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Biancogres\"/>
    </mc:Choice>
  </mc:AlternateContent>
  <bookViews>
    <workbookView xWindow="0" yWindow="0" windowWidth="24000" windowHeight="9735" tabRatio="899" activeTab="5"/>
  </bookViews>
  <sheets>
    <sheet name="Info" sheetId="30" r:id="rId1"/>
    <sheet name="Material" sheetId="10" r:id="rId2"/>
    <sheet name="Série Vento-Bruta" sheetId="8" state="hidden" r:id="rId3"/>
    <sheet name="Serie Vento - 7 dias " sheetId="42" r:id="rId4"/>
    <sheet name="FE-Área Exposta" sheetId="40" r:id="rId5"/>
    <sheet name="TE - Total" sheetId="16" r:id="rId6"/>
  </sheets>
  <definedNames>
    <definedName name="_xlnm._FilterDatabase" localSheetId="2" hidden="1">'Série Vento-Bruta'!$A$3:$D$8538</definedName>
  </definedNames>
  <calcPr calcId="152511"/>
  <pivotCaches>
    <pivotCache cacheId="13" r:id="rId7"/>
  </pivotCaches>
</workbook>
</file>

<file path=xl/calcChain.xml><?xml version="1.0" encoding="utf-8"?>
<calcChain xmlns="http://schemas.openxmlformats.org/spreadsheetml/2006/main">
  <c r="H4" i="42" l="1"/>
  <c r="G4" i="42"/>
  <c r="H359" i="42" l="1"/>
  <c r="H360" i="42"/>
  <c r="H361" i="42"/>
  <c r="G359" i="42"/>
  <c r="G360" i="42"/>
  <c r="G361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G55" i="42"/>
  <c r="G56" i="42"/>
  <c r="G57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2" i="42"/>
  <c r="G73" i="42"/>
  <c r="G74" i="42"/>
  <c r="G75" i="42"/>
  <c r="G76" i="42"/>
  <c r="G77" i="42"/>
  <c r="G78" i="42"/>
  <c r="G79" i="42"/>
  <c r="G80" i="42"/>
  <c r="G81" i="42"/>
  <c r="G82" i="42"/>
  <c r="G83" i="42"/>
  <c r="G84" i="42"/>
  <c r="G85" i="42"/>
  <c r="G86" i="42"/>
  <c r="G87" i="42"/>
  <c r="G88" i="42"/>
  <c r="G89" i="42"/>
  <c r="G90" i="42"/>
  <c r="G91" i="42"/>
  <c r="G92" i="42"/>
  <c r="G93" i="42"/>
  <c r="G94" i="42"/>
  <c r="G95" i="42"/>
  <c r="G96" i="42"/>
  <c r="G97" i="42"/>
  <c r="G98" i="42"/>
  <c r="G99" i="42"/>
  <c r="G100" i="42"/>
  <c r="G101" i="42"/>
  <c r="G102" i="42"/>
  <c r="G103" i="42"/>
  <c r="G104" i="42"/>
  <c r="G105" i="42"/>
  <c r="G106" i="42"/>
  <c r="G107" i="42"/>
  <c r="G108" i="42"/>
  <c r="G109" i="42"/>
  <c r="G110" i="42"/>
  <c r="G111" i="42"/>
  <c r="G112" i="42"/>
  <c r="G113" i="42"/>
  <c r="G114" i="42"/>
  <c r="G115" i="42"/>
  <c r="G116" i="42"/>
  <c r="G117" i="42"/>
  <c r="G118" i="42"/>
  <c r="G119" i="42"/>
  <c r="G120" i="42"/>
  <c r="G121" i="42"/>
  <c r="G122" i="42"/>
  <c r="G123" i="42"/>
  <c r="G124" i="42"/>
  <c r="G125" i="42"/>
  <c r="G126" i="42"/>
  <c r="G127" i="42"/>
  <c r="G128" i="42"/>
  <c r="G129" i="42"/>
  <c r="G130" i="42"/>
  <c r="G131" i="42"/>
  <c r="G132" i="42"/>
  <c r="G133" i="42"/>
  <c r="G134" i="42"/>
  <c r="G135" i="42"/>
  <c r="G136" i="42"/>
  <c r="G137" i="42"/>
  <c r="G138" i="42"/>
  <c r="G139" i="42"/>
  <c r="G140" i="42"/>
  <c r="G141" i="42"/>
  <c r="G142" i="42"/>
  <c r="G143" i="42"/>
  <c r="G144" i="42"/>
  <c r="G145" i="42"/>
  <c r="G146" i="42"/>
  <c r="G147" i="42"/>
  <c r="G148" i="42"/>
  <c r="G149" i="42"/>
  <c r="G150" i="42"/>
  <c r="G151" i="42"/>
  <c r="G152" i="42"/>
  <c r="G153" i="42"/>
  <c r="G154" i="42"/>
  <c r="G155" i="42"/>
  <c r="G156" i="42"/>
  <c r="G157" i="42"/>
  <c r="G158" i="42"/>
  <c r="G159" i="42"/>
  <c r="G160" i="42"/>
  <c r="G161" i="42"/>
  <c r="G162" i="42"/>
  <c r="G163" i="42"/>
  <c r="G164" i="42"/>
  <c r="G165" i="42"/>
  <c r="G166" i="42"/>
  <c r="G167" i="42"/>
  <c r="G168" i="42"/>
  <c r="G169" i="42"/>
  <c r="G170" i="42"/>
  <c r="G171" i="42"/>
  <c r="G172" i="42"/>
  <c r="G173" i="42"/>
  <c r="G174" i="42"/>
  <c r="G175" i="42"/>
  <c r="G176" i="42"/>
  <c r="G177" i="42"/>
  <c r="G178" i="42"/>
  <c r="G179" i="42"/>
  <c r="G180" i="42"/>
  <c r="G181" i="42"/>
  <c r="G182" i="42"/>
  <c r="G183" i="42"/>
  <c r="G184" i="42"/>
  <c r="G185" i="42"/>
  <c r="G186" i="42"/>
  <c r="G187" i="42"/>
  <c r="G188" i="42"/>
  <c r="G189" i="42"/>
  <c r="G190" i="42"/>
  <c r="G191" i="42"/>
  <c r="G192" i="42"/>
  <c r="G193" i="42"/>
  <c r="G194" i="42"/>
  <c r="G195" i="42"/>
  <c r="G196" i="42"/>
  <c r="G197" i="42"/>
  <c r="G198" i="42"/>
  <c r="G199" i="42"/>
  <c r="G200" i="42"/>
  <c r="G201" i="42"/>
  <c r="G202" i="42"/>
  <c r="G203" i="42"/>
  <c r="G204" i="42"/>
  <c r="G205" i="42"/>
  <c r="G206" i="42"/>
  <c r="G207" i="42"/>
  <c r="G208" i="42"/>
  <c r="G209" i="42"/>
  <c r="G210" i="42"/>
  <c r="G211" i="42"/>
  <c r="G212" i="42"/>
  <c r="G213" i="42"/>
  <c r="G214" i="42"/>
  <c r="G215" i="42"/>
  <c r="G216" i="42"/>
  <c r="G217" i="42"/>
  <c r="G218" i="42"/>
  <c r="G219" i="42"/>
  <c r="G220" i="42"/>
  <c r="G221" i="42"/>
  <c r="G222" i="42"/>
  <c r="G223" i="42"/>
  <c r="G224" i="42"/>
  <c r="G225" i="42"/>
  <c r="G226" i="42"/>
  <c r="G227" i="42"/>
  <c r="G228" i="42"/>
  <c r="G229" i="42"/>
  <c r="G230" i="42"/>
  <c r="G231" i="42"/>
  <c r="G232" i="42"/>
  <c r="G233" i="42"/>
  <c r="G234" i="42"/>
  <c r="G235" i="42"/>
  <c r="G236" i="42"/>
  <c r="G237" i="42"/>
  <c r="G238" i="42"/>
  <c r="G239" i="42"/>
  <c r="G240" i="42"/>
  <c r="G241" i="42"/>
  <c r="G242" i="42"/>
  <c r="G243" i="42"/>
  <c r="G244" i="42"/>
  <c r="G245" i="42"/>
  <c r="G246" i="42"/>
  <c r="G247" i="42"/>
  <c r="G248" i="42"/>
  <c r="G249" i="42"/>
  <c r="G250" i="42"/>
  <c r="G251" i="42"/>
  <c r="G252" i="42"/>
  <c r="G253" i="42"/>
  <c r="G254" i="42"/>
  <c r="G255" i="42"/>
  <c r="G256" i="42"/>
  <c r="G257" i="42"/>
  <c r="G258" i="42"/>
  <c r="G259" i="42"/>
  <c r="G260" i="42"/>
  <c r="G261" i="42"/>
  <c r="G262" i="42"/>
  <c r="G263" i="42"/>
  <c r="G264" i="42"/>
  <c r="G265" i="42"/>
  <c r="G266" i="42"/>
  <c r="G267" i="42"/>
  <c r="G268" i="42"/>
  <c r="G269" i="42"/>
  <c r="G270" i="42"/>
  <c r="G271" i="42"/>
  <c r="G272" i="42"/>
  <c r="G273" i="42"/>
  <c r="G274" i="42"/>
  <c r="G275" i="42"/>
  <c r="G276" i="42"/>
  <c r="G277" i="42"/>
  <c r="G278" i="42"/>
  <c r="G279" i="42"/>
  <c r="G280" i="42"/>
  <c r="G281" i="42"/>
  <c r="G282" i="42"/>
  <c r="G283" i="42"/>
  <c r="G284" i="42"/>
  <c r="G285" i="42"/>
  <c r="G286" i="42"/>
  <c r="G287" i="42"/>
  <c r="G288" i="42"/>
  <c r="G289" i="42"/>
  <c r="G290" i="42"/>
  <c r="G291" i="42"/>
  <c r="G292" i="42"/>
  <c r="G293" i="42"/>
  <c r="G294" i="42"/>
  <c r="G295" i="42"/>
  <c r="G296" i="42"/>
  <c r="G297" i="42"/>
  <c r="G298" i="42"/>
  <c r="G299" i="42"/>
  <c r="G300" i="42"/>
  <c r="G301" i="42"/>
  <c r="G302" i="42"/>
  <c r="G303" i="42"/>
  <c r="G304" i="42"/>
  <c r="G305" i="42"/>
  <c r="G306" i="42"/>
  <c r="G307" i="42"/>
  <c r="G308" i="42"/>
  <c r="G309" i="42"/>
  <c r="G310" i="42"/>
  <c r="G311" i="42"/>
  <c r="G312" i="42"/>
  <c r="G313" i="42"/>
  <c r="G314" i="42"/>
  <c r="G315" i="42"/>
  <c r="G316" i="42"/>
  <c r="G317" i="42"/>
  <c r="G318" i="42"/>
  <c r="G319" i="42"/>
  <c r="G320" i="42"/>
  <c r="G321" i="42"/>
  <c r="G322" i="42"/>
  <c r="G323" i="42"/>
  <c r="G324" i="42"/>
  <c r="G325" i="42"/>
  <c r="G326" i="42"/>
  <c r="G327" i="42"/>
  <c r="G328" i="42"/>
  <c r="G329" i="42"/>
  <c r="G330" i="42"/>
  <c r="G331" i="42"/>
  <c r="G332" i="42"/>
  <c r="G333" i="42"/>
  <c r="G334" i="42"/>
  <c r="G335" i="42"/>
  <c r="G336" i="42"/>
  <c r="G337" i="42"/>
  <c r="G338" i="42"/>
  <c r="G339" i="42"/>
  <c r="G340" i="42"/>
  <c r="G341" i="42"/>
  <c r="G342" i="42"/>
  <c r="G343" i="42"/>
  <c r="G344" i="42"/>
  <c r="G345" i="42"/>
  <c r="G346" i="42"/>
  <c r="G347" i="42"/>
  <c r="G348" i="42"/>
  <c r="G349" i="42"/>
  <c r="G350" i="42"/>
  <c r="G351" i="42"/>
  <c r="G352" i="42"/>
  <c r="G353" i="42"/>
  <c r="G354" i="42"/>
  <c r="G355" i="42"/>
  <c r="G356" i="42"/>
  <c r="G357" i="42"/>
  <c r="G358" i="42"/>
  <c r="H5" i="42" l="1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47" i="42"/>
  <c r="H48" i="42"/>
  <c r="H49" i="42"/>
  <c r="H50" i="42"/>
  <c r="H51" i="42"/>
  <c r="H52" i="42"/>
  <c r="H53" i="42"/>
  <c r="H54" i="42"/>
  <c r="H55" i="42"/>
  <c r="H56" i="42"/>
  <c r="H57" i="42"/>
  <c r="H58" i="42"/>
  <c r="H59" i="42"/>
  <c r="H60" i="42"/>
  <c r="H61" i="42"/>
  <c r="H62" i="42"/>
  <c r="H63" i="42"/>
  <c r="H64" i="42"/>
  <c r="H65" i="42"/>
  <c r="H66" i="42"/>
  <c r="H67" i="42"/>
  <c r="H68" i="42"/>
  <c r="H69" i="42"/>
  <c r="H70" i="42"/>
  <c r="H71" i="42"/>
  <c r="H72" i="42"/>
  <c r="H73" i="42"/>
  <c r="H74" i="42"/>
  <c r="H75" i="42"/>
  <c r="H76" i="42"/>
  <c r="H77" i="42"/>
  <c r="H78" i="42"/>
  <c r="H79" i="42"/>
  <c r="H80" i="42"/>
  <c r="H81" i="42"/>
  <c r="H82" i="42"/>
  <c r="H83" i="42"/>
  <c r="H84" i="42"/>
  <c r="H85" i="42"/>
  <c r="H86" i="42"/>
  <c r="H87" i="42"/>
  <c r="H88" i="42"/>
  <c r="H89" i="42"/>
  <c r="H90" i="42"/>
  <c r="H91" i="42"/>
  <c r="H92" i="42"/>
  <c r="H93" i="42"/>
  <c r="H94" i="42"/>
  <c r="H95" i="42"/>
  <c r="H96" i="42"/>
  <c r="H97" i="42"/>
  <c r="H98" i="42"/>
  <c r="H99" i="42"/>
  <c r="H100" i="42"/>
  <c r="H101" i="42"/>
  <c r="H102" i="42"/>
  <c r="H103" i="42"/>
  <c r="H104" i="42"/>
  <c r="H105" i="42"/>
  <c r="H106" i="42"/>
  <c r="H107" i="42"/>
  <c r="H108" i="42"/>
  <c r="H109" i="42"/>
  <c r="H110" i="42"/>
  <c r="H111" i="42"/>
  <c r="H112" i="42"/>
  <c r="H113" i="42"/>
  <c r="H114" i="42"/>
  <c r="H115" i="42"/>
  <c r="H116" i="42"/>
  <c r="H117" i="42"/>
  <c r="H118" i="42"/>
  <c r="H119" i="42"/>
  <c r="H120" i="42"/>
  <c r="H121" i="42"/>
  <c r="H122" i="42"/>
  <c r="H123" i="42"/>
  <c r="H124" i="42"/>
  <c r="H125" i="42"/>
  <c r="H126" i="42"/>
  <c r="H127" i="42"/>
  <c r="H128" i="42"/>
  <c r="H129" i="42"/>
  <c r="H130" i="42"/>
  <c r="H131" i="42"/>
  <c r="H132" i="42"/>
  <c r="H133" i="42"/>
  <c r="H134" i="42"/>
  <c r="H135" i="42"/>
  <c r="H136" i="42"/>
  <c r="H137" i="42"/>
  <c r="H138" i="42"/>
  <c r="H139" i="42"/>
  <c r="H140" i="42"/>
  <c r="H141" i="42"/>
  <c r="H142" i="42"/>
  <c r="H143" i="42"/>
  <c r="H144" i="42"/>
  <c r="H145" i="42"/>
  <c r="H146" i="42"/>
  <c r="H147" i="42"/>
  <c r="H148" i="42"/>
  <c r="H149" i="42"/>
  <c r="H150" i="42"/>
  <c r="H151" i="42"/>
  <c r="H152" i="42"/>
  <c r="H153" i="42"/>
  <c r="H154" i="42"/>
  <c r="H155" i="42"/>
  <c r="H156" i="42"/>
  <c r="H157" i="42"/>
  <c r="H158" i="42"/>
  <c r="H159" i="42"/>
  <c r="H160" i="42"/>
  <c r="H161" i="42"/>
  <c r="H162" i="42"/>
  <c r="H163" i="42"/>
  <c r="H164" i="42"/>
  <c r="H165" i="42"/>
  <c r="H166" i="42"/>
  <c r="H167" i="42"/>
  <c r="H168" i="42"/>
  <c r="H169" i="42"/>
  <c r="H170" i="42"/>
  <c r="H171" i="42"/>
  <c r="H172" i="42"/>
  <c r="H173" i="42"/>
  <c r="H174" i="42"/>
  <c r="H175" i="42"/>
  <c r="H176" i="42"/>
  <c r="H177" i="42"/>
  <c r="H178" i="42"/>
  <c r="H179" i="42"/>
  <c r="H180" i="42"/>
  <c r="H181" i="42"/>
  <c r="H182" i="42"/>
  <c r="H183" i="42"/>
  <c r="H184" i="42"/>
  <c r="H185" i="42"/>
  <c r="H186" i="42"/>
  <c r="H187" i="42"/>
  <c r="H188" i="42"/>
  <c r="H189" i="42"/>
  <c r="H190" i="42"/>
  <c r="H191" i="42"/>
  <c r="H192" i="42"/>
  <c r="H193" i="42"/>
  <c r="H194" i="42"/>
  <c r="H195" i="42"/>
  <c r="H196" i="42"/>
  <c r="H197" i="42"/>
  <c r="H198" i="42"/>
  <c r="H199" i="42"/>
  <c r="H200" i="42"/>
  <c r="H201" i="42"/>
  <c r="H202" i="42"/>
  <c r="H203" i="42"/>
  <c r="H204" i="42"/>
  <c r="H205" i="42"/>
  <c r="H206" i="42"/>
  <c r="H207" i="42"/>
  <c r="H208" i="42"/>
  <c r="H209" i="42"/>
  <c r="H210" i="42"/>
  <c r="H211" i="42"/>
  <c r="H212" i="42"/>
  <c r="H213" i="42"/>
  <c r="H214" i="42"/>
  <c r="H215" i="42"/>
  <c r="H216" i="42"/>
  <c r="H217" i="42"/>
  <c r="H218" i="42"/>
  <c r="H219" i="42"/>
  <c r="H220" i="42"/>
  <c r="H221" i="42"/>
  <c r="H222" i="42"/>
  <c r="H223" i="42"/>
  <c r="H224" i="42"/>
  <c r="H225" i="42"/>
  <c r="H226" i="42"/>
  <c r="H227" i="42"/>
  <c r="H228" i="42"/>
  <c r="H229" i="42"/>
  <c r="H230" i="42"/>
  <c r="H231" i="42"/>
  <c r="H232" i="42"/>
  <c r="H233" i="42"/>
  <c r="H234" i="42"/>
  <c r="H235" i="42"/>
  <c r="H236" i="42"/>
  <c r="H237" i="42"/>
  <c r="H238" i="42"/>
  <c r="H239" i="42"/>
  <c r="H240" i="42"/>
  <c r="H241" i="42"/>
  <c r="H242" i="42"/>
  <c r="H243" i="42"/>
  <c r="H244" i="42"/>
  <c r="H245" i="42"/>
  <c r="H246" i="42"/>
  <c r="H247" i="42"/>
  <c r="H248" i="42"/>
  <c r="H249" i="42"/>
  <c r="H250" i="42"/>
  <c r="H251" i="42"/>
  <c r="H252" i="42"/>
  <c r="H253" i="42"/>
  <c r="H254" i="42"/>
  <c r="H255" i="42"/>
  <c r="H256" i="42"/>
  <c r="H257" i="42"/>
  <c r="H258" i="42"/>
  <c r="H259" i="42"/>
  <c r="H260" i="42"/>
  <c r="H261" i="42"/>
  <c r="H262" i="42"/>
  <c r="H263" i="42"/>
  <c r="H264" i="42"/>
  <c r="H265" i="42"/>
  <c r="H266" i="42"/>
  <c r="H267" i="42"/>
  <c r="H268" i="42"/>
  <c r="H269" i="42"/>
  <c r="H270" i="42"/>
  <c r="H271" i="42"/>
  <c r="H272" i="42"/>
  <c r="H273" i="42"/>
  <c r="H274" i="42"/>
  <c r="H275" i="42"/>
  <c r="H276" i="42"/>
  <c r="H277" i="42"/>
  <c r="H278" i="42"/>
  <c r="H279" i="42"/>
  <c r="H280" i="42"/>
  <c r="H281" i="42"/>
  <c r="H282" i="42"/>
  <c r="H283" i="42"/>
  <c r="H284" i="42"/>
  <c r="H285" i="42"/>
  <c r="H286" i="42"/>
  <c r="H287" i="42"/>
  <c r="H288" i="42"/>
  <c r="H289" i="42"/>
  <c r="H290" i="42"/>
  <c r="H291" i="42"/>
  <c r="H292" i="42"/>
  <c r="H293" i="42"/>
  <c r="H294" i="42"/>
  <c r="H295" i="42"/>
  <c r="H296" i="42"/>
  <c r="H297" i="42"/>
  <c r="H298" i="42"/>
  <c r="H299" i="42"/>
  <c r="H300" i="42"/>
  <c r="H301" i="42"/>
  <c r="H302" i="42"/>
  <c r="H303" i="42"/>
  <c r="H304" i="42"/>
  <c r="H305" i="42"/>
  <c r="H306" i="42"/>
  <c r="H307" i="42"/>
  <c r="H308" i="42"/>
  <c r="H309" i="42"/>
  <c r="H310" i="42"/>
  <c r="H311" i="42"/>
  <c r="H312" i="42"/>
  <c r="H313" i="42"/>
  <c r="H314" i="42"/>
  <c r="H315" i="42"/>
  <c r="H316" i="42"/>
  <c r="H317" i="42"/>
  <c r="H318" i="42"/>
  <c r="H319" i="42"/>
  <c r="H320" i="42"/>
  <c r="H321" i="42"/>
  <c r="H322" i="42"/>
  <c r="H323" i="42"/>
  <c r="H324" i="42"/>
  <c r="H325" i="42"/>
  <c r="H326" i="42"/>
  <c r="H327" i="42"/>
  <c r="H328" i="42"/>
  <c r="H329" i="42"/>
  <c r="H330" i="42"/>
  <c r="H331" i="42"/>
  <c r="H332" i="42"/>
  <c r="H333" i="42"/>
  <c r="H334" i="42"/>
  <c r="H335" i="42"/>
  <c r="H336" i="42"/>
  <c r="H337" i="42"/>
  <c r="H338" i="42"/>
  <c r="H339" i="42"/>
  <c r="H340" i="42"/>
  <c r="H341" i="42"/>
  <c r="H342" i="42"/>
  <c r="H343" i="42"/>
  <c r="H344" i="42"/>
  <c r="H345" i="42"/>
  <c r="H346" i="42"/>
  <c r="H347" i="42"/>
  <c r="H348" i="42"/>
  <c r="H349" i="42"/>
  <c r="H350" i="42"/>
  <c r="H351" i="42"/>
  <c r="H352" i="42"/>
  <c r="H353" i="42"/>
  <c r="H354" i="42"/>
  <c r="H355" i="42"/>
  <c r="H356" i="42"/>
  <c r="H357" i="42"/>
  <c r="H358" i="42"/>
  <c r="H3" i="42" l="1"/>
  <c r="G3" i="42" l="1"/>
  <c r="J3" i="42" l="1"/>
  <c r="J4" i="42" l="1"/>
  <c r="K3" i="42"/>
  <c r="B3" i="40" s="1"/>
  <c r="A3" i="40"/>
  <c r="C3" i="40" l="1"/>
  <c r="A4" i="40"/>
  <c r="K4" i="42"/>
  <c r="B4" i="40" s="1"/>
  <c r="C4" i="40" s="1"/>
  <c r="J5" i="42"/>
  <c r="D4" i="40" l="1"/>
  <c r="D3" i="40"/>
  <c r="A5" i="40"/>
  <c r="K5" i="42"/>
  <c r="B5" i="40" s="1"/>
  <c r="C5" i="40" s="1"/>
  <c r="J6" i="42"/>
  <c r="D5" i="40" l="1"/>
  <c r="A6" i="40"/>
  <c r="K6" i="42"/>
  <c r="B6" i="40" s="1"/>
  <c r="C6" i="40" s="1"/>
  <c r="J7" i="42"/>
  <c r="D6" i="40" l="1"/>
  <c r="A7" i="40"/>
  <c r="K7" i="42"/>
  <c r="B7" i="40" s="1"/>
  <c r="C7" i="40" s="1"/>
  <c r="J8" i="42"/>
  <c r="D7" i="40" l="1"/>
  <c r="A8" i="40"/>
  <c r="K8" i="42"/>
  <c r="B8" i="40" s="1"/>
  <c r="C8" i="40" s="1"/>
  <c r="J9" i="42"/>
  <c r="D8" i="40" l="1"/>
  <c r="A9" i="40"/>
  <c r="K9" i="42"/>
  <c r="B9" i="40" s="1"/>
  <c r="C9" i="40" s="1"/>
  <c r="J10" i="42"/>
  <c r="D9" i="40" l="1"/>
  <c r="A10" i="40"/>
  <c r="K10" i="42"/>
  <c r="B10" i="40" s="1"/>
  <c r="C10" i="40" s="1"/>
  <c r="J11" i="42"/>
  <c r="D10" i="40" l="1"/>
  <c r="A11" i="40"/>
  <c r="K11" i="42"/>
  <c r="B11" i="40" s="1"/>
  <c r="C11" i="40" s="1"/>
  <c r="J12" i="42"/>
  <c r="D11" i="40" l="1"/>
  <c r="A12" i="40"/>
  <c r="K12" i="42"/>
  <c r="B12" i="40" s="1"/>
  <c r="C12" i="40" s="1"/>
  <c r="J13" i="42"/>
  <c r="D12" i="40" l="1"/>
  <c r="A13" i="40"/>
  <c r="K13" i="42"/>
  <c r="B13" i="40" s="1"/>
  <c r="C13" i="40" s="1"/>
  <c r="J14" i="42"/>
  <c r="D13" i="40" l="1"/>
  <c r="A14" i="40"/>
  <c r="K14" i="42"/>
  <c r="B14" i="40" s="1"/>
  <c r="C14" i="40" s="1"/>
  <c r="J15" i="42"/>
  <c r="D14" i="40" l="1"/>
  <c r="A15" i="40"/>
  <c r="K15" i="42"/>
  <c r="B15" i="40" s="1"/>
  <c r="C15" i="40" s="1"/>
  <c r="J16" i="42"/>
  <c r="D15" i="40" l="1"/>
  <c r="A16" i="40"/>
  <c r="K16" i="42"/>
  <c r="B16" i="40" s="1"/>
  <c r="C16" i="40" s="1"/>
  <c r="J17" i="42"/>
  <c r="D16" i="40" l="1"/>
  <c r="A17" i="40"/>
  <c r="K17" i="42"/>
  <c r="B17" i="40" s="1"/>
  <c r="C17" i="40" s="1"/>
  <c r="J18" i="42"/>
  <c r="D17" i="40" l="1"/>
  <c r="A18" i="40"/>
  <c r="K18" i="42"/>
  <c r="B18" i="40" s="1"/>
  <c r="C18" i="40" s="1"/>
  <c r="J19" i="42"/>
  <c r="D18" i="40" l="1"/>
  <c r="A19" i="40"/>
  <c r="K19" i="42"/>
  <c r="B19" i="40" s="1"/>
  <c r="C19" i="40" s="1"/>
  <c r="J20" i="42"/>
  <c r="D19" i="40" l="1"/>
  <c r="A20" i="40"/>
  <c r="K20" i="42"/>
  <c r="B20" i="40" s="1"/>
  <c r="C20" i="40" s="1"/>
  <c r="J21" i="42"/>
  <c r="D20" i="40" l="1"/>
  <c r="A21" i="40"/>
  <c r="K21" i="42"/>
  <c r="B21" i="40" s="1"/>
  <c r="C21" i="40" s="1"/>
  <c r="J22" i="42"/>
  <c r="D21" i="40" l="1"/>
  <c r="A22" i="40"/>
  <c r="K22" i="42"/>
  <c r="B22" i="40" s="1"/>
  <c r="C22" i="40" s="1"/>
  <c r="J23" i="42"/>
  <c r="D22" i="40" l="1"/>
  <c r="A23" i="40"/>
  <c r="K23" i="42"/>
  <c r="B23" i="40" s="1"/>
  <c r="C23" i="40" s="1"/>
  <c r="J24" i="42"/>
  <c r="D23" i="40" l="1"/>
  <c r="A24" i="40"/>
  <c r="K24" i="42"/>
  <c r="B24" i="40" s="1"/>
  <c r="C24" i="40" s="1"/>
  <c r="J25" i="42"/>
  <c r="D24" i="40" l="1"/>
  <c r="A25" i="40"/>
  <c r="K25" i="42"/>
  <c r="B25" i="40" s="1"/>
  <c r="C25" i="40" s="1"/>
  <c r="J26" i="42"/>
  <c r="D25" i="40" l="1"/>
  <c r="A26" i="40"/>
  <c r="K26" i="42"/>
  <c r="B26" i="40" s="1"/>
  <c r="C26" i="40" s="1"/>
  <c r="J27" i="42"/>
  <c r="D26" i="40" l="1"/>
  <c r="A27" i="40"/>
  <c r="K27" i="42"/>
  <c r="B27" i="40" s="1"/>
  <c r="C27" i="40" s="1"/>
  <c r="J28" i="42"/>
  <c r="D27" i="40" l="1"/>
  <c r="A28" i="40"/>
  <c r="K28" i="42"/>
  <c r="B28" i="40" s="1"/>
  <c r="C28" i="40" s="1"/>
  <c r="J29" i="42"/>
  <c r="D28" i="40" l="1"/>
  <c r="A29" i="40"/>
  <c r="K29" i="42"/>
  <c r="B29" i="40" s="1"/>
  <c r="C29" i="40" s="1"/>
  <c r="J30" i="42"/>
  <c r="D29" i="40" l="1"/>
  <c r="A30" i="40"/>
  <c r="K30" i="42"/>
  <c r="B30" i="40" s="1"/>
  <c r="C30" i="40" s="1"/>
  <c r="J31" i="42"/>
  <c r="D30" i="40" l="1"/>
  <c r="A31" i="40"/>
  <c r="K31" i="42"/>
  <c r="B31" i="40" s="1"/>
  <c r="C31" i="40" s="1"/>
  <c r="J32" i="42"/>
  <c r="D31" i="40" l="1"/>
  <c r="A32" i="40"/>
  <c r="K32" i="42"/>
  <c r="B32" i="40" s="1"/>
  <c r="C32" i="40" s="1"/>
  <c r="J33" i="42"/>
  <c r="D32" i="40" l="1"/>
  <c r="A33" i="40"/>
  <c r="K33" i="42"/>
  <c r="B33" i="40" s="1"/>
  <c r="C33" i="40" s="1"/>
  <c r="J34" i="42"/>
  <c r="D33" i="40" l="1"/>
  <c r="A34" i="40"/>
  <c r="K34" i="42"/>
  <c r="B34" i="40" s="1"/>
  <c r="C34" i="40" s="1"/>
  <c r="J35" i="42"/>
  <c r="D34" i="40" l="1"/>
  <c r="A35" i="40"/>
  <c r="K35" i="42"/>
  <c r="B35" i="40" s="1"/>
  <c r="C35" i="40" s="1"/>
  <c r="J36" i="42"/>
  <c r="D35" i="40" l="1"/>
  <c r="A36" i="40"/>
  <c r="K36" i="42"/>
  <c r="B36" i="40" s="1"/>
  <c r="C36" i="40" s="1"/>
  <c r="J37" i="42"/>
  <c r="D36" i="40" l="1"/>
  <c r="A37" i="40"/>
  <c r="K37" i="42"/>
  <c r="B37" i="40" s="1"/>
  <c r="C37" i="40" s="1"/>
  <c r="J38" i="42"/>
  <c r="D37" i="40" l="1"/>
  <c r="A38" i="40"/>
  <c r="K38" i="42"/>
  <c r="B38" i="40" s="1"/>
  <c r="C38" i="40" s="1"/>
  <c r="J39" i="42"/>
  <c r="D38" i="40" l="1"/>
  <c r="A39" i="40"/>
  <c r="K39" i="42"/>
  <c r="B39" i="40" s="1"/>
  <c r="C39" i="40" s="1"/>
  <c r="J40" i="42"/>
  <c r="D39" i="40" l="1"/>
  <c r="A40" i="40"/>
  <c r="K40" i="42"/>
  <c r="B40" i="40" s="1"/>
  <c r="C40" i="40" s="1"/>
  <c r="J41" i="42"/>
  <c r="D40" i="40" l="1"/>
  <c r="A41" i="40"/>
  <c r="K41" i="42"/>
  <c r="B41" i="40" s="1"/>
  <c r="C41" i="40" s="1"/>
  <c r="J42" i="42"/>
  <c r="D41" i="40" l="1"/>
  <c r="A42" i="40"/>
  <c r="K42" i="42"/>
  <c r="B42" i="40" s="1"/>
  <c r="C42" i="40" s="1"/>
  <c r="J43" i="42"/>
  <c r="D42" i="40" l="1"/>
  <c r="A43" i="40"/>
  <c r="K43" i="42"/>
  <c r="B43" i="40" s="1"/>
  <c r="C43" i="40" s="1"/>
  <c r="J44" i="42"/>
  <c r="D43" i="40" l="1"/>
  <c r="A44" i="40"/>
  <c r="K44" i="42"/>
  <c r="B44" i="40" s="1"/>
  <c r="C44" i="40" s="1"/>
  <c r="J45" i="42"/>
  <c r="D44" i="40" l="1"/>
  <c r="A45" i="40"/>
  <c r="K45" i="42"/>
  <c r="B45" i="40" s="1"/>
  <c r="C45" i="40" s="1"/>
  <c r="J46" i="42"/>
  <c r="D45" i="40" l="1"/>
  <c r="A46" i="40"/>
  <c r="K46" i="42"/>
  <c r="B46" i="40" s="1"/>
  <c r="C46" i="40" s="1"/>
  <c r="J47" i="42"/>
  <c r="D46" i="40" l="1"/>
  <c r="A47" i="40"/>
  <c r="K47" i="42"/>
  <c r="B47" i="40" s="1"/>
  <c r="C47" i="40" s="1"/>
  <c r="J48" i="42"/>
  <c r="D47" i="40" l="1"/>
  <c r="A48" i="40"/>
  <c r="K48" i="42"/>
  <c r="B48" i="40" s="1"/>
  <c r="C48" i="40" s="1"/>
  <c r="J49" i="42"/>
  <c r="D48" i="40" l="1"/>
  <c r="A49" i="40"/>
  <c r="K49" i="42"/>
  <c r="B49" i="40" s="1"/>
  <c r="C49" i="40" s="1"/>
  <c r="J50" i="42"/>
  <c r="D49" i="40" l="1"/>
  <c r="A50" i="40"/>
  <c r="K50" i="42"/>
  <c r="B50" i="40" s="1"/>
  <c r="C50" i="40" s="1"/>
  <c r="J51" i="42"/>
  <c r="D50" i="40" l="1"/>
  <c r="A51" i="40"/>
  <c r="K51" i="42"/>
  <c r="B51" i="40" s="1"/>
  <c r="C51" i="40" s="1"/>
  <c r="J52" i="42"/>
  <c r="D51" i="40" l="1"/>
  <c r="A52" i="40"/>
  <c r="K52" i="42"/>
  <c r="B52" i="40" s="1"/>
  <c r="C52" i="40" s="1"/>
  <c r="J53" i="42"/>
  <c r="D52" i="40" l="1"/>
  <c r="A53" i="40"/>
  <c r="K53" i="42"/>
  <c r="B53" i="40" s="1"/>
  <c r="C53" i="40" s="1"/>
  <c r="J54" i="42"/>
  <c r="K54" i="42" s="1"/>
  <c r="D53" i="40" l="1"/>
  <c r="B54" i="40"/>
  <c r="C54" i="40" s="1"/>
  <c r="A54" i="40"/>
  <c r="D54" i="40" l="1"/>
  <c r="J6" i="40" s="1"/>
  <c r="K6" i="40" s="1"/>
  <c r="J3" i="16" s="1"/>
  <c r="J7" i="40" l="1"/>
  <c r="K7" i="40" s="1"/>
  <c r="I3" i="16" l="1"/>
  <c r="L3" i="16" s="1"/>
  <c r="O3" i="16" l="1"/>
  <c r="O4" i="16" s="1"/>
  <c r="K3" i="16"/>
  <c r="K4" i="16" s="1"/>
  <c r="L4" i="16"/>
  <c r="I4" i="16"/>
  <c r="P3" i="16"/>
  <c r="P4" i="16" s="1"/>
  <c r="J4" i="16"/>
  <c r="M3" i="16"/>
  <c r="M4" i="16" s="1"/>
  <c r="Q3" i="16" l="1"/>
  <c r="Q4" i="16" s="1"/>
  <c r="N3" i="16"/>
  <c r="N4" i="16" s="1"/>
  <c r="D8650" i="8"/>
  <c r="D8649" i="8"/>
  <c r="D8648" i="8"/>
  <c r="D8647" i="8"/>
  <c r="D8646" i="8"/>
  <c r="D8645" i="8"/>
  <c r="D8644" i="8"/>
  <c r="D8643" i="8"/>
  <c r="D8642" i="8"/>
  <c r="D8641" i="8"/>
  <c r="D8640" i="8"/>
  <c r="D8639" i="8"/>
  <c r="D8638" i="8"/>
  <c r="D8637" i="8"/>
  <c r="D8636" i="8"/>
  <c r="D8635" i="8"/>
  <c r="D8634" i="8"/>
  <c r="D8633" i="8"/>
  <c r="D8632" i="8"/>
  <c r="D8631" i="8"/>
  <c r="D8630" i="8"/>
  <c r="D8629" i="8"/>
  <c r="D8628" i="8"/>
  <c r="D8627" i="8"/>
  <c r="D8626" i="8"/>
  <c r="D8625" i="8"/>
  <c r="D8624" i="8"/>
  <c r="D8623" i="8"/>
  <c r="D8622" i="8"/>
  <c r="D8621" i="8"/>
  <c r="D8620" i="8"/>
  <c r="D8619" i="8"/>
  <c r="D8618" i="8"/>
  <c r="D8617" i="8"/>
  <c r="D8616" i="8"/>
  <c r="D8615" i="8"/>
  <c r="D8614" i="8"/>
  <c r="D8613" i="8"/>
  <c r="D8612" i="8"/>
  <c r="D8611" i="8"/>
  <c r="D8610" i="8"/>
  <c r="D8609" i="8"/>
  <c r="D8608" i="8"/>
  <c r="D8607" i="8"/>
  <c r="D8606" i="8"/>
  <c r="D8605" i="8"/>
  <c r="D8604" i="8"/>
  <c r="D8603" i="8"/>
  <c r="D8602" i="8"/>
  <c r="D8601" i="8"/>
  <c r="D8600" i="8"/>
  <c r="D8599" i="8"/>
  <c r="D8598" i="8"/>
  <c r="D8597" i="8"/>
  <c r="D8596" i="8"/>
  <c r="D8595" i="8"/>
  <c r="D8594" i="8"/>
  <c r="D8593" i="8"/>
  <c r="D8592" i="8"/>
  <c r="D8591" i="8"/>
  <c r="D8590" i="8"/>
  <c r="D8589" i="8"/>
  <c r="D8588" i="8"/>
  <c r="D8587" i="8"/>
  <c r="D8586" i="8"/>
  <c r="D8585" i="8"/>
  <c r="D8584" i="8"/>
  <c r="D8583" i="8"/>
  <c r="D8582" i="8"/>
  <c r="D8581" i="8"/>
  <c r="D8580" i="8"/>
  <c r="D8579" i="8"/>
  <c r="D8578" i="8"/>
  <c r="D8577" i="8"/>
  <c r="D8576" i="8"/>
  <c r="D8575" i="8"/>
  <c r="D8574" i="8"/>
  <c r="D8573" i="8"/>
  <c r="D8572" i="8"/>
  <c r="D8571" i="8"/>
  <c r="D8570" i="8"/>
  <c r="D8569" i="8"/>
  <c r="D8568" i="8"/>
  <c r="D8567" i="8"/>
  <c r="D8566" i="8"/>
  <c r="D8565" i="8"/>
  <c r="D8564" i="8"/>
  <c r="D8563" i="8"/>
  <c r="D8562" i="8"/>
  <c r="D8561" i="8"/>
  <c r="D8560" i="8"/>
  <c r="D8559" i="8"/>
  <c r="D8558" i="8"/>
  <c r="D8557" i="8"/>
  <c r="D8556" i="8"/>
  <c r="D8555" i="8"/>
  <c r="D8554" i="8"/>
  <c r="D8553" i="8"/>
  <c r="D8552" i="8"/>
  <c r="D8551" i="8"/>
  <c r="D8550" i="8"/>
  <c r="D8549" i="8"/>
  <c r="D8548" i="8"/>
  <c r="D8547" i="8"/>
  <c r="D8546" i="8"/>
  <c r="D8545" i="8"/>
  <c r="D8544" i="8"/>
  <c r="D8543" i="8"/>
  <c r="D8542" i="8"/>
  <c r="D8541" i="8"/>
  <c r="D8540" i="8"/>
  <c r="D8539" i="8"/>
  <c r="D8538" i="8"/>
  <c r="D8537" i="8"/>
  <c r="D8536" i="8"/>
  <c r="D8535" i="8"/>
  <c r="D8534" i="8"/>
  <c r="D8533" i="8"/>
  <c r="D8532" i="8"/>
  <c r="D8531" i="8"/>
  <c r="D8530" i="8"/>
  <c r="D8529" i="8"/>
  <c r="D8528" i="8"/>
  <c r="D8527" i="8"/>
  <c r="D8526" i="8"/>
  <c r="D8525" i="8"/>
  <c r="D8524" i="8"/>
  <c r="D8523" i="8"/>
  <c r="D8522" i="8"/>
  <c r="D8521" i="8"/>
  <c r="D8520" i="8"/>
  <c r="D8519" i="8"/>
  <c r="D8518" i="8"/>
  <c r="D8517" i="8"/>
  <c r="D8516" i="8"/>
  <c r="D8515" i="8"/>
  <c r="D8514" i="8"/>
  <c r="D8513" i="8"/>
  <c r="D8512" i="8"/>
  <c r="D8511" i="8"/>
  <c r="D8510" i="8"/>
  <c r="D8509" i="8"/>
  <c r="D8508" i="8"/>
  <c r="D8507" i="8"/>
  <c r="D8506" i="8"/>
  <c r="D8505" i="8"/>
  <c r="D8504" i="8"/>
  <c r="D8503" i="8"/>
  <c r="D8502" i="8"/>
  <c r="D8501" i="8"/>
  <c r="D8500" i="8"/>
  <c r="D8499" i="8"/>
  <c r="D8498" i="8"/>
  <c r="D8497" i="8"/>
  <c r="D8496" i="8"/>
  <c r="D8495" i="8"/>
  <c r="D8494" i="8"/>
  <c r="D8493" i="8"/>
  <c r="D8492" i="8"/>
  <c r="D8491" i="8"/>
  <c r="D8490" i="8"/>
  <c r="D8489" i="8"/>
  <c r="D8488" i="8"/>
  <c r="D8487" i="8"/>
  <c r="D8486" i="8"/>
  <c r="D8485" i="8"/>
  <c r="D8484" i="8"/>
  <c r="D8483" i="8"/>
  <c r="D8482" i="8"/>
  <c r="D8481" i="8"/>
  <c r="D8480" i="8"/>
  <c r="D8479" i="8"/>
  <c r="D8478" i="8"/>
  <c r="D8477" i="8"/>
  <c r="D8476" i="8"/>
  <c r="D8475" i="8"/>
  <c r="D8474" i="8"/>
  <c r="D8473" i="8"/>
  <c r="D8472" i="8"/>
  <c r="D8471" i="8"/>
  <c r="D8470" i="8"/>
  <c r="D8469" i="8"/>
  <c r="D8468" i="8"/>
  <c r="D8467" i="8"/>
  <c r="D8466" i="8"/>
  <c r="D8465" i="8"/>
  <c r="D8464" i="8"/>
  <c r="D8463" i="8"/>
  <c r="D8462" i="8"/>
  <c r="D8461" i="8"/>
  <c r="D8460" i="8"/>
  <c r="D8459" i="8"/>
  <c r="D8458" i="8"/>
  <c r="D8457" i="8"/>
  <c r="D8456" i="8"/>
  <c r="D8455" i="8"/>
  <c r="D8454" i="8"/>
  <c r="D8453" i="8"/>
  <c r="D8452" i="8"/>
  <c r="D8451" i="8"/>
  <c r="D8450" i="8"/>
  <c r="D8449" i="8"/>
  <c r="D8448" i="8"/>
  <c r="D8447" i="8"/>
  <c r="D8446" i="8"/>
  <c r="D8445" i="8"/>
  <c r="D8444" i="8"/>
  <c r="D8443" i="8"/>
  <c r="D8442" i="8"/>
  <c r="D8441" i="8"/>
  <c r="D8440" i="8"/>
  <c r="D8439" i="8"/>
  <c r="D8438" i="8"/>
  <c r="D8437" i="8"/>
  <c r="D8436" i="8"/>
  <c r="D8435" i="8"/>
  <c r="D8434" i="8"/>
  <c r="D8433" i="8"/>
  <c r="D8432" i="8"/>
  <c r="D8431" i="8"/>
  <c r="D8430" i="8"/>
  <c r="D8429" i="8"/>
  <c r="D8428" i="8"/>
  <c r="D8427" i="8"/>
  <c r="D8426" i="8"/>
  <c r="D8425" i="8"/>
  <c r="D8424" i="8"/>
  <c r="D8423" i="8"/>
  <c r="D8422" i="8"/>
  <c r="D8421" i="8"/>
  <c r="D8420" i="8"/>
  <c r="D8419" i="8"/>
  <c r="D8418" i="8"/>
  <c r="D8417" i="8"/>
  <c r="D8416" i="8"/>
  <c r="D8415" i="8"/>
  <c r="D8414" i="8"/>
  <c r="D8413" i="8"/>
  <c r="D8412" i="8"/>
  <c r="D8411" i="8"/>
  <c r="D8410" i="8"/>
  <c r="D8409" i="8"/>
  <c r="D8408" i="8"/>
  <c r="D8407" i="8"/>
  <c r="D8406" i="8"/>
  <c r="D8405" i="8"/>
  <c r="D8404" i="8"/>
  <c r="D8403" i="8"/>
  <c r="D8402" i="8"/>
  <c r="D8401" i="8"/>
  <c r="D8400" i="8"/>
  <c r="D8399" i="8"/>
  <c r="D8398" i="8"/>
  <c r="D8397" i="8"/>
  <c r="D8396" i="8"/>
  <c r="D8395" i="8"/>
  <c r="D8394" i="8"/>
  <c r="D8393" i="8"/>
  <c r="D8392" i="8"/>
  <c r="D8391" i="8"/>
  <c r="D8390" i="8"/>
  <c r="D8389" i="8"/>
  <c r="D8388" i="8"/>
  <c r="D8387" i="8"/>
  <c r="D8386" i="8"/>
  <c r="D8385" i="8"/>
  <c r="D8384" i="8"/>
  <c r="D8383" i="8"/>
  <c r="D8382" i="8"/>
  <c r="D8381" i="8"/>
  <c r="D8380" i="8"/>
  <c r="D8379" i="8"/>
  <c r="D8378" i="8"/>
  <c r="D8377" i="8"/>
  <c r="D8376" i="8"/>
  <c r="D8375" i="8"/>
  <c r="D8374" i="8"/>
  <c r="D8373" i="8"/>
  <c r="D8372" i="8"/>
  <c r="D8371" i="8"/>
  <c r="D8370" i="8"/>
  <c r="D8369" i="8"/>
  <c r="D8368" i="8"/>
  <c r="D8367" i="8"/>
  <c r="D8366" i="8"/>
  <c r="D8365" i="8"/>
  <c r="D8364" i="8"/>
  <c r="D8363" i="8"/>
  <c r="D8362" i="8"/>
  <c r="D8361" i="8"/>
  <c r="D8360" i="8"/>
  <c r="D8359" i="8"/>
  <c r="D8358" i="8"/>
  <c r="D8357" i="8"/>
  <c r="D8356" i="8"/>
  <c r="D8355" i="8"/>
  <c r="D8354" i="8"/>
  <c r="D8353" i="8"/>
  <c r="D8352" i="8"/>
  <c r="D8351" i="8"/>
  <c r="D8350" i="8"/>
  <c r="D8349" i="8"/>
  <c r="D8348" i="8"/>
  <c r="D8347" i="8"/>
  <c r="D8346" i="8"/>
  <c r="D8345" i="8"/>
  <c r="D8344" i="8"/>
  <c r="D8343" i="8"/>
  <c r="D8342" i="8"/>
  <c r="D8341" i="8"/>
  <c r="D8340" i="8"/>
  <c r="D8339" i="8"/>
  <c r="D8338" i="8"/>
  <c r="D8337" i="8"/>
  <c r="D8336" i="8"/>
  <c r="D8335" i="8"/>
  <c r="D8334" i="8"/>
  <c r="D8333" i="8"/>
  <c r="D8332" i="8"/>
  <c r="D8331" i="8"/>
  <c r="D8330" i="8"/>
  <c r="D8329" i="8"/>
  <c r="D8328" i="8"/>
  <c r="D8327" i="8"/>
  <c r="D8326" i="8"/>
  <c r="D8325" i="8"/>
  <c r="D8324" i="8"/>
  <c r="D8323" i="8"/>
  <c r="D8322" i="8"/>
  <c r="D8321" i="8"/>
  <c r="D8320" i="8"/>
  <c r="D8319" i="8"/>
  <c r="D8318" i="8"/>
  <c r="D8317" i="8"/>
  <c r="D8316" i="8"/>
  <c r="D8315" i="8"/>
  <c r="D8314" i="8"/>
  <c r="D8313" i="8"/>
  <c r="D8312" i="8"/>
  <c r="D8311" i="8"/>
  <c r="D8310" i="8"/>
  <c r="D8309" i="8"/>
  <c r="D8308" i="8"/>
  <c r="D8307" i="8"/>
  <c r="D8306" i="8"/>
  <c r="D8305" i="8"/>
  <c r="D8304" i="8"/>
  <c r="D8303" i="8"/>
  <c r="D8302" i="8"/>
  <c r="D8301" i="8"/>
  <c r="D8300" i="8"/>
  <c r="D8299" i="8"/>
  <c r="D8298" i="8"/>
  <c r="D8297" i="8"/>
  <c r="D8296" i="8"/>
  <c r="D8295" i="8"/>
  <c r="D8294" i="8"/>
  <c r="D8293" i="8"/>
  <c r="D8292" i="8"/>
  <c r="D8291" i="8"/>
  <c r="D8290" i="8"/>
  <c r="D8289" i="8"/>
  <c r="D8288" i="8"/>
  <c r="D8287" i="8"/>
  <c r="D8286" i="8"/>
  <c r="D8285" i="8"/>
  <c r="D8284" i="8"/>
  <c r="D8283" i="8"/>
  <c r="D8282" i="8"/>
  <c r="D8281" i="8"/>
  <c r="D8280" i="8"/>
  <c r="D8279" i="8"/>
  <c r="D8278" i="8"/>
  <c r="D8277" i="8"/>
  <c r="D8276" i="8"/>
  <c r="D8275" i="8"/>
  <c r="D8274" i="8"/>
  <c r="D8273" i="8"/>
  <c r="D8272" i="8"/>
  <c r="D8271" i="8"/>
  <c r="D8270" i="8"/>
  <c r="D8269" i="8"/>
  <c r="D8268" i="8"/>
  <c r="D8267" i="8"/>
  <c r="D8266" i="8"/>
  <c r="D8265" i="8"/>
  <c r="D8264" i="8"/>
  <c r="D8263" i="8"/>
  <c r="D8262" i="8"/>
  <c r="D8261" i="8"/>
  <c r="D8260" i="8"/>
  <c r="D8259" i="8"/>
  <c r="D8258" i="8"/>
  <c r="D8257" i="8"/>
  <c r="D8256" i="8"/>
  <c r="D8255" i="8"/>
  <c r="D8254" i="8"/>
  <c r="D8253" i="8"/>
  <c r="D8252" i="8"/>
  <c r="D8251" i="8"/>
  <c r="D8250" i="8"/>
  <c r="D8249" i="8"/>
  <c r="D8248" i="8"/>
  <c r="D8247" i="8"/>
  <c r="D8246" i="8"/>
  <c r="D8245" i="8"/>
  <c r="D8244" i="8"/>
  <c r="D8243" i="8"/>
  <c r="D8242" i="8"/>
  <c r="D8241" i="8"/>
  <c r="D8240" i="8"/>
  <c r="D8239" i="8"/>
  <c r="D8238" i="8"/>
  <c r="D8237" i="8"/>
  <c r="D8236" i="8"/>
  <c r="D8235" i="8"/>
  <c r="D8234" i="8"/>
  <c r="D8233" i="8"/>
  <c r="D8232" i="8"/>
  <c r="D8231" i="8"/>
  <c r="D8230" i="8"/>
  <c r="D8229" i="8"/>
  <c r="D8228" i="8"/>
  <c r="D8227" i="8"/>
  <c r="D8226" i="8"/>
  <c r="D8225" i="8"/>
  <c r="D8224" i="8"/>
  <c r="D8223" i="8"/>
  <c r="D8222" i="8"/>
  <c r="D8221" i="8"/>
  <c r="D8220" i="8"/>
  <c r="D8219" i="8"/>
  <c r="D8218" i="8"/>
  <c r="D8217" i="8"/>
  <c r="D8216" i="8"/>
  <c r="D8215" i="8"/>
  <c r="D8214" i="8"/>
  <c r="D8213" i="8"/>
  <c r="D8212" i="8"/>
  <c r="D8211" i="8"/>
  <c r="D8210" i="8"/>
  <c r="D8209" i="8"/>
  <c r="D8208" i="8"/>
  <c r="D8207" i="8"/>
  <c r="D8206" i="8"/>
  <c r="D8205" i="8"/>
  <c r="D8204" i="8"/>
  <c r="D8203" i="8"/>
  <c r="D8202" i="8"/>
  <c r="D8201" i="8"/>
  <c r="D8200" i="8"/>
  <c r="D8199" i="8"/>
  <c r="D8198" i="8"/>
  <c r="D8197" i="8"/>
  <c r="D8196" i="8"/>
  <c r="D8195" i="8"/>
  <c r="D8194" i="8"/>
  <c r="D8193" i="8"/>
  <c r="D8192" i="8"/>
  <c r="D8191" i="8"/>
  <c r="D8190" i="8"/>
  <c r="D8189" i="8"/>
  <c r="D8188" i="8"/>
  <c r="D8187" i="8"/>
  <c r="D8186" i="8"/>
  <c r="D8185" i="8"/>
  <c r="D8184" i="8"/>
  <c r="D8183" i="8"/>
  <c r="D8182" i="8"/>
  <c r="D8181" i="8"/>
  <c r="D8180" i="8"/>
  <c r="D8179" i="8"/>
  <c r="D8178" i="8"/>
  <c r="D8177" i="8"/>
  <c r="D8176" i="8"/>
  <c r="D8175" i="8"/>
  <c r="D8174" i="8"/>
  <c r="D8173" i="8"/>
  <c r="D8172" i="8"/>
  <c r="D8171" i="8"/>
  <c r="D8170" i="8"/>
  <c r="D8169" i="8"/>
  <c r="D8168" i="8"/>
  <c r="D8167" i="8"/>
  <c r="D8166" i="8"/>
  <c r="D8165" i="8"/>
  <c r="D8164" i="8"/>
  <c r="D8163" i="8"/>
  <c r="D8162" i="8"/>
  <c r="D8161" i="8"/>
  <c r="D8160" i="8"/>
  <c r="D8159" i="8"/>
  <c r="D8158" i="8"/>
  <c r="D8157" i="8"/>
  <c r="D8156" i="8"/>
  <c r="D8155" i="8"/>
  <c r="D8154" i="8"/>
  <c r="D8153" i="8"/>
  <c r="D8152" i="8"/>
  <c r="D8151" i="8"/>
  <c r="D8150" i="8"/>
  <c r="D8149" i="8"/>
  <c r="D8148" i="8"/>
  <c r="D8147" i="8"/>
  <c r="D8146" i="8"/>
  <c r="D8145" i="8"/>
  <c r="D8144" i="8"/>
  <c r="D8143" i="8"/>
  <c r="D8142" i="8"/>
  <c r="D8141" i="8"/>
  <c r="D8140" i="8"/>
  <c r="D8139" i="8"/>
  <c r="D8138" i="8"/>
  <c r="D8137" i="8"/>
  <c r="D8136" i="8"/>
  <c r="D8135" i="8"/>
  <c r="D8134" i="8"/>
  <c r="D8133" i="8"/>
  <c r="D8132" i="8"/>
  <c r="D8131" i="8"/>
  <c r="D8130" i="8"/>
  <c r="D8129" i="8"/>
  <c r="D8128" i="8"/>
  <c r="D8127" i="8"/>
  <c r="D8126" i="8"/>
  <c r="D8125" i="8"/>
  <c r="D8124" i="8"/>
  <c r="D8123" i="8"/>
  <c r="D8122" i="8"/>
  <c r="D8121" i="8"/>
  <c r="D8120" i="8"/>
  <c r="D8119" i="8"/>
  <c r="D8118" i="8"/>
  <c r="D8117" i="8"/>
  <c r="D8116" i="8"/>
  <c r="D8115" i="8"/>
  <c r="D8114" i="8"/>
  <c r="D8113" i="8"/>
  <c r="D8112" i="8"/>
  <c r="D8111" i="8"/>
  <c r="D8110" i="8"/>
  <c r="D8109" i="8"/>
  <c r="D8108" i="8"/>
  <c r="D8107" i="8"/>
  <c r="D8106" i="8"/>
  <c r="D8105" i="8"/>
  <c r="D8104" i="8"/>
  <c r="D8103" i="8"/>
  <c r="D8102" i="8"/>
  <c r="D8101" i="8"/>
  <c r="D8100" i="8"/>
  <c r="D8099" i="8"/>
  <c r="D8098" i="8"/>
  <c r="D8097" i="8"/>
  <c r="D8096" i="8"/>
  <c r="D8095" i="8"/>
  <c r="D8094" i="8"/>
  <c r="D8093" i="8"/>
  <c r="D8092" i="8"/>
  <c r="D8091" i="8"/>
  <c r="D8090" i="8"/>
  <c r="D8089" i="8"/>
  <c r="D8088" i="8"/>
  <c r="D8087" i="8"/>
  <c r="D8086" i="8"/>
  <c r="D8085" i="8"/>
  <c r="D8084" i="8"/>
  <c r="D8083" i="8"/>
  <c r="D8082" i="8"/>
  <c r="D8081" i="8"/>
  <c r="D8080" i="8"/>
  <c r="D8079" i="8"/>
  <c r="D8078" i="8"/>
  <c r="D8077" i="8"/>
  <c r="D8076" i="8"/>
  <c r="D8075" i="8"/>
  <c r="D8074" i="8"/>
  <c r="D8073" i="8"/>
  <c r="D8072" i="8"/>
  <c r="D8071" i="8"/>
  <c r="D8070" i="8"/>
  <c r="D8069" i="8"/>
  <c r="D8068" i="8"/>
  <c r="D8067" i="8"/>
  <c r="D8066" i="8"/>
  <c r="D8065" i="8"/>
  <c r="D8064" i="8"/>
  <c r="D8063" i="8"/>
  <c r="D8062" i="8"/>
  <c r="D8061" i="8"/>
  <c r="D8060" i="8"/>
  <c r="D8059" i="8"/>
  <c r="D8058" i="8"/>
  <c r="D8057" i="8"/>
  <c r="D8056" i="8"/>
  <c r="D8055" i="8"/>
  <c r="D8054" i="8"/>
  <c r="D8053" i="8"/>
  <c r="D8052" i="8"/>
  <c r="D8051" i="8"/>
  <c r="D8050" i="8"/>
  <c r="D8049" i="8"/>
  <c r="D8048" i="8"/>
  <c r="D8047" i="8"/>
  <c r="D8046" i="8"/>
  <c r="D8045" i="8"/>
  <c r="D8044" i="8"/>
  <c r="D8043" i="8"/>
  <c r="D8042" i="8"/>
  <c r="D8041" i="8"/>
  <c r="D8040" i="8"/>
  <c r="D8039" i="8"/>
  <c r="D8038" i="8"/>
  <c r="D8037" i="8"/>
  <c r="D8036" i="8"/>
  <c r="D8035" i="8"/>
  <c r="D8034" i="8"/>
  <c r="D8033" i="8"/>
  <c r="D8032" i="8"/>
  <c r="D8031" i="8"/>
  <c r="D8030" i="8"/>
  <c r="D8029" i="8"/>
  <c r="D8028" i="8"/>
  <c r="D8027" i="8"/>
  <c r="D8026" i="8"/>
  <c r="D8025" i="8"/>
  <c r="D8024" i="8"/>
  <c r="D8023" i="8"/>
  <c r="D8022" i="8"/>
  <c r="D8021" i="8"/>
  <c r="D8020" i="8"/>
  <c r="D8019" i="8"/>
  <c r="D8018" i="8"/>
  <c r="D8017" i="8"/>
  <c r="D8016" i="8"/>
  <c r="D8015" i="8"/>
  <c r="D8014" i="8"/>
  <c r="D8013" i="8"/>
  <c r="D8012" i="8"/>
  <c r="D8011" i="8"/>
  <c r="D8010" i="8"/>
  <c r="D8009" i="8"/>
  <c r="D8008" i="8"/>
  <c r="D8007" i="8"/>
  <c r="D8006" i="8"/>
  <c r="D8005" i="8"/>
  <c r="D8004" i="8"/>
  <c r="D8003" i="8"/>
  <c r="D8002" i="8"/>
  <c r="D8001" i="8"/>
  <c r="D8000" i="8"/>
  <c r="D7999" i="8"/>
  <c r="D7998" i="8"/>
  <c r="D7997" i="8"/>
  <c r="D7996" i="8"/>
  <c r="D7995" i="8"/>
  <c r="D7994" i="8"/>
  <c r="D7993" i="8"/>
  <c r="D7992" i="8"/>
  <c r="D7991" i="8"/>
  <c r="D7990" i="8"/>
  <c r="D7989" i="8"/>
  <c r="D7988" i="8"/>
  <c r="D7987" i="8"/>
  <c r="D7986" i="8"/>
  <c r="D7985" i="8"/>
  <c r="D7984" i="8"/>
  <c r="D7983" i="8"/>
  <c r="D7982" i="8"/>
  <c r="D7981" i="8"/>
  <c r="D7980" i="8"/>
  <c r="D7979" i="8"/>
  <c r="D7978" i="8"/>
  <c r="D7977" i="8"/>
  <c r="D7976" i="8"/>
  <c r="D7975" i="8"/>
  <c r="D7974" i="8"/>
  <c r="D7973" i="8"/>
  <c r="D7972" i="8"/>
  <c r="D7971" i="8"/>
  <c r="D7970" i="8"/>
  <c r="D7969" i="8"/>
  <c r="D7968" i="8"/>
  <c r="D7967" i="8"/>
  <c r="D7966" i="8"/>
  <c r="D7965" i="8"/>
  <c r="D7964" i="8"/>
  <c r="D7963" i="8"/>
  <c r="D7962" i="8"/>
  <c r="D7961" i="8"/>
  <c r="D7960" i="8"/>
  <c r="D7959" i="8"/>
  <c r="D7958" i="8"/>
  <c r="D7957" i="8"/>
  <c r="D7956" i="8"/>
  <c r="D7955" i="8"/>
  <c r="D7954" i="8"/>
  <c r="D7953" i="8"/>
  <c r="D7952" i="8"/>
  <c r="D7951" i="8"/>
  <c r="D7950" i="8"/>
  <c r="D7949" i="8"/>
  <c r="D7948" i="8"/>
  <c r="D7947" i="8"/>
  <c r="D7946" i="8"/>
  <c r="D7945" i="8"/>
  <c r="D7944" i="8"/>
  <c r="D7943" i="8"/>
  <c r="D7942" i="8"/>
  <c r="D7941" i="8"/>
  <c r="D7940" i="8"/>
  <c r="D7939" i="8"/>
  <c r="D7938" i="8"/>
  <c r="D7937" i="8"/>
  <c r="D7936" i="8"/>
  <c r="D7935" i="8"/>
  <c r="D7934" i="8"/>
  <c r="D7933" i="8"/>
  <c r="D7932" i="8"/>
  <c r="D7931" i="8"/>
  <c r="D7930" i="8"/>
  <c r="D7929" i="8"/>
  <c r="D7928" i="8"/>
  <c r="D7927" i="8"/>
  <c r="D7926" i="8"/>
  <c r="D7925" i="8"/>
  <c r="D7924" i="8"/>
  <c r="D7923" i="8"/>
  <c r="D7922" i="8"/>
  <c r="D7921" i="8"/>
  <c r="D7920" i="8"/>
  <c r="D7919" i="8"/>
  <c r="D7918" i="8"/>
  <c r="D7917" i="8"/>
  <c r="D7916" i="8"/>
  <c r="D7915" i="8"/>
  <c r="D7914" i="8"/>
  <c r="D7913" i="8"/>
  <c r="D7912" i="8"/>
  <c r="D7911" i="8"/>
  <c r="D7910" i="8"/>
  <c r="D7909" i="8"/>
  <c r="D7908" i="8"/>
  <c r="D7907" i="8"/>
  <c r="D7906" i="8"/>
  <c r="D7905" i="8"/>
  <c r="D7904" i="8"/>
  <c r="D7903" i="8"/>
  <c r="D7902" i="8"/>
  <c r="D7901" i="8"/>
  <c r="D7900" i="8"/>
  <c r="D7899" i="8"/>
  <c r="D7898" i="8"/>
  <c r="D7897" i="8"/>
  <c r="D7896" i="8"/>
  <c r="D7895" i="8"/>
  <c r="D7894" i="8"/>
  <c r="D7893" i="8"/>
  <c r="D7892" i="8"/>
  <c r="D7891" i="8"/>
  <c r="D7890" i="8"/>
  <c r="D7889" i="8"/>
  <c r="D7888" i="8"/>
  <c r="D7887" i="8"/>
  <c r="D7886" i="8"/>
  <c r="D7885" i="8"/>
  <c r="D7884" i="8"/>
  <c r="D7883" i="8"/>
  <c r="D7882" i="8"/>
  <c r="D7881" i="8"/>
  <c r="D7880" i="8"/>
  <c r="D7879" i="8"/>
  <c r="D7878" i="8"/>
  <c r="D7877" i="8"/>
  <c r="D7876" i="8"/>
  <c r="D7875" i="8"/>
  <c r="D7874" i="8"/>
  <c r="D7873" i="8"/>
  <c r="D7872" i="8"/>
  <c r="D7871" i="8"/>
  <c r="D7870" i="8"/>
  <c r="D7869" i="8"/>
  <c r="D7868" i="8"/>
  <c r="D7867" i="8"/>
  <c r="D7866" i="8"/>
  <c r="D7865" i="8"/>
  <c r="D7864" i="8"/>
  <c r="D7863" i="8"/>
  <c r="D7862" i="8"/>
  <c r="D7861" i="8"/>
  <c r="D7860" i="8"/>
  <c r="D7859" i="8"/>
  <c r="D7858" i="8"/>
  <c r="D7857" i="8"/>
  <c r="D7856" i="8"/>
  <c r="D7855" i="8"/>
  <c r="D7854" i="8"/>
  <c r="D7853" i="8"/>
  <c r="D7852" i="8"/>
  <c r="D7851" i="8"/>
  <c r="D7850" i="8"/>
  <c r="D7849" i="8"/>
  <c r="D7848" i="8"/>
  <c r="D7847" i="8"/>
  <c r="D7846" i="8"/>
  <c r="D7845" i="8"/>
  <c r="D7844" i="8"/>
  <c r="D7843" i="8"/>
  <c r="D7842" i="8"/>
  <c r="D7841" i="8"/>
  <c r="D7840" i="8"/>
  <c r="D7839" i="8"/>
  <c r="D7838" i="8"/>
  <c r="D7837" i="8"/>
  <c r="D7836" i="8"/>
  <c r="D7835" i="8"/>
  <c r="D7834" i="8"/>
  <c r="D7833" i="8"/>
  <c r="D7832" i="8"/>
  <c r="D7831" i="8"/>
  <c r="D7830" i="8"/>
  <c r="D7829" i="8"/>
  <c r="D7828" i="8"/>
  <c r="D7827" i="8"/>
  <c r="D7826" i="8"/>
  <c r="D7825" i="8"/>
  <c r="D7824" i="8"/>
  <c r="D7823" i="8"/>
  <c r="D7822" i="8"/>
  <c r="D7821" i="8"/>
  <c r="D7820" i="8"/>
  <c r="D7819" i="8"/>
  <c r="D7818" i="8"/>
  <c r="D7817" i="8"/>
  <c r="D7816" i="8"/>
  <c r="D7815" i="8"/>
  <c r="D7814" i="8"/>
  <c r="D7813" i="8"/>
  <c r="D7812" i="8"/>
  <c r="D7811" i="8"/>
  <c r="D7810" i="8"/>
  <c r="D7809" i="8"/>
  <c r="D7808" i="8"/>
  <c r="D7807" i="8"/>
  <c r="D7806" i="8"/>
  <c r="D7805" i="8"/>
  <c r="D7804" i="8"/>
  <c r="D7803" i="8"/>
  <c r="D7802" i="8"/>
  <c r="D7801" i="8"/>
  <c r="D7800" i="8"/>
  <c r="D7799" i="8"/>
  <c r="D7798" i="8"/>
  <c r="D7797" i="8"/>
  <c r="D7796" i="8"/>
  <c r="D7795" i="8"/>
  <c r="D7794" i="8"/>
  <c r="D7793" i="8"/>
  <c r="D7792" i="8"/>
  <c r="D7791" i="8"/>
  <c r="D7790" i="8"/>
  <c r="D7789" i="8"/>
  <c r="D7788" i="8"/>
  <c r="D7787" i="8"/>
  <c r="D7786" i="8"/>
  <c r="D7785" i="8"/>
  <c r="D7784" i="8"/>
  <c r="D7783" i="8"/>
  <c r="D7782" i="8"/>
  <c r="D7781" i="8"/>
  <c r="D7780" i="8"/>
  <c r="D7779" i="8"/>
  <c r="D7778" i="8"/>
  <c r="D7777" i="8"/>
  <c r="D7776" i="8"/>
  <c r="D7775" i="8"/>
  <c r="D7774" i="8"/>
  <c r="D7773" i="8"/>
  <c r="D7772" i="8"/>
  <c r="D7771" i="8"/>
  <c r="D7770" i="8"/>
  <c r="D7769" i="8"/>
  <c r="D7768" i="8"/>
  <c r="D7767" i="8"/>
  <c r="D7766" i="8"/>
  <c r="D7765" i="8"/>
  <c r="D7764" i="8"/>
  <c r="D7763" i="8"/>
  <c r="D7762" i="8"/>
  <c r="D7761" i="8"/>
  <c r="D7760" i="8"/>
  <c r="D7759" i="8"/>
  <c r="D7758" i="8"/>
  <c r="D7757" i="8"/>
  <c r="D7756" i="8"/>
  <c r="D7755" i="8"/>
  <c r="D7754" i="8"/>
  <c r="D7753" i="8"/>
  <c r="D7752" i="8"/>
  <c r="D7751" i="8"/>
  <c r="D7750" i="8"/>
  <c r="D7749" i="8"/>
  <c r="D7748" i="8"/>
  <c r="D7747" i="8"/>
  <c r="D7746" i="8"/>
  <c r="D7745" i="8"/>
  <c r="D7744" i="8"/>
  <c r="D7743" i="8"/>
  <c r="D7742" i="8"/>
  <c r="D7741" i="8"/>
  <c r="D7740" i="8"/>
  <c r="D7739" i="8"/>
  <c r="D7738" i="8"/>
  <c r="D7737" i="8"/>
  <c r="D7736" i="8"/>
  <c r="D7735" i="8"/>
  <c r="D7734" i="8"/>
  <c r="D7733" i="8"/>
  <c r="D7732" i="8"/>
  <c r="D7731" i="8"/>
  <c r="D7730" i="8"/>
  <c r="D7729" i="8"/>
  <c r="D7728" i="8"/>
  <c r="D7727" i="8"/>
  <c r="D7726" i="8"/>
  <c r="D7725" i="8"/>
  <c r="D7724" i="8"/>
  <c r="D7723" i="8"/>
  <c r="D7722" i="8"/>
  <c r="D7721" i="8"/>
  <c r="D7720" i="8"/>
  <c r="D7719" i="8"/>
  <c r="D7718" i="8"/>
  <c r="D7717" i="8"/>
  <c r="D7716" i="8"/>
  <c r="D7715" i="8"/>
  <c r="D7714" i="8"/>
  <c r="D7713" i="8"/>
  <c r="D7712" i="8"/>
  <c r="D7711" i="8"/>
  <c r="D7710" i="8"/>
  <c r="D7709" i="8"/>
  <c r="D7708" i="8"/>
  <c r="D7707" i="8"/>
  <c r="D7706" i="8"/>
  <c r="D7705" i="8"/>
  <c r="D7704" i="8"/>
  <c r="D7703" i="8"/>
  <c r="D7702" i="8"/>
  <c r="D7701" i="8"/>
  <c r="D7700" i="8"/>
  <c r="D7699" i="8"/>
  <c r="D7698" i="8"/>
  <c r="D7697" i="8"/>
  <c r="D7696" i="8"/>
  <c r="D7695" i="8"/>
  <c r="D7694" i="8"/>
  <c r="D7693" i="8"/>
  <c r="D7692" i="8"/>
  <c r="D7691" i="8"/>
  <c r="D7690" i="8"/>
  <c r="D7689" i="8"/>
  <c r="D7688" i="8"/>
  <c r="D7687" i="8"/>
  <c r="D7686" i="8"/>
  <c r="D7685" i="8"/>
  <c r="D7684" i="8"/>
  <c r="D7683" i="8"/>
  <c r="D7682" i="8"/>
  <c r="D7681" i="8"/>
  <c r="D7680" i="8"/>
  <c r="D7679" i="8"/>
  <c r="D7678" i="8"/>
  <c r="D7677" i="8"/>
  <c r="D7676" i="8"/>
  <c r="D7675" i="8"/>
  <c r="D7674" i="8"/>
  <c r="D7673" i="8"/>
  <c r="D7672" i="8"/>
  <c r="D7671" i="8"/>
  <c r="D7670" i="8"/>
  <c r="D7669" i="8"/>
  <c r="D7668" i="8"/>
  <c r="D7667" i="8"/>
  <c r="D7666" i="8"/>
  <c r="D7665" i="8"/>
  <c r="D7664" i="8"/>
  <c r="D7663" i="8"/>
  <c r="D7662" i="8"/>
  <c r="D7661" i="8"/>
  <c r="D7660" i="8"/>
  <c r="D7659" i="8"/>
  <c r="D7658" i="8"/>
  <c r="D7657" i="8"/>
  <c r="D7656" i="8"/>
  <c r="D7655" i="8"/>
  <c r="D7654" i="8"/>
  <c r="D7653" i="8"/>
  <c r="D7652" i="8"/>
  <c r="D7651" i="8"/>
  <c r="D7650" i="8"/>
  <c r="D7649" i="8"/>
  <c r="D7648" i="8"/>
  <c r="D7647" i="8"/>
  <c r="D7646" i="8"/>
  <c r="D7645" i="8"/>
  <c r="D7644" i="8"/>
  <c r="D7643" i="8"/>
  <c r="D7642" i="8"/>
  <c r="D7641" i="8"/>
  <c r="D7640" i="8"/>
  <c r="D7639" i="8"/>
  <c r="D7638" i="8"/>
  <c r="D7637" i="8"/>
  <c r="D7636" i="8"/>
  <c r="D7635" i="8"/>
  <c r="D7634" i="8"/>
  <c r="D7633" i="8"/>
  <c r="D7632" i="8"/>
  <c r="D7631" i="8"/>
  <c r="D7630" i="8"/>
  <c r="D7629" i="8"/>
  <c r="D7628" i="8"/>
  <c r="D7627" i="8"/>
  <c r="D7626" i="8"/>
  <c r="D7625" i="8"/>
  <c r="D7624" i="8"/>
  <c r="D7623" i="8"/>
  <c r="D7622" i="8"/>
  <c r="D7621" i="8"/>
  <c r="D7620" i="8"/>
  <c r="D7619" i="8"/>
  <c r="D7618" i="8"/>
  <c r="D7617" i="8"/>
  <c r="D7616" i="8"/>
  <c r="D7615" i="8"/>
  <c r="D7614" i="8"/>
  <c r="D7613" i="8"/>
  <c r="D7612" i="8"/>
  <c r="D7611" i="8"/>
  <c r="D7610" i="8"/>
  <c r="D7609" i="8"/>
  <c r="D7608" i="8"/>
  <c r="D7607" i="8"/>
  <c r="D7606" i="8"/>
  <c r="D7605" i="8"/>
  <c r="D7604" i="8"/>
  <c r="D7603" i="8"/>
  <c r="D7602" i="8"/>
  <c r="D7601" i="8"/>
  <c r="D7600" i="8"/>
  <c r="D7599" i="8"/>
  <c r="D7598" i="8"/>
  <c r="D7597" i="8"/>
  <c r="D7596" i="8"/>
  <c r="D7595" i="8"/>
  <c r="D7594" i="8"/>
  <c r="D7593" i="8"/>
  <c r="D7592" i="8"/>
  <c r="D7591" i="8"/>
  <c r="D7590" i="8"/>
  <c r="D7589" i="8"/>
  <c r="D7588" i="8"/>
  <c r="D7587" i="8"/>
  <c r="D7586" i="8"/>
  <c r="D7585" i="8"/>
  <c r="D7584" i="8"/>
  <c r="D7583" i="8"/>
  <c r="D7582" i="8"/>
  <c r="D7581" i="8"/>
  <c r="D7580" i="8"/>
  <c r="D7579" i="8"/>
  <c r="D7578" i="8"/>
  <c r="D7577" i="8"/>
  <c r="D7576" i="8"/>
  <c r="D7575" i="8"/>
  <c r="D7574" i="8"/>
  <c r="D7573" i="8"/>
  <c r="D7572" i="8"/>
  <c r="D7571" i="8"/>
  <c r="D7570" i="8"/>
  <c r="D7569" i="8"/>
  <c r="D7568" i="8"/>
  <c r="D7567" i="8"/>
  <c r="D7566" i="8"/>
  <c r="D7565" i="8"/>
  <c r="D7564" i="8"/>
  <c r="D7563" i="8"/>
  <c r="D7562" i="8"/>
  <c r="D7561" i="8"/>
  <c r="D7560" i="8"/>
  <c r="D7559" i="8"/>
  <c r="D7558" i="8"/>
  <c r="D7557" i="8"/>
  <c r="D7556" i="8"/>
  <c r="D7555" i="8"/>
  <c r="D7554" i="8"/>
  <c r="D7553" i="8"/>
  <c r="D7552" i="8"/>
  <c r="D7551" i="8"/>
  <c r="D7550" i="8"/>
  <c r="D7549" i="8"/>
  <c r="D7548" i="8"/>
  <c r="D7547" i="8"/>
  <c r="D7546" i="8"/>
  <c r="D7545" i="8"/>
  <c r="D7544" i="8"/>
  <c r="D7543" i="8"/>
  <c r="D7542" i="8"/>
  <c r="D7541" i="8"/>
  <c r="D7540" i="8"/>
  <c r="D7539" i="8"/>
  <c r="D7538" i="8"/>
  <c r="D7537" i="8"/>
  <c r="D7536" i="8"/>
  <c r="D7535" i="8"/>
  <c r="D7534" i="8"/>
  <c r="D7533" i="8"/>
  <c r="D7532" i="8"/>
  <c r="D7531" i="8"/>
  <c r="D7530" i="8"/>
  <c r="D7529" i="8"/>
  <c r="D7528" i="8"/>
  <c r="D7527" i="8"/>
  <c r="D7526" i="8"/>
  <c r="D7525" i="8"/>
  <c r="D7524" i="8"/>
  <c r="D7523" i="8"/>
  <c r="D7522" i="8"/>
  <c r="D7521" i="8"/>
  <c r="D7520" i="8"/>
  <c r="D7519" i="8"/>
  <c r="D7518" i="8"/>
  <c r="D7517" i="8"/>
  <c r="D7516" i="8"/>
  <c r="D7515" i="8"/>
  <c r="D7514" i="8"/>
  <c r="D7513" i="8"/>
  <c r="D7512" i="8"/>
  <c r="D7511" i="8"/>
  <c r="D7510" i="8"/>
  <c r="D7509" i="8"/>
  <c r="D7508" i="8"/>
  <c r="D7507" i="8"/>
  <c r="D7506" i="8"/>
  <c r="D7505" i="8"/>
  <c r="D7504" i="8"/>
  <c r="D7503" i="8"/>
  <c r="D7502" i="8"/>
  <c r="D7501" i="8"/>
  <c r="D7500" i="8"/>
  <c r="D7499" i="8"/>
  <c r="D7498" i="8"/>
  <c r="D7497" i="8"/>
  <c r="D7496" i="8"/>
  <c r="D7495" i="8"/>
  <c r="D7494" i="8"/>
  <c r="D7493" i="8"/>
  <c r="D7492" i="8"/>
  <c r="D7491" i="8"/>
  <c r="D7490" i="8"/>
  <c r="D7489" i="8"/>
  <c r="D7488" i="8"/>
  <c r="D7487" i="8"/>
  <c r="D7486" i="8"/>
  <c r="D7485" i="8"/>
  <c r="D7484" i="8"/>
  <c r="D7483" i="8"/>
  <c r="D7482" i="8"/>
  <c r="D7481" i="8"/>
  <c r="D7480" i="8"/>
  <c r="D7479" i="8"/>
  <c r="D7478" i="8"/>
  <c r="D7477" i="8"/>
  <c r="D7476" i="8"/>
  <c r="D7475" i="8"/>
  <c r="D7474" i="8"/>
  <c r="D7473" i="8"/>
  <c r="D7472" i="8"/>
  <c r="D7471" i="8"/>
  <c r="D7470" i="8"/>
  <c r="D7469" i="8"/>
  <c r="D7468" i="8"/>
  <c r="D7467" i="8"/>
  <c r="D7466" i="8"/>
  <c r="D7465" i="8"/>
  <c r="D7464" i="8"/>
  <c r="D7463" i="8"/>
  <c r="D7462" i="8"/>
  <c r="D7461" i="8"/>
  <c r="D7460" i="8"/>
  <c r="D7459" i="8"/>
  <c r="D7458" i="8"/>
  <c r="D7457" i="8"/>
  <c r="D7456" i="8"/>
  <c r="D7455" i="8"/>
  <c r="D7454" i="8"/>
  <c r="D7453" i="8"/>
  <c r="D7452" i="8"/>
  <c r="D7451" i="8"/>
  <c r="D7450" i="8"/>
  <c r="D7449" i="8"/>
  <c r="D7448" i="8"/>
  <c r="D7447" i="8"/>
  <c r="D7446" i="8"/>
  <c r="D7445" i="8"/>
  <c r="D7444" i="8"/>
  <c r="D7443" i="8"/>
  <c r="D7442" i="8"/>
  <c r="D7441" i="8"/>
  <c r="D7440" i="8"/>
  <c r="D7439" i="8"/>
  <c r="D7438" i="8"/>
  <c r="D7437" i="8"/>
  <c r="D7436" i="8"/>
  <c r="D7435" i="8"/>
  <c r="D7434" i="8"/>
  <c r="D7433" i="8"/>
  <c r="D7432" i="8"/>
  <c r="D7431" i="8"/>
  <c r="D7430" i="8"/>
  <c r="D7429" i="8"/>
  <c r="D7428" i="8"/>
  <c r="D7427" i="8"/>
  <c r="D7426" i="8"/>
  <c r="D7425" i="8"/>
  <c r="D7424" i="8"/>
  <c r="D7423" i="8"/>
  <c r="D7422" i="8"/>
  <c r="D7421" i="8"/>
  <c r="D7420" i="8"/>
  <c r="D7419" i="8"/>
  <c r="D7418" i="8"/>
  <c r="D7417" i="8"/>
  <c r="D7416" i="8"/>
  <c r="D7415" i="8"/>
  <c r="D7414" i="8"/>
  <c r="D7413" i="8"/>
  <c r="D7412" i="8"/>
  <c r="D7411" i="8"/>
  <c r="D7410" i="8"/>
  <c r="D7409" i="8"/>
  <c r="D7408" i="8"/>
  <c r="D7407" i="8"/>
  <c r="D7406" i="8"/>
  <c r="D7405" i="8"/>
  <c r="D7404" i="8"/>
  <c r="D7403" i="8"/>
  <c r="D7402" i="8"/>
  <c r="D7401" i="8"/>
  <c r="D7400" i="8"/>
  <c r="D7399" i="8"/>
  <c r="D7398" i="8"/>
  <c r="D7397" i="8"/>
  <c r="D7396" i="8"/>
  <c r="D7395" i="8"/>
  <c r="D7394" i="8"/>
  <c r="D7393" i="8"/>
  <c r="D7392" i="8"/>
  <c r="D7391" i="8"/>
  <c r="D7390" i="8"/>
  <c r="D7389" i="8"/>
  <c r="D7388" i="8"/>
  <c r="D7387" i="8"/>
  <c r="D7386" i="8"/>
  <c r="D7385" i="8"/>
  <c r="D7384" i="8"/>
  <c r="D7383" i="8"/>
  <c r="D7382" i="8"/>
  <c r="D7381" i="8"/>
  <c r="D7380" i="8"/>
  <c r="D7379" i="8"/>
  <c r="D7378" i="8"/>
  <c r="D7377" i="8"/>
  <c r="D7376" i="8"/>
  <c r="D7375" i="8"/>
  <c r="D7374" i="8"/>
  <c r="D7373" i="8"/>
  <c r="D7372" i="8"/>
  <c r="D7371" i="8"/>
  <c r="D7370" i="8"/>
  <c r="D7369" i="8"/>
  <c r="D7368" i="8"/>
  <c r="D7367" i="8"/>
  <c r="D7366" i="8"/>
  <c r="D7365" i="8"/>
  <c r="D7364" i="8"/>
  <c r="D7363" i="8"/>
  <c r="D7362" i="8"/>
  <c r="D7361" i="8"/>
  <c r="D7360" i="8"/>
  <c r="D7359" i="8"/>
  <c r="D7358" i="8"/>
  <c r="D7357" i="8"/>
  <c r="D7356" i="8"/>
  <c r="D7355" i="8"/>
  <c r="D7354" i="8"/>
  <c r="D7353" i="8"/>
  <c r="D7352" i="8"/>
  <c r="D7351" i="8"/>
  <c r="D7350" i="8"/>
  <c r="D7349" i="8"/>
  <c r="D7348" i="8"/>
  <c r="D7347" i="8"/>
  <c r="D7346" i="8"/>
  <c r="D7345" i="8"/>
  <c r="D7344" i="8"/>
  <c r="D7343" i="8"/>
  <c r="D7342" i="8"/>
  <c r="D7341" i="8"/>
  <c r="D7340" i="8"/>
  <c r="D7339" i="8"/>
  <c r="D7338" i="8"/>
  <c r="D7337" i="8"/>
  <c r="D7336" i="8"/>
  <c r="D7335" i="8"/>
  <c r="D7334" i="8"/>
  <c r="D7333" i="8"/>
  <c r="D7332" i="8"/>
  <c r="D7331" i="8"/>
  <c r="D7330" i="8"/>
  <c r="D7329" i="8"/>
  <c r="D7328" i="8"/>
  <c r="D7327" i="8"/>
  <c r="D7326" i="8"/>
  <c r="D7325" i="8"/>
  <c r="D7324" i="8"/>
  <c r="D7323" i="8"/>
  <c r="D7322" i="8"/>
  <c r="D7321" i="8"/>
  <c r="D7320" i="8"/>
  <c r="D7319" i="8"/>
  <c r="D7318" i="8"/>
  <c r="D7317" i="8"/>
  <c r="D7316" i="8"/>
  <c r="D7315" i="8"/>
  <c r="D7314" i="8"/>
  <c r="D7313" i="8"/>
  <c r="D7312" i="8"/>
  <c r="D7311" i="8"/>
  <c r="D7310" i="8"/>
  <c r="D7309" i="8"/>
  <c r="D7308" i="8"/>
  <c r="D7307" i="8"/>
  <c r="D7306" i="8"/>
  <c r="D7305" i="8"/>
  <c r="D7304" i="8"/>
  <c r="D7303" i="8"/>
  <c r="D7302" i="8"/>
  <c r="D7301" i="8"/>
  <c r="D7300" i="8"/>
  <c r="D7299" i="8"/>
  <c r="D7298" i="8"/>
  <c r="D7297" i="8"/>
  <c r="D7296" i="8"/>
  <c r="D7295" i="8"/>
  <c r="D7294" i="8"/>
  <c r="D7293" i="8"/>
  <c r="D7292" i="8"/>
  <c r="D7291" i="8"/>
  <c r="D7290" i="8"/>
  <c r="D7289" i="8"/>
  <c r="D7288" i="8"/>
  <c r="D7287" i="8"/>
  <c r="D7286" i="8"/>
  <c r="D7285" i="8"/>
  <c r="D7284" i="8"/>
  <c r="D7283" i="8"/>
  <c r="D7282" i="8"/>
  <c r="D7281" i="8"/>
  <c r="D7280" i="8"/>
  <c r="D7279" i="8"/>
  <c r="D7278" i="8"/>
  <c r="D7277" i="8"/>
  <c r="D7276" i="8"/>
  <c r="D7275" i="8"/>
  <c r="D7274" i="8"/>
  <c r="D7273" i="8"/>
  <c r="D7272" i="8"/>
  <c r="D7271" i="8"/>
  <c r="D7270" i="8"/>
  <c r="D7269" i="8"/>
  <c r="D7268" i="8"/>
  <c r="D7267" i="8"/>
  <c r="D7266" i="8"/>
  <c r="D7265" i="8"/>
  <c r="D7264" i="8"/>
  <c r="D7263" i="8"/>
  <c r="D7262" i="8"/>
  <c r="D7261" i="8"/>
  <c r="D7260" i="8"/>
  <c r="D7259" i="8"/>
  <c r="D7258" i="8"/>
  <c r="D7257" i="8"/>
  <c r="D7256" i="8"/>
  <c r="D7255" i="8"/>
  <c r="D7254" i="8"/>
  <c r="D7253" i="8"/>
  <c r="D7252" i="8"/>
  <c r="D7251" i="8"/>
  <c r="D7250" i="8"/>
  <c r="D7249" i="8"/>
  <c r="D7248" i="8"/>
  <c r="D7247" i="8"/>
  <c r="D7246" i="8"/>
  <c r="D7245" i="8"/>
  <c r="D7244" i="8"/>
  <c r="D7243" i="8"/>
  <c r="D7242" i="8"/>
  <c r="D7241" i="8"/>
  <c r="D7240" i="8"/>
  <c r="D7239" i="8"/>
  <c r="D7238" i="8"/>
  <c r="D7237" i="8"/>
  <c r="D7236" i="8"/>
  <c r="D7235" i="8"/>
  <c r="D7234" i="8"/>
  <c r="D7233" i="8"/>
  <c r="D7232" i="8"/>
  <c r="D7231" i="8"/>
  <c r="D7230" i="8"/>
  <c r="D7229" i="8"/>
  <c r="D7228" i="8"/>
  <c r="D7227" i="8"/>
  <c r="D7226" i="8"/>
  <c r="D7225" i="8"/>
  <c r="D7224" i="8"/>
  <c r="D7223" i="8"/>
  <c r="D7222" i="8"/>
  <c r="D7221" i="8"/>
  <c r="D7220" i="8"/>
  <c r="D7219" i="8"/>
  <c r="D7218" i="8"/>
  <c r="D7217" i="8"/>
  <c r="D7216" i="8"/>
  <c r="D7215" i="8"/>
  <c r="D7214" i="8"/>
  <c r="D7213" i="8"/>
  <c r="D7212" i="8"/>
  <c r="D7211" i="8"/>
  <c r="D7210" i="8"/>
  <c r="D7209" i="8"/>
  <c r="D7208" i="8"/>
  <c r="D7207" i="8"/>
  <c r="D7206" i="8"/>
  <c r="D7205" i="8"/>
  <c r="D7204" i="8"/>
  <c r="D7203" i="8"/>
  <c r="D7202" i="8"/>
  <c r="D7201" i="8"/>
  <c r="D7200" i="8"/>
  <c r="D7199" i="8"/>
  <c r="D7198" i="8"/>
  <c r="D7197" i="8"/>
  <c r="D7196" i="8"/>
  <c r="D7195" i="8"/>
  <c r="D7194" i="8"/>
  <c r="D7193" i="8"/>
  <c r="D7192" i="8"/>
  <c r="D7191" i="8"/>
  <c r="D7190" i="8"/>
  <c r="D7189" i="8"/>
  <c r="D7188" i="8"/>
  <c r="D7187" i="8"/>
  <c r="D7186" i="8"/>
  <c r="D7185" i="8"/>
  <c r="D7184" i="8"/>
  <c r="D7183" i="8"/>
  <c r="D7182" i="8"/>
  <c r="D7181" i="8"/>
  <c r="D7180" i="8"/>
  <c r="D7179" i="8"/>
  <c r="D7178" i="8"/>
  <c r="D7177" i="8"/>
  <c r="D7176" i="8"/>
  <c r="D7175" i="8"/>
  <c r="D7174" i="8"/>
  <c r="D7173" i="8"/>
  <c r="D7172" i="8"/>
  <c r="D7171" i="8"/>
  <c r="D7170" i="8"/>
  <c r="D7169" i="8"/>
  <c r="D7168" i="8"/>
  <c r="D7167" i="8"/>
  <c r="D7166" i="8"/>
  <c r="D7165" i="8"/>
  <c r="D7164" i="8"/>
  <c r="D7163" i="8"/>
  <c r="D7162" i="8"/>
  <c r="D7161" i="8"/>
  <c r="D7160" i="8"/>
  <c r="D7159" i="8"/>
  <c r="D7158" i="8"/>
  <c r="D7157" i="8"/>
  <c r="D7156" i="8"/>
  <c r="D7155" i="8"/>
  <c r="D7154" i="8"/>
  <c r="D7153" i="8"/>
  <c r="D7152" i="8"/>
  <c r="D7151" i="8"/>
  <c r="D7150" i="8"/>
  <c r="D7149" i="8"/>
  <c r="D7148" i="8"/>
  <c r="D7147" i="8"/>
  <c r="D7146" i="8"/>
  <c r="D7145" i="8"/>
  <c r="D7144" i="8"/>
  <c r="D7143" i="8"/>
  <c r="D7142" i="8"/>
  <c r="D7141" i="8"/>
  <c r="D7140" i="8"/>
  <c r="D7139" i="8"/>
  <c r="D7138" i="8"/>
  <c r="D7137" i="8"/>
  <c r="D7136" i="8"/>
  <c r="D7135" i="8"/>
  <c r="D7134" i="8"/>
  <c r="D7133" i="8"/>
  <c r="D7132" i="8"/>
  <c r="D7131" i="8"/>
  <c r="D7130" i="8"/>
  <c r="D7129" i="8"/>
  <c r="D7128" i="8"/>
  <c r="D7127" i="8"/>
  <c r="D7126" i="8"/>
  <c r="D7125" i="8"/>
  <c r="D7124" i="8"/>
  <c r="D7123" i="8"/>
  <c r="D7122" i="8"/>
  <c r="D7121" i="8"/>
  <c r="D7120" i="8"/>
  <c r="D7119" i="8"/>
  <c r="D7118" i="8"/>
  <c r="D7117" i="8"/>
  <c r="D7116" i="8"/>
  <c r="D7115" i="8"/>
  <c r="D7114" i="8"/>
  <c r="D7113" i="8"/>
  <c r="D7112" i="8"/>
  <c r="D7111" i="8"/>
  <c r="D7110" i="8"/>
  <c r="D7109" i="8"/>
  <c r="D7108" i="8"/>
  <c r="D7107" i="8"/>
  <c r="D7106" i="8"/>
  <c r="D7105" i="8"/>
  <c r="D7104" i="8"/>
  <c r="D7103" i="8"/>
  <c r="D7102" i="8"/>
  <c r="D7101" i="8"/>
  <c r="D7100" i="8"/>
  <c r="D7099" i="8"/>
  <c r="D7098" i="8"/>
  <c r="D7097" i="8"/>
  <c r="D7096" i="8"/>
  <c r="D7095" i="8"/>
  <c r="D7094" i="8"/>
  <c r="D7093" i="8"/>
  <c r="D7092" i="8"/>
  <c r="D7091" i="8"/>
  <c r="D7090" i="8"/>
  <c r="D7089" i="8"/>
  <c r="D7088" i="8"/>
  <c r="D7087" i="8"/>
  <c r="D7086" i="8"/>
  <c r="D7085" i="8"/>
  <c r="D7084" i="8"/>
  <c r="D7083" i="8"/>
  <c r="D7082" i="8"/>
  <c r="D7081" i="8"/>
  <c r="D7080" i="8"/>
  <c r="D7079" i="8"/>
  <c r="D7078" i="8"/>
  <c r="D7077" i="8"/>
  <c r="D7076" i="8"/>
  <c r="D7075" i="8"/>
  <c r="D7074" i="8"/>
  <c r="D7073" i="8"/>
  <c r="D7072" i="8"/>
  <c r="D7071" i="8"/>
  <c r="D7070" i="8"/>
  <c r="D7069" i="8"/>
  <c r="D7068" i="8"/>
  <c r="D7067" i="8"/>
  <c r="D7066" i="8"/>
  <c r="D7065" i="8"/>
  <c r="D7064" i="8"/>
  <c r="D7063" i="8"/>
  <c r="D7062" i="8"/>
  <c r="D7061" i="8"/>
  <c r="D7060" i="8"/>
  <c r="D7059" i="8"/>
  <c r="D7058" i="8"/>
  <c r="D7057" i="8"/>
  <c r="D7056" i="8"/>
  <c r="D7055" i="8"/>
  <c r="D7054" i="8"/>
  <c r="D7053" i="8"/>
  <c r="D7052" i="8"/>
  <c r="D7051" i="8"/>
  <c r="D7050" i="8"/>
  <c r="D7049" i="8"/>
  <c r="D7048" i="8"/>
  <c r="D7047" i="8"/>
  <c r="D7046" i="8"/>
  <c r="D7045" i="8"/>
  <c r="D7044" i="8"/>
  <c r="D7043" i="8"/>
  <c r="D7042" i="8"/>
  <c r="D7041" i="8"/>
  <c r="D7040" i="8"/>
  <c r="D7039" i="8"/>
  <c r="D7038" i="8"/>
  <c r="D7037" i="8"/>
  <c r="D7036" i="8"/>
  <c r="D7035" i="8"/>
  <c r="D7034" i="8"/>
  <c r="D7033" i="8"/>
  <c r="D7032" i="8"/>
  <c r="D7031" i="8"/>
  <c r="D7030" i="8"/>
  <c r="D7029" i="8"/>
  <c r="D7028" i="8"/>
  <c r="D7027" i="8"/>
  <c r="D7026" i="8"/>
  <c r="D7025" i="8"/>
  <c r="D7024" i="8"/>
  <c r="D7023" i="8"/>
  <c r="D7022" i="8"/>
  <c r="D7021" i="8"/>
  <c r="D7020" i="8"/>
  <c r="D7019" i="8"/>
  <c r="D7018" i="8"/>
  <c r="D7017" i="8"/>
  <c r="D7016" i="8"/>
  <c r="D7015" i="8"/>
  <c r="D7014" i="8"/>
  <c r="D7013" i="8"/>
  <c r="D7012" i="8"/>
  <c r="D7011" i="8"/>
  <c r="D7010" i="8"/>
  <c r="D7009" i="8"/>
  <c r="D7008" i="8"/>
  <c r="D7007" i="8"/>
  <c r="D7006" i="8"/>
  <c r="D7005" i="8"/>
  <c r="D7004" i="8"/>
  <c r="D7003" i="8"/>
  <c r="D7002" i="8"/>
  <c r="D7001" i="8"/>
  <c r="D7000" i="8"/>
  <c r="D6999" i="8"/>
  <c r="D6998" i="8"/>
  <c r="D6997" i="8"/>
  <c r="D6996" i="8"/>
  <c r="D6995" i="8"/>
  <c r="D6994" i="8"/>
  <c r="D6993" i="8"/>
  <c r="D6992" i="8"/>
  <c r="D6991" i="8"/>
  <c r="D6990" i="8"/>
  <c r="D6989" i="8"/>
  <c r="D6988" i="8"/>
  <c r="D6987" i="8"/>
  <c r="D6986" i="8"/>
  <c r="D6985" i="8"/>
  <c r="D6984" i="8"/>
  <c r="D6983" i="8"/>
  <c r="D6982" i="8"/>
  <c r="D6981" i="8"/>
  <c r="D6980" i="8"/>
  <c r="D6979" i="8"/>
  <c r="D6978" i="8"/>
  <c r="D6977" i="8"/>
  <c r="D6976" i="8"/>
  <c r="D6975" i="8"/>
  <c r="D6974" i="8"/>
  <c r="D6973" i="8"/>
  <c r="D6972" i="8"/>
  <c r="D6971" i="8"/>
  <c r="D6970" i="8"/>
  <c r="D6969" i="8"/>
  <c r="D6968" i="8"/>
  <c r="D6967" i="8"/>
  <c r="D6966" i="8"/>
  <c r="D6965" i="8"/>
  <c r="D6964" i="8"/>
  <c r="D6963" i="8"/>
  <c r="D6962" i="8"/>
  <c r="D6961" i="8"/>
  <c r="D6960" i="8"/>
  <c r="D6959" i="8"/>
  <c r="D6958" i="8"/>
  <c r="D6957" i="8"/>
  <c r="D6956" i="8"/>
  <c r="D6955" i="8"/>
  <c r="D6954" i="8"/>
  <c r="D6953" i="8"/>
  <c r="D6952" i="8"/>
  <c r="D6951" i="8"/>
  <c r="D6950" i="8"/>
  <c r="D6949" i="8"/>
  <c r="D6948" i="8"/>
  <c r="D6947" i="8"/>
  <c r="D6946" i="8"/>
  <c r="D6945" i="8"/>
  <c r="D6944" i="8"/>
  <c r="D6943" i="8"/>
  <c r="D6942" i="8"/>
  <c r="D6941" i="8"/>
  <c r="D6940" i="8"/>
  <c r="D6939" i="8"/>
  <c r="D6938" i="8"/>
  <c r="D6937" i="8"/>
  <c r="D6936" i="8"/>
  <c r="D6935" i="8"/>
  <c r="D6934" i="8"/>
  <c r="D6933" i="8"/>
  <c r="D6932" i="8"/>
  <c r="D6931" i="8"/>
  <c r="D6930" i="8"/>
  <c r="D6929" i="8"/>
  <c r="D6928" i="8"/>
  <c r="D6927" i="8"/>
  <c r="D6926" i="8"/>
  <c r="D6925" i="8"/>
  <c r="D6924" i="8"/>
  <c r="D6923" i="8"/>
  <c r="D6922" i="8"/>
  <c r="D6921" i="8"/>
  <c r="D6920" i="8"/>
  <c r="D6919" i="8"/>
  <c r="D6918" i="8"/>
  <c r="D6917" i="8"/>
  <c r="D6916" i="8"/>
  <c r="D6915" i="8"/>
  <c r="D6914" i="8"/>
  <c r="D6913" i="8"/>
  <c r="D6912" i="8"/>
  <c r="D6911" i="8"/>
  <c r="D6910" i="8"/>
  <c r="D6909" i="8"/>
  <c r="D6908" i="8"/>
  <c r="D6907" i="8"/>
  <c r="D6906" i="8"/>
  <c r="D6905" i="8"/>
  <c r="D6904" i="8"/>
  <c r="D6903" i="8"/>
  <c r="D6902" i="8"/>
  <c r="D6901" i="8"/>
  <c r="D6900" i="8"/>
  <c r="D6899" i="8"/>
  <c r="D6898" i="8"/>
  <c r="D6897" i="8"/>
  <c r="D6896" i="8"/>
  <c r="D6895" i="8"/>
  <c r="D6894" i="8"/>
  <c r="D6893" i="8"/>
  <c r="D6892" i="8"/>
  <c r="D6891" i="8"/>
  <c r="D6890" i="8"/>
  <c r="D6889" i="8"/>
  <c r="D6888" i="8"/>
  <c r="D6887" i="8"/>
  <c r="D6886" i="8"/>
  <c r="D6885" i="8"/>
  <c r="D6884" i="8"/>
  <c r="D6883" i="8"/>
  <c r="D6882" i="8"/>
  <c r="D6881" i="8"/>
  <c r="D6880" i="8"/>
  <c r="D6879" i="8"/>
  <c r="D6878" i="8"/>
  <c r="D6877" i="8"/>
  <c r="D6876" i="8"/>
  <c r="D6875" i="8"/>
  <c r="D6874" i="8"/>
  <c r="D6873" i="8"/>
  <c r="D6872" i="8"/>
  <c r="D6871" i="8"/>
  <c r="D6870" i="8"/>
  <c r="D6869" i="8"/>
  <c r="D6868" i="8"/>
  <c r="D6867" i="8"/>
  <c r="D6866" i="8"/>
  <c r="D6865" i="8"/>
  <c r="D6864" i="8"/>
  <c r="D6863" i="8"/>
  <c r="D6862" i="8"/>
  <c r="D6861" i="8"/>
  <c r="D6860" i="8"/>
  <c r="D6859" i="8"/>
  <c r="D6858" i="8"/>
  <c r="D6857" i="8"/>
  <c r="D6856" i="8"/>
  <c r="D6855" i="8"/>
  <c r="D6854" i="8"/>
  <c r="D6853" i="8"/>
  <c r="D6852" i="8"/>
  <c r="D6851" i="8"/>
  <c r="D6850" i="8"/>
  <c r="D6849" i="8"/>
  <c r="D6848" i="8"/>
  <c r="D6847" i="8"/>
  <c r="D6846" i="8"/>
  <c r="D6845" i="8"/>
  <c r="D6844" i="8"/>
  <c r="D6843" i="8"/>
  <c r="D6842" i="8"/>
  <c r="D6841" i="8"/>
  <c r="D6840" i="8"/>
  <c r="D6839" i="8"/>
  <c r="D6838" i="8"/>
  <c r="D6837" i="8"/>
  <c r="D6836" i="8"/>
  <c r="D6835" i="8"/>
  <c r="D6834" i="8"/>
  <c r="D6833" i="8"/>
  <c r="D6832" i="8"/>
  <c r="D6831" i="8"/>
  <c r="D6830" i="8"/>
  <c r="D6829" i="8"/>
  <c r="D6828" i="8"/>
  <c r="D6827" i="8"/>
  <c r="D6826" i="8"/>
  <c r="D6825" i="8"/>
  <c r="D6824" i="8"/>
  <c r="D6823" i="8"/>
  <c r="D6822" i="8"/>
  <c r="D6821" i="8"/>
  <c r="D6820" i="8"/>
  <c r="D6819" i="8"/>
  <c r="D6818" i="8"/>
  <c r="D6817" i="8"/>
  <c r="D6816" i="8"/>
  <c r="D6815" i="8"/>
  <c r="D6814" i="8"/>
  <c r="D6813" i="8"/>
  <c r="D6812" i="8"/>
  <c r="D6811" i="8"/>
  <c r="D6810" i="8"/>
  <c r="D6809" i="8"/>
  <c r="D6808" i="8"/>
  <c r="D6807" i="8"/>
  <c r="D6806" i="8"/>
  <c r="D6805" i="8"/>
  <c r="D6804" i="8"/>
  <c r="D6803" i="8"/>
  <c r="D6802" i="8"/>
  <c r="D6801" i="8"/>
  <c r="D6800" i="8"/>
  <c r="D6799" i="8"/>
  <c r="D6798" i="8"/>
  <c r="D6797" i="8"/>
  <c r="D6796" i="8"/>
  <c r="D6795" i="8"/>
  <c r="D6794" i="8"/>
  <c r="D6793" i="8"/>
  <c r="D6792" i="8"/>
  <c r="D6791" i="8"/>
  <c r="D6790" i="8"/>
  <c r="D6789" i="8"/>
  <c r="D6788" i="8"/>
  <c r="D6787" i="8"/>
  <c r="D6786" i="8"/>
  <c r="D6785" i="8"/>
  <c r="D6784" i="8"/>
  <c r="D6783" i="8"/>
  <c r="D6782" i="8"/>
  <c r="D6781" i="8"/>
  <c r="D6780" i="8"/>
  <c r="D6779" i="8"/>
  <c r="D6778" i="8"/>
  <c r="D6777" i="8"/>
  <c r="D6776" i="8"/>
  <c r="D6775" i="8"/>
  <c r="D6774" i="8"/>
  <c r="D6773" i="8"/>
  <c r="D6772" i="8"/>
  <c r="D6771" i="8"/>
  <c r="D6770" i="8"/>
  <c r="D6769" i="8"/>
  <c r="D6768" i="8"/>
  <c r="D6767" i="8"/>
  <c r="D6766" i="8"/>
  <c r="D6765" i="8"/>
  <c r="D6764" i="8"/>
  <c r="D6763" i="8"/>
  <c r="D6762" i="8"/>
  <c r="D6761" i="8"/>
  <c r="D6760" i="8"/>
  <c r="D6759" i="8"/>
  <c r="D6758" i="8"/>
  <c r="D6757" i="8"/>
  <c r="D6756" i="8"/>
  <c r="D6755" i="8"/>
  <c r="D6754" i="8"/>
  <c r="D6753" i="8"/>
  <c r="D6752" i="8"/>
  <c r="D6751" i="8"/>
  <c r="D6750" i="8"/>
  <c r="D6749" i="8"/>
  <c r="D6748" i="8"/>
  <c r="D6747" i="8"/>
  <c r="D6746" i="8"/>
  <c r="D6745" i="8"/>
  <c r="D6744" i="8"/>
  <c r="D6743" i="8"/>
  <c r="D6742" i="8"/>
  <c r="D6741" i="8"/>
  <c r="D6740" i="8"/>
  <c r="D6739" i="8"/>
  <c r="D6738" i="8"/>
  <c r="D6737" i="8"/>
  <c r="D6736" i="8"/>
  <c r="D6735" i="8"/>
  <c r="D6734" i="8"/>
  <c r="D6733" i="8"/>
  <c r="D6732" i="8"/>
  <c r="D6731" i="8"/>
  <c r="D6730" i="8"/>
  <c r="D6729" i="8"/>
  <c r="D6728" i="8"/>
  <c r="D6727" i="8"/>
  <c r="D6726" i="8"/>
  <c r="D6725" i="8"/>
  <c r="D6724" i="8"/>
  <c r="D6723" i="8"/>
  <c r="D6722" i="8"/>
  <c r="D6721" i="8"/>
  <c r="D6720" i="8"/>
  <c r="D6719" i="8"/>
  <c r="D6718" i="8"/>
  <c r="D6717" i="8"/>
  <c r="D6716" i="8"/>
  <c r="D6715" i="8"/>
  <c r="D6714" i="8"/>
  <c r="D6713" i="8"/>
  <c r="D6712" i="8"/>
  <c r="D6711" i="8"/>
  <c r="D6710" i="8"/>
  <c r="D6709" i="8"/>
  <c r="D6708" i="8"/>
  <c r="D6707" i="8"/>
  <c r="D6706" i="8"/>
  <c r="D6705" i="8"/>
  <c r="D6704" i="8"/>
  <c r="D6703" i="8"/>
  <c r="D6702" i="8"/>
  <c r="D6701" i="8"/>
  <c r="D6700" i="8"/>
  <c r="D6699" i="8"/>
  <c r="D6698" i="8"/>
  <c r="D6697" i="8"/>
  <c r="D6696" i="8"/>
  <c r="D6695" i="8"/>
  <c r="D6694" i="8"/>
  <c r="D6693" i="8"/>
  <c r="D6692" i="8"/>
  <c r="D6691" i="8"/>
  <c r="D6690" i="8"/>
  <c r="D6689" i="8"/>
  <c r="D6688" i="8"/>
  <c r="D6687" i="8"/>
  <c r="D6686" i="8"/>
  <c r="D6685" i="8"/>
  <c r="D6684" i="8"/>
  <c r="D6683" i="8"/>
  <c r="D6682" i="8"/>
  <c r="D6681" i="8"/>
  <c r="D6680" i="8"/>
  <c r="D6679" i="8"/>
  <c r="D6678" i="8"/>
  <c r="D6677" i="8"/>
  <c r="D6676" i="8"/>
  <c r="D6675" i="8"/>
  <c r="D6674" i="8"/>
  <c r="D6673" i="8"/>
  <c r="D6672" i="8"/>
  <c r="D6671" i="8"/>
  <c r="D6670" i="8"/>
  <c r="D6669" i="8"/>
  <c r="D6668" i="8"/>
  <c r="D6667" i="8"/>
  <c r="D6666" i="8"/>
  <c r="D6665" i="8"/>
  <c r="D6664" i="8"/>
  <c r="D6663" i="8"/>
  <c r="D6662" i="8"/>
  <c r="D6661" i="8"/>
  <c r="D6660" i="8"/>
  <c r="D6659" i="8"/>
  <c r="D6658" i="8"/>
  <c r="D6657" i="8"/>
  <c r="D6656" i="8"/>
  <c r="D6655" i="8"/>
  <c r="D6654" i="8"/>
  <c r="D6653" i="8"/>
  <c r="D6652" i="8"/>
  <c r="D6651" i="8"/>
  <c r="D6650" i="8"/>
  <c r="D6649" i="8"/>
  <c r="D6648" i="8"/>
  <c r="D6647" i="8"/>
  <c r="D6646" i="8"/>
  <c r="D6645" i="8"/>
  <c r="D6644" i="8"/>
  <c r="D6643" i="8"/>
  <c r="D6642" i="8"/>
  <c r="D6641" i="8"/>
  <c r="D6640" i="8"/>
  <c r="D6639" i="8"/>
  <c r="D6638" i="8"/>
  <c r="D6637" i="8"/>
  <c r="D6636" i="8"/>
  <c r="D6635" i="8"/>
  <c r="D6634" i="8"/>
  <c r="D6633" i="8"/>
  <c r="D6632" i="8"/>
  <c r="D6631" i="8"/>
  <c r="D6630" i="8"/>
  <c r="D6629" i="8"/>
  <c r="D6628" i="8"/>
  <c r="D6627" i="8"/>
  <c r="D6626" i="8"/>
  <c r="D6625" i="8"/>
  <c r="D6624" i="8"/>
  <c r="D6623" i="8"/>
  <c r="D6622" i="8"/>
  <c r="D6621" i="8"/>
  <c r="D6620" i="8"/>
  <c r="D6619" i="8"/>
  <c r="D6618" i="8"/>
  <c r="D6617" i="8"/>
  <c r="D6616" i="8"/>
  <c r="D6615" i="8"/>
  <c r="D6614" i="8"/>
  <c r="D6613" i="8"/>
  <c r="D6612" i="8"/>
  <c r="D6611" i="8"/>
  <c r="D6610" i="8"/>
  <c r="D6609" i="8"/>
  <c r="D6608" i="8"/>
  <c r="D6607" i="8"/>
  <c r="D6606" i="8"/>
  <c r="D6605" i="8"/>
  <c r="D6604" i="8"/>
  <c r="D6603" i="8"/>
  <c r="D6602" i="8"/>
  <c r="D6601" i="8"/>
  <c r="D6600" i="8"/>
  <c r="D6599" i="8"/>
  <c r="D6598" i="8"/>
  <c r="D6597" i="8"/>
  <c r="D6596" i="8"/>
  <c r="D6595" i="8"/>
  <c r="D6594" i="8"/>
  <c r="D6593" i="8"/>
  <c r="D6592" i="8"/>
  <c r="D6591" i="8"/>
  <c r="D6590" i="8"/>
  <c r="D6589" i="8"/>
  <c r="D6588" i="8"/>
  <c r="D6587" i="8"/>
  <c r="D6586" i="8"/>
  <c r="D6585" i="8"/>
  <c r="D6584" i="8"/>
  <c r="D6583" i="8"/>
  <c r="D6582" i="8"/>
  <c r="D6581" i="8"/>
  <c r="D6580" i="8"/>
  <c r="D6579" i="8"/>
  <c r="D6578" i="8"/>
  <c r="D6577" i="8"/>
  <c r="D6576" i="8"/>
  <c r="D6575" i="8"/>
  <c r="D6574" i="8"/>
  <c r="D6573" i="8"/>
  <c r="D6572" i="8"/>
  <c r="D6571" i="8"/>
  <c r="D6570" i="8"/>
  <c r="D6569" i="8"/>
  <c r="D6568" i="8"/>
  <c r="D6567" i="8"/>
  <c r="D6566" i="8"/>
  <c r="D6565" i="8"/>
  <c r="D6564" i="8"/>
  <c r="D6563" i="8"/>
  <c r="D6562" i="8"/>
  <c r="D6561" i="8"/>
  <c r="D6560" i="8"/>
  <c r="D6559" i="8"/>
  <c r="D6558" i="8"/>
  <c r="D6557" i="8"/>
  <c r="D6556" i="8"/>
  <c r="D6555" i="8"/>
  <c r="D6554" i="8"/>
  <c r="D6553" i="8"/>
  <c r="D6552" i="8"/>
  <c r="D6551" i="8"/>
  <c r="D6550" i="8"/>
  <c r="D6549" i="8"/>
  <c r="D6548" i="8"/>
  <c r="D6547" i="8"/>
  <c r="D6546" i="8"/>
  <c r="D6545" i="8"/>
  <c r="D6544" i="8"/>
  <c r="D6543" i="8"/>
  <c r="D6542" i="8"/>
  <c r="D6541" i="8"/>
  <c r="D6540" i="8"/>
  <c r="D6539" i="8"/>
  <c r="D6538" i="8"/>
  <c r="D6537" i="8"/>
  <c r="D6536" i="8"/>
  <c r="D6535" i="8"/>
  <c r="D6534" i="8"/>
  <c r="D6533" i="8"/>
  <c r="D6532" i="8"/>
  <c r="D6531" i="8"/>
  <c r="D6530" i="8"/>
  <c r="D6529" i="8"/>
  <c r="D6528" i="8"/>
  <c r="D6527" i="8"/>
  <c r="D6526" i="8"/>
  <c r="D6525" i="8"/>
  <c r="D6524" i="8"/>
  <c r="D6523" i="8"/>
  <c r="D6522" i="8"/>
  <c r="D6521" i="8"/>
  <c r="D6520" i="8"/>
  <c r="D6519" i="8"/>
  <c r="D6518" i="8"/>
  <c r="D6517" i="8"/>
  <c r="D6516" i="8"/>
  <c r="D6515" i="8"/>
  <c r="D6514" i="8"/>
  <c r="D6513" i="8"/>
  <c r="D6512" i="8"/>
  <c r="D6511" i="8"/>
  <c r="D6510" i="8"/>
  <c r="D6509" i="8"/>
  <c r="D6508" i="8"/>
  <c r="D6507" i="8"/>
  <c r="D6506" i="8"/>
  <c r="D6505" i="8"/>
  <c r="D6504" i="8"/>
  <c r="D6503" i="8"/>
  <c r="D6502" i="8"/>
  <c r="D6501" i="8"/>
  <c r="D6500" i="8"/>
  <c r="D6499" i="8"/>
  <c r="D6498" i="8"/>
  <c r="D6497" i="8"/>
  <c r="D6496" i="8"/>
  <c r="D6495" i="8"/>
  <c r="D6494" i="8"/>
  <c r="D6493" i="8"/>
  <c r="D6492" i="8"/>
  <c r="D6491" i="8"/>
  <c r="D6490" i="8"/>
  <c r="D6489" i="8"/>
  <c r="D6488" i="8"/>
  <c r="D6487" i="8"/>
  <c r="D6486" i="8"/>
  <c r="D6485" i="8"/>
  <c r="D6484" i="8"/>
  <c r="D6483" i="8"/>
  <c r="D6482" i="8"/>
  <c r="D6481" i="8"/>
  <c r="D6480" i="8"/>
  <c r="D6479" i="8"/>
  <c r="D6478" i="8"/>
  <c r="D6477" i="8"/>
  <c r="D6476" i="8"/>
  <c r="D6475" i="8"/>
  <c r="D6474" i="8"/>
  <c r="D6473" i="8"/>
  <c r="D6472" i="8"/>
  <c r="D6471" i="8"/>
  <c r="D6470" i="8"/>
  <c r="D6469" i="8"/>
  <c r="D6468" i="8"/>
  <c r="D6467" i="8"/>
  <c r="D6466" i="8"/>
  <c r="D6465" i="8"/>
  <c r="D6464" i="8"/>
  <c r="D6463" i="8"/>
  <c r="D6462" i="8"/>
  <c r="D6461" i="8"/>
  <c r="D6460" i="8"/>
  <c r="D6459" i="8"/>
  <c r="D6458" i="8"/>
  <c r="D6457" i="8"/>
  <c r="D6456" i="8"/>
  <c r="D6455" i="8"/>
  <c r="D6454" i="8"/>
  <c r="D6453" i="8"/>
  <c r="D6452" i="8"/>
  <c r="D6451" i="8"/>
  <c r="D6450" i="8"/>
  <c r="D6449" i="8"/>
  <c r="D6448" i="8"/>
  <c r="D6447" i="8"/>
  <c r="D6446" i="8"/>
  <c r="D6445" i="8"/>
  <c r="D6444" i="8"/>
  <c r="D6443" i="8"/>
  <c r="D6442" i="8"/>
  <c r="D6441" i="8"/>
  <c r="D6440" i="8"/>
  <c r="D6439" i="8"/>
  <c r="D6438" i="8"/>
  <c r="D6437" i="8"/>
  <c r="D6436" i="8"/>
  <c r="D6435" i="8"/>
  <c r="D6434" i="8"/>
  <c r="D6433" i="8"/>
  <c r="D6432" i="8"/>
  <c r="D6431" i="8"/>
  <c r="D6430" i="8"/>
  <c r="D6429" i="8"/>
  <c r="D6428" i="8"/>
  <c r="D6427" i="8"/>
  <c r="D6426" i="8"/>
  <c r="D6425" i="8"/>
  <c r="D6424" i="8"/>
  <c r="D6423" i="8"/>
  <c r="D6422" i="8"/>
  <c r="D6421" i="8"/>
  <c r="D6420" i="8"/>
  <c r="D6419" i="8"/>
  <c r="D6418" i="8"/>
  <c r="D6417" i="8"/>
  <c r="D6416" i="8"/>
  <c r="D6415" i="8"/>
  <c r="D6414" i="8"/>
  <c r="D6413" i="8"/>
  <c r="D6412" i="8"/>
  <c r="D6411" i="8"/>
  <c r="D6410" i="8"/>
  <c r="D6409" i="8"/>
  <c r="D6408" i="8"/>
  <c r="D6407" i="8"/>
  <c r="D6406" i="8"/>
  <c r="D6405" i="8"/>
  <c r="D6404" i="8"/>
  <c r="D6403" i="8"/>
  <c r="D6402" i="8"/>
  <c r="D6401" i="8"/>
  <c r="D6400" i="8"/>
  <c r="D6399" i="8"/>
  <c r="D6398" i="8"/>
  <c r="D6397" i="8"/>
  <c r="D6396" i="8"/>
  <c r="D6395" i="8"/>
  <c r="D6394" i="8"/>
  <c r="D6393" i="8"/>
  <c r="D6392" i="8"/>
  <c r="D6391" i="8"/>
  <c r="D6390" i="8"/>
  <c r="D6389" i="8"/>
  <c r="D6388" i="8"/>
  <c r="D6387" i="8"/>
  <c r="D6386" i="8"/>
  <c r="D6385" i="8"/>
  <c r="D6384" i="8"/>
  <c r="D6383" i="8"/>
  <c r="D6382" i="8"/>
  <c r="D6381" i="8"/>
  <c r="D6380" i="8"/>
  <c r="D6379" i="8"/>
  <c r="D6378" i="8"/>
  <c r="D6377" i="8"/>
  <c r="D6376" i="8"/>
  <c r="D6375" i="8"/>
  <c r="D6374" i="8"/>
  <c r="D6373" i="8"/>
  <c r="D6372" i="8"/>
  <c r="D6371" i="8"/>
  <c r="D6370" i="8"/>
  <c r="D6369" i="8"/>
  <c r="D6368" i="8"/>
  <c r="D6367" i="8"/>
  <c r="D6366" i="8"/>
  <c r="D6365" i="8"/>
  <c r="D6364" i="8"/>
  <c r="D6363" i="8"/>
  <c r="D6362" i="8"/>
  <c r="D6361" i="8"/>
  <c r="D6360" i="8"/>
  <c r="D6359" i="8"/>
  <c r="D6358" i="8"/>
  <c r="D6357" i="8"/>
  <c r="D6356" i="8"/>
  <c r="D6355" i="8"/>
  <c r="D6354" i="8"/>
  <c r="D6353" i="8"/>
  <c r="D6352" i="8"/>
  <c r="D6351" i="8"/>
  <c r="D6350" i="8"/>
  <c r="D6349" i="8"/>
  <c r="D6348" i="8"/>
  <c r="D6347" i="8"/>
  <c r="D6346" i="8"/>
  <c r="D6345" i="8"/>
  <c r="D6344" i="8"/>
  <c r="D6343" i="8"/>
  <c r="D6342" i="8"/>
  <c r="D6341" i="8"/>
  <c r="D6340" i="8"/>
  <c r="D6339" i="8"/>
  <c r="D6338" i="8"/>
  <c r="D6337" i="8"/>
  <c r="D6336" i="8"/>
  <c r="D6335" i="8"/>
  <c r="D6334" i="8"/>
  <c r="D6333" i="8"/>
  <c r="D6332" i="8"/>
  <c r="D6331" i="8"/>
  <c r="D6330" i="8"/>
  <c r="D6329" i="8"/>
  <c r="D6328" i="8"/>
  <c r="D6327" i="8"/>
  <c r="D6326" i="8"/>
  <c r="D6325" i="8"/>
  <c r="D6324" i="8"/>
  <c r="D6323" i="8"/>
  <c r="D6322" i="8"/>
  <c r="D6321" i="8"/>
  <c r="D6320" i="8"/>
  <c r="D6319" i="8"/>
  <c r="D6318" i="8"/>
  <c r="D6317" i="8"/>
  <c r="D6316" i="8"/>
  <c r="D6315" i="8"/>
  <c r="D6314" i="8"/>
  <c r="D6313" i="8"/>
  <c r="D6312" i="8"/>
  <c r="D6311" i="8"/>
  <c r="D6310" i="8"/>
  <c r="D6309" i="8"/>
  <c r="D6308" i="8"/>
  <c r="D6307" i="8"/>
  <c r="D6306" i="8"/>
  <c r="D6305" i="8"/>
  <c r="D6304" i="8"/>
  <c r="D6303" i="8"/>
  <c r="D6302" i="8"/>
  <c r="D6301" i="8"/>
  <c r="D6300" i="8"/>
  <c r="D6299" i="8"/>
  <c r="D6298" i="8"/>
  <c r="D6297" i="8"/>
  <c r="D6296" i="8"/>
  <c r="D6295" i="8"/>
  <c r="D6294" i="8"/>
  <c r="D6293" i="8"/>
  <c r="D6292" i="8"/>
  <c r="D6291" i="8"/>
  <c r="D6290" i="8"/>
  <c r="D6289" i="8"/>
  <c r="D6288" i="8"/>
  <c r="D6287" i="8"/>
  <c r="D6286" i="8"/>
  <c r="D6285" i="8"/>
  <c r="D6284" i="8"/>
  <c r="D6283" i="8"/>
  <c r="D6282" i="8"/>
  <c r="D6281" i="8"/>
  <c r="D6280" i="8"/>
  <c r="D6279" i="8"/>
  <c r="D6278" i="8"/>
  <c r="D6277" i="8"/>
  <c r="D6276" i="8"/>
  <c r="D6275" i="8"/>
  <c r="D6274" i="8"/>
  <c r="D6273" i="8"/>
  <c r="D6272" i="8"/>
  <c r="D6271" i="8"/>
  <c r="D6270" i="8"/>
  <c r="D6269" i="8"/>
  <c r="D6268" i="8"/>
  <c r="D6267" i="8"/>
  <c r="D6266" i="8"/>
  <c r="D6265" i="8"/>
  <c r="D6264" i="8"/>
  <c r="D6263" i="8"/>
  <c r="D6262" i="8"/>
  <c r="D6261" i="8"/>
  <c r="D6260" i="8"/>
  <c r="D6259" i="8"/>
  <c r="D6258" i="8"/>
  <c r="D6257" i="8"/>
  <c r="D6256" i="8"/>
  <c r="D6255" i="8"/>
  <c r="D6254" i="8"/>
  <c r="D6253" i="8"/>
  <c r="D6252" i="8"/>
  <c r="D6251" i="8"/>
  <c r="D6250" i="8"/>
  <c r="D6249" i="8"/>
  <c r="D6248" i="8"/>
  <c r="D6247" i="8"/>
  <c r="D6246" i="8"/>
  <c r="D6245" i="8"/>
  <c r="D6244" i="8"/>
  <c r="D6243" i="8"/>
  <c r="D6242" i="8"/>
  <c r="D6241" i="8"/>
  <c r="D6240" i="8"/>
  <c r="D6239" i="8"/>
  <c r="D6238" i="8"/>
  <c r="D6237" i="8"/>
  <c r="D6236" i="8"/>
  <c r="D6235" i="8"/>
  <c r="D6234" i="8"/>
  <c r="D6233" i="8"/>
  <c r="D6232" i="8"/>
  <c r="D6231" i="8"/>
  <c r="D6230" i="8"/>
  <c r="D6229" i="8"/>
  <c r="D6228" i="8"/>
  <c r="D6227" i="8"/>
  <c r="D6226" i="8"/>
  <c r="D6225" i="8"/>
  <c r="D6224" i="8"/>
  <c r="D6223" i="8"/>
  <c r="D6222" i="8"/>
  <c r="D6221" i="8"/>
  <c r="D6220" i="8"/>
  <c r="D6219" i="8"/>
  <c r="D6218" i="8"/>
  <c r="D6217" i="8"/>
  <c r="D6216" i="8"/>
  <c r="D6215" i="8"/>
  <c r="D6214" i="8"/>
  <c r="D6213" i="8"/>
  <c r="D6212" i="8"/>
  <c r="D6211" i="8"/>
  <c r="D6210" i="8"/>
  <c r="D6209" i="8"/>
  <c r="D6208" i="8"/>
  <c r="D6207" i="8"/>
  <c r="D6206" i="8"/>
  <c r="D6205" i="8"/>
  <c r="D6204" i="8"/>
  <c r="D6203" i="8"/>
  <c r="D6202" i="8"/>
  <c r="D6201" i="8"/>
  <c r="D6200" i="8"/>
  <c r="D6199" i="8"/>
  <c r="D6198" i="8"/>
  <c r="D6197" i="8"/>
  <c r="D6196" i="8"/>
  <c r="D6195" i="8"/>
  <c r="D6194" i="8"/>
  <c r="D6193" i="8"/>
  <c r="D6192" i="8"/>
  <c r="D6191" i="8"/>
  <c r="D6190" i="8"/>
  <c r="D6189" i="8"/>
  <c r="D6188" i="8"/>
  <c r="D6187" i="8"/>
  <c r="D6186" i="8"/>
  <c r="D6185" i="8"/>
  <c r="D6184" i="8"/>
  <c r="D6183" i="8"/>
  <c r="D6182" i="8"/>
  <c r="D6181" i="8"/>
  <c r="D6180" i="8"/>
  <c r="D6179" i="8"/>
  <c r="D6178" i="8"/>
  <c r="D6177" i="8"/>
  <c r="D6176" i="8"/>
  <c r="D6175" i="8"/>
  <c r="D6174" i="8"/>
  <c r="D6173" i="8"/>
  <c r="D6172" i="8"/>
  <c r="D6171" i="8"/>
  <c r="D6170" i="8"/>
  <c r="D6169" i="8"/>
  <c r="D6168" i="8"/>
  <c r="D6167" i="8"/>
  <c r="D6166" i="8"/>
  <c r="D6165" i="8"/>
  <c r="D6164" i="8"/>
  <c r="D6163" i="8"/>
  <c r="D6162" i="8"/>
  <c r="D6161" i="8"/>
  <c r="D6160" i="8"/>
  <c r="D6159" i="8"/>
  <c r="D6158" i="8"/>
  <c r="D6157" i="8"/>
  <c r="D6156" i="8"/>
  <c r="D6155" i="8"/>
  <c r="D6154" i="8"/>
  <c r="D6153" i="8"/>
  <c r="D6152" i="8"/>
  <c r="D6151" i="8"/>
  <c r="D6150" i="8"/>
  <c r="D6149" i="8"/>
  <c r="D6148" i="8"/>
  <c r="D6147" i="8"/>
  <c r="D6146" i="8"/>
  <c r="D6145" i="8"/>
  <c r="D6144" i="8"/>
  <c r="D6143" i="8"/>
  <c r="D6142" i="8"/>
  <c r="D6141" i="8"/>
  <c r="D6140" i="8"/>
  <c r="D6139" i="8"/>
  <c r="D6138" i="8"/>
  <c r="D6137" i="8"/>
  <c r="D6136" i="8"/>
  <c r="D6135" i="8"/>
  <c r="D6134" i="8"/>
  <c r="D6133" i="8"/>
  <c r="D6132" i="8"/>
  <c r="D6131" i="8"/>
  <c r="D6130" i="8"/>
  <c r="D6129" i="8"/>
  <c r="D6128" i="8"/>
  <c r="D6127" i="8"/>
  <c r="D6126" i="8"/>
  <c r="D6125" i="8"/>
  <c r="D6124" i="8"/>
  <c r="D6123" i="8"/>
  <c r="D6122" i="8"/>
  <c r="D6121" i="8"/>
  <c r="D6120" i="8"/>
  <c r="D6119" i="8"/>
  <c r="D6118" i="8"/>
  <c r="D6117" i="8"/>
  <c r="D6116" i="8"/>
  <c r="D6115" i="8"/>
  <c r="D6114" i="8"/>
  <c r="D6113" i="8"/>
  <c r="D6112" i="8"/>
  <c r="D6111" i="8"/>
  <c r="D6110" i="8"/>
  <c r="D6109" i="8"/>
  <c r="D6108" i="8"/>
  <c r="D6107" i="8"/>
  <c r="D6106" i="8"/>
  <c r="D6105" i="8"/>
  <c r="D6104" i="8"/>
  <c r="D6103" i="8"/>
  <c r="D6102" i="8"/>
  <c r="D6101" i="8"/>
  <c r="D6100" i="8"/>
  <c r="D6099" i="8"/>
  <c r="D6098" i="8"/>
  <c r="D6097" i="8"/>
  <c r="D6096" i="8"/>
  <c r="D6095" i="8"/>
  <c r="D6094" i="8"/>
  <c r="D6093" i="8"/>
  <c r="D6092" i="8"/>
  <c r="D6091" i="8"/>
  <c r="D6090" i="8"/>
  <c r="D6089" i="8"/>
  <c r="D6088" i="8"/>
  <c r="D6087" i="8"/>
  <c r="D6086" i="8"/>
  <c r="D6085" i="8"/>
  <c r="D6084" i="8"/>
  <c r="D6083" i="8"/>
  <c r="D6082" i="8"/>
  <c r="D6081" i="8"/>
  <c r="D6080" i="8"/>
  <c r="D6079" i="8"/>
  <c r="D6078" i="8"/>
  <c r="D6077" i="8"/>
  <c r="D6076" i="8"/>
  <c r="D6075" i="8"/>
  <c r="D6074" i="8"/>
  <c r="D6073" i="8"/>
  <c r="D6072" i="8"/>
  <c r="D6071" i="8"/>
  <c r="D6070" i="8"/>
  <c r="D6069" i="8"/>
  <c r="D6068" i="8"/>
  <c r="D6067" i="8"/>
  <c r="D6066" i="8"/>
  <c r="D6065" i="8"/>
  <c r="D6064" i="8"/>
  <c r="D6063" i="8"/>
  <c r="D6062" i="8"/>
  <c r="D6061" i="8"/>
  <c r="D6060" i="8"/>
  <c r="D6059" i="8"/>
  <c r="D6058" i="8"/>
  <c r="D6057" i="8"/>
  <c r="D6056" i="8"/>
  <c r="D6055" i="8"/>
  <c r="D6054" i="8"/>
  <c r="D6053" i="8"/>
  <c r="D6052" i="8"/>
  <c r="D6051" i="8"/>
  <c r="D6050" i="8"/>
  <c r="D6049" i="8"/>
  <c r="D6048" i="8"/>
  <c r="D6047" i="8"/>
  <c r="D6046" i="8"/>
  <c r="D6045" i="8"/>
  <c r="D6044" i="8"/>
  <c r="D6043" i="8"/>
  <c r="D6042" i="8"/>
  <c r="D6041" i="8"/>
  <c r="D6040" i="8"/>
  <c r="D6039" i="8"/>
  <c r="D6038" i="8"/>
  <c r="D6037" i="8"/>
  <c r="D6036" i="8"/>
  <c r="D6035" i="8"/>
  <c r="D6034" i="8"/>
  <c r="D6033" i="8"/>
  <c r="D6032" i="8"/>
  <c r="D6031" i="8"/>
  <c r="D6030" i="8"/>
  <c r="D6029" i="8"/>
  <c r="D6028" i="8"/>
  <c r="D6027" i="8"/>
  <c r="D6026" i="8"/>
  <c r="D6025" i="8"/>
  <c r="D6024" i="8"/>
  <c r="D6023" i="8"/>
  <c r="D6022" i="8"/>
  <c r="D6021" i="8"/>
  <c r="D6020" i="8"/>
  <c r="D6019" i="8"/>
  <c r="D6018" i="8"/>
  <c r="D6017" i="8"/>
  <c r="D6016" i="8"/>
  <c r="D6015" i="8"/>
  <c r="D6014" i="8"/>
  <c r="D6013" i="8"/>
  <c r="D6012" i="8"/>
  <c r="D6011" i="8"/>
  <c r="D6010" i="8"/>
  <c r="D6009" i="8"/>
  <c r="D6008" i="8"/>
  <c r="D6007" i="8"/>
  <c r="D6006" i="8"/>
  <c r="D6005" i="8"/>
  <c r="D6004" i="8"/>
  <c r="D6003" i="8"/>
  <c r="D6002" i="8"/>
  <c r="D6001" i="8"/>
  <c r="D6000" i="8"/>
  <c r="D5999" i="8"/>
  <c r="D5998" i="8"/>
  <c r="D5997" i="8"/>
  <c r="D5996" i="8"/>
  <c r="D5995" i="8"/>
  <c r="D5994" i="8"/>
  <c r="D5993" i="8"/>
  <c r="D5992" i="8"/>
  <c r="D5991" i="8"/>
  <c r="D5990" i="8"/>
  <c r="D5989" i="8"/>
  <c r="D5988" i="8"/>
  <c r="D5987" i="8"/>
  <c r="D5986" i="8"/>
  <c r="D5985" i="8"/>
  <c r="D5984" i="8"/>
  <c r="D5983" i="8"/>
  <c r="D5982" i="8"/>
  <c r="D5981" i="8"/>
  <c r="D5980" i="8"/>
  <c r="D5979" i="8"/>
  <c r="D5978" i="8"/>
  <c r="D5977" i="8"/>
  <c r="D5976" i="8"/>
  <c r="D5975" i="8"/>
  <c r="D5974" i="8"/>
  <c r="D5973" i="8"/>
  <c r="D5972" i="8"/>
  <c r="D5971" i="8"/>
  <c r="D5970" i="8"/>
  <c r="D5969" i="8"/>
  <c r="D5968" i="8"/>
  <c r="D5967" i="8"/>
  <c r="D5966" i="8"/>
  <c r="D5965" i="8"/>
  <c r="D5964" i="8"/>
  <c r="D5963" i="8"/>
  <c r="D5962" i="8"/>
  <c r="D5961" i="8"/>
  <c r="D5960" i="8"/>
  <c r="D5959" i="8"/>
  <c r="D5958" i="8"/>
  <c r="D5957" i="8"/>
  <c r="D5956" i="8"/>
  <c r="D5955" i="8"/>
  <c r="D5954" i="8"/>
  <c r="D5953" i="8"/>
  <c r="D5952" i="8"/>
  <c r="D5951" i="8"/>
  <c r="D5950" i="8"/>
  <c r="D5949" i="8"/>
  <c r="D5948" i="8"/>
  <c r="D5947" i="8"/>
  <c r="D5946" i="8"/>
  <c r="D5945" i="8"/>
  <c r="D5944" i="8"/>
  <c r="D5943" i="8"/>
  <c r="D5942" i="8"/>
  <c r="D5941" i="8"/>
  <c r="D5940" i="8"/>
  <c r="D5939" i="8"/>
  <c r="D5938" i="8"/>
  <c r="D5937" i="8"/>
  <c r="D5936" i="8"/>
  <c r="D5935" i="8"/>
  <c r="D5934" i="8"/>
  <c r="D5933" i="8"/>
  <c r="D5932" i="8"/>
  <c r="D5931" i="8"/>
  <c r="D5930" i="8"/>
  <c r="D5929" i="8"/>
  <c r="D5928" i="8"/>
  <c r="D5927" i="8"/>
  <c r="D5926" i="8"/>
  <c r="D5925" i="8"/>
  <c r="D5924" i="8"/>
  <c r="D5923" i="8"/>
  <c r="D5922" i="8"/>
  <c r="D5921" i="8"/>
  <c r="D5920" i="8"/>
  <c r="D5919" i="8"/>
  <c r="D5918" i="8"/>
  <c r="D5917" i="8"/>
  <c r="D5916" i="8"/>
  <c r="D5915" i="8"/>
  <c r="D5914" i="8"/>
  <c r="D5913" i="8"/>
  <c r="D5912" i="8"/>
  <c r="D5911" i="8"/>
  <c r="D5910" i="8"/>
  <c r="D5909" i="8"/>
  <c r="D5908" i="8"/>
  <c r="D5907" i="8"/>
  <c r="D5906" i="8"/>
  <c r="D5905" i="8"/>
  <c r="D5904" i="8"/>
  <c r="D5903" i="8"/>
  <c r="D5902" i="8"/>
  <c r="D5901" i="8"/>
  <c r="D5900" i="8"/>
  <c r="D5899" i="8"/>
  <c r="D5898" i="8"/>
  <c r="D5897" i="8"/>
  <c r="D5896" i="8"/>
  <c r="D5895" i="8"/>
  <c r="D5894" i="8"/>
  <c r="D5893" i="8"/>
  <c r="D5892" i="8"/>
  <c r="D5891" i="8"/>
  <c r="D5890" i="8"/>
  <c r="D5889" i="8"/>
  <c r="D5888" i="8"/>
  <c r="D5887" i="8"/>
  <c r="D5886" i="8"/>
  <c r="D5885" i="8"/>
  <c r="D5884" i="8"/>
  <c r="D5883" i="8"/>
  <c r="D5882" i="8"/>
  <c r="D5881" i="8"/>
  <c r="D5880" i="8"/>
  <c r="D5879" i="8"/>
  <c r="D5878" i="8"/>
  <c r="D5877" i="8"/>
  <c r="D5876" i="8"/>
  <c r="D5875" i="8"/>
  <c r="D5874" i="8"/>
  <c r="D5873" i="8"/>
  <c r="D5872" i="8"/>
  <c r="D5871" i="8"/>
  <c r="D5870" i="8"/>
  <c r="D5869" i="8"/>
  <c r="D5868" i="8"/>
  <c r="D5867" i="8"/>
  <c r="D5866" i="8"/>
  <c r="D5865" i="8"/>
  <c r="D5864" i="8"/>
  <c r="D5863" i="8"/>
  <c r="D5862" i="8"/>
  <c r="D5861" i="8"/>
  <c r="D5860" i="8"/>
  <c r="D5859" i="8"/>
  <c r="D5858" i="8"/>
  <c r="D5857" i="8"/>
  <c r="D5856" i="8"/>
  <c r="D5855" i="8"/>
  <c r="D5854" i="8"/>
  <c r="D5853" i="8"/>
  <c r="D5852" i="8"/>
  <c r="D5851" i="8"/>
  <c r="D5850" i="8"/>
  <c r="D5849" i="8"/>
  <c r="D5848" i="8"/>
  <c r="D5847" i="8"/>
  <c r="D5846" i="8"/>
  <c r="D5845" i="8"/>
  <c r="D5844" i="8"/>
  <c r="D5843" i="8"/>
  <c r="D5842" i="8"/>
  <c r="D5841" i="8"/>
  <c r="D5840" i="8"/>
  <c r="D5839" i="8"/>
  <c r="D5838" i="8"/>
  <c r="D5837" i="8"/>
  <c r="D5836" i="8"/>
  <c r="D5835" i="8"/>
  <c r="D5834" i="8"/>
  <c r="D5833" i="8"/>
  <c r="D5832" i="8"/>
  <c r="D5831" i="8"/>
  <c r="D5830" i="8"/>
  <c r="D5829" i="8"/>
  <c r="D5828" i="8"/>
  <c r="D5827" i="8"/>
  <c r="D5826" i="8"/>
  <c r="D5825" i="8"/>
  <c r="D5824" i="8"/>
  <c r="D5823" i="8"/>
  <c r="D5822" i="8"/>
  <c r="D5821" i="8"/>
  <c r="D5820" i="8"/>
  <c r="D5819" i="8"/>
  <c r="D5818" i="8"/>
  <c r="D5817" i="8"/>
  <c r="D5816" i="8"/>
  <c r="D5815" i="8"/>
  <c r="D5814" i="8"/>
  <c r="D5813" i="8"/>
  <c r="D5812" i="8"/>
  <c r="D5811" i="8"/>
  <c r="D5810" i="8"/>
  <c r="D5809" i="8"/>
  <c r="D5808" i="8"/>
  <c r="D5807" i="8"/>
  <c r="D5806" i="8"/>
  <c r="D5805" i="8"/>
  <c r="D5804" i="8"/>
  <c r="D5803" i="8"/>
  <c r="D5802" i="8"/>
  <c r="D5801" i="8"/>
  <c r="D5800" i="8"/>
  <c r="D5799" i="8"/>
  <c r="D5798" i="8"/>
  <c r="D5797" i="8"/>
  <c r="D5796" i="8"/>
  <c r="D5795" i="8"/>
  <c r="D5794" i="8"/>
  <c r="D5793" i="8"/>
  <c r="D5792" i="8"/>
  <c r="D5791" i="8"/>
  <c r="D5790" i="8"/>
  <c r="D5789" i="8"/>
  <c r="D5788" i="8"/>
  <c r="D5787" i="8"/>
  <c r="D5786" i="8"/>
  <c r="D5785" i="8"/>
  <c r="D5784" i="8"/>
  <c r="D5783" i="8"/>
  <c r="D5782" i="8"/>
  <c r="D5781" i="8"/>
  <c r="D5780" i="8"/>
  <c r="D5779" i="8"/>
  <c r="D5778" i="8"/>
  <c r="D5777" i="8"/>
  <c r="D5776" i="8"/>
  <c r="D5775" i="8"/>
  <c r="D5774" i="8"/>
  <c r="D5773" i="8"/>
  <c r="D5772" i="8"/>
  <c r="D5771" i="8"/>
  <c r="D5770" i="8"/>
  <c r="D5769" i="8"/>
  <c r="D5768" i="8"/>
  <c r="D5767" i="8"/>
  <c r="D5766" i="8"/>
  <c r="D5765" i="8"/>
  <c r="D5764" i="8"/>
  <c r="D5763" i="8"/>
  <c r="D5762" i="8"/>
  <c r="D5761" i="8"/>
  <c r="D5760" i="8"/>
  <c r="D5759" i="8"/>
  <c r="D5758" i="8"/>
  <c r="D5757" i="8"/>
  <c r="D5756" i="8"/>
  <c r="D5755" i="8"/>
  <c r="D5754" i="8"/>
  <c r="D5753" i="8"/>
  <c r="D5752" i="8"/>
  <c r="D5751" i="8"/>
  <c r="D5750" i="8"/>
  <c r="D5749" i="8"/>
  <c r="D5748" i="8"/>
  <c r="D5747" i="8"/>
  <c r="D5746" i="8"/>
  <c r="D5745" i="8"/>
  <c r="D5744" i="8"/>
  <c r="D5743" i="8"/>
  <c r="D5742" i="8"/>
  <c r="D5741" i="8"/>
  <c r="D5740" i="8"/>
  <c r="D5739" i="8"/>
  <c r="D5738" i="8"/>
  <c r="D5737" i="8"/>
  <c r="D5736" i="8"/>
  <c r="D5735" i="8"/>
  <c r="D5734" i="8"/>
  <c r="D5733" i="8"/>
  <c r="D5732" i="8"/>
  <c r="D5731" i="8"/>
  <c r="D5730" i="8"/>
  <c r="D5729" i="8"/>
  <c r="D5728" i="8"/>
  <c r="D5727" i="8"/>
  <c r="D5726" i="8"/>
  <c r="D5725" i="8"/>
  <c r="D5724" i="8"/>
  <c r="D5723" i="8"/>
  <c r="D5722" i="8"/>
  <c r="D5721" i="8"/>
  <c r="D5720" i="8"/>
  <c r="D5719" i="8"/>
  <c r="D5718" i="8"/>
  <c r="D5717" i="8"/>
  <c r="D5716" i="8"/>
  <c r="D5715" i="8"/>
  <c r="D5714" i="8"/>
  <c r="D5713" i="8"/>
  <c r="D5712" i="8"/>
  <c r="D5711" i="8"/>
  <c r="D5710" i="8"/>
  <c r="D5709" i="8"/>
  <c r="D5708" i="8"/>
  <c r="D5707" i="8"/>
  <c r="D5706" i="8"/>
  <c r="D5705" i="8"/>
  <c r="D5704" i="8"/>
  <c r="D5703" i="8"/>
  <c r="D5702" i="8"/>
  <c r="D5701" i="8"/>
  <c r="D5700" i="8"/>
  <c r="D5699" i="8"/>
  <c r="D5698" i="8"/>
  <c r="D5697" i="8"/>
  <c r="D5696" i="8"/>
  <c r="D5695" i="8"/>
  <c r="D5694" i="8"/>
  <c r="D5693" i="8"/>
  <c r="D5692" i="8"/>
  <c r="D5691" i="8"/>
  <c r="D5690" i="8"/>
  <c r="D5689" i="8"/>
  <c r="D5688" i="8"/>
  <c r="D5687" i="8"/>
  <c r="D5686" i="8"/>
  <c r="D5685" i="8"/>
  <c r="D5684" i="8"/>
  <c r="D5683" i="8"/>
  <c r="D5682" i="8"/>
  <c r="D5681" i="8"/>
  <c r="D5680" i="8"/>
  <c r="D5679" i="8"/>
  <c r="D5678" i="8"/>
  <c r="D5677" i="8"/>
  <c r="D5676" i="8"/>
  <c r="D5675" i="8"/>
  <c r="D5674" i="8"/>
  <c r="D5673" i="8"/>
  <c r="D5672" i="8"/>
  <c r="D5671" i="8"/>
  <c r="D5670" i="8"/>
  <c r="D5669" i="8"/>
  <c r="D5668" i="8"/>
  <c r="D5667" i="8"/>
  <c r="D5666" i="8"/>
  <c r="D5665" i="8"/>
  <c r="D5664" i="8"/>
  <c r="D5663" i="8"/>
  <c r="D5662" i="8"/>
  <c r="D5661" i="8"/>
  <c r="D5660" i="8"/>
  <c r="D5659" i="8"/>
  <c r="D5658" i="8"/>
  <c r="D5657" i="8"/>
  <c r="D5656" i="8"/>
  <c r="D5655" i="8"/>
  <c r="D5654" i="8"/>
  <c r="D5653" i="8"/>
  <c r="D5652" i="8"/>
  <c r="D5651" i="8"/>
  <c r="D5650" i="8"/>
  <c r="D5649" i="8"/>
  <c r="D5648" i="8"/>
  <c r="D5647" i="8"/>
  <c r="D5646" i="8"/>
  <c r="D5645" i="8"/>
  <c r="D5644" i="8"/>
  <c r="D5643" i="8"/>
  <c r="D5642" i="8"/>
  <c r="D5641" i="8"/>
  <c r="D5640" i="8"/>
  <c r="D5639" i="8"/>
  <c r="D5638" i="8"/>
  <c r="D5637" i="8"/>
  <c r="D5636" i="8"/>
  <c r="D5635" i="8"/>
  <c r="D5634" i="8"/>
  <c r="D5633" i="8"/>
  <c r="D5632" i="8"/>
  <c r="D5631" i="8"/>
  <c r="D5630" i="8"/>
  <c r="D5629" i="8"/>
  <c r="D5628" i="8"/>
  <c r="D5627" i="8"/>
  <c r="D5626" i="8"/>
  <c r="D5625" i="8"/>
  <c r="D5624" i="8"/>
  <c r="D5623" i="8"/>
  <c r="D5622" i="8"/>
  <c r="D5621" i="8"/>
  <c r="D5620" i="8"/>
  <c r="D5619" i="8"/>
  <c r="D5618" i="8"/>
  <c r="D5617" i="8"/>
  <c r="D5616" i="8"/>
  <c r="D5615" i="8"/>
  <c r="D5614" i="8"/>
  <c r="D5613" i="8"/>
  <c r="D5612" i="8"/>
  <c r="D5611" i="8"/>
  <c r="D5610" i="8"/>
  <c r="D5609" i="8"/>
  <c r="D5608" i="8"/>
  <c r="D5607" i="8"/>
  <c r="D5606" i="8"/>
  <c r="D5605" i="8"/>
  <c r="D5604" i="8"/>
  <c r="D5603" i="8"/>
  <c r="D5602" i="8"/>
  <c r="D5601" i="8"/>
  <c r="D5600" i="8"/>
  <c r="D5599" i="8"/>
  <c r="D5598" i="8"/>
  <c r="D5597" i="8"/>
  <c r="D5596" i="8"/>
  <c r="D5595" i="8"/>
  <c r="D5594" i="8"/>
  <c r="D5593" i="8"/>
  <c r="D5592" i="8"/>
  <c r="D5591" i="8"/>
  <c r="D5590" i="8"/>
  <c r="D5589" i="8"/>
  <c r="D5588" i="8"/>
  <c r="D5587" i="8"/>
  <c r="D5586" i="8"/>
  <c r="D5585" i="8"/>
  <c r="D5584" i="8"/>
  <c r="D5583" i="8"/>
  <c r="D5582" i="8"/>
  <c r="D5581" i="8"/>
  <c r="D5580" i="8"/>
  <c r="D5579" i="8"/>
  <c r="D5578" i="8"/>
  <c r="D5577" i="8"/>
  <c r="D5576" i="8"/>
  <c r="D5575" i="8"/>
  <c r="D5574" i="8"/>
  <c r="D5573" i="8"/>
  <c r="D5572" i="8"/>
  <c r="D5571" i="8"/>
  <c r="D5570" i="8"/>
  <c r="D5569" i="8"/>
  <c r="D5568" i="8"/>
  <c r="D5567" i="8"/>
  <c r="D5566" i="8"/>
  <c r="D5565" i="8"/>
  <c r="D5564" i="8"/>
  <c r="D5563" i="8"/>
  <c r="D5562" i="8"/>
  <c r="D5561" i="8"/>
  <c r="D5560" i="8"/>
  <c r="D5559" i="8"/>
  <c r="D5558" i="8"/>
  <c r="D5557" i="8"/>
  <c r="D5556" i="8"/>
  <c r="D5555" i="8"/>
  <c r="D5554" i="8"/>
  <c r="D5553" i="8"/>
  <c r="D5552" i="8"/>
  <c r="D5551" i="8"/>
  <c r="D5550" i="8"/>
  <c r="D5549" i="8"/>
  <c r="D5548" i="8"/>
  <c r="D5547" i="8"/>
  <c r="D5546" i="8"/>
  <c r="D5545" i="8"/>
  <c r="D5544" i="8"/>
  <c r="D5543" i="8"/>
  <c r="D5542" i="8"/>
  <c r="D5541" i="8"/>
  <c r="D5540" i="8"/>
  <c r="D5539" i="8"/>
  <c r="D5538" i="8"/>
  <c r="D5537" i="8"/>
  <c r="D5536" i="8"/>
  <c r="D5535" i="8"/>
  <c r="D5534" i="8"/>
  <c r="D5533" i="8"/>
  <c r="D5532" i="8"/>
  <c r="D5531" i="8"/>
  <c r="D5530" i="8"/>
  <c r="D5529" i="8"/>
  <c r="D5528" i="8"/>
  <c r="D5527" i="8"/>
  <c r="D5526" i="8"/>
  <c r="D5525" i="8"/>
  <c r="D5524" i="8"/>
  <c r="D5523" i="8"/>
  <c r="D5522" i="8"/>
  <c r="D5521" i="8"/>
  <c r="D5520" i="8"/>
  <c r="D5519" i="8"/>
  <c r="D5518" i="8"/>
  <c r="D5517" i="8"/>
  <c r="D5516" i="8"/>
  <c r="D5515" i="8"/>
  <c r="D5514" i="8"/>
  <c r="D5513" i="8"/>
  <c r="D5512" i="8"/>
  <c r="D5511" i="8"/>
  <c r="D5510" i="8"/>
  <c r="D5509" i="8"/>
  <c r="D5508" i="8"/>
  <c r="D5507" i="8"/>
  <c r="D5506" i="8"/>
  <c r="D5505" i="8"/>
  <c r="D5504" i="8"/>
  <c r="D5503" i="8"/>
  <c r="D5502" i="8"/>
  <c r="D5501" i="8"/>
  <c r="D5500" i="8"/>
  <c r="D5499" i="8"/>
  <c r="D5498" i="8"/>
  <c r="D5497" i="8"/>
  <c r="D5496" i="8"/>
  <c r="D5495" i="8"/>
  <c r="D5494" i="8"/>
  <c r="D5493" i="8"/>
  <c r="D5492" i="8"/>
  <c r="D5491" i="8"/>
  <c r="D5490" i="8"/>
  <c r="D5489" i="8"/>
  <c r="D5488" i="8"/>
  <c r="D5487" i="8"/>
  <c r="D5486" i="8"/>
  <c r="D5485" i="8"/>
  <c r="D5484" i="8"/>
  <c r="D5483" i="8"/>
  <c r="D5482" i="8"/>
  <c r="D5481" i="8"/>
  <c r="D5480" i="8"/>
  <c r="D5479" i="8"/>
  <c r="D5478" i="8"/>
  <c r="D5477" i="8"/>
  <c r="D5476" i="8"/>
  <c r="D5475" i="8"/>
  <c r="D5474" i="8"/>
  <c r="D5473" i="8"/>
  <c r="D5472" i="8"/>
  <c r="D5471" i="8"/>
  <c r="D5470" i="8"/>
  <c r="D5469" i="8"/>
  <c r="D5468" i="8"/>
  <c r="D5467" i="8"/>
  <c r="D5466" i="8"/>
  <c r="D5465" i="8"/>
  <c r="D5464" i="8"/>
  <c r="D5463" i="8"/>
  <c r="D5462" i="8"/>
  <c r="D5461" i="8"/>
  <c r="D5460" i="8"/>
  <c r="D5459" i="8"/>
  <c r="D5458" i="8"/>
  <c r="D5457" i="8"/>
  <c r="D5456" i="8"/>
  <c r="D5455" i="8"/>
  <c r="D5454" i="8"/>
  <c r="D5453" i="8"/>
  <c r="D5452" i="8"/>
  <c r="D5451" i="8"/>
  <c r="D5450" i="8"/>
  <c r="D5449" i="8"/>
  <c r="D5448" i="8"/>
  <c r="D5447" i="8"/>
  <c r="D5446" i="8"/>
  <c r="D5445" i="8"/>
  <c r="D5444" i="8"/>
  <c r="D5443" i="8"/>
  <c r="D5442" i="8"/>
  <c r="D5441" i="8"/>
  <c r="D5440" i="8"/>
  <c r="D5439" i="8"/>
  <c r="D5438" i="8"/>
  <c r="D5437" i="8"/>
  <c r="D5436" i="8"/>
  <c r="D5435" i="8"/>
  <c r="D5434" i="8"/>
  <c r="D5433" i="8"/>
  <c r="D5432" i="8"/>
  <c r="D5431" i="8"/>
  <c r="D5430" i="8"/>
  <c r="D5429" i="8"/>
  <c r="D5428" i="8"/>
  <c r="D5427" i="8"/>
  <c r="D5426" i="8"/>
  <c r="D5425" i="8"/>
  <c r="D5424" i="8"/>
  <c r="D5423" i="8"/>
  <c r="D5422" i="8"/>
  <c r="D5421" i="8"/>
  <c r="D5420" i="8"/>
  <c r="D5419" i="8"/>
  <c r="D5418" i="8"/>
  <c r="D5417" i="8"/>
  <c r="D5416" i="8"/>
  <c r="D5415" i="8"/>
  <c r="D5414" i="8"/>
  <c r="D5413" i="8"/>
  <c r="D5412" i="8"/>
  <c r="D5411" i="8"/>
  <c r="D5410" i="8"/>
  <c r="D5409" i="8"/>
  <c r="D5408" i="8"/>
  <c r="D5407" i="8"/>
  <c r="D5406" i="8"/>
  <c r="D5405" i="8"/>
  <c r="D5404" i="8"/>
  <c r="D5403" i="8"/>
  <c r="D5402" i="8"/>
  <c r="D5401" i="8"/>
  <c r="D5400" i="8"/>
  <c r="D5399" i="8"/>
  <c r="D5398" i="8"/>
  <c r="D5397" i="8"/>
  <c r="D5396" i="8"/>
  <c r="D5395" i="8"/>
  <c r="D5394" i="8"/>
  <c r="D5393" i="8"/>
  <c r="D5392" i="8"/>
  <c r="D5391" i="8"/>
  <c r="D5390" i="8"/>
  <c r="D5389" i="8"/>
  <c r="D5388" i="8"/>
  <c r="D5387" i="8"/>
  <c r="D5386" i="8"/>
  <c r="D5385" i="8"/>
  <c r="D5384" i="8"/>
  <c r="D5383" i="8"/>
  <c r="D5382" i="8"/>
  <c r="D5381" i="8"/>
  <c r="D5380" i="8"/>
  <c r="D5379" i="8"/>
  <c r="D5378" i="8"/>
  <c r="D5377" i="8"/>
  <c r="D5376" i="8"/>
  <c r="D5375" i="8"/>
  <c r="D5374" i="8"/>
  <c r="D5373" i="8"/>
  <c r="D5372" i="8"/>
  <c r="D5371" i="8"/>
  <c r="D5370" i="8"/>
  <c r="D5369" i="8"/>
  <c r="D5368" i="8"/>
  <c r="D5367" i="8"/>
  <c r="D5366" i="8"/>
  <c r="D5365" i="8"/>
  <c r="D5364" i="8"/>
  <c r="D5363" i="8"/>
  <c r="D5362" i="8"/>
  <c r="D5361" i="8"/>
  <c r="D5360" i="8"/>
  <c r="D5359" i="8"/>
  <c r="D5358" i="8"/>
  <c r="D5357" i="8"/>
  <c r="D5356" i="8"/>
  <c r="D5355" i="8"/>
  <c r="D5354" i="8"/>
  <c r="D5353" i="8"/>
  <c r="D5352" i="8"/>
  <c r="D5351" i="8"/>
  <c r="D5350" i="8"/>
  <c r="D5349" i="8"/>
  <c r="D5348" i="8"/>
  <c r="D5347" i="8"/>
  <c r="D5346" i="8"/>
  <c r="D5345" i="8"/>
  <c r="D5344" i="8"/>
  <c r="D5343" i="8"/>
  <c r="D5342" i="8"/>
  <c r="D5341" i="8"/>
  <c r="D5340" i="8"/>
  <c r="D5339" i="8"/>
  <c r="D5338" i="8"/>
  <c r="D5337" i="8"/>
  <c r="D5336" i="8"/>
  <c r="D5335" i="8"/>
  <c r="D5334" i="8"/>
  <c r="D5333" i="8"/>
  <c r="D5332" i="8"/>
  <c r="D5331" i="8"/>
  <c r="D5330" i="8"/>
  <c r="D5329" i="8"/>
  <c r="D5328" i="8"/>
  <c r="D5327" i="8"/>
  <c r="D5326" i="8"/>
  <c r="D5325" i="8"/>
  <c r="D5324" i="8"/>
  <c r="D5323" i="8"/>
  <c r="D5322" i="8"/>
  <c r="D5321" i="8"/>
  <c r="D5320" i="8"/>
  <c r="D5319" i="8"/>
  <c r="D5318" i="8"/>
  <c r="D5317" i="8"/>
  <c r="D5316" i="8"/>
  <c r="D5315" i="8"/>
  <c r="D5314" i="8"/>
  <c r="D5313" i="8"/>
  <c r="D5312" i="8"/>
  <c r="D5311" i="8"/>
  <c r="D5310" i="8"/>
  <c r="D5309" i="8"/>
  <c r="D5308" i="8"/>
  <c r="D5307" i="8"/>
  <c r="D5306" i="8"/>
  <c r="D5305" i="8"/>
  <c r="D5304" i="8"/>
  <c r="D5303" i="8"/>
  <c r="D5302" i="8"/>
  <c r="D5301" i="8"/>
  <c r="D5300" i="8"/>
  <c r="D5299" i="8"/>
  <c r="D5298" i="8"/>
  <c r="D5297" i="8"/>
  <c r="D5296" i="8"/>
  <c r="D5295" i="8"/>
  <c r="D5294" i="8"/>
  <c r="D5293" i="8"/>
  <c r="D5292" i="8"/>
  <c r="D5291" i="8"/>
  <c r="D5290" i="8"/>
  <c r="D5289" i="8"/>
  <c r="D5288" i="8"/>
  <c r="D5287" i="8"/>
  <c r="D5286" i="8"/>
  <c r="D5285" i="8"/>
  <c r="D5284" i="8"/>
  <c r="D5283" i="8"/>
  <c r="D5282" i="8"/>
  <c r="D5281" i="8"/>
  <c r="D5280" i="8"/>
  <c r="D5279" i="8"/>
  <c r="D5278" i="8"/>
  <c r="D5277" i="8"/>
  <c r="D5276" i="8"/>
  <c r="D5275" i="8"/>
  <c r="D5274" i="8"/>
  <c r="D5273" i="8"/>
  <c r="D5272" i="8"/>
  <c r="D5271" i="8"/>
  <c r="D5270" i="8"/>
  <c r="D5269" i="8"/>
  <c r="D5268" i="8"/>
  <c r="D5267" i="8"/>
  <c r="D5266" i="8"/>
  <c r="D5265" i="8"/>
  <c r="D5264" i="8"/>
  <c r="D5263" i="8"/>
  <c r="D5262" i="8"/>
  <c r="D5261" i="8"/>
  <c r="D5260" i="8"/>
  <c r="D5259" i="8"/>
  <c r="D5258" i="8"/>
  <c r="D5257" i="8"/>
  <c r="D5256" i="8"/>
  <c r="D5255" i="8"/>
  <c r="D5254" i="8"/>
  <c r="D5253" i="8"/>
  <c r="D5252" i="8"/>
  <c r="D5251" i="8"/>
  <c r="D5250" i="8"/>
  <c r="D5249" i="8"/>
  <c r="D5248" i="8"/>
  <c r="D5247" i="8"/>
  <c r="D5246" i="8"/>
  <c r="D5245" i="8"/>
  <c r="D5244" i="8"/>
  <c r="D5243" i="8"/>
  <c r="D5242" i="8"/>
  <c r="D5241" i="8"/>
  <c r="D5240" i="8"/>
  <c r="D5239" i="8"/>
  <c r="D5238" i="8"/>
  <c r="D5237" i="8"/>
  <c r="D5236" i="8"/>
  <c r="D5235" i="8"/>
  <c r="D5234" i="8"/>
  <c r="D5233" i="8"/>
  <c r="D5232" i="8"/>
  <c r="D5231" i="8"/>
  <c r="D5230" i="8"/>
  <c r="D5229" i="8"/>
  <c r="D5228" i="8"/>
  <c r="D5227" i="8"/>
  <c r="D5226" i="8"/>
  <c r="D5225" i="8"/>
  <c r="D5224" i="8"/>
  <c r="D5223" i="8"/>
  <c r="D5222" i="8"/>
  <c r="D5221" i="8"/>
  <c r="D5220" i="8"/>
  <c r="D5219" i="8"/>
  <c r="D5218" i="8"/>
  <c r="D5217" i="8"/>
  <c r="D5216" i="8"/>
  <c r="D5215" i="8"/>
  <c r="D5214" i="8"/>
  <c r="D5213" i="8"/>
  <c r="D5212" i="8"/>
  <c r="D5211" i="8"/>
  <c r="D5210" i="8"/>
  <c r="D5209" i="8"/>
  <c r="D5208" i="8"/>
  <c r="D5207" i="8"/>
  <c r="D5206" i="8"/>
  <c r="D5205" i="8"/>
  <c r="D5204" i="8"/>
  <c r="D5203" i="8"/>
  <c r="D5202" i="8"/>
  <c r="D5201" i="8"/>
  <c r="D5200" i="8"/>
  <c r="D5199" i="8"/>
  <c r="D5198" i="8"/>
  <c r="D5197" i="8"/>
  <c r="D5196" i="8"/>
  <c r="D5195" i="8"/>
  <c r="D5194" i="8"/>
  <c r="D5193" i="8"/>
  <c r="D5192" i="8"/>
  <c r="D5191" i="8"/>
  <c r="D5190" i="8"/>
  <c r="D5189" i="8"/>
  <c r="D5188" i="8"/>
  <c r="D5187" i="8"/>
  <c r="D5186" i="8"/>
  <c r="D5185" i="8"/>
  <c r="D5184" i="8"/>
  <c r="D5183" i="8"/>
  <c r="D5182" i="8"/>
  <c r="D5181" i="8"/>
  <c r="D5180" i="8"/>
  <c r="D5179" i="8"/>
  <c r="D5178" i="8"/>
  <c r="D5177" i="8"/>
  <c r="D5176" i="8"/>
  <c r="D5175" i="8"/>
  <c r="D5174" i="8"/>
  <c r="D5173" i="8"/>
  <c r="D5172" i="8"/>
  <c r="D5171" i="8"/>
  <c r="D5170" i="8"/>
  <c r="D5169" i="8"/>
  <c r="D5168" i="8"/>
  <c r="D5167" i="8"/>
  <c r="D5166" i="8"/>
  <c r="D5165" i="8"/>
  <c r="D5164" i="8"/>
  <c r="D5163" i="8"/>
  <c r="D5162" i="8"/>
  <c r="D5161" i="8"/>
  <c r="D5160" i="8"/>
  <c r="D5159" i="8"/>
  <c r="D5158" i="8"/>
  <c r="D5157" i="8"/>
  <c r="D5156" i="8"/>
  <c r="D5155" i="8"/>
  <c r="D5154" i="8"/>
  <c r="D5153" i="8"/>
  <c r="D5152" i="8"/>
  <c r="D5151" i="8"/>
  <c r="D5150" i="8"/>
  <c r="D5149" i="8"/>
  <c r="D5148" i="8"/>
  <c r="D5147" i="8"/>
  <c r="D5146" i="8"/>
  <c r="D5145" i="8"/>
  <c r="D5144" i="8"/>
  <c r="D5143" i="8"/>
  <c r="D5142" i="8"/>
  <c r="D5141" i="8"/>
  <c r="D5140" i="8"/>
  <c r="D5139" i="8"/>
  <c r="D5138" i="8"/>
  <c r="D5137" i="8"/>
  <c r="D5136" i="8"/>
  <c r="D5135" i="8"/>
  <c r="D5134" i="8"/>
  <c r="D5133" i="8"/>
  <c r="D5132" i="8"/>
  <c r="D5131" i="8"/>
  <c r="D5130" i="8"/>
  <c r="D5129" i="8"/>
  <c r="D5128" i="8"/>
  <c r="D5127" i="8"/>
  <c r="D5126" i="8"/>
  <c r="D5125" i="8"/>
  <c r="D5124" i="8"/>
  <c r="D5123" i="8"/>
  <c r="D5122" i="8"/>
  <c r="D5121" i="8"/>
  <c r="D5120" i="8"/>
  <c r="D5119" i="8"/>
  <c r="D5118" i="8"/>
  <c r="D5117" i="8"/>
  <c r="D5116" i="8"/>
  <c r="D5115" i="8"/>
  <c r="D5114" i="8"/>
  <c r="D5113" i="8"/>
  <c r="D5112" i="8"/>
  <c r="D5111" i="8"/>
  <c r="D5110" i="8"/>
  <c r="D5109" i="8"/>
  <c r="D5108" i="8"/>
  <c r="D5107" i="8"/>
  <c r="D5106" i="8"/>
  <c r="D5105" i="8"/>
  <c r="D5104" i="8"/>
  <c r="D5103" i="8"/>
  <c r="D5102" i="8"/>
  <c r="D5101" i="8"/>
  <c r="D5100" i="8"/>
  <c r="D5099" i="8"/>
  <c r="D5098" i="8"/>
  <c r="D5097" i="8"/>
  <c r="D5096" i="8"/>
  <c r="D5095" i="8"/>
  <c r="D5094" i="8"/>
  <c r="D5093" i="8"/>
  <c r="D5092" i="8"/>
  <c r="D5091" i="8"/>
  <c r="D5090" i="8"/>
  <c r="D5089" i="8"/>
  <c r="D5088" i="8"/>
  <c r="D5087" i="8"/>
  <c r="D5086" i="8"/>
  <c r="D5085" i="8"/>
  <c r="D5084" i="8"/>
  <c r="D5083" i="8"/>
  <c r="D5082" i="8"/>
  <c r="D5081" i="8"/>
  <c r="D5080" i="8"/>
  <c r="D5079" i="8"/>
  <c r="D5078" i="8"/>
  <c r="D5077" i="8"/>
  <c r="D5076" i="8"/>
  <c r="D5075" i="8"/>
  <c r="D5074" i="8"/>
  <c r="D5073" i="8"/>
  <c r="D5072" i="8"/>
  <c r="D5071" i="8"/>
  <c r="D5070" i="8"/>
  <c r="D5069" i="8"/>
  <c r="D5068" i="8"/>
  <c r="D5067" i="8"/>
  <c r="D5066" i="8"/>
  <c r="D5065" i="8"/>
  <c r="D5064" i="8"/>
  <c r="D5063" i="8"/>
  <c r="D5062" i="8"/>
  <c r="D5061" i="8"/>
  <c r="D5060" i="8"/>
  <c r="D5059" i="8"/>
  <c r="D5058" i="8"/>
  <c r="D5057" i="8"/>
  <c r="D5056" i="8"/>
  <c r="D5055" i="8"/>
  <c r="D5054" i="8"/>
  <c r="D5053" i="8"/>
  <c r="D5052" i="8"/>
  <c r="D5051" i="8"/>
  <c r="D5050" i="8"/>
  <c r="D5049" i="8"/>
  <c r="D5048" i="8"/>
  <c r="D5047" i="8"/>
  <c r="D5046" i="8"/>
  <c r="D5045" i="8"/>
  <c r="D5044" i="8"/>
  <c r="D5043" i="8"/>
  <c r="D5042" i="8"/>
  <c r="D5041" i="8"/>
  <c r="D5040" i="8"/>
  <c r="D5039" i="8"/>
  <c r="D5038" i="8"/>
  <c r="D5037" i="8"/>
  <c r="D5036" i="8"/>
  <c r="D5035" i="8"/>
  <c r="D5034" i="8"/>
  <c r="D5033" i="8"/>
  <c r="D5032" i="8"/>
  <c r="D5031" i="8"/>
  <c r="D5030" i="8"/>
  <c r="D5029" i="8"/>
  <c r="D5028" i="8"/>
  <c r="D5027" i="8"/>
  <c r="D5026" i="8"/>
  <c r="D5025" i="8"/>
  <c r="D5024" i="8"/>
  <c r="D5023" i="8"/>
  <c r="D5022" i="8"/>
  <c r="D5021" i="8"/>
  <c r="D5020" i="8"/>
  <c r="D5019" i="8"/>
  <c r="D5018" i="8"/>
  <c r="D5017" i="8"/>
  <c r="D5016" i="8"/>
  <c r="D5015" i="8"/>
  <c r="D5014" i="8"/>
  <c r="D5013" i="8"/>
  <c r="D5012" i="8"/>
  <c r="D5011" i="8"/>
  <c r="D5010" i="8"/>
  <c r="D5009" i="8"/>
  <c r="D5008" i="8"/>
  <c r="D5007" i="8"/>
  <c r="D5006" i="8"/>
  <c r="D5005" i="8"/>
  <c r="D5004" i="8"/>
  <c r="D5003" i="8"/>
  <c r="D5002" i="8"/>
  <c r="D5001" i="8"/>
  <c r="D5000" i="8"/>
  <c r="D4999" i="8"/>
  <c r="D4998" i="8"/>
  <c r="D4997" i="8"/>
  <c r="D4996" i="8"/>
  <c r="D4995" i="8"/>
  <c r="D4994" i="8"/>
  <c r="D4993" i="8"/>
  <c r="D4992" i="8"/>
  <c r="D4991" i="8"/>
  <c r="D4990" i="8"/>
  <c r="D4989" i="8"/>
  <c r="D4988" i="8"/>
  <c r="D4987" i="8"/>
  <c r="D4986" i="8"/>
  <c r="D4985" i="8"/>
  <c r="D4984" i="8"/>
  <c r="D4983" i="8"/>
  <c r="D4982" i="8"/>
  <c r="D4981" i="8"/>
  <c r="D4980" i="8"/>
  <c r="D4979" i="8"/>
  <c r="D4978" i="8"/>
  <c r="D4977" i="8"/>
  <c r="D4976" i="8"/>
  <c r="D4975" i="8"/>
  <c r="D4974" i="8"/>
  <c r="D4973" i="8"/>
  <c r="D4972" i="8"/>
  <c r="D4971" i="8"/>
  <c r="D4970" i="8"/>
  <c r="D4969" i="8"/>
  <c r="D4968" i="8"/>
  <c r="D4967" i="8"/>
  <c r="D4966" i="8"/>
  <c r="D4965" i="8"/>
  <c r="D4964" i="8"/>
  <c r="D4963" i="8"/>
  <c r="D4962" i="8"/>
  <c r="D4961" i="8"/>
  <c r="D4960" i="8"/>
  <c r="D4959" i="8"/>
  <c r="D4958" i="8"/>
  <c r="D4957" i="8"/>
  <c r="D4956" i="8"/>
  <c r="D4955" i="8"/>
  <c r="D4954" i="8"/>
  <c r="D4953" i="8"/>
  <c r="D4952" i="8"/>
  <c r="D4951" i="8"/>
  <c r="D4950" i="8"/>
  <c r="D4949" i="8"/>
  <c r="D4948" i="8"/>
  <c r="D4947" i="8"/>
  <c r="D4946" i="8"/>
  <c r="D4945" i="8"/>
  <c r="D4944" i="8"/>
  <c r="D4943" i="8"/>
  <c r="D4942" i="8"/>
  <c r="D4941" i="8"/>
  <c r="D4940" i="8"/>
  <c r="D4939" i="8"/>
  <c r="D4938" i="8"/>
  <c r="D4937" i="8"/>
  <c r="D4936" i="8"/>
  <c r="D4935" i="8"/>
  <c r="D4934" i="8"/>
  <c r="D4933" i="8"/>
  <c r="D4932" i="8"/>
  <c r="D4931" i="8"/>
  <c r="D4930" i="8"/>
  <c r="D4929" i="8"/>
  <c r="D4928" i="8"/>
  <c r="D4927" i="8"/>
  <c r="D4926" i="8"/>
  <c r="D4925" i="8"/>
  <c r="D4924" i="8"/>
  <c r="D4923" i="8"/>
  <c r="D4922" i="8"/>
  <c r="D4921" i="8"/>
  <c r="D4920" i="8"/>
  <c r="D4919" i="8"/>
  <c r="D4918" i="8"/>
  <c r="D4917" i="8"/>
  <c r="D4916" i="8"/>
  <c r="D4915" i="8"/>
  <c r="D4914" i="8"/>
  <c r="D4913" i="8"/>
  <c r="D4912" i="8"/>
  <c r="D4911" i="8"/>
  <c r="D4910" i="8"/>
  <c r="D4909" i="8"/>
  <c r="D4908" i="8"/>
  <c r="D4907" i="8"/>
  <c r="D4906" i="8"/>
  <c r="D4905" i="8"/>
  <c r="D4904" i="8"/>
  <c r="D4903" i="8"/>
  <c r="D4902" i="8"/>
  <c r="D4901" i="8"/>
  <c r="D4900" i="8"/>
  <c r="D4899" i="8"/>
  <c r="D4898" i="8"/>
  <c r="D4897" i="8"/>
  <c r="D4896" i="8"/>
  <c r="D4895" i="8"/>
  <c r="D4894" i="8"/>
  <c r="D4893" i="8"/>
  <c r="D4892" i="8"/>
  <c r="D4891" i="8"/>
  <c r="D4890" i="8"/>
  <c r="D4889" i="8"/>
  <c r="D4888" i="8"/>
  <c r="D4887" i="8"/>
  <c r="D4886" i="8"/>
  <c r="D4885" i="8"/>
  <c r="D4884" i="8"/>
  <c r="D4883" i="8"/>
  <c r="D4882" i="8"/>
  <c r="D4881" i="8"/>
  <c r="D4880" i="8"/>
  <c r="D4879" i="8"/>
  <c r="D4878" i="8"/>
  <c r="D4877" i="8"/>
  <c r="D4876" i="8"/>
  <c r="D4875" i="8"/>
  <c r="D4874" i="8"/>
  <c r="D4873" i="8"/>
  <c r="D4872" i="8"/>
  <c r="D4871" i="8"/>
  <c r="D4870" i="8"/>
  <c r="D4869" i="8"/>
  <c r="D4868" i="8"/>
  <c r="D4867" i="8"/>
  <c r="D4866" i="8"/>
  <c r="D4865" i="8"/>
  <c r="D4864" i="8"/>
  <c r="D4863" i="8"/>
  <c r="D4862" i="8"/>
  <c r="D4861" i="8"/>
  <c r="D4860" i="8"/>
  <c r="D4859" i="8"/>
  <c r="D4858" i="8"/>
  <c r="D4857" i="8"/>
  <c r="D4856" i="8"/>
  <c r="D4855" i="8"/>
  <c r="D4854" i="8"/>
  <c r="D4853" i="8"/>
  <c r="D4852" i="8"/>
  <c r="D4851" i="8"/>
  <c r="D4850" i="8"/>
  <c r="D4849" i="8"/>
  <c r="D4848" i="8"/>
  <c r="D4847" i="8"/>
  <c r="D4846" i="8"/>
  <c r="D4845" i="8"/>
  <c r="D4844" i="8"/>
  <c r="D4843" i="8"/>
  <c r="D4842" i="8"/>
  <c r="D4841" i="8"/>
  <c r="D4840" i="8"/>
  <c r="D4839" i="8"/>
  <c r="D4838" i="8"/>
  <c r="D4837" i="8"/>
  <c r="D4836" i="8"/>
  <c r="D4835" i="8"/>
  <c r="D4834" i="8"/>
  <c r="D4833" i="8"/>
  <c r="D4832" i="8"/>
  <c r="D4831" i="8"/>
  <c r="D4830" i="8"/>
  <c r="D4829" i="8"/>
  <c r="D4828" i="8"/>
  <c r="D4827" i="8"/>
  <c r="D4826" i="8"/>
  <c r="D4825" i="8"/>
  <c r="D4824" i="8"/>
  <c r="D4823" i="8"/>
  <c r="D4822" i="8"/>
  <c r="D4821" i="8"/>
  <c r="D4820" i="8"/>
  <c r="D4819" i="8"/>
  <c r="D4818" i="8"/>
  <c r="D4817" i="8"/>
  <c r="D4816" i="8"/>
  <c r="D4815" i="8"/>
  <c r="D4814" i="8"/>
  <c r="D4813" i="8"/>
  <c r="D4812" i="8"/>
  <c r="D4811" i="8"/>
  <c r="D4810" i="8"/>
  <c r="D4809" i="8"/>
  <c r="D4808" i="8"/>
  <c r="D4807" i="8"/>
  <c r="D4806" i="8"/>
  <c r="D4805" i="8"/>
  <c r="D4804" i="8"/>
  <c r="D4803" i="8"/>
  <c r="D4802" i="8"/>
  <c r="D4801" i="8"/>
  <c r="D4800" i="8"/>
  <c r="D4799" i="8"/>
  <c r="D4798" i="8"/>
  <c r="D4797" i="8"/>
  <c r="D4796" i="8"/>
  <c r="D4795" i="8"/>
  <c r="D4794" i="8"/>
  <c r="D4793" i="8"/>
  <c r="D4792" i="8"/>
  <c r="D4791" i="8"/>
  <c r="D4790" i="8"/>
  <c r="D4789" i="8"/>
  <c r="D4788" i="8"/>
  <c r="D4787" i="8"/>
  <c r="D4786" i="8"/>
  <c r="D4785" i="8"/>
  <c r="D4784" i="8"/>
  <c r="D4783" i="8"/>
  <c r="D4782" i="8"/>
  <c r="D4781" i="8"/>
  <c r="D4780" i="8"/>
  <c r="D4779" i="8"/>
  <c r="D4778" i="8"/>
  <c r="D4777" i="8"/>
  <c r="D4776" i="8"/>
  <c r="D4775" i="8"/>
  <c r="D4774" i="8"/>
  <c r="D4773" i="8"/>
  <c r="D4772" i="8"/>
  <c r="D4771" i="8"/>
  <c r="D4770" i="8"/>
  <c r="D4769" i="8"/>
  <c r="D4768" i="8"/>
  <c r="D4767" i="8"/>
  <c r="D4766" i="8"/>
  <c r="D4765" i="8"/>
  <c r="D4764" i="8"/>
  <c r="D4763" i="8"/>
  <c r="D4762" i="8"/>
  <c r="D4761" i="8"/>
  <c r="D4760" i="8"/>
  <c r="D4759" i="8"/>
  <c r="D4758" i="8"/>
  <c r="D4757" i="8"/>
  <c r="D4756" i="8"/>
  <c r="D4755" i="8"/>
  <c r="D4754" i="8"/>
  <c r="D4753" i="8"/>
  <c r="D4752" i="8"/>
  <c r="D4751" i="8"/>
  <c r="D4750" i="8"/>
  <c r="D4749" i="8"/>
  <c r="D4748" i="8"/>
  <c r="D4747" i="8"/>
  <c r="D4746" i="8"/>
  <c r="D4745" i="8"/>
  <c r="D4744" i="8"/>
  <c r="D4743" i="8"/>
  <c r="D4742" i="8"/>
  <c r="D4741" i="8"/>
  <c r="D4740" i="8"/>
  <c r="D4739" i="8"/>
  <c r="D4738" i="8"/>
  <c r="D4737" i="8"/>
  <c r="D4736" i="8"/>
  <c r="D4735" i="8"/>
  <c r="D4734" i="8"/>
  <c r="D4733" i="8"/>
  <c r="D4732" i="8"/>
  <c r="D4731" i="8"/>
  <c r="D4730" i="8"/>
  <c r="D4729" i="8"/>
  <c r="D4728" i="8"/>
  <c r="D4727" i="8"/>
  <c r="D4726" i="8"/>
  <c r="D4725" i="8"/>
  <c r="D4724" i="8"/>
  <c r="D4723" i="8"/>
  <c r="D4722" i="8"/>
  <c r="D4721" i="8"/>
  <c r="D4720" i="8"/>
  <c r="D4719" i="8"/>
  <c r="D4718" i="8"/>
  <c r="D4717" i="8"/>
  <c r="D4716" i="8"/>
  <c r="D4715" i="8"/>
  <c r="D4714" i="8"/>
  <c r="D4713" i="8"/>
  <c r="D4712" i="8"/>
  <c r="D4711" i="8"/>
  <c r="D4710" i="8"/>
  <c r="D4709" i="8"/>
  <c r="D4708" i="8"/>
  <c r="D4707" i="8"/>
  <c r="D4706" i="8"/>
  <c r="D4705" i="8"/>
  <c r="D4704" i="8"/>
  <c r="D4703" i="8"/>
  <c r="D4702" i="8"/>
  <c r="D4701" i="8"/>
  <c r="D4700" i="8"/>
  <c r="D4699" i="8"/>
  <c r="D4698" i="8"/>
  <c r="D4697" i="8"/>
  <c r="D4696" i="8"/>
  <c r="D4695" i="8"/>
  <c r="D4694" i="8"/>
  <c r="D4693" i="8"/>
  <c r="D4692" i="8"/>
  <c r="D4691" i="8"/>
  <c r="D4690" i="8"/>
  <c r="D4689" i="8"/>
  <c r="D4688" i="8"/>
  <c r="D4687" i="8"/>
  <c r="D4686" i="8"/>
  <c r="D4685" i="8"/>
  <c r="D4684" i="8"/>
  <c r="D4683" i="8"/>
  <c r="D4682" i="8"/>
  <c r="D4681" i="8"/>
  <c r="D4680" i="8"/>
  <c r="D4679" i="8"/>
  <c r="D4678" i="8"/>
  <c r="D4677" i="8"/>
  <c r="D4676" i="8"/>
  <c r="D4675" i="8"/>
  <c r="D4674" i="8"/>
  <c r="D4673" i="8"/>
  <c r="D4672" i="8"/>
  <c r="D4671" i="8"/>
  <c r="D4670" i="8"/>
  <c r="D4669" i="8"/>
  <c r="D4668" i="8"/>
  <c r="D4667" i="8"/>
  <c r="D4666" i="8"/>
  <c r="D4665" i="8"/>
  <c r="D4664" i="8"/>
  <c r="D4663" i="8"/>
  <c r="D4662" i="8"/>
  <c r="D4661" i="8"/>
  <c r="D4660" i="8"/>
  <c r="D4659" i="8"/>
  <c r="D4658" i="8"/>
  <c r="D4657" i="8"/>
  <c r="D4656" i="8"/>
  <c r="D4655" i="8"/>
  <c r="D4654" i="8"/>
  <c r="D4653" i="8"/>
  <c r="D4652" i="8"/>
  <c r="D4651" i="8"/>
  <c r="D4650" i="8"/>
  <c r="D4649" i="8"/>
  <c r="D4648" i="8"/>
  <c r="D4647" i="8"/>
  <c r="D4646" i="8"/>
  <c r="D4645" i="8"/>
  <c r="D4644" i="8"/>
  <c r="D4643" i="8"/>
  <c r="D4642" i="8"/>
  <c r="D4641" i="8"/>
  <c r="D4640" i="8"/>
  <c r="D4639" i="8"/>
  <c r="D4638" i="8"/>
  <c r="D4637" i="8"/>
  <c r="D4636" i="8"/>
  <c r="D4635" i="8"/>
  <c r="D4634" i="8"/>
  <c r="D4633" i="8"/>
  <c r="D4632" i="8"/>
  <c r="D4631" i="8"/>
  <c r="D4630" i="8"/>
  <c r="D4629" i="8"/>
  <c r="D4628" i="8"/>
  <c r="D4627" i="8"/>
  <c r="D4626" i="8"/>
  <c r="D4625" i="8"/>
  <c r="D4624" i="8"/>
  <c r="D4623" i="8"/>
  <c r="D4622" i="8"/>
  <c r="D4621" i="8"/>
  <c r="D4620" i="8"/>
  <c r="D4619" i="8"/>
  <c r="D4618" i="8"/>
  <c r="D4617" i="8"/>
  <c r="D4616" i="8"/>
  <c r="D4615" i="8"/>
  <c r="D4614" i="8"/>
  <c r="D4613" i="8"/>
  <c r="D4612" i="8"/>
  <c r="D4611" i="8"/>
  <c r="D4610" i="8"/>
  <c r="D4609" i="8"/>
  <c r="D4608" i="8"/>
  <c r="D4607" i="8"/>
  <c r="D4606" i="8"/>
  <c r="D4605" i="8"/>
  <c r="D4604" i="8"/>
  <c r="D4603" i="8"/>
  <c r="D4602" i="8"/>
  <c r="D4601" i="8"/>
  <c r="D4600" i="8"/>
  <c r="D4599" i="8"/>
  <c r="D4598" i="8"/>
  <c r="D4597" i="8"/>
  <c r="D4596" i="8"/>
  <c r="D4595" i="8"/>
  <c r="D4594" i="8"/>
  <c r="D4593" i="8"/>
  <c r="D4592" i="8"/>
  <c r="D4591" i="8"/>
  <c r="D4590" i="8"/>
  <c r="D4589" i="8"/>
  <c r="D4588" i="8"/>
  <c r="D4587" i="8"/>
  <c r="D4586" i="8"/>
  <c r="D4585" i="8"/>
  <c r="D4584" i="8"/>
  <c r="D4583" i="8"/>
  <c r="D4582" i="8"/>
  <c r="D4581" i="8"/>
  <c r="D4580" i="8"/>
  <c r="D4579" i="8"/>
  <c r="D4578" i="8"/>
  <c r="D4577" i="8"/>
  <c r="D4576" i="8"/>
  <c r="D4575" i="8"/>
  <c r="D4574" i="8"/>
  <c r="D4573" i="8"/>
  <c r="D4572" i="8"/>
  <c r="D4571" i="8"/>
  <c r="D4570" i="8"/>
  <c r="D4569" i="8"/>
  <c r="D4568" i="8"/>
  <c r="D4567" i="8"/>
  <c r="D4566" i="8"/>
  <c r="D4565" i="8"/>
  <c r="D4564" i="8"/>
  <c r="D4563" i="8"/>
  <c r="D4562" i="8"/>
  <c r="D4561" i="8"/>
  <c r="D4560" i="8"/>
  <c r="D4559" i="8"/>
  <c r="D4558" i="8"/>
  <c r="D4557" i="8"/>
  <c r="D4556" i="8"/>
  <c r="D4555" i="8"/>
  <c r="D4554" i="8"/>
  <c r="D4553" i="8"/>
  <c r="D4552" i="8"/>
  <c r="D4551" i="8"/>
  <c r="D4550" i="8"/>
  <c r="D4549" i="8"/>
  <c r="D4548" i="8"/>
  <c r="D4547" i="8"/>
  <c r="D4546" i="8"/>
  <c r="D4545" i="8"/>
  <c r="D4544" i="8"/>
  <c r="D4543" i="8"/>
  <c r="D4542" i="8"/>
  <c r="D4541" i="8"/>
  <c r="D4540" i="8"/>
  <c r="D4539" i="8"/>
  <c r="D4538" i="8"/>
  <c r="D4537" i="8"/>
  <c r="D4536" i="8"/>
  <c r="D4535" i="8"/>
  <c r="D4534" i="8"/>
  <c r="D4533" i="8"/>
  <c r="D4532" i="8"/>
  <c r="D4531" i="8"/>
  <c r="D4530" i="8"/>
  <c r="D4529" i="8"/>
  <c r="D4528" i="8"/>
  <c r="D4527" i="8"/>
  <c r="D4526" i="8"/>
  <c r="D4525" i="8"/>
  <c r="D4524" i="8"/>
  <c r="D4523" i="8"/>
  <c r="D4522" i="8"/>
  <c r="D4521" i="8"/>
  <c r="D4520" i="8"/>
  <c r="D4519" i="8"/>
  <c r="D4518" i="8"/>
  <c r="D4517" i="8"/>
  <c r="D4516" i="8"/>
  <c r="D4515" i="8"/>
  <c r="D4514" i="8"/>
  <c r="D4513" i="8"/>
  <c r="D4512" i="8"/>
  <c r="D4511" i="8"/>
  <c r="D4510" i="8"/>
  <c r="D4509" i="8"/>
  <c r="D4508" i="8"/>
  <c r="D4507" i="8"/>
  <c r="D4506" i="8"/>
  <c r="D4505" i="8"/>
  <c r="D4504" i="8"/>
  <c r="D4503" i="8"/>
  <c r="D4502" i="8"/>
  <c r="D4501" i="8"/>
  <c r="D4500" i="8"/>
  <c r="D4499" i="8"/>
  <c r="D4498" i="8"/>
  <c r="D4497" i="8"/>
  <c r="D4496" i="8"/>
  <c r="D4495" i="8"/>
  <c r="D4494" i="8"/>
  <c r="D4493" i="8"/>
  <c r="D4492" i="8"/>
  <c r="D4491" i="8"/>
  <c r="D4490" i="8"/>
  <c r="D4489" i="8"/>
  <c r="D4488" i="8"/>
  <c r="D4487" i="8"/>
  <c r="D4486" i="8"/>
  <c r="D4485" i="8"/>
  <c r="D4484" i="8"/>
  <c r="D4483" i="8"/>
  <c r="D4482" i="8"/>
  <c r="D4481" i="8"/>
  <c r="D4480" i="8"/>
  <c r="D4479" i="8"/>
  <c r="D4478" i="8"/>
  <c r="D4477" i="8"/>
  <c r="D4476" i="8"/>
  <c r="D4475" i="8"/>
  <c r="D4474" i="8"/>
  <c r="D4473" i="8"/>
  <c r="D4472" i="8"/>
  <c r="D4471" i="8"/>
  <c r="D4470" i="8"/>
  <c r="D4469" i="8"/>
  <c r="D4468" i="8"/>
  <c r="D4467" i="8"/>
  <c r="D4466" i="8"/>
  <c r="D4465" i="8"/>
  <c r="D4464" i="8"/>
  <c r="D4463" i="8"/>
  <c r="D4462" i="8"/>
  <c r="D4461" i="8"/>
  <c r="D4460" i="8"/>
  <c r="D4459" i="8"/>
  <c r="D4458" i="8"/>
  <c r="D4457" i="8"/>
  <c r="D4456" i="8"/>
  <c r="D4455" i="8"/>
  <c r="D4454" i="8"/>
  <c r="D4453" i="8"/>
  <c r="D4452" i="8"/>
  <c r="D4451" i="8"/>
  <c r="D4450" i="8"/>
  <c r="D4449" i="8"/>
  <c r="D4448" i="8"/>
  <c r="D4447" i="8"/>
  <c r="D4446" i="8"/>
  <c r="D4445" i="8"/>
  <c r="D4444" i="8"/>
  <c r="D4443" i="8"/>
  <c r="D4442" i="8"/>
  <c r="D4441" i="8"/>
  <c r="D4440" i="8"/>
  <c r="D4439" i="8"/>
  <c r="D4438" i="8"/>
  <c r="D4437" i="8"/>
  <c r="D4436" i="8"/>
  <c r="D4435" i="8"/>
  <c r="D4434" i="8"/>
  <c r="D4433" i="8"/>
  <c r="D4432" i="8"/>
  <c r="D4431" i="8"/>
  <c r="D4430" i="8"/>
  <c r="D4429" i="8"/>
  <c r="D4428" i="8"/>
  <c r="D4427" i="8"/>
  <c r="D4426" i="8"/>
  <c r="D4425" i="8"/>
  <c r="D4424" i="8"/>
  <c r="D4423" i="8"/>
  <c r="D4422" i="8"/>
  <c r="D4421" i="8"/>
  <c r="D4420" i="8"/>
  <c r="D4419" i="8"/>
  <c r="D4418" i="8"/>
  <c r="D4417" i="8"/>
  <c r="D4416" i="8"/>
  <c r="D4415" i="8"/>
  <c r="D4414" i="8"/>
  <c r="D4413" i="8"/>
  <c r="D4412" i="8"/>
  <c r="D4411" i="8"/>
  <c r="D4410" i="8"/>
  <c r="D4409" i="8"/>
  <c r="D4408" i="8"/>
  <c r="D4407" i="8"/>
  <c r="D4406" i="8"/>
  <c r="D4405" i="8"/>
  <c r="D4404" i="8"/>
  <c r="D4403" i="8"/>
  <c r="D4402" i="8"/>
  <c r="D4401" i="8"/>
  <c r="D4400" i="8"/>
  <c r="D4399" i="8"/>
  <c r="D4398" i="8"/>
  <c r="D4397" i="8"/>
  <c r="D4396" i="8"/>
  <c r="D4395" i="8"/>
  <c r="D4394" i="8"/>
  <c r="D4393" i="8"/>
  <c r="D4392" i="8"/>
  <c r="D4391" i="8"/>
  <c r="D4390" i="8"/>
  <c r="D4389" i="8"/>
  <c r="D4388" i="8"/>
  <c r="D4387" i="8"/>
  <c r="D4386" i="8"/>
  <c r="D4385" i="8"/>
  <c r="D4384" i="8"/>
  <c r="D4383" i="8"/>
  <c r="D4382" i="8"/>
  <c r="D4381" i="8"/>
  <c r="D4380" i="8"/>
  <c r="D4379" i="8"/>
  <c r="D4378" i="8"/>
  <c r="D4377" i="8"/>
  <c r="D4376" i="8"/>
  <c r="D4375" i="8"/>
  <c r="D4374" i="8"/>
  <c r="D4373" i="8"/>
  <c r="D4372" i="8"/>
  <c r="D4371" i="8"/>
  <c r="D4370" i="8"/>
  <c r="D4369" i="8"/>
  <c r="D4368" i="8"/>
  <c r="D4367" i="8"/>
  <c r="D4366" i="8"/>
  <c r="D4365" i="8"/>
  <c r="D4364" i="8"/>
  <c r="D4363" i="8"/>
  <c r="D4362" i="8"/>
  <c r="D4361" i="8"/>
  <c r="D4360" i="8"/>
  <c r="D4359" i="8"/>
  <c r="D4358" i="8"/>
  <c r="D4357" i="8"/>
  <c r="D4356" i="8"/>
  <c r="D4355" i="8"/>
  <c r="D4354" i="8"/>
  <c r="D4353" i="8"/>
  <c r="D4352" i="8"/>
  <c r="D4351" i="8"/>
  <c r="D4350" i="8"/>
  <c r="D4349" i="8"/>
  <c r="D4348" i="8"/>
  <c r="D4347" i="8"/>
  <c r="D4346" i="8"/>
  <c r="D4345" i="8"/>
  <c r="D4344" i="8"/>
  <c r="D4343" i="8"/>
  <c r="D4342" i="8"/>
  <c r="D4341" i="8"/>
  <c r="D4340" i="8"/>
  <c r="D4339" i="8"/>
  <c r="D4338" i="8"/>
  <c r="D4337" i="8"/>
  <c r="D4336" i="8"/>
  <c r="D4335" i="8"/>
  <c r="D4334" i="8"/>
  <c r="D4333" i="8"/>
  <c r="D4332" i="8"/>
  <c r="D4331" i="8"/>
  <c r="D4330" i="8"/>
  <c r="D4329" i="8"/>
  <c r="D4328" i="8"/>
  <c r="D4327" i="8"/>
  <c r="D4326" i="8"/>
  <c r="D4325" i="8"/>
  <c r="D4324" i="8"/>
  <c r="D4323" i="8"/>
  <c r="D4322" i="8"/>
  <c r="D4321" i="8"/>
  <c r="D4320" i="8"/>
  <c r="D4319" i="8"/>
  <c r="D4318" i="8"/>
  <c r="D4317" i="8"/>
  <c r="D4316" i="8"/>
  <c r="D4315" i="8"/>
  <c r="D4314" i="8"/>
  <c r="D4313" i="8"/>
  <c r="D4312" i="8"/>
  <c r="D4311" i="8"/>
  <c r="D4310" i="8"/>
  <c r="D4309" i="8"/>
  <c r="D4308" i="8"/>
  <c r="D4307" i="8"/>
  <c r="D4306" i="8"/>
  <c r="D4305" i="8"/>
  <c r="D4304" i="8"/>
  <c r="D4303" i="8"/>
  <c r="D4302" i="8"/>
  <c r="D4301" i="8"/>
  <c r="D4300" i="8"/>
  <c r="D4299" i="8"/>
  <c r="D4298" i="8"/>
  <c r="D4297" i="8"/>
  <c r="D4296" i="8"/>
  <c r="D4295" i="8"/>
  <c r="D4294" i="8"/>
  <c r="D4293" i="8"/>
  <c r="D4292" i="8"/>
  <c r="D4291" i="8"/>
  <c r="D4290" i="8"/>
  <c r="D4289" i="8"/>
  <c r="D4288" i="8"/>
  <c r="D4287" i="8"/>
  <c r="D4286" i="8"/>
  <c r="D4285" i="8"/>
  <c r="D4284" i="8"/>
  <c r="D4283" i="8"/>
  <c r="D4282" i="8"/>
  <c r="D4281" i="8"/>
  <c r="D4280" i="8"/>
  <c r="D4279" i="8"/>
  <c r="D4278" i="8"/>
  <c r="D4277" i="8"/>
  <c r="D4276" i="8"/>
  <c r="D4275" i="8"/>
  <c r="D4274" i="8"/>
  <c r="D4273" i="8"/>
  <c r="D4272" i="8"/>
  <c r="D4271" i="8"/>
  <c r="D4270" i="8"/>
  <c r="D4269" i="8"/>
  <c r="D4268" i="8"/>
  <c r="D4267" i="8"/>
  <c r="D4266" i="8"/>
  <c r="D4265" i="8"/>
  <c r="D4264" i="8"/>
  <c r="D4263" i="8"/>
  <c r="D4262" i="8"/>
  <c r="D4261" i="8"/>
  <c r="D4260" i="8"/>
  <c r="D4259" i="8"/>
  <c r="D4258" i="8"/>
  <c r="D4257" i="8"/>
  <c r="D4256" i="8"/>
  <c r="D4255" i="8"/>
  <c r="D4254" i="8"/>
  <c r="D4253" i="8"/>
  <c r="D4252" i="8"/>
  <c r="D4251" i="8"/>
  <c r="D4250" i="8"/>
  <c r="D4249" i="8"/>
  <c r="D4248" i="8"/>
  <c r="D4247" i="8"/>
  <c r="D4246" i="8"/>
  <c r="D4245" i="8"/>
  <c r="D4244" i="8"/>
  <c r="D4243" i="8"/>
  <c r="D4242" i="8"/>
  <c r="D4241" i="8"/>
  <c r="D4240" i="8"/>
  <c r="D4239" i="8"/>
  <c r="D4238" i="8"/>
  <c r="D4237" i="8"/>
  <c r="D4236" i="8"/>
  <c r="D4235" i="8"/>
  <c r="D4234" i="8"/>
  <c r="D4233" i="8"/>
  <c r="D4232" i="8"/>
  <c r="D4231" i="8"/>
  <c r="D4230" i="8"/>
  <c r="D4229" i="8"/>
  <c r="D4228" i="8"/>
  <c r="D4227" i="8"/>
  <c r="D4226" i="8"/>
  <c r="D4225" i="8"/>
  <c r="D4224" i="8"/>
  <c r="D4223" i="8"/>
  <c r="D4222" i="8"/>
  <c r="D4221" i="8"/>
  <c r="D4220" i="8"/>
  <c r="D4219" i="8"/>
  <c r="D4218" i="8"/>
  <c r="D4217" i="8"/>
  <c r="D4216" i="8"/>
  <c r="D4215" i="8"/>
  <c r="D4214" i="8"/>
  <c r="D4213" i="8"/>
  <c r="D4212" i="8"/>
  <c r="D4211" i="8"/>
  <c r="D4210" i="8"/>
  <c r="D4209" i="8"/>
  <c r="D4208" i="8"/>
  <c r="D4207" i="8"/>
  <c r="D4206" i="8"/>
  <c r="D4205" i="8"/>
  <c r="D4204" i="8"/>
  <c r="D4203" i="8"/>
  <c r="D4202" i="8"/>
  <c r="D4201" i="8"/>
  <c r="D4200" i="8"/>
  <c r="D4199" i="8"/>
  <c r="D4198" i="8"/>
  <c r="D4197" i="8"/>
  <c r="D4196" i="8"/>
  <c r="D4195" i="8"/>
  <c r="D4194" i="8"/>
  <c r="D4193" i="8"/>
  <c r="D4192" i="8"/>
  <c r="D4191" i="8"/>
  <c r="D4190" i="8"/>
  <c r="D4189" i="8"/>
  <c r="D4188" i="8"/>
  <c r="D4187" i="8"/>
  <c r="D4186" i="8"/>
  <c r="D4185" i="8"/>
  <c r="D4184" i="8"/>
  <c r="D4183" i="8"/>
  <c r="D4182" i="8"/>
  <c r="D4181" i="8"/>
  <c r="D4180" i="8"/>
  <c r="D4179" i="8"/>
  <c r="D4178" i="8"/>
  <c r="D4177" i="8"/>
  <c r="D4176" i="8"/>
  <c r="D4175" i="8"/>
  <c r="D4174" i="8"/>
  <c r="D4173" i="8"/>
  <c r="D4172" i="8"/>
  <c r="D4171" i="8"/>
  <c r="D4170" i="8"/>
  <c r="D4169" i="8"/>
  <c r="D4168" i="8"/>
  <c r="D4167" i="8"/>
  <c r="D4166" i="8"/>
  <c r="D4165" i="8"/>
  <c r="D4164" i="8"/>
  <c r="D4163" i="8"/>
  <c r="D4162" i="8"/>
  <c r="D4161" i="8"/>
  <c r="D4160" i="8"/>
  <c r="D4159" i="8"/>
  <c r="D4158" i="8"/>
  <c r="D4157" i="8"/>
  <c r="D4156" i="8"/>
  <c r="D4155" i="8"/>
  <c r="D4154" i="8"/>
  <c r="D4153" i="8"/>
  <c r="D4152" i="8"/>
  <c r="D4151" i="8"/>
  <c r="D4150" i="8"/>
  <c r="D4149" i="8"/>
  <c r="D4148" i="8"/>
  <c r="D4147" i="8"/>
  <c r="D4146" i="8"/>
  <c r="D4145" i="8"/>
  <c r="D4144" i="8"/>
  <c r="D4143" i="8"/>
  <c r="D4142" i="8"/>
  <c r="D4141" i="8"/>
  <c r="D4140" i="8"/>
  <c r="D4139" i="8"/>
  <c r="D4138" i="8"/>
  <c r="D4137" i="8"/>
  <c r="D4136" i="8"/>
  <c r="D4135" i="8"/>
  <c r="D4134" i="8"/>
  <c r="D4133" i="8"/>
  <c r="D4132" i="8"/>
  <c r="D4131" i="8"/>
  <c r="D4130" i="8"/>
  <c r="D4129" i="8"/>
  <c r="D4128" i="8"/>
  <c r="D4127" i="8"/>
  <c r="D4126" i="8"/>
  <c r="D4125" i="8"/>
  <c r="D4124" i="8"/>
  <c r="D4123" i="8"/>
  <c r="D4122" i="8"/>
  <c r="D4121" i="8"/>
  <c r="D4120" i="8"/>
  <c r="D4119" i="8"/>
  <c r="D4118" i="8"/>
  <c r="D4117" i="8"/>
  <c r="D4116" i="8"/>
  <c r="D4115" i="8"/>
  <c r="D4114" i="8"/>
  <c r="D4113" i="8"/>
  <c r="D4112" i="8"/>
  <c r="D4111" i="8"/>
  <c r="D4110" i="8"/>
  <c r="D4109" i="8"/>
  <c r="D4108" i="8"/>
  <c r="D4107" i="8"/>
  <c r="D4106" i="8"/>
  <c r="D4105" i="8"/>
  <c r="D4104" i="8"/>
  <c r="D4103" i="8"/>
  <c r="D4102" i="8"/>
  <c r="D4101" i="8"/>
  <c r="D4100" i="8"/>
  <c r="D4099" i="8"/>
  <c r="D4098" i="8"/>
  <c r="D4097" i="8"/>
  <c r="D4096" i="8"/>
  <c r="D4095" i="8"/>
  <c r="D4094" i="8"/>
  <c r="D4093" i="8"/>
  <c r="D4092" i="8"/>
  <c r="D4091" i="8"/>
  <c r="D4090" i="8"/>
  <c r="D4089" i="8"/>
  <c r="D4088" i="8"/>
  <c r="D4087" i="8"/>
  <c r="D4086" i="8"/>
  <c r="D4085" i="8"/>
  <c r="D4084" i="8"/>
  <c r="D4083" i="8"/>
  <c r="D4082" i="8"/>
  <c r="D4081" i="8"/>
  <c r="D4080" i="8"/>
  <c r="D4079" i="8"/>
  <c r="D4078" i="8"/>
  <c r="D4077" i="8"/>
  <c r="D4076" i="8"/>
  <c r="D4075" i="8"/>
  <c r="D4074" i="8"/>
  <c r="D4073" i="8"/>
  <c r="D4072" i="8"/>
  <c r="D4071" i="8"/>
  <c r="D4070" i="8"/>
  <c r="D4069" i="8"/>
  <c r="D4068" i="8"/>
  <c r="D4067" i="8"/>
  <c r="D4066" i="8"/>
  <c r="D4065" i="8"/>
  <c r="D4064" i="8"/>
  <c r="D4063" i="8"/>
  <c r="D4062" i="8"/>
  <c r="D4061" i="8"/>
  <c r="D4060" i="8"/>
  <c r="D4059" i="8"/>
  <c r="D4058" i="8"/>
  <c r="D4057" i="8"/>
  <c r="D4056" i="8"/>
  <c r="D4055" i="8"/>
  <c r="D4054" i="8"/>
  <c r="D4053" i="8"/>
  <c r="D4052" i="8"/>
  <c r="D4051" i="8"/>
  <c r="D4050" i="8"/>
  <c r="D4049" i="8"/>
  <c r="D4048" i="8"/>
  <c r="D4047" i="8"/>
  <c r="D4046" i="8"/>
  <c r="D4045" i="8"/>
  <c r="D4044" i="8"/>
  <c r="D4043" i="8"/>
  <c r="D4042" i="8"/>
  <c r="D4041" i="8"/>
  <c r="D4040" i="8"/>
  <c r="D4039" i="8"/>
  <c r="D4038" i="8"/>
  <c r="D4037" i="8"/>
  <c r="D4036" i="8"/>
  <c r="D4035" i="8"/>
  <c r="D4034" i="8"/>
  <c r="D4033" i="8"/>
  <c r="D4032" i="8"/>
  <c r="D4031" i="8"/>
  <c r="D4030" i="8"/>
  <c r="D4029" i="8"/>
  <c r="D4028" i="8"/>
  <c r="D4027" i="8"/>
  <c r="D4026" i="8"/>
  <c r="D4025" i="8"/>
  <c r="D4024" i="8"/>
  <c r="D4023" i="8"/>
  <c r="D4022" i="8"/>
  <c r="D4021" i="8"/>
  <c r="D4020" i="8"/>
  <c r="D4019" i="8"/>
  <c r="D4018" i="8"/>
  <c r="D4017" i="8"/>
  <c r="D4016" i="8"/>
  <c r="D4015" i="8"/>
  <c r="D4014" i="8"/>
  <c r="D4013" i="8"/>
  <c r="D4012" i="8"/>
  <c r="D4011" i="8"/>
  <c r="D4010" i="8"/>
  <c r="D4009" i="8"/>
  <c r="D4008" i="8"/>
  <c r="D4007" i="8"/>
  <c r="D4006" i="8"/>
  <c r="D4005" i="8"/>
  <c r="D4004" i="8"/>
  <c r="D4003" i="8"/>
  <c r="D4002" i="8"/>
  <c r="D4001" i="8"/>
  <c r="D4000" i="8"/>
  <c r="D3999" i="8"/>
  <c r="D3998" i="8"/>
  <c r="D3997" i="8"/>
  <c r="D3996" i="8"/>
  <c r="D3995" i="8"/>
  <c r="D3994" i="8"/>
  <c r="D3993" i="8"/>
  <c r="D3992" i="8"/>
  <c r="D3991" i="8"/>
  <c r="D3990" i="8"/>
  <c r="D3989" i="8"/>
  <c r="D3988" i="8"/>
  <c r="D3987" i="8"/>
  <c r="D3986" i="8"/>
  <c r="D3985" i="8"/>
  <c r="D3984" i="8"/>
  <c r="D3983" i="8"/>
  <c r="D3982" i="8"/>
  <c r="D3981" i="8"/>
  <c r="D3980" i="8"/>
  <c r="D3979" i="8"/>
  <c r="D3978" i="8"/>
  <c r="D3977" i="8"/>
  <c r="D3976" i="8"/>
  <c r="D3975" i="8"/>
  <c r="D3974" i="8"/>
  <c r="D3973" i="8"/>
  <c r="D3972" i="8"/>
  <c r="D3971" i="8"/>
  <c r="D3970" i="8"/>
  <c r="D3969" i="8"/>
  <c r="D3968" i="8"/>
  <c r="D3967" i="8"/>
  <c r="D3966" i="8"/>
  <c r="D3965" i="8"/>
  <c r="D3964" i="8"/>
  <c r="D3963" i="8"/>
  <c r="D3962" i="8"/>
  <c r="D3961" i="8"/>
  <c r="D3960" i="8"/>
  <c r="D3959" i="8"/>
  <c r="D3958" i="8"/>
  <c r="D3957" i="8"/>
  <c r="D3956" i="8"/>
  <c r="D3955" i="8"/>
  <c r="D3954" i="8"/>
  <c r="D3953" i="8"/>
  <c r="D3952" i="8"/>
  <c r="D3951" i="8"/>
  <c r="D3950" i="8"/>
  <c r="D3949" i="8"/>
  <c r="D3948" i="8"/>
  <c r="D3947" i="8"/>
  <c r="D3946" i="8"/>
  <c r="D3945" i="8"/>
  <c r="D3944" i="8"/>
  <c r="D3943" i="8"/>
  <c r="D3942" i="8"/>
  <c r="D3941" i="8"/>
  <c r="D3940" i="8"/>
  <c r="D3939" i="8"/>
  <c r="D3938" i="8"/>
  <c r="D3937" i="8"/>
  <c r="D3936" i="8"/>
  <c r="D3935" i="8"/>
  <c r="D3934" i="8"/>
  <c r="D3933" i="8"/>
  <c r="D3932" i="8"/>
  <c r="D3931" i="8"/>
  <c r="D3930" i="8"/>
  <c r="D3929" i="8"/>
  <c r="D3928" i="8"/>
  <c r="D3927" i="8"/>
  <c r="D3926" i="8"/>
  <c r="D3925" i="8"/>
  <c r="D3924" i="8"/>
  <c r="D3923" i="8"/>
  <c r="D3922" i="8"/>
  <c r="D3921" i="8"/>
  <c r="D3920" i="8"/>
  <c r="D3919" i="8"/>
  <c r="D3918" i="8"/>
  <c r="D3917" i="8"/>
  <c r="D3916" i="8"/>
  <c r="D3915" i="8"/>
  <c r="D3914" i="8"/>
  <c r="D3913" i="8"/>
  <c r="D3912" i="8"/>
  <c r="D3911" i="8"/>
  <c r="D3910" i="8"/>
  <c r="D3909" i="8"/>
  <c r="D3908" i="8"/>
  <c r="D3907" i="8"/>
  <c r="D3906" i="8"/>
  <c r="D3905" i="8"/>
  <c r="D3904" i="8"/>
  <c r="D3903" i="8"/>
  <c r="D3902" i="8"/>
  <c r="D3901" i="8"/>
  <c r="D3900" i="8"/>
  <c r="D3899" i="8"/>
  <c r="D3898" i="8"/>
  <c r="D3897" i="8"/>
  <c r="D3896" i="8"/>
  <c r="D3895" i="8"/>
  <c r="D3894" i="8"/>
  <c r="D3893" i="8"/>
  <c r="D3892" i="8"/>
  <c r="D3891" i="8"/>
  <c r="D3890" i="8"/>
  <c r="D3889" i="8"/>
  <c r="D3888" i="8"/>
  <c r="D3887" i="8"/>
  <c r="D3886" i="8"/>
  <c r="D3885" i="8"/>
  <c r="D3884" i="8"/>
  <c r="D3883" i="8"/>
  <c r="D3882" i="8"/>
  <c r="D3881" i="8"/>
  <c r="D3880" i="8"/>
  <c r="D3879" i="8"/>
  <c r="D3878" i="8"/>
  <c r="D3877" i="8"/>
  <c r="D3876" i="8"/>
  <c r="D3875" i="8"/>
  <c r="D3874" i="8"/>
  <c r="D3873" i="8"/>
  <c r="D3872" i="8"/>
  <c r="D3871" i="8"/>
  <c r="D3870" i="8"/>
  <c r="D3869" i="8"/>
  <c r="D3868" i="8"/>
  <c r="D3867" i="8"/>
  <c r="D3866" i="8"/>
  <c r="D3865" i="8"/>
  <c r="D3864" i="8"/>
  <c r="D3863" i="8"/>
  <c r="D3862" i="8"/>
  <c r="D3861" i="8"/>
  <c r="D3860" i="8"/>
  <c r="D3859" i="8"/>
  <c r="D3858" i="8"/>
  <c r="D3857" i="8"/>
  <c r="D3856" i="8"/>
  <c r="D3855" i="8"/>
  <c r="D3854" i="8"/>
  <c r="D3853" i="8"/>
  <c r="D3852" i="8"/>
  <c r="D3851" i="8"/>
  <c r="D3850" i="8"/>
  <c r="D3849" i="8"/>
  <c r="D3848" i="8"/>
  <c r="D3847" i="8"/>
  <c r="D3846" i="8"/>
  <c r="D3845" i="8"/>
  <c r="D3844" i="8"/>
  <c r="D3843" i="8"/>
  <c r="D3842" i="8"/>
  <c r="D3841" i="8"/>
  <c r="D3840" i="8"/>
  <c r="D3839" i="8"/>
  <c r="D3838" i="8"/>
  <c r="D3837" i="8"/>
  <c r="D3836" i="8"/>
  <c r="D3835" i="8"/>
  <c r="D3834" i="8"/>
  <c r="D3833" i="8"/>
  <c r="D3832" i="8"/>
  <c r="D3831" i="8"/>
  <c r="D3830" i="8"/>
  <c r="D3829" i="8"/>
  <c r="D3828" i="8"/>
  <c r="D3827" i="8"/>
  <c r="D3826" i="8"/>
  <c r="D3825" i="8"/>
  <c r="D3824" i="8"/>
  <c r="D3823" i="8"/>
  <c r="D3822" i="8"/>
  <c r="D3821" i="8"/>
  <c r="D3820" i="8"/>
  <c r="D3819" i="8"/>
  <c r="D3818" i="8"/>
  <c r="D3817" i="8"/>
  <c r="D3816" i="8"/>
  <c r="D3815" i="8"/>
  <c r="D3814" i="8"/>
  <c r="D3813" i="8"/>
  <c r="D3812" i="8"/>
  <c r="D3811" i="8"/>
  <c r="D3810" i="8"/>
  <c r="D3809" i="8"/>
  <c r="D3808" i="8"/>
  <c r="D3807" i="8"/>
  <c r="D3806" i="8"/>
  <c r="D3805" i="8"/>
  <c r="D3804" i="8"/>
  <c r="D3803" i="8"/>
  <c r="D3802" i="8"/>
  <c r="D3801" i="8"/>
  <c r="D3800" i="8"/>
  <c r="D3799" i="8"/>
  <c r="D3798" i="8"/>
  <c r="D3797" i="8"/>
  <c r="D3796" i="8"/>
  <c r="D3795" i="8"/>
  <c r="D3794" i="8"/>
  <c r="D3793" i="8"/>
  <c r="D3792" i="8"/>
  <c r="D3791" i="8"/>
  <c r="D3790" i="8"/>
  <c r="D3789" i="8"/>
  <c r="D3788" i="8"/>
  <c r="D3787" i="8"/>
  <c r="D3786" i="8"/>
  <c r="D3785" i="8"/>
  <c r="D3784" i="8"/>
  <c r="D3783" i="8"/>
  <c r="D3782" i="8"/>
  <c r="D3781" i="8"/>
  <c r="D3780" i="8"/>
  <c r="D3779" i="8"/>
  <c r="D3778" i="8"/>
  <c r="D3777" i="8"/>
  <c r="D3776" i="8"/>
  <c r="D3775" i="8"/>
  <c r="D3774" i="8"/>
  <c r="D3773" i="8"/>
  <c r="D3772" i="8"/>
  <c r="D3771" i="8"/>
  <c r="D3770" i="8"/>
  <c r="D3769" i="8"/>
  <c r="D3768" i="8"/>
  <c r="D3767" i="8"/>
  <c r="D3766" i="8"/>
  <c r="D3765" i="8"/>
  <c r="D3764" i="8"/>
  <c r="D3763" i="8"/>
  <c r="D3762" i="8"/>
  <c r="D3761" i="8"/>
  <c r="D3760" i="8"/>
  <c r="D3759" i="8"/>
  <c r="D3758" i="8"/>
  <c r="D3757" i="8"/>
  <c r="D3756" i="8"/>
  <c r="D3755" i="8"/>
  <c r="D3754" i="8"/>
  <c r="D3753" i="8"/>
  <c r="D3752" i="8"/>
  <c r="D3751" i="8"/>
  <c r="D3750" i="8"/>
  <c r="D3749" i="8"/>
  <c r="D3748" i="8"/>
  <c r="D3747" i="8"/>
  <c r="D3746" i="8"/>
  <c r="D3745" i="8"/>
  <c r="D3744" i="8"/>
  <c r="D3743" i="8"/>
  <c r="D3742" i="8"/>
  <c r="D3741" i="8"/>
  <c r="D3740" i="8"/>
  <c r="D3739" i="8"/>
  <c r="D3738" i="8"/>
  <c r="D3737" i="8"/>
  <c r="D3736" i="8"/>
  <c r="D3735" i="8"/>
  <c r="D3734" i="8"/>
  <c r="D3733" i="8"/>
  <c r="D3732" i="8"/>
  <c r="D3731" i="8"/>
  <c r="D3730" i="8"/>
  <c r="D3729" i="8"/>
  <c r="D3728" i="8"/>
  <c r="D3727" i="8"/>
  <c r="D3726" i="8"/>
  <c r="D3725" i="8"/>
  <c r="D3724" i="8"/>
  <c r="D3723" i="8"/>
  <c r="D3722" i="8"/>
  <c r="D3721" i="8"/>
  <c r="D3720" i="8"/>
  <c r="D3719" i="8"/>
  <c r="D3718" i="8"/>
  <c r="D3717" i="8"/>
  <c r="D3716" i="8"/>
  <c r="D3715" i="8"/>
  <c r="D3714" i="8"/>
  <c r="D3713" i="8"/>
  <c r="D3712" i="8"/>
  <c r="D3711" i="8"/>
  <c r="D3710" i="8"/>
  <c r="D3709" i="8"/>
  <c r="D3708" i="8"/>
  <c r="D3707" i="8"/>
  <c r="D3706" i="8"/>
  <c r="D3705" i="8"/>
  <c r="D3704" i="8"/>
  <c r="D3703" i="8"/>
  <c r="D3702" i="8"/>
  <c r="D3701" i="8"/>
  <c r="D3700" i="8"/>
  <c r="D3699" i="8"/>
  <c r="D3698" i="8"/>
  <c r="D3697" i="8"/>
  <c r="D3696" i="8"/>
  <c r="D3695" i="8"/>
  <c r="D3694" i="8"/>
  <c r="D3693" i="8"/>
  <c r="D3692" i="8"/>
  <c r="D3691" i="8"/>
  <c r="D3690" i="8"/>
  <c r="D3689" i="8"/>
  <c r="D3688" i="8"/>
  <c r="D3687" i="8"/>
  <c r="D3686" i="8"/>
  <c r="D3685" i="8"/>
  <c r="D3684" i="8"/>
  <c r="D3683" i="8"/>
  <c r="D3682" i="8"/>
  <c r="D3681" i="8"/>
  <c r="D3680" i="8"/>
  <c r="D3679" i="8"/>
  <c r="D3678" i="8"/>
  <c r="D3677" i="8"/>
  <c r="D3676" i="8"/>
  <c r="D3675" i="8"/>
  <c r="D3674" i="8"/>
  <c r="D3673" i="8"/>
  <c r="D3672" i="8"/>
  <c r="D3671" i="8"/>
  <c r="D3670" i="8"/>
  <c r="D3669" i="8"/>
  <c r="D3668" i="8"/>
  <c r="D3667" i="8"/>
  <c r="D3666" i="8"/>
  <c r="D3665" i="8"/>
  <c r="D3664" i="8"/>
  <c r="D3663" i="8"/>
  <c r="D3662" i="8"/>
  <c r="D3661" i="8"/>
  <c r="D3660" i="8"/>
  <c r="D3659" i="8"/>
  <c r="D3658" i="8"/>
  <c r="D3657" i="8"/>
  <c r="D3656" i="8"/>
  <c r="D3655" i="8"/>
  <c r="D3654" i="8"/>
  <c r="D3653" i="8"/>
  <c r="D3652" i="8"/>
  <c r="D3651" i="8"/>
  <c r="D3650" i="8"/>
  <c r="D3649" i="8"/>
  <c r="D3648" i="8"/>
  <c r="D3647" i="8"/>
  <c r="D3646" i="8"/>
  <c r="D3645" i="8"/>
  <c r="D3644" i="8"/>
  <c r="D3643" i="8"/>
  <c r="D3642" i="8"/>
  <c r="D3641" i="8"/>
  <c r="D3640" i="8"/>
  <c r="D3639" i="8"/>
  <c r="D3638" i="8"/>
  <c r="D3637" i="8"/>
  <c r="D3636" i="8"/>
  <c r="D3635" i="8"/>
  <c r="D3634" i="8"/>
  <c r="D3633" i="8"/>
  <c r="D3632" i="8"/>
  <c r="D3631" i="8"/>
  <c r="D3630" i="8"/>
  <c r="D3629" i="8"/>
  <c r="D3628" i="8"/>
  <c r="D3627" i="8"/>
  <c r="D3626" i="8"/>
  <c r="D3625" i="8"/>
  <c r="D3624" i="8"/>
  <c r="D3623" i="8"/>
  <c r="D3622" i="8"/>
  <c r="D3621" i="8"/>
  <c r="D3620" i="8"/>
  <c r="D3619" i="8"/>
  <c r="D3618" i="8"/>
  <c r="D3617" i="8"/>
  <c r="D3616" i="8"/>
  <c r="D3615" i="8"/>
  <c r="D3614" i="8"/>
  <c r="D3613" i="8"/>
  <c r="D3612" i="8"/>
  <c r="D3611" i="8"/>
  <c r="D3610" i="8"/>
  <c r="D3609" i="8"/>
  <c r="D3608" i="8"/>
  <c r="D3607" i="8"/>
  <c r="D3606" i="8"/>
  <c r="D3605" i="8"/>
  <c r="D3604" i="8"/>
  <c r="D3603" i="8"/>
  <c r="D3602" i="8"/>
  <c r="D3601" i="8"/>
  <c r="D3600" i="8"/>
  <c r="D3599" i="8"/>
  <c r="D3598" i="8"/>
  <c r="D3597" i="8"/>
  <c r="D3596" i="8"/>
  <c r="D3595" i="8"/>
  <c r="D3594" i="8"/>
  <c r="D3593" i="8"/>
  <c r="D3592" i="8"/>
  <c r="D3591" i="8"/>
  <c r="D3590" i="8"/>
  <c r="D3589" i="8"/>
  <c r="D3588" i="8"/>
  <c r="D3587" i="8"/>
  <c r="D3586" i="8"/>
  <c r="D3585" i="8"/>
  <c r="D3584" i="8"/>
  <c r="D3583" i="8"/>
  <c r="D3582" i="8"/>
  <c r="D3581" i="8"/>
  <c r="D3580" i="8"/>
  <c r="D3579" i="8"/>
  <c r="D3578" i="8"/>
  <c r="D3577" i="8"/>
  <c r="D3576" i="8"/>
  <c r="D3575" i="8"/>
  <c r="D3574" i="8"/>
  <c r="D3573" i="8"/>
  <c r="D3572" i="8"/>
  <c r="D3571" i="8"/>
  <c r="D3570" i="8"/>
  <c r="D3569" i="8"/>
  <c r="D3568" i="8"/>
  <c r="D3567" i="8"/>
  <c r="D3566" i="8"/>
  <c r="D3565" i="8"/>
  <c r="D3564" i="8"/>
  <c r="D3563" i="8"/>
  <c r="D3562" i="8"/>
  <c r="D3561" i="8"/>
  <c r="D3560" i="8"/>
  <c r="D3559" i="8"/>
  <c r="D3558" i="8"/>
  <c r="D3557" i="8"/>
  <c r="D3556" i="8"/>
  <c r="D3555" i="8"/>
  <c r="D3554" i="8"/>
  <c r="D3553" i="8"/>
  <c r="D3552" i="8"/>
  <c r="D3551" i="8"/>
  <c r="D3550" i="8"/>
  <c r="D3549" i="8"/>
  <c r="D3548" i="8"/>
  <c r="D3547" i="8"/>
  <c r="D3546" i="8"/>
  <c r="D3545" i="8"/>
  <c r="D3544" i="8"/>
  <c r="D3543" i="8"/>
  <c r="D3542" i="8"/>
  <c r="D3541" i="8"/>
  <c r="D3540" i="8"/>
  <c r="D3539" i="8"/>
  <c r="D3538" i="8"/>
  <c r="D3537" i="8"/>
  <c r="D3536" i="8"/>
  <c r="D3535" i="8"/>
  <c r="D3534" i="8"/>
  <c r="D3533" i="8"/>
  <c r="D3532" i="8"/>
  <c r="D3531" i="8"/>
  <c r="D3530" i="8"/>
  <c r="D3529" i="8"/>
  <c r="D3528" i="8"/>
  <c r="D3527" i="8"/>
  <c r="D3526" i="8"/>
  <c r="D3525" i="8"/>
  <c r="D3524" i="8"/>
  <c r="D3523" i="8"/>
  <c r="D3522" i="8"/>
  <c r="D3521" i="8"/>
  <c r="D3520" i="8"/>
  <c r="D3519" i="8"/>
  <c r="D3518" i="8"/>
  <c r="D3517" i="8"/>
  <c r="D3516" i="8"/>
  <c r="D3515" i="8"/>
  <c r="D3514" i="8"/>
  <c r="D3513" i="8"/>
  <c r="D3512" i="8"/>
  <c r="D3511" i="8"/>
  <c r="D3510" i="8"/>
  <c r="D3509" i="8"/>
  <c r="D3508" i="8"/>
  <c r="D3507" i="8"/>
  <c r="D3506" i="8"/>
  <c r="D3505" i="8"/>
  <c r="D3504" i="8"/>
  <c r="D3503" i="8"/>
  <c r="D3502" i="8"/>
  <c r="D3501" i="8"/>
  <c r="D3500" i="8"/>
  <c r="D3499" i="8"/>
  <c r="D3498" i="8"/>
  <c r="D3497" i="8"/>
  <c r="D3496" i="8"/>
  <c r="D3495" i="8"/>
  <c r="D3494" i="8"/>
  <c r="D3493" i="8"/>
  <c r="D3492" i="8"/>
  <c r="D3491" i="8"/>
  <c r="D3490" i="8"/>
  <c r="D3489" i="8"/>
  <c r="D3488" i="8"/>
  <c r="D3487" i="8"/>
  <c r="D3486" i="8"/>
  <c r="D3485" i="8"/>
  <c r="D3484" i="8"/>
  <c r="D3483" i="8"/>
  <c r="D3482" i="8"/>
  <c r="D3481" i="8"/>
  <c r="D3480" i="8"/>
  <c r="D3479" i="8"/>
  <c r="D3478" i="8"/>
  <c r="D3477" i="8"/>
  <c r="D3476" i="8"/>
  <c r="D3475" i="8"/>
  <c r="D3474" i="8"/>
  <c r="D3473" i="8"/>
  <c r="D3472" i="8"/>
  <c r="D3471" i="8"/>
  <c r="D3470" i="8"/>
  <c r="D3469" i="8"/>
  <c r="D3468" i="8"/>
  <c r="D3467" i="8"/>
  <c r="D3466" i="8"/>
  <c r="D3465" i="8"/>
  <c r="D3464" i="8"/>
  <c r="D3463" i="8"/>
  <c r="D3462" i="8"/>
  <c r="D3461" i="8"/>
  <c r="D3460" i="8"/>
  <c r="D3459" i="8"/>
  <c r="D3458" i="8"/>
  <c r="D3457" i="8"/>
  <c r="D3456" i="8"/>
  <c r="D3455" i="8"/>
  <c r="D3454" i="8"/>
  <c r="D3453" i="8"/>
  <c r="D3452" i="8"/>
  <c r="D3451" i="8"/>
  <c r="D3450" i="8"/>
  <c r="D3449" i="8"/>
  <c r="D3448" i="8"/>
  <c r="D3447" i="8"/>
  <c r="D3446" i="8"/>
  <c r="D3445" i="8"/>
  <c r="D3444" i="8"/>
  <c r="D3443" i="8"/>
  <c r="D3442" i="8"/>
  <c r="D3441" i="8"/>
  <c r="D3440" i="8"/>
  <c r="D3439" i="8"/>
  <c r="D3438" i="8"/>
  <c r="D3437" i="8"/>
  <c r="D3436" i="8"/>
  <c r="D3435" i="8"/>
  <c r="D3434" i="8"/>
  <c r="D3433" i="8"/>
  <c r="D3432" i="8"/>
  <c r="D3431" i="8"/>
  <c r="D3430" i="8"/>
  <c r="D3429" i="8"/>
  <c r="D3428" i="8"/>
  <c r="D3427" i="8"/>
  <c r="D3426" i="8"/>
  <c r="D3425" i="8"/>
  <c r="D3424" i="8"/>
  <c r="D3423" i="8"/>
  <c r="D3422" i="8"/>
  <c r="D3421" i="8"/>
  <c r="D3420" i="8"/>
  <c r="D3419" i="8"/>
  <c r="D3418" i="8"/>
  <c r="D3417" i="8"/>
  <c r="D3416" i="8"/>
  <c r="D3415" i="8"/>
  <c r="D3414" i="8"/>
  <c r="D3413" i="8"/>
  <c r="D3412" i="8"/>
  <c r="D3411" i="8"/>
  <c r="D3410" i="8"/>
  <c r="D3409" i="8"/>
  <c r="D3408" i="8"/>
  <c r="D3407" i="8"/>
  <c r="D3406" i="8"/>
  <c r="D3405" i="8"/>
  <c r="D3404" i="8"/>
  <c r="D3403" i="8"/>
  <c r="D3402" i="8"/>
  <c r="D3401" i="8"/>
  <c r="D3400" i="8"/>
  <c r="D3399" i="8"/>
  <c r="D3398" i="8"/>
  <c r="D3397" i="8"/>
  <c r="D3396" i="8"/>
  <c r="D3395" i="8"/>
  <c r="D3394" i="8"/>
  <c r="D3393" i="8"/>
  <c r="D3392" i="8"/>
  <c r="D3391" i="8"/>
  <c r="D3390" i="8"/>
  <c r="D3389" i="8"/>
  <c r="D3388" i="8"/>
  <c r="D3387" i="8"/>
  <c r="D3386" i="8"/>
  <c r="D3385" i="8"/>
  <c r="D3384" i="8"/>
  <c r="D3383" i="8"/>
  <c r="D3382" i="8"/>
  <c r="D3381" i="8"/>
  <c r="D3380" i="8"/>
  <c r="D3379" i="8"/>
  <c r="D3378" i="8"/>
  <c r="D3377" i="8"/>
  <c r="D3376" i="8"/>
  <c r="D3375" i="8"/>
  <c r="D3374" i="8"/>
  <c r="D3373" i="8"/>
  <c r="D3372" i="8"/>
  <c r="D3371" i="8"/>
  <c r="D3370" i="8"/>
  <c r="D3369" i="8"/>
  <c r="D3368" i="8"/>
  <c r="D3367" i="8"/>
  <c r="D3366" i="8"/>
  <c r="D3365" i="8"/>
  <c r="D3364" i="8"/>
  <c r="D3363" i="8"/>
  <c r="D3362" i="8"/>
  <c r="D3361" i="8"/>
  <c r="D3360" i="8"/>
  <c r="D3359" i="8"/>
  <c r="D3358" i="8"/>
  <c r="D3357" i="8"/>
  <c r="D3356" i="8"/>
  <c r="D3355" i="8"/>
  <c r="D3354" i="8"/>
  <c r="D3353" i="8"/>
  <c r="D3352" i="8"/>
  <c r="D3351" i="8"/>
  <c r="D3350" i="8"/>
  <c r="D3349" i="8"/>
  <c r="D3348" i="8"/>
  <c r="D3347" i="8"/>
  <c r="D3346" i="8"/>
  <c r="D3345" i="8"/>
  <c r="D3344" i="8"/>
  <c r="D3343" i="8"/>
  <c r="D3342" i="8"/>
  <c r="D3341" i="8"/>
  <c r="D3340" i="8"/>
  <c r="D3339" i="8"/>
  <c r="D3338" i="8"/>
  <c r="D3337" i="8"/>
  <c r="D3336" i="8"/>
  <c r="D3335" i="8"/>
  <c r="D3334" i="8"/>
  <c r="D3333" i="8"/>
  <c r="D3332" i="8"/>
  <c r="D3331" i="8"/>
  <c r="D3330" i="8"/>
  <c r="D3329" i="8"/>
  <c r="D3328" i="8"/>
  <c r="D3327" i="8"/>
  <c r="D3326" i="8"/>
  <c r="D3325" i="8"/>
  <c r="D3324" i="8"/>
  <c r="D3323" i="8"/>
  <c r="D3322" i="8"/>
  <c r="D3321" i="8"/>
  <c r="D3320" i="8"/>
  <c r="D3319" i="8"/>
  <c r="D3318" i="8"/>
  <c r="D3317" i="8"/>
  <c r="D3316" i="8"/>
  <c r="D3315" i="8"/>
  <c r="D3314" i="8"/>
  <c r="D3313" i="8"/>
  <c r="D3312" i="8"/>
  <c r="D3311" i="8"/>
  <c r="D3310" i="8"/>
  <c r="D3309" i="8"/>
  <c r="D3308" i="8"/>
  <c r="D3307" i="8"/>
  <c r="D3306" i="8"/>
  <c r="D3305" i="8"/>
  <c r="D3304" i="8"/>
  <c r="D3303" i="8"/>
  <c r="D3302" i="8"/>
  <c r="D3301" i="8"/>
  <c r="D3300" i="8"/>
  <c r="D3299" i="8"/>
  <c r="D3298" i="8"/>
  <c r="D3297" i="8"/>
  <c r="D3296" i="8"/>
  <c r="D3295" i="8"/>
  <c r="D3294" i="8"/>
  <c r="D3293" i="8"/>
  <c r="D3292" i="8"/>
  <c r="D3291" i="8"/>
  <c r="D3290" i="8"/>
  <c r="D3289" i="8"/>
  <c r="D3288" i="8"/>
  <c r="D3287" i="8"/>
  <c r="D3286" i="8"/>
  <c r="D3285" i="8"/>
  <c r="D3284" i="8"/>
  <c r="D3283" i="8"/>
  <c r="D3282" i="8"/>
  <c r="D3281" i="8"/>
  <c r="D3280" i="8"/>
  <c r="D3279" i="8"/>
  <c r="D3278" i="8"/>
  <c r="D3277" i="8"/>
  <c r="D3276" i="8"/>
  <c r="D3275" i="8"/>
  <c r="D3274" i="8"/>
  <c r="D3273" i="8"/>
  <c r="D3272" i="8"/>
  <c r="D3271" i="8"/>
  <c r="D3270" i="8"/>
  <c r="D3269" i="8"/>
  <c r="D3268" i="8"/>
  <c r="D3267" i="8"/>
  <c r="D3266" i="8"/>
  <c r="D3265" i="8"/>
  <c r="D3264" i="8"/>
  <c r="D3263" i="8"/>
  <c r="D3262" i="8"/>
  <c r="D3261" i="8"/>
  <c r="D3260" i="8"/>
  <c r="D3259" i="8"/>
  <c r="D3258" i="8"/>
  <c r="D3257" i="8"/>
  <c r="D3256" i="8"/>
  <c r="D3255" i="8"/>
  <c r="D3254" i="8"/>
  <c r="D3253" i="8"/>
  <c r="D3252" i="8"/>
  <c r="D3251" i="8"/>
  <c r="D3250" i="8"/>
  <c r="D3249" i="8"/>
  <c r="D3248" i="8"/>
  <c r="D3247" i="8"/>
  <c r="D3246" i="8"/>
  <c r="D3245" i="8"/>
  <c r="D3244" i="8"/>
  <c r="D3243" i="8"/>
  <c r="D3242" i="8"/>
  <c r="D3241" i="8"/>
  <c r="D3240" i="8"/>
  <c r="D3239" i="8"/>
  <c r="D3238" i="8"/>
  <c r="D3237" i="8"/>
  <c r="D3236" i="8"/>
  <c r="D3235" i="8"/>
  <c r="D3234" i="8"/>
  <c r="D3233" i="8"/>
  <c r="D3232" i="8"/>
  <c r="D3231" i="8"/>
  <c r="D3230" i="8"/>
  <c r="D3229" i="8"/>
  <c r="D3228" i="8"/>
  <c r="D3227" i="8"/>
  <c r="D3226" i="8"/>
  <c r="D3225" i="8"/>
  <c r="D3224" i="8"/>
  <c r="D3223" i="8"/>
  <c r="D3222" i="8"/>
  <c r="D3221" i="8"/>
  <c r="D3220" i="8"/>
  <c r="D3219" i="8"/>
  <c r="D3218" i="8"/>
  <c r="D3217" i="8"/>
  <c r="D3216" i="8"/>
  <c r="D3215" i="8"/>
  <c r="D3214" i="8"/>
  <c r="D3213" i="8"/>
  <c r="D3212" i="8"/>
  <c r="D3211" i="8"/>
  <c r="D3210" i="8"/>
  <c r="D3209" i="8"/>
  <c r="D3208" i="8"/>
  <c r="D3207" i="8"/>
  <c r="D3206" i="8"/>
  <c r="D3205" i="8"/>
  <c r="D3204" i="8"/>
  <c r="D3203" i="8"/>
  <c r="D3202" i="8"/>
  <c r="D3201" i="8"/>
  <c r="D3200" i="8"/>
  <c r="D3199" i="8"/>
  <c r="D3198" i="8"/>
  <c r="D3197" i="8"/>
  <c r="D3196" i="8"/>
  <c r="D3195" i="8"/>
  <c r="D3194" i="8"/>
  <c r="D3193" i="8"/>
  <c r="D3192" i="8"/>
  <c r="D3191" i="8"/>
  <c r="D3190" i="8"/>
  <c r="D3189" i="8"/>
  <c r="D3188" i="8"/>
  <c r="D3187" i="8"/>
  <c r="D3186" i="8"/>
  <c r="D3185" i="8"/>
  <c r="D3184" i="8"/>
  <c r="D3183" i="8"/>
  <c r="D3182" i="8"/>
  <c r="D3181" i="8"/>
  <c r="D3180" i="8"/>
  <c r="D3179" i="8"/>
  <c r="D3178" i="8"/>
  <c r="D3177" i="8"/>
  <c r="D3176" i="8"/>
  <c r="D3175" i="8"/>
  <c r="D3174" i="8"/>
  <c r="D3173" i="8"/>
  <c r="D3172" i="8"/>
  <c r="D3171" i="8"/>
  <c r="D3170" i="8"/>
  <c r="D3169" i="8"/>
  <c r="D3168" i="8"/>
  <c r="D3167" i="8"/>
  <c r="D3166" i="8"/>
  <c r="D3165" i="8"/>
  <c r="D3164" i="8"/>
  <c r="D3163" i="8"/>
  <c r="D3162" i="8"/>
  <c r="D3161" i="8"/>
  <c r="D3160" i="8"/>
  <c r="D3159" i="8"/>
  <c r="D3158" i="8"/>
  <c r="D3157" i="8"/>
  <c r="D3156" i="8"/>
  <c r="D3155" i="8"/>
  <c r="D3154" i="8"/>
  <c r="D3153" i="8"/>
  <c r="D3152" i="8"/>
  <c r="D3151" i="8"/>
  <c r="D3150" i="8"/>
  <c r="D3149" i="8"/>
  <c r="D3148" i="8"/>
  <c r="D3147" i="8"/>
  <c r="D3146" i="8"/>
  <c r="D3145" i="8"/>
  <c r="D3144" i="8"/>
  <c r="D3143" i="8"/>
  <c r="D3142" i="8"/>
  <c r="D3141" i="8"/>
  <c r="D3140" i="8"/>
  <c r="D3139" i="8"/>
  <c r="D3138" i="8"/>
  <c r="D3137" i="8"/>
  <c r="D3136" i="8"/>
  <c r="D3135" i="8"/>
  <c r="D3134" i="8"/>
  <c r="D3133" i="8"/>
  <c r="D3132" i="8"/>
  <c r="D3131" i="8"/>
  <c r="D3130" i="8"/>
  <c r="D3129" i="8"/>
  <c r="D3128" i="8"/>
  <c r="D3127" i="8"/>
  <c r="D3126" i="8"/>
  <c r="D3125" i="8"/>
  <c r="D3124" i="8"/>
  <c r="D3123" i="8"/>
  <c r="D3122" i="8"/>
  <c r="D3121" i="8"/>
  <c r="D3120" i="8"/>
  <c r="D3119" i="8"/>
  <c r="D3118" i="8"/>
  <c r="D3117" i="8"/>
  <c r="D3116" i="8"/>
  <c r="D3115" i="8"/>
  <c r="D3114" i="8"/>
  <c r="D3113" i="8"/>
  <c r="D3112" i="8"/>
  <c r="D3111" i="8"/>
  <c r="D3110" i="8"/>
  <c r="D3109" i="8"/>
  <c r="D3108" i="8"/>
  <c r="D3107" i="8"/>
  <c r="D3106" i="8"/>
  <c r="D3105" i="8"/>
  <c r="D3104" i="8"/>
  <c r="D3103" i="8"/>
  <c r="D3102" i="8"/>
  <c r="D3101" i="8"/>
  <c r="D3100" i="8"/>
  <c r="D3099" i="8"/>
  <c r="D3098" i="8"/>
  <c r="D3097" i="8"/>
  <c r="D3096" i="8"/>
  <c r="D3095" i="8"/>
  <c r="D3094" i="8"/>
  <c r="D3093" i="8"/>
  <c r="D3092" i="8"/>
  <c r="D3091" i="8"/>
  <c r="D3090" i="8"/>
  <c r="D3089" i="8"/>
  <c r="D3088" i="8"/>
  <c r="D3087" i="8"/>
  <c r="D3086" i="8"/>
  <c r="D3085" i="8"/>
  <c r="D3084" i="8"/>
  <c r="D3083" i="8"/>
  <c r="D3082" i="8"/>
  <c r="D3081" i="8"/>
  <c r="D3080" i="8"/>
  <c r="D3079" i="8"/>
  <c r="D3078" i="8"/>
  <c r="D3077" i="8"/>
  <c r="D3076" i="8"/>
  <c r="D3075" i="8"/>
  <c r="D3074" i="8"/>
  <c r="D3073" i="8"/>
  <c r="D3072" i="8"/>
  <c r="D3071" i="8"/>
  <c r="D3070" i="8"/>
  <c r="D3069" i="8"/>
  <c r="D3068" i="8"/>
  <c r="D3067" i="8"/>
  <c r="D3066" i="8"/>
  <c r="D3065" i="8"/>
  <c r="D3064" i="8"/>
  <c r="D3063" i="8"/>
  <c r="D3062" i="8"/>
  <c r="D3061" i="8"/>
  <c r="D3060" i="8"/>
  <c r="D3059" i="8"/>
  <c r="D3058" i="8"/>
  <c r="D3057" i="8"/>
  <c r="D3056" i="8"/>
  <c r="D3055" i="8"/>
  <c r="D3054" i="8"/>
  <c r="D3053" i="8"/>
  <c r="D3052" i="8"/>
  <c r="D3051" i="8"/>
  <c r="D3050" i="8"/>
  <c r="D3049" i="8"/>
  <c r="D3048" i="8"/>
  <c r="D3047" i="8"/>
  <c r="D3046" i="8"/>
  <c r="D3045" i="8"/>
  <c r="D3044" i="8"/>
  <c r="D3043" i="8"/>
  <c r="D3042" i="8"/>
  <c r="D3041" i="8"/>
  <c r="D3040" i="8"/>
  <c r="D3039" i="8"/>
  <c r="D3038" i="8"/>
  <c r="D3037" i="8"/>
  <c r="D3036" i="8"/>
  <c r="D3035" i="8"/>
  <c r="D3034" i="8"/>
  <c r="D3033" i="8"/>
  <c r="D3032" i="8"/>
  <c r="D3031" i="8"/>
  <c r="D3030" i="8"/>
  <c r="D3029" i="8"/>
  <c r="D3028" i="8"/>
  <c r="D3027" i="8"/>
  <c r="D3026" i="8"/>
  <c r="D3025" i="8"/>
  <c r="D3024" i="8"/>
  <c r="D3023" i="8"/>
  <c r="D3022" i="8"/>
  <c r="D3021" i="8"/>
  <c r="D3020" i="8"/>
  <c r="D3019" i="8"/>
  <c r="D3018" i="8"/>
  <c r="D3017" i="8"/>
  <c r="D3016" i="8"/>
  <c r="D3015" i="8"/>
  <c r="D3014" i="8"/>
  <c r="D3013" i="8"/>
  <c r="D3012" i="8"/>
  <c r="D3011" i="8"/>
  <c r="D3010" i="8"/>
  <c r="D3009" i="8"/>
  <c r="D3008" i="8"/>
  <c r="D3007" i="8"/>
  <c r="D3006" i="8"/>
  <c r="D3005" i="8"/>
  <c r="D3004" i="8"/>
  <c r="D3003" i="8"/>
  <c r="D3002" i="8"/>
  <c r="D3001" i="8"/>
  <c r="D3000" i="8"/>
  <c r="D2999" i="8"/>
  <c r="D2998" i="8"/>
  <c r="D2997" i="8"/>
  <c r="D2996" i="8"/>
  <c r="D2995" i="8"/>
  <c r="D2994" i="8"/>
  <c r="D2993" i="8"/>
  <c r="D2992" i="8"/>
  <c r="D2991" i="8"/>
  <c r="D2990" i="8"/>
  <c r="D2989" i="8"/>
  <c r="D2988" i="8"/>
  <c r="D2987" i="8"/>
  <c r="D2986" i="8"/>
  <c r="D2985" i="8"/>
  <c r="D2984" i="8"/>
  <c r="D2983" i="8"/>
  <c r="D2982" i="8"/>
  <c r="D2981" i="8"/>
  <c r="D2980" i="8"/>
  <c r="D2979" i="8"/>
  <c r="D2978" i="8"/>
  <c r="D2977" i="8"/>
  <c r="D2976" i="8"/>
  <c r="D2975" i="8"/>
  <c r="D2974" i="8"/>
  <c r="D2973" i="8"/>
  <c r="D2972" i="8"/>
  <c r="D2971" i="8"/>
  <c r="D2970" i="8"/>
  <c r="D2969" i="8"/>
  <c r="D2968" i="8"/>
  <c r="D2967" i="8"/>
  <c r="D2966" i="8"/>
  <c r="D2965" i="8"/>
  <c r="D2964" i="8"/>
  <c r="D2963" i="8"/>
  <c r="D2962" i="8"/>
  <c r="D2961" i="8"/>
  <c r="D2960" i="8"/>
  <c r="D2959" i="8"/>
  <c r="D2958" i="8"/>
  <c r="D2957" i="8"/>
  <c r="D2956" i="8"/>
  <c r="D2955" i="8"/>
  <c r="D2954" i="8"/>
  <c r="D2953" i="8"/>
  <c r="D2952" i="8"/>
  <c r="D2951" i="8"/>
  <c r="D2950" i="8"/>
  <c r="D2949" i="8"/>
  <c r="D2948" i="8"/>
  <c r="D2947" i="8"/>
  <c r="D2946" i="8"/>
  <c r="D2945" i="8"/>
  <c r="D2944" i="8"/>
  <c r="D2943" i="8"/>
  <c r="D2942" i="8"/>
  <c r="D2941" i="8"/>
  <c r="D2940" i="8"/>
  <c r="D2939" i="8"/>
  <c r="D2938" i="8"/>
  <c r="D2937" i="8"/>
  <c r="D2936" i="8"/>
  <c r="D2935" i="8"/>
  <c r="D2934" i="8"/>
  <c r="D2933" i="8"/>
  <c r="D2932" i="8"/>
  <c r="D2931" i="8"/>
  <c r="D2930" i="8"/>
  <c r="D2929" i="8"/>
  <c r="D2928" i="8"/>
  <c r="D2927" i="8"/>
  <c r="D2926" i="8"/>
  <c r="D2925" i="8"/>
  <c r="D2924" i="8"/>
  <c r="D2923" i="8"/>
  <c r="D2922" i="8"/>
  <c r="D2921" i="8"/>
  <c r="D2920" i="8"/>
  <c r="D2919" i="8"/>
  <c r="D2918" i="8"/>
  <c r="D2917" i="8"/>
  <c r="D2916" i="8"/>
  <c r="D2915" i="8"/>
  <c r="D2914" i="8"/>
  <c r="D2913" i="8"/>
  <c r="D2912" i="8"/>
  <c r="D2911" i="8"/>
  <c r="D2910" i="8"/>
  <c r="D2909" i="8"/>
  <c r="D2908" i="8"/>
  <c r="D2907" i="8"/>
  <c r="D2906" i="8"/>
  <c r="D2905" i="8"/>
  <c r="D2904" i="8"/>
  <c r="D2903" i="8"/>
  <c r="D2902" i="8"/>
  <c r="D2901" i="8"/>
  <c r="D2900" i="8"/>
  <c r="D2899" i="8"/>
  <c r="D2898" i="8"/>
  <c r="D2897" i="8"/>
  <c r="D2896" i="8"/>
  <c r="D2895" i="8"/>
  <c r="D2894" i="8"/>
  <c r="D2893" i="8"/>
  <c r="D2892" i="8"/>
  <c r="D2891" i="8"/>
  <c r="D2890" i="8"/>
  <c r="D2889" i="8"/>
  <c r="D2888" i="8"/>
  <c r="D2887" i="8"/>
  <c r="D2886" i="8"/>
  <c r="D2885" i="8"/>
  <c r="D2884" i="8"/>
  <c r="D2883" i="8"/>
  <c r="D2882" i="8"/>
  <c r="D2881" i="8"/>
  <c r="D2880" i="8"/>
  <c r="D2879" i="8"/>
  <c r="D2878" i="8"/>
  <c r="D2877" i="8"/>
  <c r="D2876" i="8"/>
  <c r="D2875" i="8"/>
  <c r="D2874" i="8"/>
  <c r="D2873" i="8"/>
  <c r="D2872" i="8"/>
  <c r="D2871" i="8"/>
  <c r="D2870" i="8"/>
  <c r="D2869" i="8"/>
  <c r="D2868" i="8"/>
  <c r="D2867" i="8"/>
  <c r="D2866" i="8"/>
  <c r="D2865" i="8"/>
  <c r="D2864" i="8"/>
  <c r="D2863" i="8"/>
  <c r="D2862" i="8"/>
  <c r="D2861" i="8"/>
  <c r="D2860" i="8"/>
  <c r="D2859" i="8"/>
  <c r="D2858" i="8"/>
  <c r="D2857" i="8"/>
  <c r="D2856" i="8"/>
  <c r="D2855" i="8"/>
  <c r="D2854" i="8"/>
  <c r="D2853" i="8"/>
  <c r="D2852" i="8"/>
  <c r="D2851" i="8"/>
  <c r="D2850" i="8"/>
  <c r="D2849" i="8"/>
  <c r="D2848" i="8"/>
  <c r="D2847" i="8"/>
  <c r="D2846" i="8"/>
  <c r="D2845" i="8"/>
  <c r="D2844" i="8"/>
  <c r="D2843" i="8"/>
  <c r="D2842" i="8"/>
  <c r="D2841" i="8"/>
  <c r="D2840" i="8"/>
  <c r="D2839" i="8"/>
  <c r="D2838" i="8"/>
  <c r="D2837" i="8"/>
  <c r="D2836" i="8"/>
  <c r="D2835" i="8"/>
  <c r="D2834" i="8"/>
  <c r="D2833" i="8"/>
  <c r="D2832" i="8"/>
  <c r="D2831" i="8"/>
  <c r="D2830" i="8"/>
  <c r="D2829" i="8"/>
  <c r="D2828" i="8"/>
  <c r="D2827" i="8"/>
  <c r="D2826" i="8"/>
  <c r="D2825" i="8"/>
  <c r="D2824" i="8"/>
  <c r="D2823" i="8"/>
  <c r="D2822" i="8"/>
  <c r="D2821" i="8"/>
  <c r="D2820" i="8"/>
  <c r="D2819" i="8"/>
  <c r="D2818" i="8"/>
  <c r="D2817" i="8"/>
  <c r="D2816" i="8"/>
  <c r="D2815" i="8"/>
  <c r="D2814" i="8"/>
  <c r="D2813" i="8"/>
  <c r="D2812" i="8"/>
  <c r="D2811" i="8"/>
  <c r="D2810" i="8"/>
  <c r="D2809" i="8"/>
  <c r="D2808" i="8"/>
  <c r="D2807" i="8"/>
  <c r="D2806" i="8"/>
  <c r="D2805" i="8"/>
  <c r="D2804" i="8"/>
  <c r="D2803" i="8"/>
  <c r="D2802" i="8"/>
  <c r="D2801" i="8"/>
  <c r="D2800" i="8"/>
  <c r="D2799" i="8"/>
  <c r="D2798" i="8"/>
  <c r="D2797" i="8"/>
  <c r="D2796" i="8"/>
  <c r="D2795" i="8"/>
  <c r="D2794" i="8"/>
  <c r="D2793" i="8"/>
  <c r="D2792" i="8"/>
  <c r="D2791" i="8"/>
  <c r="D2790" i="8"/>
  <c r="D2789" i="8"/>
  <c r="D2788" i="8"/>
  <c r="D2787" i="8"/>
  <c r="D2786" i="8"/>
  <c r="D2785" i="8"/>
  <c r="D2784" i="8"/>
  <c r="D2783" i="8"/>
  <c r="D2782" i="8"/>
  <c r="D2781" i="8"/>
  <c r="D2780" i="8"/>
  <c r="D2779" i="8"/>
  <c r="D2778" i="8"/>
  <c r="D2777" i="8"/>
  <c r="D2776" i="8"/>
  <c r="D2775" i="8"/>
  <c r="D2774" i="8"/>
  <c r="D2773" i="8"/>
  <c r="D2772" i="8"/>
  <c r="D2771" i="8"/>
  <c r="D2770" i="8"/>
  <c r="D2769" i="8"/>
  <c r="D2768" i="8"/>
  <c r="D2767" i="8"/>
  <c r="D2766" i="8"/>
  <c r="D2765" i="8"/>
  <c r="D2764" i="8"/>
  <c r="D2763" i="8"/>
  <c r="D2762" i="8"/>
  <c r="D2761" i="8"/>
  <c r="D2760" i="8"/>
  <c r="D2759" i="8"/>
  <c r="D2758" i="8"/>
  <c r="D2757" i="8"/>
  <c r="D2756" i="8"/>
  <c r="D2755" i="8"/>
  <c r="D2754" i="8"/>
  <c r="D2753" i="8"/>
  <c r="D2752" i="8"/>
  <c r="D2751" i="8"/>
  <c r="D2750" i="8"/>
  <c r="D2749" i="8"/>
  <c r="D2748" i="8"/>
  <c r="D2747" i="8"/>
  <c r="D2746" i="8"/>
  <c r="D2745" i="8"/>
  <c r="D2744" i="8"/>
  <c r="D2743" i="8"/>
  <c r="D2742" i="8"/>
  <c r="D2741" i="8"/>
  <c r="D2740" i="8"/>
  <c r="D2739" i="8"/>
  <c r="D2738" i="8"/>
  <c r="D2737" i="8"/>
  <c r="D2736" i="8"/>
  <c r="D2735" i="8"/>
  <c r="D2734" i="8"/>
  <c r="D2733" i="8"/>
  <c r="D2732" i="8"/>
  <c r="D2731" i="8"/>
  <c r="D2730" i="8"/>
  <c r="D2729" i="8"/>
  <c r="D2728" i="8"/>
  <c r="D2727" i="8"/>
  <c r="D2726" i="8"/>
  <c r="D2725" i="8"/>
  <c r="D2724" i="8"/>
  <c r="D2723" i="8"/>
  <c r="D2722" i="8"/>
  <c r="D2721" i="8"/>
  <c r="D2720" i="8"/>
  <c r="D2719" i="8"/>
  <c r="D2718" i="8"/>
  <c r="D2717" i="8"/>
  <c r="D2716" i="8"/>
  <c r="D2715" i="8"/>
  <c r="D2714" i="8"/>
  <c r="D2713" i="8"/>
  <c r="D2712" i="8"/>
  <c r="D2711" i="8"/>
  <c r="D2710" i="8"/>
  <c r="D2709" i="8"/>
  <c r="D2708" i="8"/>
  <c r="D2707" i="8"/>
  <c r="D2706" i="8"/>
  <c r="D2705" i="8"/>
  <c r="D2704" i="8"/>
  <c r="D2703" i="8"/>
  <c r="D2702" i="8"/>
  <c r="D2701" i="8"/>
  <c r="D2700" i="8"/>
  <c r="D2699" i="8"/>
  <c r="D2698" i="8"/>
  <c r="D2697" i="8"/>
  <c r="D2696" i="8"/>
  <c r="D2695" i="8"/>
  <c r="D2694" i="8"/>
  <c r="D2693" i="8"/>
  <c r="D2692" i="8"/>
  <c r="D2691" i="8"/>
  <c r="D2690" i="8"/>
  <c r="D2689" i="8"/>
  <c r="D2688" i="8"/>
  <c r="D2687" i="8"/>
  <c r="D2686" i="8"/>
  <c r="D2685" i="8"/>
  <c r="D2684" i="8"/>
  <c r="D2683" i="8"/>
  <c r="D2682" i="8"/>
  <c r="D2681" i="8"/>
  <c r="D2680" i="8"/>
  <c r="D2679" i="8"/>
  <c r="D2678" i="8"/>
  <c r="D2677" i="8"/>
  <c r="D2676" i="8"/>
  <c r="D2675" i="8"/>
  <c r="D2674" i="8"/>
  <c r="D2673" i="8"/>
  <c r="D2672" i="8"/>
  <c r="D2671" i="8"/>
  <c r="D2670" i="8"/>
  <c r="D2669" i="8"/>
  <c r="D2668" i="8"/>
  <c r="D2667" i="8"/>
  <c r="D2666" i="8"/>
  <c r="D2665" i="8"/>
  <c r="D2664" i="8"/>
  <c r="D2663" i="8"/>
  <c r="D2662" i="8"/>
  <c r="D2661" i="8"/>
  <c r="D2660" i="8"/>
  <c r="D2659" i="8"/>
  <c r="D2658" i="8"/>
  <c r="D2657" i="8"/>
  <c r="D2656" i="8"/>
  <c r="D2655" i="8"/>
  <c r="D2654" i="8"/>
  <c r="D2653" i="8"/>
  <c r="D2652" i="8"/>
  <c r="D2651" i="8"/>
  <c r="D2650" i="8"/>
  <c r="D2649" i="8"/>
  <c r="D2648" i="8"/>
  <c r="D2647" i="8"/>
  <c r="D2646" i="8"/>
  <c r="D2645" i="8"/>
  <c r="D2644" i="8"/>
  <c r="D2643" i="8"/>
  <c r="D2642" i="8"/>
  <c r="D2641" i="8"/>
  <c r="D2640" i="8"/>
  <c r="D2639" i="8"/>
  <c r="D2638" i="8"/>
  <c r="D2637" i="8"/>
  <c r="D2636" i="8"/>
  <c r="D2635" i="8"/>
  <c r="D2634" i="8"/>
  <c r="D2633" i="8"/>
  <c r="D2632" i="8"/>
  <c r="D2631" i="8"/>
  <c r="D2630" i="8"/>
  <c r="D2629" i="8"/>
  <c r="D2628" i="8"/>
  <c r="D2627" i="8"/>
  <c r="D2626" i="8"/>
  <c r="D2625" i="8"/>
  <c r="D2624" i="8"/>
  <c r="D2623" i="8"/>
  <c r="D2622" i="8"/>
  <c r="D2621" i="8"/>
  <c r="D2620" i="8"/>
  <c r="D2619" i="8"/>
  <c r="D2618" i="8"/>
  <c r="D2617" i="8"/>
  <c r="D2616" i="8"/>
  <c r="D2615" i="8"/>
  <c r="D2614" i="8"/>
  <c r="D2613" i="8"/>
  <c r="D2612" i="8"/>
  <c r="D2611" i="8"/>
  <c r="D2610" i="8"/>
  <c r="D2609" i="8"/>
  <c r="D2608" i="8"/>
  <c r="D2607" i="8"/>
  <c r="D2606" i="8"/>
  <c r="D2605" i="8"/>
  <c r="D2604" i="8"/>
  <c r="D2603" i="8"/>
  <c r="D2602" i="8"/>
  <c r="D2601" i="8"/>
  <c r="D2600" i="8"/>
  <c r="D2599" i="8"/>
  <c r="D2598" i="8"/>
  <c r="D2597" i="8"/>
  <c r="D2596" i="8"/>
  <c r="D2595" i="8"/>
  <c r="D2594" i="8"/>
  <c r="D2593" i="8"/>
  <c r="D2592" i="8"/>
  <c r="D2591" i="8"/>
  <c r="D2590" i="8"/>
  <c r="D2589" i="8"/>
  <c r="D2588" i="8"/>
  <c r="D2587" i="8"/>
  <c r="D2586" i="8"/>
  <c r="D2585" i="8"/>
  <c r="D2584" i="8"/>
  <c r="D2583" i="8"/>
  <c r="D2582" i="8"/>
  <c r="D2581" i="8"/>
  <c r="D2580" i="8"/>
  <c r="D2579" i="8"/>
  <c r="D2578" i="8"/>
  <c r="D2577" i="8"/>
  <c r="D2576" i="8"/>
  <c r="D2575" i="8"/>
  <c r="D2574" i="8"/>
  <c r="D2573" i="8"/>
  <c r="D2572" i="8"/>
  <c r="D2571" i="8"/>
  <c r="D2570" i="8"/>
  <c r="D2569" i="8"/>
  <c r="D2568" i="8"/>
  <c r="D2567" i="8"/>
  <c r="D2566" i="8"/>
  <c r="D2565" i="8"/>
  <c r="D2564" i="8"/>
  <c r="D2563" i="8"/>
  <c r="D2562" i="8"/>
  <c r="D2561" i="8"/>
  <c r="D2560" i="8"/>
  <c r="D2559" i="8"/>
  <c r="D2558" i="8"/>
  <c r="D2557" i="8"/>
  <c r="D2556" i="8"/>
  <c r="D2555" i="8"/>
  <c r="D2554" i="8"/>
  <c r="D2553" i="8"/>
  <c r="D2552" i="8"/>
  <c r="D2551" i="8"/>
  <c r="D2550" i="8"/>
  <c r="D2549" i="8"/>
  <c r="D2548" i="8"/>
  <c r="D2547" i="8"/>
  <c r="D2546" i="8"/>
  <c r="D2545" i="8"/>
  <c r="D2544" i="8"/>
  <c r="D2543" i="8"/>
  <c r="D2542" i="8"/>
  <c r="D2541" i="8"/>
  <c r="D2540" i="8"/>
  <c r="D2539" i="8"/>
  <c r="D2538" i="8"/>
  <c r="D2537" i="8"/>
  <c r="D2536" i="8"/>
  <c r="D2535" i="8"/>
  <c r="D2534" i="8"/>
  <c r="D2533" i="8"/>
  <c r="D2532" i="8"/>
  <c r="D2531" i="8"/>
  <c r="D2530" i="8"/>
  <c r="D2529" i="8"/>
  <c r="D2528" i="8"/>
  <c r="D2527" i="8"/>
  <c r="D2526" i="8"/>
  <c r="D2525" i="8"/>
  <c r="D2524" i="8"/>
  <c r="D2523" i="8"/>
  <c r="D2522" i="8"/>
  <c r="D2521" i="8"/>
  <c r="D2520" i="8"/>
  <c r="D2519" i="8"/>
  <c r="D2518" i="8"/>
  <c r="D2517" i="8"/>
  <c r="D2516" i="8"/>
  <c r="D2515" i="8"/>
  <c r="D2514" i="8"/>
  <c r="D2513" i="8"/>
  <c r="D2512" i="8"/>
  <c r="D2511" i="8"/>
  <c r="D2510" i="8"/>
  <c r="D2509" i="8"/>
  <c r="D2508" i="8"/>
  <c r="D2507" i="8"/>
  <c r="D2506" i="8"/>
  <c r="D2505" i="8"/>
  <c r="D2504" i="8"/>
  <c r="D2503" i="8"/>
  <c r="D2502" i="8"/>
  <c r="D2501" i="8"/>
  <c r="D2500" i="8"/>
  <c r="D2499" i="8"/>
  <c r="D2498" i="8"/>
  <c r="D2497" i="8"/>
  <c r="D2496" i="8"/>
  <c r="D2495" i="8"/>
  <c r="D2494" i="8"/>
  <c r="D2493" i="8"/>
  <c r="D2492" i="8"/>
  <c r="D2491" i="8"/>
  <c r="D2490" i="8"/>
  <c r="D2489" i="8"/>
  <c r="D2488" i="8"/>
  <c r="D2487" i="8"/>
  <c r="D2486" i="8"/>
  <c r="D2485" i="8"/>
  <c r="D2484" i="8"/>
  <c r="D2483" i="8"/>
  <c r="D2482" i="8"/>
  <c r="D2481" i="8"/>
  <c r="D2480" i="8"/>
  <c r="D2479" i="8"/>
  <c r="D2478" i="8"/>
  <c r="D2477" i="8"/>
  <c r="D2476" i="8"/>
  <c r="D2475" i="8"/>
  <c r="D2474" i="8"/>
  <c r="D2473" i="8"/>
  <c r="D2472" i="8"/>
  <c r="D2471" i="8"/>
  <c r="D2470" i="8"/>
  <c r="D2469" i="8"/>
  <c r="D2468" i="8"/>
  <c r="D2467" i="8"/>
  <c r="D2466" i="8"/>
  <c r="D2465" i="8"/>
  <c r="D2464" i="8"/>
  <c r="D2463" i="8"/>
  <c r="D2462" i="8"/>
  <c r="D2461" i="8"/>
  <c r="D2460" i="8"/>
  <c r="D2459" i="8"/>
  <c r="D2458" i="8"/>
  <c r="D2457" i="8"/>
  <c r="D2456" i="8"/>
  <c r="D2455" i="8"/>
  <c r="D2454" i="8"/>
  <c r="D2453" i="8"/>
  <c r="D2452" i="8"/>
  <c r="D2451" i="8"/>
  <c r="D2450" i="8"/>
  <c r="D2449" i="8"/>
  <c r="D2448" i="8"/>
  <c r="D2447" i="8"/>
  <c r="D2446" i="8"/>
  <c r="D2445" i="8"/>
  <c r="D2444" i="8"/>
  <c r="D2443" i="8"/>
  <c r="D2442" i="8"/>
  <c r="D2441" i="8"/>
  <c r="D2440" i="8"/>
  <c r="D2439" i="8"/>
  <c r="D2438" i="8"/>
  <c r="D2437" i="8"/>
  <c r="D2436" i="8"/>
  <c r="D2435" i="8"/>
  <c r="D2434" i="8"/>
  <c r="D2433" i="8"/>
  <c r="D2432" i="8"/>
  <c r="D2431" i="8"/>
  <c r="D2430" i="8"/>
  <c r="D2429" i="8"/>
  <c r="D2428" i="8"/>
  <c r="D2427" i="8"/>
  <c r="D2426" i="8"/>
  <c r="D2425" i="8"/>
  <c r="D2424" i="8"/>
  <c r="D2423" i="8"/>
  <c r="D2422" i="8"/>
  <c r="D2421" i="8"/>
  <c r="D2420" i="8"/>
  <c r="D2419" i="8"/>
  <c r="D2418" i="8"/>
  <c r="D2417" i="8"/>
  <c r="D2416" i="8"/>
  <c r="D2415" i="8"/>
  <c r="D2414" i="8"/>
  <c r="D2413" i="8"/>
  <c r="D2412" i="8"/>
  <c r="D2411" i="8"/>
  <c r="D2410" i="8"/>
  <c r="D2409" i="8"/>
  <c r="D2408" i="8"/>
  <c r="D2407" i="8"/>
  <c r="D2406" i="8"/>
  <c r="D2405" i="8"/>
  <c r="D2404" i="8"/>
  <c r="D2403" i="8"/>
  <c r="D2402" i="8"/>
  <c r="D2401" i="8"/>
  <c r="D2400" i="8"/>
  <c r="D2399" i="8"/>
  <c r="D2398" i="8"/>
  <c r="D2397" i="8"/>
  <c r="D2396" i="8"/>
  <c r="D2395" i="8"/>
  <c r="D2394" i="8"/>
  <c r="D2393" i="8"/>
  <c r="D2392" i="8"/>
  <c r="D2391" i="8"/>
  <c r="D2390" i="8"/>
  <c r="D2389" i="8"/>
  <c r="D2388" i="8"/>
  <c r="D2387" i="8"/>
  <c r="D2386" i="8"/>
  <c r="D2385" i="8"/>
  <c r="D2384" i="8"/>
  <c r="D2383" i="8"/>
  <c r="D2382" i="8"/>
  <c r="D2381" i="8"/>
  <c r="D2380" i="8"/>
  <c r="D2379" i="8"/>
  <c r="D2378" i="8"/>
  <c r="D2377" i="8"/>
  <c r="D2376" i="8"/>
  <c r="D2375" i="8"/>
  <c r="D2374" i="8"/>
  <c r="D2373" i="8"/>
  <c r="D2372" i="8"/>
  <c r="D2371" i="8"/>
  <c r="D2370" i="8"/>
  <c r="D2369" i="8"/>
  <c r="D2368" i="8"/>
  <c r="D2367" i="8"/>
  <c r="D2366" i="8"/>
  <c r="D2365" i="8"/>
  <c r="D2364" i="8"/>
  <c r="D2363" i="8"/>
  <c r="D2362" i="8"/>
  <c r="D2361" i="8"/>
  <c r="D2360" i="8"/>
  <c r="D2359" i="8"/>
  <c r="D2358" i="8"/>
  <c r="D2357" i="8"/>
  <c r="D2356" i="8"/>
  <c r="D2355" i="8"/>
  <c r="D2354" i="8"/>
  <c r="D2353" i="8"/>
  <c r="D2352" i="8"/>
  <c r="D2351" i="8"/>
  <c r="D2350" i="8"/>
  <c r="D2349" i="8"/>
  <c r="D2348" i="8"/>
  <c r="D2347" i="8"/>
  <c r="D2346" i="8"/>
  <c r="D2345" i="8"/>
  <c r="D2344" i="8"/>
  <c r="D2343" i="8"/>
  <c r="D2342" i="8"/>
  <c r="D2341" i="8"/>
  <c r="D2340" i="8"/>
  <c r="D2339" i="8"/>
  <c r="D2338" i="8"/>
  <c r="D2337" i="8"/>
  <c r="D2336" i="8"/>
  <c r="D2335" i="8"/>
  <c r="D2334" i="8"/>
  <c r="D2333" i="8"/>
  <c r="D2332" i="8"/>
  <c r="D2331" i="8"/>
  <c r="D2330" i="8"/>
  <c r="D2329" i="8"/>
  <c r="D2328" i="8"/>
  <c r="D2327" i="8"/>
  <c r="D2326" i="8"/>
  <c r="D2325" i="8"/>
  <c r="D2324" i="8"/>
  <c r="D2323" i="8"/>
  <c r="D2322" i="8"/>
  <c r="D2321" i="8"/>
  <c r="D2320" i="8"/>
  <c r="D2319" i="8"/>
  <c r="D2318" i="8"/>
  <c r="D2317" i="8"/>
  <c r="D2316" i="8"/>
  <c r="D2315" i="8"/>
  <c r="D2314" i="8"/>
  <c r="D2313" i="8"/>
  <c r="D2312" i="8"/>
  <c r="D2311" i="8"/>
  <c r="D2310" i="8"/>
  <c r="D2309" i="8"/>
  <c r="D2308" i="8"/>
  <c r="D2307" i="8"/>
  <c r="D2306" i="8"/>
  <c r="D2305" i="8"/>
  <c r="D2304" i="8"/>
  <c r="D2303" i="8"/>
  <c r="D2302" i="8"/>
  <c r="D2301" i="8"/>
  <c r="D2300" i="8"/>
  <c r="D2299" i="8"/>
  <c r="D2298" i="8"/>
  <c r="D2297" i="8"/>
  <c r="D2296" i="8"/>
  <c r="D2295" i="8"/>
  <c r="D2294" i="8"/>
  <c r="D2293" i="8"/>
  <c r="D2292" i="8"/>
  <c r="D2291" i="8"/>
  <c r="D2290" i="8"/>
  <c r="D2289" i="8"/>
  <c r="D2288" i="8"/>
  <c r="D2287" i="8"/>
  <c r="D2286" i="8"/>
  <c r="D2285" i="8"/>
  <c r="D2284" i="8"/>
  <c r="D2283" i="8"/>
  <c r="D2282" i="8"/>
  <c r="D2281" i="8"/>
  <c r="D2280" i="8"/>
  <c r="D2279" i="8"/>
  <c r="D2278" i="8"/>
  <c r="D2277" i="8"/>
  <c r="D2276" i="8"/>
  <c r="D2275" i="8"/>
  <c r="D2274" i="8"/>
  <c r="D2273" i="8"/>
  <c r="D2272" i="8"/>
  <c r="D2271" i="8"/>
  <c r="D2270" i="8"/>
  <c r="D2269" i="8"/>
  <c r="D2268" i="8"/>
  <c r="D2267" i="8"/>
  <c r="D2266" i="8"/>
  <c r="D2265" i="8"/>
  <c r="D2264" i="8"/>
  <c r="D2263" i="8"/>
  <c r="D2262" i="8"/>
  <c r="D2261" i="8"/>
  <c r="D2260" i="8"/>
  <c r="D2259" i="8"/>
  <c r="D2258" i="8"/>
  <c r="D2257" i="8"/>
  <c r="D2256" i="8"/>
  <c r="D2255" i="8"/>
  <c r="D2254" i="8"/>
  <c r="D2253" i="8"/>
  <c r="D2252" i="8"/>
  <c r="D2251" i="8"/>
  <c r="D2250" i="8"/>
  <c r="D2249" i="8"/>
  <c r="D2248" i="8"/>
  <c r="D2247" i="8"/>
  <c r="D2246" i="8"/>
  <c r="D2245" i="8"/>
  <c r="D2244" i="8"/>
  <c r="D2243" i="8"/>
  <c r="D2242" i="8"/>
  <c r="D2241" i="8"/>
  <c r="D2240" i="8"/>
  <c r="D2239" i="8"/>
  <c r="D2238" i="8"/>
  <c r="D2237" i="8"/>
  <c r="D2236" i="8"/>
  <c r="D2235" i="8"/>
  <c r="D2234" i="8"/>
  <c r="D2233" i="8"/>
  <c r="D2232" i="8"/>
  <c r="D2231" i="8"/>
  <c r="D2230" i="8"/>
  <c r="D2229" i="8"/>
  <c r="D2228" i="8"/>
  <c r="D2227" i="8"/>
  <c r="D2226" i="8"/>
  <c r="D2225" i="8"/>
  <c r="D2224" i="8"/>
  <c r="D2223" i="8"/>
  <c r="D2222" i="8"/>
  <c r="D2221" i="8"/>
  <c r="D2220" i="8"/>
  <c r="D2219" i="8"/>
  <c r="D2218" i="8"/>
  <c r="D2217" i="8"/>
  <c r="D2216" i="8"/>
  <c r="D2215" i="8"/>
  <c r="D2214" i="8"/>
  <c r="D2213" i="8"/>
  <c r="D2212" i="8"/>
  <c r="D2211" i="8"/>
  <c r="D2210" i="8"/>
  <c r="D2209" i="8"/>
  <c r="D2208" i="8"/>
  <c r="D2207" i="8"/>
  <c r="D2206" i="8"/>
  <c r="D2205" i="8"/>
  <c r="D2204" i="8"/>
  <c r="D2203" i="8"/>
  <c r="D2202" i="8"/>
  <c r="D2201" i="8"/>
  <c r="D2200" i="8"/>
  <c r="D2199" i="8"/>
  <c r="D2198" i="8"/>
  <c r="D2197" i="8"/>
  <c r="D2196" i="8"/>
  <c r="D2195" i="8"/>
  <c r="D2194" i="8"/>
  <c r="D2193" i="8"/>
  <c r="D2192" i="8"/>
  <c r="D2191" i="8"/>
  <c r="D2190" i="8"/>
  <c r="D2189" i="8"/>
  <c r="D2188" i="8"/>
  <c r="D2187" i="8"/>
  <c r="D2186" i="8"/>
  <c r="D2185" i="8"/>
  <c r="D2184" i="8"/>
  <c r="D2183" i="8"/>
  <c r="D2182" i="8"/>
  <c r="D2181" i="8"/>
  <c r="D2180" i="8"/>
  <c r="D2179" i="8"/>
  <c r="D2178" i="8"/>
  <c r="D2177" i="8"/>
  <c r="D2176" i="8"/>
  <c r="D2175" i="8"/>
  <c r="D2174" i="8"/>
  <c r="D2173" i="8"/>
  <c r="D2172" i="8"/>
  <c r="D2171" i="8"/>
  <c r="D2170" i="8"/>
  <c r="D2169" i="8"/>
  <c r="D2168" i="8"/>
  <c r="D2167" i="8"/>
  <c r="D2166" i="8"/>
  <c r="D2165" i="8"/>
  <c r="D2164" i="8"/>
  <c r="D2163" i="8"/>
  <c r="D2162" i="8"/>
  <c r="D2161" i="8"/>
  <c r="D2160" i="8"/>
  <c r="D2159" i="8"/>
  <c r="D2158" i="8"/>
  <c r="D2157" i="8"/>
  <c r="D2156" i="8"/>
  <c r="D2155" i="8"/>
  <c r="D2154" i="8"/>
  <c r="D2153" i="8"/>
  <c r="D2152" i="8"/>
  <c r="D2151" i="8"/>
  <c r="D2150" i="8"/>
  <c r="D2149" i="8"/>
  <c r="D2148" i="8"/>
  <c r="D2147" i="8"/>
  <c r="D2146" i="8"/>
  <c r="D2145" i="8"/>
  <c r="D2144" i="8"/>
  <c r="D2143" i="8"/>
  <c r="D2142" i="8"/>
  <c r="D2141" i="8"/>
  <c r="D2140" i="8"/>
  <c r="D2139" i="8"/>
  <c r="D2138" i="8"/>
  <c r="D2137" i="8"/>
  <c r="D2136" i="8"/>
  <c r="D2135" i="8"/>
  <c r="D2134" i="8"/>
  <c r="D2133" i="8"/>
  <c r="D2132" i="8"/>
  <c r="D2131" i="8"/>
  <c r="D2130" i="8"/>
  <c r="D2129" i="8"/>
  <c r="D2128" i="8"/>
  <c r="D2127" i="8"/>
  <c r="D2126" i="8"/>
  <c r="D2125" i="8"/>
  <c r="D2124" i="8"/>
  <c r="D2123" i="8"/>
  <c r="D2122" i="8"/>
  <c r="D2121" i="8"/>
  <c r="D2120" i="8"/>
  <c r="D2119" i="8"/>
  <c r="D2118" i="8"/>
  <c r="D2117" i="8"/>
  <c r="D2116" i="8"/>
  <c r="D2115" i="8"/>
  <c r="D2114" i="8"/>
  <c r="D2113" i="8"/>
  <c r="D2112" i="8"/>
  <c r="D2111" i="8"/>
  <c r="D2110" i="8"/>
  <c r="D2109" i="8"/>
  <c r="D2108" i="8"/>
  <c r="D2107" i="8"/>
  <c r="D2106" i="8"/>
  <c r="D2105" i="8"/>
  <c r="D2104" i="8"/>
  <c r="D2103" i="8"/>
  <c r="D2102" i="8"/>
  <c r="D2101" i="8"/>
  <c r="D2100" i="8"/>
  <c r="D2099" i="8"/>
  <c r="D2098" i="8"/>
  <c r="D2097" i="8"/>
  <c r="D2096" i="8"/>
  <c r="D2095" i="8"/>
  <c r="D2094" i="8"/>
  <c r="D2093" i="8"/>
  <c r="D2092" i="8"/>
  <c r="D2091" i="8"/>
  <c r="D2090" i="8"/>
  <c r="D2089" i="8"/>
  <c r="D2088" i="8"/>
  <c r="D2087" i="8"/>
  <c r="D2086" i="8"/>
  <c r="D2085" i="8"/>
  <c r="D2084" i="8"/>
  <c r="D2083" i="8"/>
  <c r="D2082" i="8"/>
  <c r="D2081" i="8"/>
  <c r="D2080" i="8"/>
  <c r="D2079" i="8"/>
  <c r="D2078" i="8"/>
  <c r="D2077" i="8"/>
  <c r="D2076" i="8"/>
  <c r="D2075" i="8"/>
  <c r="D2074" i="8"/>
  <c r="D2073" i="8"/>
  <c r="D2072" i="8"/>
  <c r="D2071" i="8"/>
  <c r="D2070" i="8"/>
  <c r="D2069" i="8"/>
  <c r="D2068" i="8"/>
  <c r="D2067" i="8"/>
  <c r="D2066" i="8"/>
  <c r="D2065" i="8"/>
  <c r="D2064" i="8"/>
  <c r="D2063" i="8"/>
  <c r="D2062" i="8"/>
  <c r="D2061" i="8"/>
  <c r="D2060" i="8"/>
  <c r="D2059" i="8"/>
  <c r="D2058" i="8"/>
  <c r="D2057" i="8"/>
  <c r="D2056" i="8"/>
  <c r="D2055" i="8"/>
  <c r="D2054" i="8"/>
  <c r="D2053" i="8"/>
  <c r="D2052" i="8"/>
  <c r="D2051" i="8"/>
  <c r="D2050" i="8"/>
  <c r="D2049" i="8"/>
  <c r="D2048" i="8"/>
  <c r="D2047" i="8"/>
  <c r="D2046" i="8"/>
  <c r="D2045" i="8"/>
  <c r="D2044" i="8"/>
  <c r="D2043" i="8"/>
  <c r="D2042" i="8"/>
  <c r="D2041" i="8"/>
  <c r="D2040" i="8"/>
  <c r="D2039" i="8"/>
  <c r="D2038" i="8"/>
  <c r="D2037" i="8"/>
  <c r="D2036" i="8"/>
  <c r="D2035" i="8"/>
  <c r="D2034" i="8"/>
  <c r="D2033" i="8"/>
  <c r="D2032" i="8"/>
  <c r="D2031" i="8"/>
  <c r="D2030" i="8"/>
  <c r="D2029" i="8"/>
  <c r="D2028" i="8"/>
  <c r="D2027" i="8"/>
  <c r="D2026" i="8"/>
  <c r="D2025" i="8"/>
  <c r="D2024" i="8"/>
  <c r="D2023" i="8"/>
  <c r="D2022" i="8"/>
  <c r="D2021" i="8"/>
  <c r="D2020" i="8"/>
  <c r="D2019" i="8"/>
  <c r="D2018" i="8"/>
  <c r="D2017" i="8"/>
  <c r="D2016" i="8"/>
  <c r="D2015" i="8"/>
  <c r="D2014" i="8"/>
  <c r="D2013" i="8"/>
  <c r="D2012" i="8"/>
  <c r="D2011" i="8"/>
  <c r="D2010" i="8"/>
  <c r="D2009" i="8"/>
  <c r="D2008" i="8"/>
  <c r="D2007" i="8"/>
  <c r="D2006" i="8"/>
  <c r="D2005" i="8"/>
  <c r="D2004" i="8"/>
  <c r="D2003" i="8"/>
  <c r="D2002" i="8"/>
  <c r="D2001" i="8"/>
  <c r="D2000" i="8"/>
  <c r="D1999" i="8"/>
  <c r="D1998" i="8"/>
  <c r="D1997" i="8"/>
  <c r="D1996" i="8"/>
  <c r="D1995" i="8"/>
  <c r="D1994" i="8"/>
  <c r="D1993" i="8"/>
  <c r="D1992" i="8"/>
  <c r="D1991" i="8"/>
  <c r="D1990" i="8"/>
  <c r="D1989" i="8"/>
  <c r="D1988" i="8"/>
  <c r="D1987" i="8"/>
  <c r="D1986" i="8"/>
  <c r="D1985" i="8"/>
  <c r="D1984" i="8"/>
  <c r="D1983" i="8"/>
  <c r="D1982" i="8"/>
  <c r="D1981" i="8"/>
  <c r="D1980" i="8"/>
  <c r="D1979" i="8"/>
  <c r="D1978" i="8"/>
  <c r="D1977" i="8"/>
  <c r="D1976" i="8"/>
  <c r="D1975" i="8"/>
  <c r="D1974" i="8"/>
  <c r="D1973" i="8"/>
  <c r="D1972" i="8"/>
  <c r="D1971" i="8"/>
  <c r="D1970" i="8"/>
  <c r="D1969" i="8"/>
  <c r="D1968" i="8"/>
  <c r="D1967" i="8"/>
  <c r="D1966" i="8"/>
  <c r="D1965" i="8"/>
  <c r="D1964" i="8"/>
  <c r="D1963" i="8"/>
  <c r="D1962" i="8"/>
  <c r="D1961" i="8"/>
  <c r="D1960" i="8"/>
  <c r="D1959" i="8"/>
  <c r="D1958" i="8"/>
  <c r="D1957" i="8"/>
  <c r="D1956" i="8"/>
  <c r="D1955" i="8"/>
  <c r="D1954" i="8"/>
  <c r="D1953" i="8"/>
  <c r="D1952" i="8"/>
  <c r="D1951" i="8"/>
  <c r="D1950" i="8"/>
  <c r="D1949" i="8"/>
  <c r="D1948" i="8"/>
  <c r="D1947" i="8"/>
  <c r="D1946" i="8"/>
  <c r="D1945" i="8"/>
  <c r="D1944" i="8"/>
  <c r="D1943" i="8"/>
  <c r="D1942" i="8"/>
  <c r="D1941" i="8"/>
  <c r="D1940" i="8"/>
  <c r="D1939" i="8"/>
  <c r="D1938" i="8"/>
  <c r="D1937" i="8"/>
  <c r="D1936" i="8"/>
  <c r="D1935" i="8"/>
  <c r="D1934" i="8"/>
  <c r="D1933" i="8"/>
  <c r="D1932" i="8"/>
  <c r="D1931" i="8"/>
  <c r="D1930" i="8"/>
  <c r="D1929" i="8"/>
  <c r="D1928" i="8"/>
  <c r="D1927" i="8"/>
  <c r="D1926" i="8"/>
  <c r="D1925" i="8"/>
  <c r="D1924" i="8"/>
  <c r="D1923" i="8"/>
  <c r="D1922" i="8"/>
  <c r="D1921" i="8"/>
  <c r="D1920" i="8"/>
  <c r="D1919" i="8"/>
  <c r="D1918" i="8"/>
  <c r="D1917" i="8"/>
  <c r="D1916" i="8"/>
  <c r="D1915" i="8"/>
  <c r="D1914" i="8"/>
  <c r="D1913" i="8"/>
  <c r="D1912" i="8"/>
  <c r="D1911" i="8"/>
  <c r="D1910" i="8"/>
  <c r="D1909" i="8"/>
  <c r="D1908" i="8"/>
  <c r="D1907" i="8"/>
  <c r="D1906" i="8"/>
  <c r="D1905" i="8"/>
  <c r="D1904" i="8"/>
  <c r="D1903" i="8"/>
  <c r="D1902" i="8"/>
  <c r="D1901" i="8"/>
  <c r="D1900" i="8"/>
  <c r="D1899" i="8"/>
  <c r="D1898" i="8"/>
  <c r="D1897" i="8"/>
  <c r="D1896" i="8"/>
  <c r="D1895" i="8"/>
  <c r="D1894" i="8"/>
  <c r="D1893" i="8"/>
  <c r="D1892" i="8"/>
  <c r="D1891" i="8"/>
  <c r="D1890" i="8"/>
  <c r="D1889" i="8"/>
  <c r="D1888" i="8"/>
  <c r="D1887" i="8"/>
  <c r="D1886" i="8"/>
  <c r="D1885" i="8"/>
  <c r="D1884" i="8"/>
  <c r="D1883" i="8"/>
  <c r="D1882" i="8"/>
  <c r="D1881" i="8"/>
  <c r="D1880" i="8"/>
  <c r="D1879" i="8"/>
  <c r="D1878" i="8"/>
  <c r="D1877" i="8"/>
  <c r="D1876" i="8"/>
  <c r="D1875" i="8"/>
  <c r="D1874" i="8"/>
  <c r="D1873" i="8"/>
  <c r="D1872" i="8"/>
  <c r="D1871" i="8"/>
  <c r="D1870" i="8"/>
  <c r="D1869" i="8"/>
  <c r="D1868" i="8"/>
  <c r="D1867" i="8"/>
  <c r="D1866" i="8"/>
  <c r="D1865" i="8"/>
  <c r="D1864" i="8"/>
  <c r="D1863" i="8"/>
  <c r="D1862" i="8"/>
  <c r="D1861" i="8"/>
  <c r="D1860" i="8"/>
  <c r="D1859" i="8"/>
  <c r="D1858" i="8"/>
  <c r="D1857" i="8"/>
  <c r="D1856" i="8"/>
  <c r="D1855" i="8"/>
  <c r="D1854" i="8"/>
  <c r="D1853" i="8"/>
  <c r="D1852" i="8"/>
  <c r="D1851" i="8"/>
  <c r="D1850" i="8"/>
  <c r="D1849" i="8"/>
  <c r="D1848" i="8"/>
  <c r="D1847" i="8"/>
  <c r="D1846" i="8"/>
  <c r="D1845" i="8"/>
  <c r="D1844" i="8"/>
  <c r="D1843" i="8"/>
  <c r="D1842" i="8"/>
  <c r="D1841" i="8"/>
  <c r="D1840" i="8"/>
  <c r="D1839" i="8"/>
  <c r="D1838" i="8"/>
  <c r="D1837" i="8"/>
  <c r="D1836" i="8"/>
  <c r="D1835" i="8"/>
  <c r="D1834" i="8"/>
  <c r="D1833" i="8"/>
  <c r="D1832" i="8"/>
  <c r="D1831" i="8"/>
  <c r="D1830" i="8"/>
  <c r="D1829" i="8"/>
  <c r="D1828" i="8"/>
  <c r="D1827" i="8"/>
  <c r="D1826" i="8"/>
  <c r="D1825" i="8"/>
  <c r="D1824" i="8"/>
  <c r="D1823" i="8"/>
  <c r="D1822" i="8"/>
  <c r="D1821" i="8"/>
  <c r="D1820" i="8"/>
  <c r="D1819" i="8"/>
  <c r="D1818" i="8"/>
  <c r="D1817" i="8"/>
  <c r="D1816" i="8"/>
  <c r="D1815" i="8"/>
  <c r="D1814" i="8"/>
  <c r="D1813" i="8"/>
  <c r="D1812" i="8"/>
  <c r="D1811" i="8"/>
  <c r="D1810" i="8"/>
  <c r="D1809" i="8"/>
  <c r="D1808" i="8"/>
  <c r="D1807" i="8"/>
  <c r="D1806" i="8"/>
  <c r="D1805" i="8"/>
  <c r="D1804" i="8"/>
  <c r="D1803" i="8"/>
  <c r="D1802" i="8"/>
  <c r="D1801" i="8"/>
  <c r="D1800" i="8"/>
  <c r="D1799" i="8"/>
  <c r="D1798" i="8"/>
  <c r="D1797" i="8"/>
  <c r="D1796" i="8"/>
  <c r="D1795" i="8"/>
  <c r="D1794" i="8"/>
  <c r="D1793" i="8"/>
  <c r="D1792" i="8"/>
  <c r="D1791" i="8"/>
  <c r="D1790" i="8"/>
  <c r="D1789" i="8"/>
  <c r="D1788" i="8"/>
  <c r="D1787" i="8"/>
  <c r="D1786" i="8"/>
  <c r="D1785" i="8"/>
  <c r="D1784" i="8"/>
  <c r="D1783" i="8"/>
  <c r="D1782" i="8"/>
  <c r="D1781" i="8"/>
  <c r="D1780" i="8"/>
  <c r="D1779" i="8"/>
  <c r="D1778" i="8"/>
  <c r="D1777" i="8"/>
  <c r="D1776" i="8"/>
  <c r="D1775" i="8"/>
  <c r="D1774" i="8"/>
  <c r="D1773" i="8"/>
  <c r="D1772" i="8"/>
  <c r="D1771" i="8"/>
  <c r="D1770" i="8"/>
  <c r="D1769" i="8"/>
  <c r="D1768" i="8"/>
  <c r="D1767" i="8"/>
  <c r="D1766" i="8"/>
  <c r="D1765" i="8"/>
  <c r="D1764" i="8"/>
  <c r="D1763" i="8"/>
  <c r="D1762" i="8"/>
  <c r="D1761" i="8"/>
  <c r="D1760" i="8"/>
  <c r="D1759" i="8"/>
  <c r="D1758" i="8"/>
  <c r="D1757" i="8"/>
  <c r="D1756" i="8"/>
  <c r="D1755" i="8"/>
  <c r="D1754" i="8"/>
  <c r="D1753" i="8"/>
  <c r="D1752" i="8"/>
  <c r="D1751" i="8"/>
  <c r="D1750" i="8"/>
  <c r="D1749" i="8"/>
  <c r="D1748" i="8"/>
  <c r="D1747" i="8"/>
  <c r="D1746" i="8"/>
  <c r="D1745" i="8"/>
  <c r="D1744" i="8"/>
  <c r="D1743" i="8"/>
  <c r="D1742" i="8"/>
  <c r="D1741" i="8"/>
  <c r="D1740" i="8"/>
  <c r="D1739" i="8"/>
  <c r="D1738" i="8"/>
  <c r="D1737" i="8"/>
  <c r="D1736" i="8"/>
  <c r="D1735" i="8"/>
  <c r="D1734" i="8"/>
  <c r="D1733" i="8"/>
  <c r="D1732" i="8"/>
  <c r="D1731" i="8"/>
  <c r="D1730" i="8"/>
  <c r="D1729" i="8"/>
  <c r="D1728" i="8"/>
  <c r="D1727" i="8"/>
  <c r="D1726" i="8"/>
  <c r="D1725" i="8"/>
  <c r="D1724" i="8"/>
  <c r="D1723" i="8"/>
  <c r="D1722" i="8"/>
  <c r="D1721" i="8"/>
  <c r="D1720" i="8"/>
  <c r="D1719" i="8"/>
  <c r="D1718" i="8"/>
  <c r="D1717" i="8"/>
  <c r="D1716" i="8"/>
  <c r="D1715" i="8"/>
  <c r="D1714" i="8"/>
  <c r="D1713" i="8"/>
  <c r="D1712" i="8"/>
  <c r="D1711" i="8"/>
  <c r="D1710" i="8"/>
  <c r="D1709" i="8"/>
  <c r="D1708" i="8"/>
  <c r="D1707" i="8"/>
  <c r="D1706" i="8"/>
  <c r="D1705" i="8"/>
  <c r="D1704" i="8"/>
  <c r="D1703" i="8"/>
  <c r="D1702" i="8"/>
  <c r="D1701" i="8"/>
  <c r="D1700" i="8"/>
  <c r="D1699" i="8"/>
  <c r="D1698" i="8"/>
  <c r="D1697" i="8"/>
  <c r="D1696" i="8"/>
  <c r="D1695" i="8"/>
  <c r="D1694" i="8"/>
  <c r="D1693" i="8"/>
  <c r="D1692" i="8"/>
  <c r="D1691" i="8"/>
  <c r="D1690" i="8"/>
  <c r="D1689" i="8"/>
  <c r="D1688" i="8"/>
  <c r="D1687" i="8"/>
  <c r="D1686" i="8"/>
  <c r="D1685" i="8"/>
  <c r="D1684" i="8"/>
  <c r="D1683" i="8"/>
  <c r="D1682" i="8"/>
  <c r="D1681" i="8"/>
  <c r="D1680" i="8"/>
  <c r="D1679" i="8"/>
  <c r="D1678" i="8"/>
  <c r="D1677" i="8"/>
  <c r="D1676" i="8"/>
  <c r="D1675" i="8"/>
  <c r="D1674" i="8"/>
  <c r="D1673" i="8"/>
  <c r="D1672" i="8"/>
  <c r="D1671" i="8"/>
  <c r="D1670" i="8"/>
  <c r="D1669" i="8"/>
  <c r="D1668" i="8"/>
  <c r="D1667" i="8"/>
  <c r="D1666" i="8"/>
  <c r="D1665" i="8"/>
  <c r="D1664" i="8"/>
  <c r="D1663" i="8"/>
  <c r="D1662" i="8"/>
  <c r="D1661" i="8"/>
  <c r="D1660" i="8"/>
  <c r="D1659" i="8"/>
  <c r="D1658" i="8"/>
  <c r="D1657" i="8"/>
  <c r="D1656" i="8"/>
  <c r="D1655" i="8"/>
  <c r="D1654" i="8"/>
  <c r="D1653" i="8"/>
  <c r="D1652" i="8"/>
  <c r="D1651" i="8"/>
  <c r="D1650" i="8"/>
  <c r="D1649" i="8"/>
  <c r="D1648" i="8"/>
  <c r="D1647" i="8"/>
  <c r="D1646" i="8"/>
  <c r="D1645" i="8"/>
  <c r="D1644" i="8"/>
  <c r="D1643" i="8"/>
  <c r="D1642" i="8"/>
  <c r="D1641" i="8"/>
  <c r="D1640" i="8"/>
  <c r="D1639" i="8"/>
  <c r="D1638" i="8"/>
  <c r="D1637" i="8"/>
  <c r="D1636" i="8"/>
  <c r="D1635" i="8"/>
  <c r="D1634" i="8"/>
  <c r="D1633" i="8"/>
  <c r="D1632" i="8"/>
  <c r="D1631" i="8"/>
  <c r="D1630" i="8"/>
  <c r="D1629" i="8"/>
  <c r="D1628" i="8"/>
  <c r="D1627" i="8"/>
  <c r="D1626" i="8"/>
  <c r="D1625" i="8"/>
  <c r="D1624" i="8"/>
  <c r="D1623" i="8"/>
  <c r="D1622" i="8"/>
  <c r="D1621" i="8"/>
  <c r="D1620" i="8"/>
  <c r="D1619" i="8"/>
  <c r="D1618" i="8"/>
  <c r="D1617" i="8"/>
  <c r="D1616" i="8"/>
  <c r="D1615" i="8"/>
  <c r="D1614" i="8"/>
  <c r="D1613" i="8"/>
  <c r="D1612" i="8"/>
  <c r="D1611" i="8"/>
  <c r="D1610" i="8"/>
  <c r="D1609" i="8"/>
  <c r="D1608" i="8"/>
  <c r="D1607" i="8"/>
  <c r="D1606" i="8"/>
  <c r="D1605" i="8"/>
  <c r="D1604" i="8"/>
  <c r="D1603" i="8"/>
  <c r="D1602" i="8"/>
  <c r="D1601" i="8"/>
  <c r="D1600" i="8"/>
  <c r="D1599" i="8"/>
  <c r="D1598" i="8"/>
  <c r="D1597" i="8"/>
  <c r="D1596" i="8"/>
  <c r="D1595" i="8"/>
  <c r="D1594" i="8"/>
  <c r="D1593" i="8"/>
  <c r="D1592" i="8"/>
  <c r="D1591" i="8"/>
  <c r="D1590" i="8"/>
  <c r="D1589" i="8"/>
  <c r="D1588" i="8"/>
  <c r="D1587" i="8"/>
  <c r="D1586" i="8"/>
  <c r="D1585" i="8"/>
  <c r="D1584" i="8"/>
  <c r="D1583" i="8"/>
  <c r="D1582" i="8"/>
  <c r="D1581" i="8"/>
  <c r="D1580" i="8"/>
  <c r="D1579" i="8"/>
  <c r="D1578" i="8"/>
  <c r="D1577" i="8"/>
  <c r="D1576" i="8"/>
  <c r="D1575" i="8"/>
  <c r="D1574" i="8"/>
  <c r="D1573" i="8"/>
  <c r="D1572" i="8"/>
  <c r="D1571" i="8"/>
  <c r="D1570" i="8"/>
  <c r="D1569" i="8"/>
  <c r="D1568" i="8"/>
  <c r="D1567" i="8"/>
  <c r="D1566" i="8"/>
  <c r="D1565" i="8"/>
  <c r="D1564" i="8"/>
  <c r="D1563" i="8"/>
  <c r="D1562" i="8"/>
  <c r="D1561" i="8"/>
  <c r="D1560" i="8"/>
  <c r="D1559" i="8"/>
  <c r="D1558" i="8"/>
  <c r="D1557" i="8"/>
  <c r="D1556" i="8"/>
  <c r="D1555" i="8"/>
  <c r="D1554" i="8"/>
  <c r="D1553" i="8"/>
  <c r="D1552" i="8"/>
  <c r="D1551" i="8"/>
  <c r="D1550" i="8"/>
  <c r="D1549" i="8"/>
  <c r="D1548" i="8"/>
  <c r="D1547" i="8"/>
  <c r="D1546" i="8"/>
  <c r="D1545" i="8"/>
  <c r="D1544" i="8"/>
  <c r="D1543" i="8"/>
  <c r="D1542" i="8"/>
  <c r="D1541" i="8"/>
  <c r="D1540" i="8"/>
  <c r="D1539" i="8"/>
  <c r="D1538" i="8"/>
  <c r="D1537" i="8"/>
  <c r="D1536" i="8"/>
  <c r="D1535" i="8"/>
  <c r="D1534" i="8"/>
  <c r="D1533" i="8"/>
  <c r="D1532" i="8"/>
  <c r="D1531" i="8"/>
  <c r="D1530" i="8"/>
  <c r="D1529" i="8"/>
  <c r="D1528" i="8"/>
  <c r="D1527" i="8"/>
  <c r="D1526" i="8"/>
  <c r="D1525" i="8"/>
  <c r="D1524" i="8"/>
  <c r="D1523" i="8"/>
  <c r="D1522" i="8"/>
  <c r="D1521" i="8"/>
  <c r="D1520" i="8"/>
  <c r="D1519" i="8"/>
  <c r="D1518" i="8"/>
  <c r="D1517" i="8"/>
  <c r="D1516" i="8"/>
  <c r="D1515" i="8"/>
  <c r="D1514" i="8"/>
  <c r="D1513" i="8"/>
  <c r="D1512" i="8"/>
  <c r="D1511" i="8"/>
  <c r="D1510" i="8"/>
  <c r="D1509" i="8"/>
  <c r="D1508" i="8"/>
  <c r="D1507" i="8"/>
  <c r="D1506" i="8"/>
  <c r="D1505" i="8"/>
  <c r="D1504" i="8"/>
  <c r="D1503" i="8"/>
  <c r="D1502" i="8"/>
  <c r="D1501" i="8"/>
  <c r="D1500" i="8"/>
  <c r="D1499" i="8"/>
  <c r="D1498" i="8"/>
  <c r="D1497" i="8"/>
  <c r="D1496" i="8"/>
  <c r="D1495" i="8"/>
  <c r="D1494" i="8"/>
  <c r="D1493" i="8"/>
  <c r="D1492" i="8"/>
  <c r="D1491" i="8"/>
  <c r="D1490" i="8"/>
  <c r="D1489" i="8"/>
  <c r="D1488" i="8"/>
  <c r="D1487" i="8"/>
  <c r="D1486" i="8"/>
  <c r="D1485" i="8"/>
  <c r="D1484" i="8"/>
  <c r="D1483" i="8"/>
  <c r="D1482" i="8"/>
  <c r="D1481" i="8"/>
  <c r="D1480" i="8"/>
  <c r="D1479" i="8"/>
  <c r="D1478" i="8"/>
  <c r="D1477" i="8"/>
  <c r="D1476" i="8"/>
  <c r="D1475" i="8"/>
  <c r="D1474" i="8"/>
  <c r="D1473" i="8"/>
  <c r="D1472" i="8"/>
  <c r="D1471" i="8"/>
  <c r="D1470" i="8"/>
  <c r="D1469" i="8"/>
  <c r="D1468" i="8"/>
  <c r="D1467" i="8"/>
  <c r="D1466" i="8"/>
  <c r="D1465" i="8"/>
  <c r="D1464" i="8"/>
  <c r="D1463" i="8"/>
  <c r="D1462" i="8"/>
  <c r="D1461" i="8"/>
  <c r="D1460" i="8"/>
  <c r="D1459" i="8"/>
  <c r="D1458" i="8"/>
  <c r="D1457" i="8"/>
  <c r="D1456" i="8"/>
  <c r="D1455" i="8"/>
  <c r="D1454" i="8"/>
  <c r="D1453" i="8"/>
  <c r="D1452" i="8"/>
  <c r="D1451" i="8"/>
  <c r="D1450" i="8"/>
  <c r="D1449" i="8"/>
  <c r="D1448" i="8"/>
  <c r="D1447" i="8"/>
  <c r="D1446" i="8"/>
  <c r="D1445" i="8"/>
  <c r="D1444" i="8"/>
  <c r="D1443" i="8"/>
  <c r="D1442" i="8"/>
  <c r="D1441" i="8"/>
  <c r="D1440" i="8"/>
  <c r="D1439" i="8"/>
  <c r="D1438" i="8"/>
  <c r="D1437" i="8"/>
  <c r="D1436" i="8"/>
  <c r="D1435" i="8"/>
  <c r="D1434" i="8"/>
  <c r="D1433" i="8"/>
  <c r="D1432" i="8"/>
  <c r="D1431" i="8"/>
  <c r="D1430" i="8"/>
  <c r="D1429" i="8"/>
  <c r="D1428" i="8"/>
  <c r="D1427" i="8"/>
  <c r="D1426" i="8"/>
  <c r="D1425" i="8"/>
  <c r="D1424" i="8"/>
  <c r="D1423" i="8"/>
  <c r="D1422" i="8"/>
  <c r="D1421" i="8"/>
  <c r="D1420" i="8"/>
  <c r="D1419" i="8"/>
  <c r="D1418" i="8"/>
  <c r="D1417" i="8"/>
  <c r="D1416" i="8"/>
  <c r="D1415" i="8"/>
  <c r="D1414" i="8"/>
  <c r="D1413" i="8"/>
  <c r="D1412" i="8"/>
  <c r="D1411" i="8"/>
  <c r="D1410" i="8"/>
  <c r="D1409" i="8"/>
  <c r="D1408" i="8"/>
  <c r="D1407" i="8"/>
  <c r="D1406" i="8"/>
  <c r="D1405" i="8"/>
  <c r="D1404" i="8"/>
  <c r="D1403" i="8"/>
  <c r="D1402" i="8"/>
  <c r="D1401" i="8"/>
  <c r="D1400" i="8"/>
  <c r="D1399" i="8"/>
  <c r="D1398" i="8"/>
  <c r="D1397" i="8"/>
  <c r="D1396" i="8"/>
  <c r="D1395" i="8"/>
  <c r="D1394" i="8"/>
  <c r="D1393" i="8"/>
  <c r="D1392" i="8"/>
  <c r="D1391" i="8"/>
  <c r="D1390" i="8"/>
  <c r="D1389" i="8"/>
  <c r="D1388" i="8"/>
  <c r="D1387" i="8"/>
  <c r="D1386" i="8"/>
  <c r="D1385" i="8"/>
  <c r="D1384" i="8"/>
  <c r="D1383" i="8"/>
  <c r="D1382" i="8"/>
  <c r="D1381" i="8"/>
  <c r="D1380" i="8"/>
  <c r="D1379" i="8"/>
  <c r="D1378" i="8"/>
  <c r="D1377" i="8"/>
  <c r="D1376" i="8"/>
  <c r="D1375" i="8"/>
  <c r="D1374" i="8"/>
  <c r="D1373" i="8"/>
  <c r="D1372" i="8"/>
  <c r="D1371" i="8"/>
  <c r="D1370" i="8"/>
  <c r="D1369" i="8"/>
  <c r="D1368" i="8"/>
  <c r="D1367" i="8"/>
  <c r="D1366" i="8"/>
  <c r="D1365" i="8"/>
  <c r="D1364" i="8"/>
  <c r="D1363" i="8"/>
  <c r="D1362" i="8"/>
  <c r="D1361" i="8"/>
  <c r="D1360" i="8"/>
  <c r="D1359" i="8"/>
  <c r="D1358" i="8"/>
  <c r="D1357" i="8"/>
  <c r="D1356" i="8"/>
  <c r="D1355" i="8"/>
  <c r="D1354" i="8"/>
  <c r="D1353" i="8"/>
  <c r="D1352" i="8"/>
  <c r="D1351" i="8"/>
  <c r="D1350" i="8"/>
  <c r="D1349" i="8"/>
  <c r="D1348" i="8"/>
  <c r="D1347" i="8"/>
  <c r="D1346" i="8"/>
  <c r="D1345" i="8"/>
  <c r="D1344" i="8"/>
  <c r="D1343" i="8"/>
  <c r="D1342" i="8"/>
  <c r="D1341" i="8"/>
  <c r="D1340" i="8"/>
  <c r="D1339" i="8"/>
  <c r="D1338" i="8"/>
  <c r="D1337" i="8"/>
  <c r="D1336" i="8"/>
  <c r="D1335" i="8"/>
  <c r="D1334" i="8"/>
  <c r="D1333" i="8"/>
  <c r="D1332" i="8"/>
  <c r="D1331" i="8"/>
  <c r="D1330" i="8"/>
  <c r="D1329" i="8"/>
  <c r="D1328" i="8"/>
  <c r="D1327" i="8"/>
  <c r="D1326" i="8"/>
  <c r="D1325" i="8"/>
  <c r="D1324" i="8"/>
  <c r="D1323" i="8"/>
  <c r="D1322" i="8"/>
  <c r="D1321" i="8"/>
  <c r="D1320" i="8"/>
  <c r="D1319" i="8"/>
  <c r="D1318" i="8"/>
  <c r="D1317" i="8"/>
  <c r="D1316" i="8"/>
  <c r="D1315" i="8"/>
  <c r="D1314" i="8"/>
  <c r="D1313" i="8"/>
  <c r="D1312" i="8"/>
  <c r="D1311" i="8"/>
  <c r="D1310" i="8"/>
  <c r="D1309" i="8"/>
  <c r="D1308" i="8"/>
  <c r="D1307" i="8"/>
  <c r="D1306" i="8"/>
  <c r="D1305" i="8"/>
  <c r="D1304" i="8"/>
  <c r="D1303" i="8"/>
  <c r="D1302" i="8"/>
  <c r="D1301" i="8"/>
  <c r="D1300" i="8"/>
  <c r="D1299" i="8"/>
  <c r="D1298" i="8"/>
  <c r="D1297" i="8"/>
  <c r="D1296" i="8"/>
  <c r="D1295" i="8"/>
  <c r="D1294" i="8"/>
  <c r="D1293" i="8"/>
  <c r="D1292" i="8"/>
  <c r="D1291" i="8"/>
  <c r="D1290" i="8"/>
  <c r="D1289" i="8"/>
  <c r="D1288" i="8"/>
  <c r="D1287" i="8"/>
  <c r="D1286" i="8"/>
  <c r="D1285" i="8"/>
  <c r="D1284" i="8"/>
  <c r="D1283" i="8"/>
  <c r="D1282" i="8"/>
  <c r="D1281" i="8"/>
  <c r="D1280" i="8"/>
  <c r="D1279" i="8"/>
  <c r="D1278" i="8"/>
  <c r="D1277" i="8"/>
  <c r="D1276" i="8"/>
  <c r="D1275" i="8"/>
  <c r="D1274" i="8"/>
  <c r="D1273" i="8"/>
  <c r="D1272" i="8"/>
  <c r="D1271" i="8"/>
  <c r="D1270" i="8"/>
  <c r="D1269" i="8"/>
  <c r="D1268" i="8"/>
  <c r="D1267" i="8"/>
  <c r="D1266" i="8"/>
  <c r="D1265" i="8"/>
  <c r="D1264" i="8"/>
  <c r="D1263" i="8"/>
  <c r="D1262" i="8"/>
  <c r="D1261" i="8"/>
  <c r="D1260" i="8"/>
  <c r="D1259" i="8"/>
  <c r="D1258" i="8"/>
  <c r="D1257" i="8"/>
  <c r="D1256" i="8"/>
  <c r="D1255" i="8"/>
  <c r="D1254" i="8"/>
  <c r="D1253" i="8"/>
  <c r="D1252" i="8"/>
  <c r="D1251" i="8"/>
  <c r="D1250" i="8"/>
  <c r="D1249" i="8"/>
  <c r="D1248" i="8"/>
  <c r="D1247" i="8"/>
  <c r="D1246" i="8"/>
  <c r="D1245" i="8"/>
  <c r="D1244" i="8"/>
  <c r="D1243" i="8"/>
  <c r="D1242" i="8"/>
  <c r="D1241" i="8"/>
  <c r="D1240" i="8"/>
  <c r="D1239" i="8"/>
  <c r="D1238" i="8"/>
  <c r="D1237" i="8"/>
  <c r="D1236" i="8"/>
  <c r="D1235" i="8"/>
  <c r="D1234" i="8"/>
  <c r="D1233" i="8"/>
  <c r="D1232" i="8"/>
  <c r="D1231" i="8"/>
  <c r="D1230" i="8"/>
  <c r="D1229" i="8"/>
  <c r="D1228" i="8"/>
  <c r="D1227" i="8"/>
  <c r="D1226" i="8"/>
  <c r="D1225" i="8"/>
  <c r="D1224" i="8"/>
  <c r="D1223" i="8"/>
  <c r="D1222" i="8"/>
  <c r="D1221" i="8"/>
  <c r="D1220" i="8"/>
  <c r="D1219" i="8"/>
  <c r="D1218" i="8"/>
  <c r="D1217" i="8"/>
  <c r="D1216" i="8"/>
  <c r="D1215" i="8"/>
  <c r="D1214" i="8"/>
  <c r="D1213" i="8"/>
  <c r="D1212" i="8"/>
  <c r="D1211" i="8"/>
  <c r="D1210" i="8"/>
  <c r="D1209" i="8"/>
  <c r="D1208" i="8"/>
  <c r="D1207" i="8"/>
  <c r="D1206" i="8"/>
  <c r="D1205" i="8"/>
  <c r="D1204" i="8"/>
  <c r="D1203" i="8"/>
  <c r="D1202" i="8"/>
  <c r="D1201" i="8"/>
  <c r="D1200" i="8"/>
  <c r="D1199" i="8"/>
  <c r="D1198" i="8"/>
  <c r="D1197" i="8"/>
  <c r="D1196" i="8"/>
  <c r="D1195" i="8"/>
  <c r="D1194" i="8"/>
  <c r="D1193" i="8"/>
  <c r="D1192" i="8"/>
  <c r="D1191" i="8"/>
  <c r="D1190" i="8"/>
  <c r="D1189" i="8"/>
  <c r="D1188" i="8"/>
  <c r="D1187" i="8"/>
  <c r="D1186" i="8"/>
  <c r="D1185" i="8"/>
  <c r="D1184" i="8"/>
  <c r="D1183" i="8"/>
  <c r="D1182" i="8"/>
  <c r="D1181" i="8"/>
  <c r="D1180" i="8"/>
  <c r="D1179" i="8"/>
  <c r="D1178" i="8"/>
  <c r="D1177" i="8"/>
  <c r="D1176" i="8"/>
  <c r="D1175" i="8"/>
  <c r="D1174" i="8"/>
  <c r="D1173" i="8"/>
  <c r="D1172" i="8"/>
  <c r="D1171" i="8"/>
  <c r="D1170" i="8"/>
  <c r="D1169" i="8"/>
  <c r="D1168" i="8"/>
  <c r="D1167" i="8"/>
  <c r="D1166" i="8"/>
  <c r="D1165" i="8"/>
  <c r="D1164" i="8"/>
  <c r="D1163" i="8"/>
  <c r="D1162" i="8"/>
  <c r="D1161" i="8"/>
  <c r="D1160" i="8"/>
  <c r="D1159" i="8"/>
  <c r="D1158" i="8"/>
  <c r="D1157" i="8"/>
  <c r="D1156" i="8"/>
  <c r="D1155" i="8"/>
  <c r="D1154" i="8"/>
  <c r="D1153" i="8"/>
  <c r="D1152" i="8"/>
  <c r="D1151" i="8"/>
  <c r="D1150" i="8"/>
  <c r="D1149" i="8"/>
  <c r="D1148" i="8"/>
  <c r="D1147" i="8"/>
  <c r="D1146" i="8"/>
  <c r="D1145" i="8"/>
  <c r="D1144" i="8"/>
  <c r="D1143" i="8"/>
  <c r="D1142" i="8"/>
  <c r="D1141" i="8"/>
  <c r="D1140" i="8"/>
  <c r="D1139" i="8"/>
  <c r="D1138" i="8"/>
  <c r="D1137" i="8"/>
  <c r="D1136" i="8"/>
  <c r="D1135" i="8"/>
  <c r="D1134" i="8"/>
  <c r="D1133" i="8"/>
  <c r="D1132" i="8"/>
  <c r="D1131" i="8"/>
  <c r="D1130" i="8"/>
  <c r="D1129" i="8"/>
  <c r="D1128" i="8"/>
  <c r="D1127" i="8"/>
  <c r="D1126" i="8"/>
  <c r="D1125" i="8"/>
  <c r="D1124" i="8"/>
  <c r="D1123" i="8"/>
  <c r="D1122" i="8"/>
  <c r="D1121" i="8"/>
  <c r="D1120" i="8"/>
  <c r="D1119" i="8"/>
  <c r="D1118" i="8"/>
  <c r="D1117" i="8"/>
  <c r="D1116" i="8"/>
  <c r="D1115" i="8"/>
  <c r="D1114" i="8"/>
  <c r="D1113" i="8"/>
  <c r="D1112" i="8"/>
  <c r="D1111" i="8"/>
  <c r="D1110" i="8"/>
  <c r="D1109" i="8"/>
  <c r="D1108" i="8"/>
  <c r="D1107" i="8"/>
  <c r="D1106" i="8"/>
  <c r="D1105" i="8"/>
  <c r="D1104" i="8"/>
  <c r="D1103" i="8"/>
  <c r="D1102" i="8"/>
  <c r="D1101" i="8"/>
  <c r="D1100" i="8"/>
  <c r="D1099" i="8"/>
  <c r="D1098" i="8"/>
  <c r="D1097" i="8"/>
  <c r="D1096" i="8"/>
  <c r="D1095" i="8"/>
  <c r="D1094" i="8"/>
  <c r="D1093" i="8"/>
  <c r="D1092" i="8"/>
  <c r="D1091" i="8"/>
  <c r="D1090" i="8"/>
  <c r="D1089" i="8"/>
  <c r="D1088" i="8"/>
  <c r="D1087" i="8"/>
  <c r="D1086" i="8"/>
  <c r="D1085" i="8"/>
  <c r="D1084" i="8"/>
  <c r="D1083" i="8"/>
  <c r="D1082" i="8"/>
  <c r="D1081" i="8"/>
  <c r="D1080" i="8"/>
  <c r="D1079" i="8"/>
  <c r="D1078" i="8"/>
  <c r="D1077" i="8"/>
  <c r="D1076" i="8"/>
  <c r="D1075" i="8"/>
  <c r="D1074" i="8"/>
  <c r="D1073" i="8"/>
  <c r="D1072" i="8"/>
  <c r="D1071" i="8"/>
  <c r="D1070" i="8"/>
  <c r="D1069" i="8"/>
  <c r="D1068" i="8"/>
  <c r="D1067" i="8"/>
  <c r="D1066" i="8"/>
  <c r="D1065" i="8"/>
  <c r="D1064" i="8"/>
  <c r="D1063" i="8"/>
  <c r="D1062" i="8"/>
  <c r="D1061" i="8"/>
  <c r="D1060" i="8"/>
  <c r="D1059" i="8"/>
  <c r="D1058" i="8"/>
  <c r="D1057" i="8"/>
  <c r="D1056" i="8"/>
  <c r="D1055" i="8"/>
  <c r="D1054" i="8"/>
  <c r="D1053" i="8"/>
  <c r="D1052" i="8"/>
  <c r="D1051" i="8"/>
  <c r="D1050" i="8"/>
  <c r="D1049" i="8"/>
  <c r="D1048" i="8"/>
  <c r="D1047" i="8"/>
  <c r="D1046" i="8"/>
  <c r="D1045" i="8"/>
  <c r="D1044" i="8"/>
  <c r="D1043" i="8"/>
  <c r="D1042" i="8"/>
  <c r="D1041" i="8"/>
  <c r="D1040" i="8"/>
  <c r="D1039" i="8"/>
  <c r="D1038" i="8"/>
  <c r="D1037" i="8"/>
  <c r="D1036" i="8"/>
  <c r="D1035" i="8"/>
  <c r="D1034" i="8"/>
  <c r="D1033" i="8"/>
  <c r="D1032" i="8"/>
  <c r="D1031" i="8"/>
  <c r="D1030" i="8"/>
  <c r="D1029" i="8"/>
  <c r="D1028" i="8"/>
  <c r="D1027" i="8"/>
  <c r="D1026" i="8"/>
  <c r="D1025" i="8"/>
  <c r="D1024" i="8"/>
  <c r="D1023" i="8"/>
  <c r="D1022" i="8"/>
  <c r="D1021" i="8"/>
  <c r="D1020" i="8"/>
  <c r="D1019" i="8"/>
  <c r="D1018" i="8"/>
  <c r="D1017" i="8"/>
  <c r="D1016" i="8"/>
  <c r="D1015" i="8"/>
  <c r="D1014" i="8"/>
  <c r="D1013" i="8"/>
  <c r="D1012" i="8"/>
  <c r="D1011" i="8"/>
  <c r="D1010" i="8"/>
  <c r="D1009" i="8"/>
  <c r="D1008" i="8"/>
  <c r="D1007" i="8"/>
  <c r="D1006" i="8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91" i="8"/>
  <c r="D990" i="8"/>
  <c r="D989" i="8"/>
  <c r="D988" i="8"/>
  <c r="D987" i="8"/>
  <c r="D986" i="8"/>
  <c r="D985" i="8"/>
  <c r="D984" i="8"/>
  <c r="D983" i="8"/>
  <c r="D982" i="8"/>
  <c r="D981" i="8"/>
  <c r="D980" i="8"/>
  <c r="D979" i="8"/>
  <c r="D978" i="8"/>
  <c r="D977" i="8"/>
  <c r="D976" i="8"/>
  <c r="D975" i="8"/>
  <c r="D974" i="8"/>
  <c r="D973" i="8"/>
  <c r="D972" i="8"/>
  <c r="D971" i="8"/>
  <c r="D970" i="8"/>
  <c r="D969" i="8"/>
  <c r="D968" i="8"/>
  <c r="D967" i="8"/>
  <c r="D966" i="8"/>
  <c r="D965" i="8"/>
  <c r="D964" i="8"/>
  <c r="D963" i="8"/>
  <c r="D962" i="8"/>
  <c r="D961" i="8"/>
  <c r="D960" i="8"/>
  <c r="D959" i="8"/>
  <c r="D958" i="8"/>
  <c r="D957" i="8"/>
  <c r="D956" i="8"/>
  <c r="D955" i="8"/>
  <c r="D954" i="8"/>
  <c r="D953" i="8"/>
  <c r="D952" i="8"/>
  <c r="D951" i="8"/>
  <c r="D950" i="8"/>
  <c r="D949" i="8"/>
  <c r="D948" i="8"/>
  <c r="D947" i="8"/>
  <c r="D946" i="8"/>
  <c r="D945" i="8"/>
  <c r="D944" i="8"/>
  <c r="D943" i="8"/>
  <c r="D942" i="8"/>
  <c r="D941" i="8"/>
  <c r="D940" i="8"/>
  <c r="D939" i="8"/>
  <c r="D938" i="8"/>
  <c r="D937" i="8"/>
  <c r="D936" i="8"/>
  <c r="D935" i="8"/>
  <c r="D934" i="8"/>
  <c r="D933" i="8"/>
  <c r="D932" i="8"/>
  <c r="D931" i="8"/>
  <c r="D930" i="8"/>
  <c r="D929" i="8"/>
  <c r="D928" i="8"/>
  <c r="D927" i="8"/>
  <c r="D926" i="8"/>
  <c r="D925" i="8"/>
  <c r="D924" i="8"/>
  <c r="D923" i="8"/>
  <c r="D922" i="8"/>
  <c r="D921" i="8"/>
  <c r="D920" i="8"/>
  <c r="D919" i="8"/>
  <c r="D918" i="8"/>
  <c r="D917" i="8"/>
  <c r="D916" i="8"/>
  <c r="D915" i="8"/>
  <c r="D914" i="8"/>
  <c r="D913" i="8"/>
  <c r="D912" i="8"/>
  <c r="D911" i="8"/>
  <c r="D910" i="8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E8" i="10"/>
  <c r="E7" i="10"/>
  <c r="E6" i="10"/>
  <c r="E5" i="10"/>
</calcChain>
</file>

<file path=xl/comments1.xml><?xml version="1.0" encoding="utf-8"?>
<comments xmlns="http://schemas.openxmlformats.org/spreadsheetml/2006/main">
  <authors>
    <author>Julius</author>
    <author>Andrielly Moutinho Knupp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 xml:space="preserve">Formato UTC-4
</t>
        </r>
      </text>
    </comment>
    <comment ref="B3" authorId="1" shapeId="0">
      <text>
        <r>
          <rPr>
            <b/>
            <sz val="9"/>
            <color indexed="81"/>
            <rFont val="Segoe UI"/>
            <family val="2"/>
          </rPr>
          <t>Estação do Aeroporto de Vitória (SBVT) - Dados Metar</t>
        </r>
      </text>
    </comment>
    <comment ref="A1489" authorId="1" shapeId="0">
      <text>
        <r>
          <rPr>
            <sz val="9"/>
            <color indexed="81"/>
            <rFont val="Segoe UI"/>
            <family val="2"/>
          </rPr>
          <t xml:space="preserve">20:20 - considerado como 20:00h
</t>
        </r>
      </text>
    </comment>
    <comment ref="A8073" authorId="1" shapeId="0">
      <text>
        <r>
          <rPr>
            <sz val="9"/>
            <color indexed="81"/>
            <rFont val="Segoe UI"/>
            <family val="2"/>
          </rPr>
          <t>18:08 considerado como 18:00h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A8141" authorId="1" shapeId="0">
      <text>
        <r>
          <rPr>
            <b/>
            <sz val="9"/>
            <color indexed="81"/>
            <rFont val="Segoe UI"/>
            <family val="2"/>
          </rPr>
          <t>16:05 considerado como 16:00</t>
        </r>
      </text>
    </comment>
  </commentList>
</comments>
</file>

<file path=xl/comments2.xml><?xml version="1.0" encoding="utf-8"?>
<comments xmlns="http://schemas.openxmlformats.org/spreadsheetml/2006/main">
  <authors>
    <author>Julius</author>
    <author>Alinie Rossi dos Santos</author>
  </authors>
  <commentList>
    <comment ref="J1" authorId="0" shapeId="0">
      <text>
        <r>
          <rPr>
            <sz val="9"/>
            <color indexed="81"/>
            <rFont val="Tahoma"/>
            <family val="2"/>
          </rPr>
          <t>threshold friction velocity (m/s) do material</t>
        </r>
      </text>
    </comment>
    <comment ref="K1" authorId="1" shapeId="0">
      <text>
        <r>
          <rPr>
            <sz val="9"/>
            <color indexed="81"/>
            <rFont val="Segoe UI"/>
            <family val="2"/>
          </rPr>
          <t xml:space="preserve">Ut utilizado devido à granulometria do material lavrado (predominante na área exposta). </t>
        </r>
      </text>
    </comment>
  </commentList>
</comments>
</file>

<file path=xl/comments3.xml><?xml version="1.0" encoding="utf-8"?>
<comments xmlns="http://schemas.openxmlformats.org/spreadsheetml/2006/main">
  <authors>
    <author>Tatiane Jardim Morais</author>
  </authors>
  <commentList>
    <comment ref="F1" authorId="0" shapeId="0">
      <text>
        <r>
          <rPr>
            <sz val="9"/>
            <color indexed="81"/>
            <rFont val="Segoe UI"/>
            <family val="2"/>
          </rPr>
          <t xml:space="preserve">WRAP Fugitive Dust Handbook (2006) - </t>
        </r>
      </text>
    </comment>
  </commentList>
</comments>
</file>

<file path=xl/sharedStrings.xml><?xml version="1.0" encoding="utf-8"?>
<sst xmlns="http://schemas.openxmlformats.org/spreadsheetml/2006/main" count="451" uniqueCount="433">
  <si>
    <t>Data</t>
  </si>
  <si>
    <t>ut [m/s]</t>
  </si>
  <si>
    <t>Velocidade de Fricção [m/s]</t>
  </si>
  <si>
    <t>Fastest Mile medido a 10m de altura [m/s]</t>
  </si>
  <si>
    <t>P</t>
  </si>
  <si>
    <t>Série de Rajada de Vento</t>
  </si>
  <si>
    <t>WS Média [m/s]</t>
  </si>
  <si>
    <t>WD [º]</t>
  </si>
  <si>
    <t>Fastest Mile [m/s]</t>
  </si>
  <si>
    <t xml:space="preserve">Fator de Rajada </t>
  </si>
  <si>
    <t>Autor</t>
  </si>
  <si>
    <t>Silva (2007)</t>
  </si>
  <si>
    <t>Fisch (1999)</t>
  </si>
  <si>
    <t>Carril Jr (2000)</t>
  </si>
  <si>
    <t>Fonte: Eletrosul (2010)</t>
  </si>
  <si>
    <t>Fonte: Galindez (1979)</t>
  </si>
  <si>
    <t>Fator de Rajada</t>
  </si>
  <si>
    <t>Material</t>
  </si>
  <si>
    <t>M</t>
  </si>
  <si>
    <t>Fonte</t>
  </si>
  <si>
    <t>Total</t>
  </si>
  <si>
    <t>Tyler Sieve Nº</t>
  </si>
  <si>
    <t>Opening (mm)</t>
  </si>
  <si>
    <t>Midpoint</t>
  </si>
  <si>
    <t>-</t>
  </si>
  <si>
    <t>Fonte: https://www3.epa.gov/ttn/chief/ap42/ch13/final/c13s0205.pdf (USEPA, 2006)</t>
  </si>
  <si>
    <t>Table 13.2.5-1 Field Procedure for Determination of Threshold Friction Velocity</t>
  </si>
  <si>
    <t>Área Total [m²]</t>
  </si>
  <si>
    <t>Soma</t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</si>
  <si>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>* (cm/s)</t>
    </r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</si>
  <si>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8"/>
        <color theme="1"/>
        <rFont val="Arial"/>
        <family val="2"/>
      </rPr>
      <t>* (m/s)</t>
    </r>
  </si>
  <si>
    <t>Taxa de Emissão de PM</t>
  </si>
  <si>
    <t>[kg/Evento]</t>
  </si>
  <si>
    <t xml:space="preserve">[kg/Período] </t>
  </si>
  <si>
    <t>Rótulos de Linha</t>
  </si>
  <si>
    <t>Máx de Fastest Mile [m/s]</t>
  </si>
  <si>
    <t>Total Geral</t>
  </si>
  <si>
    <t>Parâmetros de Entrada</t>
  </si>
  <si>
    <t>u* [m/s]</t>
  </si>
  <si>
    <t>P [g/m²]</t>
  </si>
  <si>
    <t>A [m²]</t>
  </si>
  <si>
    <t>Dado de Saída</t>
  </si>
  <si>
    <t>Estatística</t>
  </si>
  <si>
    <t>Equações Governantes</t>
  </si>
  <si>
    <t>u*</t>
  </si>
  <si>
    <r>
      <t>u</t>
    </r>
    <r>
      <rPr>
        <vertAlign val="subscript"/>
        <sz val="8"/>
        <color theme="1"/>
        <rFont val="Arial"/>
        <family val="2"/>
      </rPr>
      <t>10</t>
    </r>
    <r>
      <rPr>
        <vertAlign val="superscript"/>
        <sz val="8"/>
        <color theme="1"/>
        <rFont val="Arial"/>
        <family val="2"/>
      </rPr>
      <t>+</t>
    </r>
  </si>
  <si>
    <t>Fator de Emissão [g/m²]</t>
  </si>
  <si>
    <t>Média não-nulos</t>
  </si>
  <si>
    <t>Obtenção do Valor Máximo - Intervalo 7 dias</t>
  </si>
  <si>
    <t>distúrbio/ 7 dias</t>
  </si>
  <si>
    <t>[kg/h]</t>
  </si>
  <si>
    <t xml:space="preserve">Frequência de Ocorrência dos Distúrbios </t>
  </si>
  <si>
    <r>
      <t>Taxa de Emissão de PM</t>
    </r>
    <r>
      <rPr>
        <b/>
        <vertAlign val="subscript"/>
        <sz val="8"/>
        <color theme="0"/>
        <rFont val="Arial"/>
        <family val="2"/>
      </rPr>
      <t>10</t>
    </r>
  </si>
  <si>
    <r>
      <t>Taxa de Emissão de PM</t>
    </r>
    <r>
      <rPr>
        <b/>
        <vertAlign val="subscript"/>
        <sz val="8"/>
        <color theme="0"/>
        <rFont val="Arial"/>
        <family val="2"/>
      </rPr>
      <t>2.5</t>
    </r>
  </si>
  <si>
    <t>P [kg/m²]</t>
  </si>
  <si>
    <r>
      <t>Coordenadas [</t>
    </r>
    <r>
      <rPr>
        <b/>
        <sz val="8"/>
        <color theme="0"/>
        <rFont val="Calibri"/>
        <family val="2"/>
      </rPr>
      <t>⁰</t>
    </r>
    <r>
      <rPr>
        <b/>
        <sz val="8"/>
        <color theme="0"/>
        <rFont val="Arial"/>
        <family val="2"/>
      </rPr>
      <t>]</t>
    </r>
  </si>
  <si>
    <t>Lat</t>
  </si>
  <si>
    <t>Long</t>
  </si>
  <si>
    <t>Referência: USEPA (2006) - https://www3.epa.gov/ttn/chief/ap42/ch13/final/c13s0205.pdf</t>
  </si>
  <si>
    <t>Aerodynamic Particle Size Multipliers For Equation 2</t>
  </si>
  <si>
    <t>30 µm</t>
  </si>
  <si>
    <t>&lt; 10 µm</t>
  </si>
  <si>
    <t>&lt; 2,5 µm</t>
  </si>
  <si>
    <r>
      <rPr>
        <b/>
        <sz val="9"/>
        <color theme="1"/>
        <rFont val="Arial"/>
        <family val="2"/>
      </rPr>
      <t xml:space="preserve">Abas: 
</t>
    </r>
    <r>
      <rPr>
        <i/>
        <sz val="9"/>
        <color theme="1"/>
        <rFont val="Arial"/>
        <family val="2"/>
      </rPr>
      <t xml:space="preserve">Material </t>
    </r>
    <r>
      <rPr>
        <sz val="9"/>
        <color theme="1"/>
        <rFont val="Arial"/>
        <family val="2"/>
      </rPr>
      <t xml:space="preserve">- tabela do AP42, contendo as velocidades limiares de arraste.
</t>
    </r>
    <r>
      <rPr>
        <i/>
        <sz val="9"/>
        <color theme="1"/>
        <rFont val="Arial"/>
        <family val="2"/>
      </rPr>
      <t>Série Vento-Bruta</t>
    </r>
    <r>
      <rPr>
        <sz val="9"/>
        <color theme="1"/>
        <rFont val="Arial"/>
        <family val="2"/>
      </rPr>
      <t xml:space="preserve"> - dados da estação meteorólogica utilizada e conversão do valor medido para fastest mile.
Série Vento- seleção da velocidade limiar de arraste (fastest mile) a cada  7 dias.
</t>
    </r>
    <r>
      <rPr>
        <i/>
        <sz val="9"/>
        <color theme="1"/>
        <rFont val="Arial"/>
        <family val="2"/>
      </rPr>
      <t xml:space="preserve">FE - Área Exposta </t>
    </r>
    <r>
      <rPr>
        <sz val="9"/>
        <color theme="1"/>
        <rFont val="Arial"/>
        <family val="2"/>
      </rPr>
      <t>- cálculo do potencial de erosão eólica para área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 (considerando o intervalo de ocorrência de distúrbios a cada 7 dias).
</t>
    </r>
    <r>
      <rPr>
        <i/>
        <sz val="9"/>
        <color theme="1"/>
        <rFont val="Arial"/>
        <family val="2"/>
      </rPr>
      <t xml:space="preserve">TE - Total </t>
    </r>
    <r>
      <rPr>
        <sz val="9"/>
        <color theme="1"/>
        <rFont val="Arial"/>
        <family val="2"/>
      </rPr>
      <t xml:space="preserve">- apresenta as taxas de emissão total de material particulado para as áreas inventariadas. </t>
    </r>
  </si>
  <si>
    <r>
      <rPr>
        <b/>
        <sz val="9"/>
        <color theme="1"/>
        <rFont val="Arial"/>
        <family val="2"/>
      </rPr>
      <t>Planilha que apresenta as emissões da empresa, considerando que:</t>
    </r>
    <r>
      <rPr>
        <sz val="9"/>
        <color theme="1"/>
        <rFont val="Arial"/>
        <family val="2"/>
      </rPr>
      <t xml:space="preserve">
- A série de vento diária foi obtida no METAR para Estação Meteorológica do Aeroporto de Vitória para o ano de 2015;
- Área exposta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
- Valor do número de distúrbios considerado, visto que não foi fornecido tal dado pela empresa.
- A velocidade limiar de arraste (threshold friction velocity) foi considerada com base na granulometria do material movimentado.
</t>
    </r>
  </si>
  <si>
    <t>Pátio de Matérias Primas</t>
  </si>
  <si>
    <t>Argila</t>
  </si>
  <si>
    <t>Eficiência de Controle [%]</t>
  </si>
  <si>
    <t>01/jan</t>
  </si>
  <si>
    <t>02/jan</t>
  </si>
  <si>
    <t>03/jan</t>
  </si>
  <si>
    <t>04/jan</t>
  </si>
  <si>
    <t>05/jan</t>
  </si>
  <si>
    <t>06/jan</t>
  </si>
  <si>
    <t>07/jan</t>
  </si>
  <si>
    <t>08/jan</t>
  </si>
  <si>
    <t>09/jan</t>
  </si>
  <si>
    <t>10/jan</t>
  </si>
  <si>
    <t>11/jan</t>
  </si>
  <si>
    <t>12/jan</t>
  </si>
  <si>
    <t>13/jan</t>
  </si>
  <si>
    <t>14/jan</t>
  </si>
  <si>
    <t>15/jan</t>
  </si>
  <si>
    <t>16/jan</t>
  </si>
  <si>
    <t>17/jan</t>
  </si>
  <si>
    <t>18/jan</t>
  </si>
  <si>
    <t>19/jan</t>
  </si>
  <si>
    <t>20/jan</t>
  </si>
  <si>
    <t>21/jan</t>
  </si>
  <si>
    <t>22/jan</t>
  </si>
  <si>
    <t>23/jan</t>
  </si>
  <si>
    <t>24/jan</t>
  </si>
  <si>
    <t>25/jan</t>
  </si>
  <si>
    <t>26/jan</t>
  </si>
  <si>
    <t>27/jan</t>
  </si>
  <si>
    <t>28/jan</t>
  </si>
  <si>
    <t>29/jan</t>
  </si>
  <si>
    <t>30/jan</t>
  </si>
  <si>
    <t>31/jan</t>
  </si>
  <si>
    <t>01/fev</t>
  </si>
  <si>
    <t>02/fev</t>
  </si>
  <si>
    <t>03/fev</t>
  </si>
  <si>
    <t>04/fev</t>
  </si>
  <si>
    <t>05/fev</t>
  </si>
  <si>
    <t>06/fev</t>
  </si>
  <si>
    <t>07/fev</t>
  </si>
  <si>
    <t>08/fev</t>
  </si>
  <si>
    <t>09/fev</t>
  </si>
  <si>
    <t>10/fev</t>
  </si>
  <si>
    <t>11/fev</t>
  </si>
  <si>
    <t>12/fev</t>
  </si>
  <si>
    <t>13/fev</t>
  </si>
  <si>
    <t>14/fev</t>
  </si>
  <si>
    <t>15/fev</t>
  </si>
  <si>
    <t>16/fev</t>
  </si>
  <si>
    <t>17/fev</t>
  </si>
  <si>
    <t>18/fev</t>
  </si>
  <si>
    <t>19/fev</t>
  </si>
  <si>
    <t>20/fev</t>
  </si>
  <si>
    <t>21/fev</t>
  </si>
  <si>
    <t>22/fev</t>
  </si>
  <si>
    <t>23/fev</t>
  </si>
  <si>
    <t>24/fev</t>
  </si>
  <si>
    <t>25/fev</t>
  </si>
  <si>
    <t>26/fev</t>
  </si>
  <si>
    <t>27/fev</t>
  </si>
  <si>
    <t>28/fev</t>
  </si>
  <si>
    <t>01/mar</t>
  </si>
  <si>
    <t>02/mar</t>
  </si>
  <si>
    <t>03/mar</t>
  </si>
  <si>
    <t>04/mar</t>
  </si>
  <si>
    <t>05/mar</t>
  </si>
  <si>
    <t>06/mar</t>
  </si>
  <si>
    <t>07/mar</t>
  </si>
  <si>
    <t>08/mar</t>
  </si>
  <si>
    <t>09/mar</t>
  </si>
  <si>
    <t>10/mar</t>
  </si>
  <si>
    <t>11/mar</t>
  </si>
  <si>
    <t>12/mar</t>
  </si>
  <si>
    <t>13/mar</t>
  </si>
  <si>
    <t>14/mar</t>
  </si>
  <si>
    <t>15/mar</t>
  </si>
  <si>
    <t>16/mar</t>
  </si>
  <si>
    <t>17/mar</t>
  </si>
  <si>
    <t>18/mar</t>
  </si>
  <si>
    <t>19/mar</t>
  </si>
  <si>
    <t>20/mar</t>
  </si>
  <si>
    <t>21/mar</t>
  </si>
  <si>
    <t>22/mar</t>
  </si>
  <si>
    <t>23/mar</t>
  </si>
  <si>
    <t>24/mar</t>
  </si>
  <si>
    <t>25/mar</t>
  </si>
  <si>
    <t>26/mar</t>
  </si>
  <si>
    <t>27/mar</t>
  </si>
  <si>
    <t>28/mar</t>
  </si>
  <si>
    <t>29/mar</t>
  </si>
  <si>
    <t>30/mar</t>
  </si>
  <si>
    <t>31/mar</t>
  </si>
  <si>
    <t>01/abr</t>
  </si>
  <si>
    <t>02/abr</t>
  </si>
  <si>
    <t>03/abr</t>
  </si>
  <si>
    <t>04/abr</t>
  </si>
  <si>
    <t>05/abr</t>
  </si>
  <si>
    <t>06/abr</t>
  </si>
  <si>
    <t>07/abr</t>
  </si>
  <si>
    <t>08/abr</t>
  </si>
  <si>
    <t>09/abr</t>
  </si>
  <si>
    <t>10/abr</t>
  </si>
  <si>
    <t>11/abr</t>
  </si>
  <si>
    <t>12/abr</t>
  </si>
  <si>
    <t>13/abr</t>
  </si>
  <si>
    <t>14/abr</t>
  </si>
  <si>
    <t>15/abr</t>
  </si>
  <si>
    <t>16/abr</t>
  </si>
  <si>
    <t>17/abr</t>
  </si>
  <si>
    <t>18/abr</t>
  </si>
  <si>
    <t>19/abr</t>
  </si>
  <si>
    <t>20/abr</t>
  </si>
  <si>
    <t>21/abr</t>
  </si>
  <si>
    <t>22/abr</t>
  </si>
  <si>
    <t>23/abr</t>
  </si>
  <si>
    <t>24/abr</t>
  </si>
  <si>
    <t>25/abr</t>
  </si>
  <si>
    <t>26/abr</t>
  </si>
  <si>
    <t>27/abr</t>
  </si>
  <si>
    <t>28/abr</t>
  </si>
  <si>
    <t>29/abr</t>
  </si>
  <si>
    <t>30/abr</t>
  </si>
  <si>
    <t>01/mai</t>
  </si>
  <si>
    <t>02/mai</t>
  </si>
  <si>
    <t>03/mai</t>
  </si>
  <si>
    <t>04/mai</t>
  </si>
  <si>
    <t>05/mai</t>
  </si>
  <si>
    <t>06/mai</t>
  </si>
  <si>
    <t>07/mai</t>
  </si>
  <si>
    <t>08/mai</t>
  </si>
  <si>
    <t>09/mai</t>
  </si>
  <si>
    <t>10/mai</t>
  </si>
  <si>
    <t>11/mai</t>
  </si>
  <si>
    <t>12/mai</t>
  </si>
  <si>
    <t>13/mai</t>
  </si>
  <si>
    <t>14/mai</t>
  </si>
  <si>
    <t>15/mai</t>
  </si>
  <si>
    <t>16/mai</t>
  </si>
  <si>
    <t>17/mai</t>
  </si>
  <si>
    <t>18/mai</t>
  </si>
  <si>
    <t>19/mai</t>
  </si>
  <si>
    <t>20/mai</t>
  </si>
  <si>
    <t>21/mai</t>
  </si>
  <si>
    <t>22/mai</t>
  </si>
  <si>
    <t>23/mai</t>
  </si>
  <si>
    <t>24/mai</t>
  </si>
  <si>
    <t>25/mai</t>
  </si>
  <si>
    <t>26/mai</t>
  </si>
  <si>
    <t>27/mai</t>
  </si>
  <si>
    <t>28/mai</t>
  </si>
  <si>
    <t>29/mai</t>
  </si>
  <si>
    <t>30/mai</t>
  </si>
  <si>
    <t>31/mai</t>
  </si>
  <si>
    <t>01/jun</t>
  </si>
  <si>
    <t>02/jun</t>
  </si>
  <si>
    <t>03/jun</t>
  </si>
  <si>
    <t>04/jun</t>
  </si>
  <si>
    <t>05/jun</t>
  </si>
  <si>
    <t>06/jun</t>
  </si>
  <si>
    <t>07/jun</t>
  </si>
  <si>
    <t>08/jun</t>
  </si>
  <si>
    <t>09/jun</t>
  </si>
  <si>
    <t>10/jun</t>
  </si>
  <si>
    <t>11/jun</t>
  </si>
  <si>
    <t>12/jun</t>
  </si>
  <si>
    <t>13/jun</t>
  </si>
  <si>
    <t>14/jun</t>
  </si>
  <si>
    <t>15/jun</t>
  </si>
  <si>
    <t>16/jun</t>
  </si>
  <si>
    <t>17/jun</t>
  </si>
  <si>
    <t>18/jun</t>
  </si>
  <si>
    <t>19/jun</t>
  </si>
  <si>
    <t>20/jun</t>
  </si>
  <si>
    <t>21/jun</t>
  </si>
  <si>
    <t>22/jun</t>
  </si>
  <si>
    <t>23/jun</t>
  </si>
  <si>
    <t>24/jun</t>
  </si>
  <si>
    <t>25/jun</t>
  </si>
  <si>
    <t>26/jun</t>
  </si>
  <si>
    <t>27/jun</t>
  </si>
  <si>
    <t>28/jun</t>
  </si>
  <si>
    <t>29/jun</t>
  </si>
  <si>
    <t>30/jun</t>
  </si>
  <si>
    <t>01/jul</t>
  </si>
  <si>
    <t>02/jul</t>
  </si>
  <si>
    <t>03/jul</t>
  </si>
  <si>
    <t>04/jul</t>
  </si>
  <si>
    <t>05/jul</t>
  </si>
  <si>
    <t>06/jul</t>
  </si>
  <si>
    <t>07/jul</t>
  </si>
  <si>
    <t>08/jul</t>
  </si>
  <si>
    <t>09/jul</t>
  </si>
  <si>
    <t>10/jul</t>
  </si>
  <si>
    <t>11/jul</t>
  </si>
  <si>
    <t>12/jul</t>
  </si>
  <si>
    <t>13/jul</t>
  </si>
  <si>
    <t>14/jul</t>
  </si>
  <si>
    <t>15/jul</t>
  </si>
  <si>
    <t>16/jul</t>
  </si>
  <si>
    <t>17/jul</t>
  </si>
  <si>
    <t>18/jul</t>
  </si>
  <si>
    <t>19/jul</t>
  </si>
  <si>
    <t>20/jul</t>
  </si>
  <si>
    <t>21/jul</t>
  </si>
  <si>
    <t>22/jul</t>
  </si>
  <si>
    <t>23/jul</t>
  </si>
  <si>
    <t>24/jul</t>
  </si>
  <si>
    <t>25/jul</t>
  </si>
  <si>
    <t>26/jul</t>
  </si>
  <si>
    <t>27/jul</t>
  </si>
  <si>
    <t>28/jul</t>
  </si>
  <si>
    <t>29/jul</t>
  </si>
  <si>
    <t>30/jul</t>
  </si>
  <si>
    <t>31/jul</t>
  </si>
  <si>
    <t>01/ago</t>
  </si>
  <si>
    <t>02/ago</t>
  </si>
  <si>
    <t>03/ago</t>
  </si>
  <si>
    <t>04/ago</t>
  </si>
  <si>
    <t>05/ago</t>
  </si>
  <si>
    <t>06/ago</t>
  </si>
  <si>
    <t>07/ago</t>
  </si>
  <si>
    <t>08/ago</t>
  </si>
  <si>
    <t>09/ago</t>
  </si>
  <si>
    <t>10/ago</t>
  </si>
  <si>
    <t>11/ago</t>
  </si>
  <si>
    <t>12/ago</t>
  </si>
  <si>
    <t>13/ago</t>
  </si>
  <si>
    <t>14/ago</t>
  </si>
  <si>
    <t>15/ago</t>
  </si>
  <si>
    <t>16/ago</t>
  </si>
  <si>
    <t>17/ago</t>
  </si>
  <si>
    <t>18/ago</t>
  </si>
  <si>
    <t>19/ago</t>
  </si>
  <si>
    <t>20/ago</t>
  </si>
  <si>
    <t>21/ago</t>
  </si>
  <si>
    <t>22/ago</t>
  </si>
  <si>
    <t>23/ago</t>
  </si>
  <si>
    <t>24/ago</t>
  </si>
  <si>
    <t>25/ago</t>
  </si>
  <si>
    <t>26/ago</t>
  </si>
  <si>
    <t>27/ago</t>
  </si>
  <si>
    <t>28/ago</t>
  </si>
  <si>
    <t>29/ago</t>
  </si>
  <si>
    <t>30/ago</t>
  </si>
  <si>
    <t>31/ago</t>
  </si>
  <si>
    <t>01/set</t>
  </si>
  <si>
    <t>02/set</t>
  </si>
  <si>
    <t>03/set</t>
  </si>
  <si>
    <t>04/set</t>
  </si>
  <si>
    <t>05/set</t>
  </si>
  <si>
    <t>06/set</t>
  </si>
  <si>
    <t>07/set</t>
  </si>
  <si>
    <t>08/set</t>
  </si>
  <si>
    <t>09/set</t>
  </si>
  <si>
    <t>10/set</t>
  </si>
  <si>
    <t>11/set</t>
  </si>
  <si>
    <t>12/set</t>
  </si>
  <si>
    <t>13/set</t>
  </si>
  <si>
    <t>14/set</t>
  </si>
  <si>
    <t>15/set</t>
  </si>
  <si>
    <t>16/set</t>
  </si>
  <si>
    <t>17/set</t>
  </si>
  <si>
    <t>18/set</t>
  </si>
  <si>
    <t>19/set</t>
  </si>
  <si>
    <t>20/set</t>
  </si>
  <si>
    <t>21/set</t>
  </si>
  <si>
    <t>22/set</t>
  </si>
  <si>
    <t>23/set</t>
  </si>
  <si>
    <t>24/set</t>
  </si>
  <si>
    <t>25/set</t>
  </si>
  <si>
    <t>26/set</t>
  </si>
  <si>
    <t>27/set</t>
  </si>
  <si>
    <t>28/set</t>
  </si>
  <si>
    <t>29/set</t>
  </si>
  <si>
    <t>30/set</t>
  </si>
  <si>
    <t>01/out</t>
  </si>
  <si>
    <t>02/out</t>
  </si>
  <si>
    <t>03/out</t>
  </si>
  <si>
    <t>04/out</t>
  </si>
  <si>
    <t>05/out</t>
  </si>
  <si>
    <t>06/out</t>
  </si>
  <si>
    <t>07/out</t>
  </si>
  <si>
    <t>08/out</t>
  </si>
  <si>
    <t>09/out</t>
  </si>
  <si>
    <t>10/out</t>
  </si>
  <si>
    <t>11/out</t>
  </si>
  <si>
    <t>12/out</t>
  </si>
  <si>
    <t>13/out</t>
  </si>
  <si>
    <t>14/out</t>
  </si>
  <si>
    <t>15/out</t>
  </si>
  <si>
    <t>16/out</t>
  </si>
  <si>
    <t>17/out</t>
  </si>
  <si>
    <t>18/out</t>
  </si>
  <si>
    <t>19/out</t>
  </si>
  <si>
    <t>20/out</t>
  </si>
  <si>
    <t>21/out</t>
  </si>
  <si>
    <t>22/out</t>
  </si>
  <si>
    <t>23/out</t>
  </si>
  <si>
    <t>24/out</t>
  </si>
  <si>
    <t>25/out</t>
  </si>
  <si>
    <t>26/out</t>
  </si>
  <si>
    <t>27/out</t>
  </si>
  <si>
    <t>28/out</t>
  </si>
  <si>
    <t>29/out</t>
  </si>
  <si>
    <t>30/out</t>
  </si>
  <si>
    <t>31/out</t>
  </si>
  <si>
    <t>01/nov</t>
  </si>
  <si>
    <t>02/nov</t>
  </si>
  <si>
    <t>03/nov</t>
  </si>
  <si>
    <t>04/nov</t>
  </si>
  <si>
    <t>05/nov</t>
  </si>
  <si>
    <t>06/nov</t>
  </si>
  <si>
    <t>07/nov</t>
  </si>
  <si>
    <t>08/nov</t>
  </si>
  <si>
    <t>09/nov</t>
  </si>
  <si>
    <t>10/nov</t>
  </si>
  <si>
    <t>11/nov</t>
  </si>
  <si>
    <t>12/nov</t>
  </si>
  <si>
    <t>13/nov</t>
  </si>
  <si>
    <t>14/nov</t>
  </si>
  <si>
    <t>15/nov</t>
  </si>
  <si>
    <t>16/nov</t>
  </si>
  <si>
    <t>17/nov</t>
  </si>
  <si>
    <t>18/nov</t>
  </si>
  <si>
    <t>19/nov</t>
  </si>
  <si>
    <t>20/nov</t>
  </si>
  <si>
    <t>21/nov</t>
  </si>
  <si>
    <t>22/nov</t>
  </si>
  <si>
    <t>23/nov</t>
  </si>
  <si>
    <t>24/nov</t>
  </si>
  <si>
    <t>25/nov</t>
  </si>
  <si>
    <t>26/nov</t>
  </si>
  <si>
    <t>27/nov</t>
  </si>
  <si>
    <t>28/nov</t>
  </si>
  <si>
    <t>29/nov</t>
  </si>
  <si>
    <t>30/nov</t>
  </si>
  <si>
    <t>01/dez</t>
  </si>
  <si>
    <t>02/dez</t>
  </si>
  <si>
    <t>03/dez</t>
  </si>
  <si>
    <t>04/dez</t>
  </si>
  <si>
    <t>05/dez</t>
  </si>
  <si>
    <t>06/dez</t>
  </si>
  <si>
    <t>07/dez</t>
  </si>
  <si>
    <t>08/dez</t>
  </si>
  <si>
    <t>09/dez</t>
  </si>
  <si>
    <t>10/dez</t>
  </si>
  <si>
    <t>11/dez</t>
  </si>
  <si>
    <t>12/dez</t>
  </si>
  <si>
    <t>13/dez</t>
  </si>
  <si>
    <t>14/dez</t>
  </si>
  <si>
    <t>15/dez</t>
  </si>
  <si>
    <t>16/dez</t>
  </si>
  <si>
    <t>17/dez</t>
  </si>
  <si>
    <t>18/dez</t>
  </si>
  <si>
    <t>19/dez</t>
  </si>
  <si>
    <t>20/dez</t>
  </si>
  <si>
    <t>21/dez</t>
  </si>
  <si>
    <t>22/dez</t>
  </si>
  <si>
    <t>23/dez</t>
  </si>
  <si>
    <t>24/dez</t>
  </si>
  <si>
    <t>25/dez</t>
  </si>
  <si>
    <t>26/dez</t>
  </si>
  <si>
    <t>27/dez</t>
  </si>
  <si>
    <t>28/dez</t>
  </si>
  <si>
    <t>29/dez</t>
  </si>
  <si>
    <t>30/dez</t>
  </si>
  <si>
    <t>31/dez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</si>
</sst>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"/>
    <numFmt numFmtId="165" formatCode="0.0"/>
    <numFmt numFmtId="166" formatCode="0.000000"/>
    <numFmt numFmtId="167" formatCode="0.000"/>
    <numFmt numFmtId="168" formatCode="#,##0.000000"/>
  </numFmts>
  <fonts count="1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indexed="81"/>
      <name val="Segoe UI"/>
      <family val="2"/>
    </font>
    <font>
      <sz val="9"/>
      <color theme="1"/>
      <name val="Arial"/>
      <family val="2"/>
    </font>
    <font>
      <b/>
      <sz val="8"/>
      <color theme="0"/>
      <name val="Arial"/>
      <family val="2"/>
    </font>
    <font>
      <sz val="9"/>
      <color indexed="81"/>
      <name val="Segoe UI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vertAlign val="subscript"/>
      <sz val="8"/>
      <color theme="0"/>
      <name val="Arial"/>
      <family val="2"/>
    </font>
    <font>
      <b/>
      <sz val="8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22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" fontId="3" fillId="4" borderId="0" xfId="0" applyNumberFormat="1" applyFont="1" applyFill="1" applyAlignment="1">
      <alignment horizontal="center" vertical="center"/>
    </xf>
    <xf numFmtId="4" fontId="2" fillId="5" borderId="5" xfId="0" applyNumberFormat="1" applyFont="1" applyFill="1" applyBorder="1" applyAlignment="1">
      <alignment horizontal="center" vertical="center"/>
    </xf>
    <xf numFmtId="4" fontId="0" fillId="0" borderId="0" xfId="0" applyNumberFormat="1"/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applyFill="1" applyBorder="1" applyAlignment="1">
      <alignment horizontal="center" vertical="center"/>
    </xf>
    <xf numFmtId="2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1" fillId="6" borderId="5" xfId="0" applyFont="1" applyFill="1" applyBorder="1" applyAlignment="1">
      <alignment horizontal="center" vertical="center" wrapText="1"/>
    </xf>
    <xf numFmtId="0" fontId="0" fillId="0" borderId="0" xfId="0" applyFont="1"/>
    <xf numFmtId="0" fontId="0" fillId="5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22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 applyProtection="1">
      <alignment horizontal="center" vertical="center" wrapText="1"/>
    </xf>
    <xf numFmtId="2" fontId="4" fillId="0" borderId="0" xfId="0" applyNumberFormat="1" applyFont="1" applyFill="1" applyBorder="1" applyAlignment="1" applyProtection="1">
      <alignment horizontal="center" vertical="center" wrapText="1"/>
    </xf>
    <xf numFmtId="2" fontId="3" fillId="4" borderId="0" xfId="0" applyNumberFormat="1" applyFont="1" applyFill="1" applyAlignment="1">
      <alignment horizontal="center" vertical="center"/>
    </xf>
    <xf numFmtId="22" fontId="0" fillId="0" borderId="0" xfId="0" applyNumberFormat="1"/>
    <xf numFmtId="1" fontId="0" fillId="0" borderId="0" xfId="0" applyNumberFormat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22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22" fontId="4" fillId="0" borderId="0" xfId="0" applyNumberFormat="1" applyFont="1" applyFill="1" applyBorder="1" applyAlignment="1" applyProtection="1">
      <alignment horizontal="center" vertical="center" wrapText="1"/>
    </xf>
    <xf numFmtId="4" fontId="0" fillId="0" borderId="5" xfId="0" applyNumberForma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0" fontId="3" fillId="4" borderId="1" xfId="0" applyFont="1" applyFill="1" applyBorder="1" applyAlignment="1">
      <alignment vertical="center"/>
    </xf>
    <xf numFmtId="22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64" fontId="3" fillId="4" borderId="1" xfId="0" applyNumberFormat="1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0" fontId="11" fillId="6" borderId="5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right" vertical="center"/>
    </xf>
    <xf numFmtId="0" fontId="0" fillId="0" borderId="16" xfId="0" applyBorder="1" applyAlignment="1">
      <alignment horizontal="left" vertical="center"/>
    </xf>
    <xf numFmtId="0" fontId="8" fillId="0" borderId="0" xfId="0" applyFont="1"/>
    <xf numFmtId="11" fontId="0" fillId="2" borderId="3" xfId="0" applyNumberFormat="1" applyFill="1" applyBorder="1" applyAlignment="1">
      <alignment horizontal="center" vertical="center"/>
    </xf>
    <xf numFmtId="164" fontId="0" fillId="2" borderId="17" xfId="0" applyNumberFormat="1" applyFill="1" applyBorder="1" applyAlignment="1">
      <alignment vertical="center"/>
    </xf>
    <xf numFmtId="165" fontId="0" fillId="2" borderId="17" xfId="0" applyNumberFormat="1" applyFill="1" applyBorder="1" applyAlignment="1">
      <alignment vertical="center"/>
    </xf>
    <xf numFmtId="166" fontId="8" fillId="0" borderId="5" xfId="0" applyNumberFormat="1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/>
    </xf>
    <xf numFmtId="167" fontId="8" fillId="0" borderId="5" xfId="0" applyNumberFormat="1" applyFont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0" fillId="0" borderId="0" xfId="0" applyBorder="1"/>
    <xf numFmtId="0" fontId="10" fillId="0" borderId="0" xfId="0" applyFont="1" applyAlignment="1">
      <alignment vertical="center" wrapText="1"/>
    </xf>
    <xf numFmtId="0" fontId="10" fillId="0" borderId="0" xfId="0" applyFont="1" applyFill="1" applyAlignment="1">
      <alignment vertical="center" wrapText="1"/>
    </xf>
    <xf numFmtId="168" fontId="8" fillId="0" borderId="5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pivotButton="1" applyAlignment="1">
      <alignment horizontal="center" vertical="center"/>
    </xf>
    <xf numFmtId="3" fontId="8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3" fontId="4" fillId="0" borderId="9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0" fillId="5" borderId="6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9">
    <dxf>
      <numFmt numFmtId="2" formatCode="0.0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</dxfs>
  <tableStyles count="0" defaultTableStyle="TableStyleMedium9" defaultPivotStyle="PivotStyleLight16"/>
  <colors>
    <mruColors>
      <color rgb="FFD9D9D9"/>
      <color rgb="FFDCE6F1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10</xdr:row>
      <xdr:rowOff>19050</xdr:rowOff>
    </xdr:from>
    <xdr:to>
      <xdr:col>20</xdr:col>
      <xdr:colOff>466725</xdr:colOff>
      <xdr:row>29</xdr:row>
      <xdr:rowOff>180975</xdr:rowOff>
    </xdr:to>
    <xdr:pic>
      <xdr:nvPicPr>
        <xdr:cNvPr id="15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1924050"/>
          <a:ext cx="4429125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</xdr:row>
      <xdr:rowOff>28575</xdr:rowOff>
    </xdr:from>
    <xdr:to>
      <xdr:col>20</xdr:col>
      <xdr:colOff>476250</xdr:colOff>
      <xdr:row>9</xdr:row>
      <xdr:rowOff>133350</xdr:rowOff>
    </xdr:to>
    <xdr:pic>
      <xdr:nvPicPr>
        <xdr:cNvPr id="16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219075"/>
          <a:ext cx="4429125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</xdr:row>
      <xdr:rowOff>9525</xdr:rowOff>
    </xdr:from>
    <xdr:to>
      <xdr:col>12</xdr:col>
      <xdr:colOff>504825</xdr:colOff>
      <xdr:row>11</xdr:row>
      <xdr:rowOff>114300</xdr:rowOff>
    </xdr:to>
    <xdr:pic>
      <xdr:nvPicPr>
        <xdr:cNvPr id="17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00025"/>
          <a:ext cx="4514850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523875</xdr:colOff>
      <xdr:row>18</xdr:row>
      <xdr:rowOff>0</xdr:rowOff>
    </xdr:from>
    <xdr:to>
      <xdr:col>12</xdr:col>
      <xdr:colOff>390525</xdr:colOff>
      <xdr:row>29</xdr:row>
      <xdr:rowOff>57150</xdr:rowOff>
    </xdr:to>
    <xdr:pic>
      <xdr:nvPicPr>
        <xdr:cNvPr id="18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1525" y="3429000"/>
          <a:ext cx="442912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6</xdr:row>
      <xdr:rowOff>38100</xdr:rowOff>
    </xdr:from>
    <xdr:to>
      <xdr:col>15</xdr:col>
      <xdr:colOff>257175</xdr:colOff>
      <xdr:row>7</xdr:row>
      <xdr:rowOff>38100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400550" y="2705100"/>
          <a:ext cx="1019175" cy="190500"/>
        </a:xfrm>
        <a:prstGeom prst="rect">
          <a:avLst/>
        </a:prstGeom>
        <a:noFill/>
      </xdr:spPr>
    </xdr:pic>
    <xdr:clientData/>
  </xdr:twoCellAnchor>
  <xdr:twoCellAnchor>
    <xdr:from>
      <xdr:col>14</xdr:col>
      <xdr:colOff>28575</xdr:colOff>
      <xdr:row>8</xdr:row>
      <xdr:rowOff>28575</xdr:rowOff>
    </xdr:from>
    <xdr:to>
      <xdr:col>17</xdr:col>
      <xdr:colOff>276225</xdr:colOff>
      <xdr:row>9</xdr:row>
      <xdr:rowOff>28575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076575"/>
          <a:ext cx="2247900" cy="190500"/>
        </a:xfrm>
        <a:prstGeom prst="rect">
          <a:avLst/>
        </a:prstGeom>
        <a:noFill/>
      </xdr:spPr>
    </xdr:pic>
    <xdr:clientData/>
  </xdr:twoCellAnchor>
  <xdr:twoCellAnchor>
    <xdr:from>
      <xdr:col>14</xdr:col>
      <xdr:colOff>28575</xdr:colOff>
      <xdr:row>10</xdr:row>
      <xdr:rowOff>38100</xdr:rowOff>
    </xdr:from>
    <xdr:to>
      <xdr:col>15</xdr:col>
      <xdr:colOff>361950</xdr:colOff>
      <xdr:row>11</xdr:row>
      <xdr:rowOff>38100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467100"/>
          <a:ext cx="1143000" cy="19050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tiane Jardim Morais" refreshedDate="43430.35849583333" createdVersion="5" refreshedVersion="5" minRefreshableVersion="3" recordCount="8647">
  <cacheSource type="worksheet">
    <worksheetSource ref="A3:D8650" sheet="Série Vento-Bruta"/>
  </cacheSource>
  <cacheFields count="4">
    <cacheField name="Data" numFmtId="22">
      <sharedItems containsSemiMixedTypes="0" containsNonDate="0" containsDate="1" containsString="0" minDate="2015-01-01T00:00:00" maxDate="2016-01-01T00:00:00" count="8647">
        <d v="2015-01-01T00:00:00"/>
        <d v="2015-01-01T01:00:00"/>
        <d v="2015-01-01T02:00:00"/>
        <d v="2015-01-01T03:00:00"/>
        <d v="2015-01-01T04:00:00"/>
        <d v="2015-01-01T05:00:00"/>
        <d v="2015-01-01T06:00:00"/>
        <d v="2015-01-01T07:00:00"/>
        <d v="2015-01-01T08:00:00"/>
        <d v="2015-01-01T09:00:00"/>
        <d v="2015-01-01T10:00:00"/>
        <d v="2015-01-01T11:00:00"/>
        <d v="2015-01-01T12:00:00"/>
        <d v="2015-01-01T13:00:00"/>
        <d v="2015-01-01T14:00:00"/>
        <d v="2015-01-01T15:00:00"/>
        <d v="2015-01-01T16:00:00"/>
        <d v="2015-01-01T17:00:00"/>
        <d v="2015-01-01T18:00:00"/>
        <d v="2015-01-01T19:00:00"/>
        <d v="2015-01-01T20:00:00"/>
        <d v="2015-01-01T21:00:00"/>
        <d v="2015-01-01T22:00:00"/>
        <d v="2015-01-01T23:00:00"/>
        <d v="2015-01-02T00:00:00"/>
        <d v="2015-01-02T01:00:00"/>
        <d v="2015-01-02T02:00:00"/>
        <d v="2015-01-02T03:00:00"/>
        <d v="2015-01-02T04:00:00"/>
        <d v="2015-01-02T05:00:00"/>
        <d v="2015-01-02T06:00:00"/>
        <d v="2015-01-02T07:00:00"/>
        <d v="2015-01-02T08:00:00"/>
        <d v="2015-01-02T09:00:00"/>
        <d v="2015-01-02T10:00:00"/>
        <d v="2015-01-02T11:00:00"/>
        <d v="2015-01-02T12:00:00"/>
        <d v="2015-01-02T13:00:00"/>
        <d v="2015-01-02T14:00:00"/>
        <d v="2015-01-02T15:00:00"/>
        <d v="2015-01-02T16:00:00"/>
        <d v="2015-01-02T17:00:00"/>
        <d v="2015-01-02T18:00:00"/>
        <d v="2015-01-02T19:00:00"/>
        <d v="2015-01-02T20:00:00"/>
        <d v="2015-01-02T21:00:00"/>
        <d v="2015-01-02T22:00:00"/>
        <d v="2015-01-02T23:00:00"/>
        <d v="2015-01-03T00:00:00"/>
        <d v="2015-01-03T01:00:00"/>
        <d v="2015-01-03T02:00:00"/>
        <d v="2015-01-03T03:00:00"/>
        <d v="2015-01-03T04:00:00"/>
        <d v="2015-01-03T05:00:00"/>
        <d v="2015-01-03T06:00:00"/>
        <d v="2015-01-03T07:00:00"/>
        <d v="2015-01-03T08:00:00"/>
        <d v="2015-01-03T09:00:00"/>
        <d v="2015-01-03T10:00:00"/>
        <d v="2015-01-03T11:00:00"/>
        <d v="2015-01-03T12:00:00"/>
        <d v="2015-01-03T13:00:00"/>
        <d v="2015-01-03T14:00:00"/>
        <d v="2015-01-03T15:00:00"/>
        <d v="2015-01-03T16:00:00"/>
        <d v="2015-01-03T17:00:00"/>
        <d v="2015-01-03T18:00:00"/>
        <d v="2015-01-03T19:00:00"/>
        <d v="2015-01-03T20:00:00"/>
        <d v="2015-01-03T21:00:00"/>
        <d v="2015-01-03T22:00:00"/>
        <d v="2015-01-03T23:00:00"/>
        <d v="2015-01-04T00:00:00"/>
        <d v="2015-01-04T01:00:00"/>
        <d v="2015-01-04T02:00:00"/>
        <d v="2015-01-04T03:00:00"/>
        <d v="2015-01-04T04:00:00"/>
        <d v="2015-01-04T05:00:00"/>
        <d v="2015-01-04T06:00:00"/>
        <d v="2015-01-04T07:00:00"/>
        <d v="2015-01-04T08:00:00"/>
        <d v="2015-01-04T09:00:00"/>
        <d v="2015-01-04T10:00:00"/>
        <d v="2015-01-04T11:00:00"/>
        <d v="2015-01-04T12:00:00"/>
        <d v="2015-01-04T13:00:00"/>
        <d v="2015-01-04T14:00:00"/>
        <d v="2015-01-04T15:00:00"/>
        <d v="2015-01-04T16:00:00"/>
        <d v="2015-01-04T17:00:00"/>
        <d v="2015-01-04T18:00:00"/>
        <d v="2015-01-04T19:00:00"/>
        <d v="2015-01-04T20:00:00"/>
        <d v="2015-01-04T21:00:00"/>
        <d v="2015-01-04T22:00:00"/>
        <d v="2015-01-04T23:00:00"/>
        <d v="2015-01-05T00:00:00"/>
        <d v="2015-01-05T01:00:00"/>
        <d v="2015-01-05T02:00:00"/>
        <d v="2015-01-05T03:00:00"/>
        <d v="2015-01-05T04:00:00"/>
        <d v="2015-01-05T05:00:00"/>
        <d v="2015-01-05T06:00:00"/>
        <d v="2015-01-05T07:00:00"/>
        <d v="2015-01-05T08:00:00"/>
        <d v="2015-01-05T09:00:00"/>
        <d v="2015-01-05T10:00:00"/>
        <d v="2015-01-05T11:00:00"/>
        <d v="2015-01-05T12:00:00"/>
        <d v="2015-01-05T13:00:00"/>
        <d v="2015-01-05T14:00:00"/>
        <d v="2015-01-05T15:00:00"/>
        <d v="2015-01-05T16:00:00"/>
        <d v="2015-01-05T17:00:00"/>
        <d v="2015-01-05T18:00:00"/>
        <d v="2015-01-05T19:00:00"/>
        <d v="2015-01-05T20:00:00"/>
        <d v="2015-01-05T21:00:00"/>
        <d v="2015-01-05T22:00:00"/>
        <d v="2015-01-05T23:00:00"/>
        <d v="2015-01-06T00:00:00"/>
        <d v="2015-01-06T01:00:00"/>
        <d v="2015-01-06T02:00:00"/>
        <d v="2015-01-06T03:00:00"/>
        <d v="2015-01-06T04:00:00"/>
        <d v="2015-01-06T05:00:00"/>
        <d v="2015-01-06T06:00:00"/>
        <d v="2015-01-06T07:00:00"/>
        <d v="2015-01-06T08:00:00"/>
        <d v="2015-01-06T09:00:00"/>
        <d v="2015-01-06T10:00:00"/>
        <d v="2015-01-06T11:00:00"/>
        <d v="2015-01-06T12:00:00"/>
        <d v="2015-01-06T13:00:00"/>
        <d v="2015-01-06T14:00:00"/>
        <d v="2015-01-06T15:00:00"/>
        <d v="2015-01-06T16:00:00"/>
        <d v="2015-01-06T17:00:00"/>
        <d v="2015-01-06T18:00:00"/>
        <d v="2015-01-06T19:00:00"/>
        <d v="2015-01-06T20:00:00"/>
        <d v="2015-01-06T21:00:00"/>
        <d v="2015-01-06T22:00:00"/>
        <d v="2015-01-06T23:00:00"/>
        <d v="2015-01-07T00:00:00"/>
        <d v="2015-01-07T01:00:00"/>
        <d v="2015-01-07T02:00:00"/>
        <d v="2015-01-07T03:00:00"/>
        <d v="2015-01-07T04:00:00"/>
        <d v="2015-01-07T05:00:00"/>
        <d v="2015-01-07T06:00:00"/>
        <d v="2015-01-07T07:00:00"/>
        <d v="2015-01-07T08:00:00"/>
        <d v="2015-01-07T09:00:00"/>
        <d v="2015-01-07T10:00:00"/>
        <d v="2015-01-07T11:00:00"/>
        <d v="2015-01-07T12:00:00"/>
        <d v="2015-01-07T13:00:00"/>
        <d v="2015-01-07T14:00:00"/>
        <d v="2015-01-07T15:00:00"/>
        <d v="2015-01-07T16:00:00"/>
        <d v="2015-01-07T17:00:00"/>
        <d v="2015-01-07T18:00:00"/>
        <d v="2015-01-07T19:00:00"/>
        <d v="2015-01-07T20:00:00"/>
        <d v="2015-01-07T21:00:00"/>
        <d v="2015-01-07T22:00:00"/>
        <d v="2015-01-07T23:00:00"/>
        <d v="2015-01-08T00:00:00"/>
        <d v="2015-01-08T01:00:00"/>
        <d v="2015-01-08T02:00:00"/>
        <d v="2015-01-08T03:00:00"/>
        <d v="2015-01-08T04:00:00"/>
        <d v="2015-01-08T05:00:00"/>
        <d v="2015-01-08T06:00:00"/>
        <d v="2015-01-08T07:00:00"/>
        <d v="2015-01-08T08:00:00"/>
        <d v="2015-01-08T09:00:00"/>
        <d v="2015-01-08T10:00:00"/>
        <d v="2015-01-08T11:00:00"/>
        <d v="2015-01-08T12:00:00"/>
        <d v="2015-01-08T13:00:00"/>
        <d v="2015-01-08T14:00:00"/>
        <d v="2015-01-08T15:00:00"/>
        <d v="2015-01-08T16:00:00"/>
        <d v="2015-01-08T17:00:00"/>
        <d v="2015-01-08T18:00:00"/>
        <d v="2015-01-08T19:00:00"/>
        <d v="2015-01-08T20:00:00"/>
        <d v="2015-01-08T21:00:00"/>
        <d v="2015-01-08T22:00:00"/>
        <d v="2015-01-08T23:00:00"/>
        <d v="2015-01-09T00:00:00"/>
        <d v="2015-01-09T01:00:00"/>
        <d v="2015-01-09T02:00:00"/>
        <d v="2015-01-09T03:00:00"/>
        <d v="2015-01-09T04:00:00"/>
        <d v="2015-01-09T05:00:00"/>
        <d v="2015-01-09T06:00:00"/>
        <d v="2015-01-09T07:00:00"/>
        <d v="2015-01-09T08:00:00"/>
        <d v="2015-01-09T09:00:00"/>
        <d v="2015-01-09T10:00:00"/>
        <d v="2015-01-09T11:00:00"/>
        <d v="2015-01-09T12:00:00"/>
        <d v="2015-01-09T13:00:00"/>
        <d v="2015-01-09T14:00:00"/>
        <d v="2015-01-09T15:00:00"/>
        <d v="2015-01-09T16:00:00"/>
        <d v="2015-01-09T17:00:00"/>
        <d v="2015-01-09T18:00:00"/>
        <d v="2015-01-09T19:00:00"/>
        <d v="2015-01-09T20:00:00"/>
        <d v="2015-01-09T21:00:00"/>
        <d v="2015-01-09T22:00:00"/>
        <d v="2015-01-09T23:00:00"/>
        <d v="2015-01-10T00:00:00"/>
        <d v="2015-01-10T01:00:00"/>
        <d v="2015-01-10T02:00:00"/>
        <d v="2015-01-10T03:00:00"/>
        <d v="2015-01-10T04:00:00"/>
        <d v="2015-01-10T05:00:00"/>
        <d v="2015-01-10T06:00:00"/>
        <d v="2015-01-10T07:00:00"/>
        <d v="2015-01-10T08:00:00"/>
        <d v="2015-01-10T09:00:00"/>
        <d v="2015-01-10T10:00:00"/>
        <d v="2015-01-10T11:00:00"/>
        <d v="2015-01-10T12:00:00"/>
        <d v="2015-01-10T13:00:00"/>
        <d v="2015-01-10T14:00:00"/>
        <d v="2015-01-10T15:00:00"/>
        <d v="2015-01-10T16:00:00"/>
        <d v="2015-01-10T17:00:00"/>
        <d v="2015-01-10T18:00:00"/>
        <d v="2015-01-10T19:00:00"/>
        <d v="2015-01-10T20:00:00"/>
        <d v="2015-01-10T21:00:00"/>
        <d v="2015-01-10T22:00:00"/>
        <d v="2015-01-10T23:00:00"/>
        <d v="2015-01-11T00:00:00"/>
        <d v="2015-01-11T01:00:00"/>
        <d v="2015-01-11T02:00:00"/>
        <d v="2015-01-11T03:00:00"/>
        <d v="2015-01-11T04:00:00"/>
        <d v="2015-01-11T06:00:00"/>
        <d v="2015-01-11T07:00:00"/>
        <d v="2015-01-11T08:00:00"/>
        <d v="2015-01-11T09:00:00"/>
        <d v="2015-01-11T10:00:00"/>
        <d v="2015-01-11T11:00:00"/>
        <d v="2015-01-11T12:00:00"/>
        <d v="2015-01-11T13:00:00"/>
        <d v="2015-01-11T14:00:00"/>
        <d v="2015-01-11T15:00:00"/>
        <d v="2015-01-11T16:00:00"/>
        <d v="2015-01-11T17:00:00"/>
        <d v="2015-01-11T18:00:00"/>
        <d v="2015-01-11T19:00:00"/>
        <d v="2015-01-11T20:00:00"/>
        <d v="2015-01-11T21:00:00"/>
        <d v="2015-01-11T22:00:00"/>
        <d v="2015-01-11T23:00:00"/>
        <d v="2015-01-12T00:00:00"/>
        <d v="2015-01-12T01:00:00"/>
        <d v="2015-01-12T02:00:00"/>
        <d v="2015-01-12T03:00:00"/>
        <d v="2015-01-12T04:00:00"/>
        <d v="2015-01-12T05:00:00"/>
        <d v="2015-01-12T06:00:00"/>
        <d v="2015-01-12T07:00:00"/>
        <d v="2015-01-12T08:00:00"/>
        <d v="2015-01-12T09:00:00"/>
        <d v="2015-01-12T10:00:00"/>
        <d v="2015-01-12T11:00:00"/>
        <d v="2015-01-12T12:00:00"/>
        <d v="2015-01-12T13:00:00"/>
        <d v="2015-01-12T14:00:00"/>
        <d v="2015-01-12T15:00:00"/>
        <d v="2015-01-12T16:00:00"/>
        <d v="2015-01-12T17:00:00"/>
        <d v="2015-01-12T18:00:00"/>
        <d v="2015-01-12T19:00:00"/>
        <d v="2015-01-12T20:00:00"/>
        <d v="2015-01-12T21:00:00"/>
        <d v="2015-01-12T22:00:00"/>
        <d v="2015-01-12T23:00:00"/>
        <d v="2015-01-13T00:00:00"/>
        <d v="2015-01-13T02:00:00"/>
        <d v="2015-01-13T03:00:00"/>
        <d v="2015-01-13T04:00:00"/>
        <d v="2015-01-13T05:00:00"/>
        <d v="2015-01-13T06:00:00"/>
        <d v="2015-01-13T07:00:00"/>
        <d v="2015-01-13T08:00:00"/>
        <d v="2015-01-13T09:00:00"/>
        <d v="2015-01-13T10:00:00"/>
        <d v="2015-01-13T11:00:00"/>
        <d v="2015-01-13T12:00:00"/>
        <d v="2015-01-13T13:00:00"/>
        <d v="2015-01-13T14:00:00"/>
        <d v="2015-01-13T15:00:00"/>
        <d v="2015-01-13T16:00:00"/>
        <d v="2015-01-13T17:00:00"/>
        <d v="2015-01-13T18:00:00"/>
        <d v="2015-01-13T19:00:00"/>
        <d v="2015-01-13T20:00:00"/>
        <d v="2015-01-13T21:00:00"/>
        <d v="2015-01-13T22:00:00"/>
        <d v="2015-01-13T23:00:00"/>
        <d v="2015-01-14T00:00:00"/>
        <d v="2015-01-14T01:00:00"/>
        <d v="2015-01-14T02:00:00"/>
        <d v="2015-01-14T03:00:00"/>
        <d v="2015-01-14T04:00:00"/>
        <d v="2015-01-14T05:00:00"/>
        <d v="2015-01-14T06:00:00"/>
        <d v="2015-01-14T07:00:00"/>
        <d v="2015-01-14T08:00:00"/>
        <d v="2015-01-14T09:00:00"/>
        <d v="2015-01-14T10:00:00"/>
        <d v="2015-01-14T11:00:00"/>
        <d v="2015-01-14T12:00:00"/>
        <d v="2015-01-14T13:00:00"/>
        <d v="2015-01-14T14:00:00"/>
        <d v="2015-01-14T15:00:00"/>
        <d v="2015-01-14T16:00:00"/>
        <d v="2015-01-14T17:00:00"/>
        <d v="2015-01-14T18:00:00"/>
        <d v="2015-01-14T19:00:00"/>
        <d v="2015-01-14T20:00:00"/>
        <d v="2015-01-14T21:00:00"/>
        <d v="2015-01-14T22:00:00"/>
        <d v="2015-01-14T23:00:00"/>
        <d v="2015-01-15T00:00:00"/>
        <d v="2015-01-15T01:00:00"/>
        <d v="2015-01-15T02:00:00"/>
        <d v="2015-01-15T03:00:00"/>
        <d v="2015-01-15T04:00:00"/>
        <d v="2015-01-15T05:00:00"/>
        <d v="2015-01-15T06:00:00"/>
        <d v="2015-01-15T07:00:00"/>
        <d v="2015-01-15T08:00:00"/>
        <d v="2015-01-15T09:00:00"/>
        <d v="2015-01-15T10:00:00"/>
        <d v="2015-01-15T11:00:00"/>
        <d v="2015-01-15T12:00:00"/>
        <d v="2015-01-15T13:00:00"/>
        <d v="2015-01-15T14:00:00"/>
        <d v="2015-01-15T15:00:00"/>
        <d v="2015-01-15T16:00:00"/>
        <d v="2015-01-15T17:00:00"/>
        <d v="2015-01-15T18:00:00"/>
        <d v="2015-01-15T19:00:00"/>
        <d v="2015-01-15T20:00:00"/>
        <d v="2015-01-15T21:00:00"/>
        <d v="2015-01-15T22:00:00"/>
        <d v="2015-01-15T23:00:00"/>
        <d v="2015-01-16T00:00:00"/>
        <d v="2015-01-16T01:00:00"/>
        <d v="2015-01-16T02:00:00"/>
        <d v="2015-01-16T03:00:00"/>
        <d v="2015-01-16T04:00:00"/>
        <d v="2015-01-16T05:00:00"/>
        <d v="2015-01-16T06:00:00"/>
        <d v="2015-01-16T07:00:00"/>
        <d v="2015-01-16T08:00:00"/>
        <d v="2015-01-16T09:00:00"/>
        <d v="2015-01-16T10:00:00"/>
        <d v="2015-01-16T11:00:00"/>
        <d v="2015-01-16T12:00:00"/>
        <d v="2015-01-16T13:00:00"/>
        <d v="2015-01-16T14:00:00"/>
        <d v="2015-01-16T15:00:00"/>
        <d v="2015-01-16T16:00:00"/>
        <d v="2015-01-16T17:00:00"/>
        <d v="2015-01-16T19:00:00"/>
        <d v="2015-01-16T20:00:00"/>
        <d v="2015-01-16T21:00:00"/>
        <d v="2015-01-16T22:00:00"/>
        <d v="2015-01-16T23:00:00"/>
        <d v="2015-01-17T00:00:00"/>
        <d v="2015-01-17T01:00:00"/>
        <d v="2015-01-17T02:00:00"/>
        <d v="2015-01-17T03:00:00"/>
        <d v="2015-01-17T04:00:00"/>
        <d v="2015-01-17T05:00:00"/>
        <d v="2015-01-17T06:00:00"/>
        <d v="2015-01-17T07:00:00"/>
        <d v="2015-01-17T08:00:00"/>
        <d v="2015-01-17T09:00:00"/>
        <d v="2015-01-17T10:00:00"/>
        <d v="2015-01-17T11:00:00"/>
        <d v="2015-01-17T12:00:00"/>
        <d v="2015-01-17T13:00:00"/>
        <d v="2015-01-17T14:00:00"/>
        <d v="2015-01-17T15:00:00"/>
        <d v="2015-01-17T16:00:00"/>
        <d v="2015-01-17T17:00:00"/>
        <d v="2015-01-17T18:00:00"/>
        <d v="2015-01-17T19:00:00"/>
        <d v="2015-01-17T20:00:00"/>
        <d v="2015-01-17T21:00:00"/>
        <d v="2015-01-17T22:00:00"/>
        <d v="2015-01-17T23:00:00"/>
        <d v="2015-01-18T00:00:00"/>
        <d v="2015-01-18T01:00:00"/>
        <d v="2015-01-18T02:00:00"/>
        <d v="2015-01-18T03:00:00"/>
        <d v="2015-01-18T04:00:00"/>
        <d v="2015-01-18T05:00:00"/>
        <d v="2015-01-18T06:00:00"/>
        <d v="2015-01-18T07:00:00"/>
        <d v="2015-01-18T08:00:00"/>
        <d v="2015-01-18T09:00:00"/>
        <d v="2015-01-18T10:00:00"/>
        <d v="2015-01-18T11:00:00"/>
        <d v="2015-01-18T12:00:00"/>
        <d v="2015-01-18T13:00:00"/>
        <d v="2015-01-18T14:00:00"/>
        <d v="2015-01-18T15:00:00"/>
        <d v="2015-01-18T16:00:00"/>
        <d v="2015-01-18T17:00:00"/>
        <d v="2015-01-18T18:00:00"/>
        <d v="2015-01-18T19:00:00"/>
        <d v="2015-01-18T20:00:00"/>
        <d v="2015-01-18T21:00:00"/>
        <d v="2015-01-18T22:00:00"/>
        <d v="2015-01-18T23:00:00"/>
        <d v="2015-01-19T00:00:00"/>
        <d v="2015-01-19T01:00:00"/>
        <d v="2015-01-19T02:00:00"/>
        <d v="2015-01-19T03:00:00"/>
        <d v="2015-01-19T04:00:00"/>
        <d v="2015-01-19T05:00:00"/>
        <d v="2015-01-19T06:00:00"/>
        <d v="2015-01-19T07:00:00"/>
        <d v="2015-01-19T08:00:00"/>
        <d v="2015-01-19T09:00:00"/>
        <d v="2015-01-19T10:00:00"/>
        <d v="2015-01-19T11:00:00"/>
        <d v="2015-01-19T12:00:00"/>
        <d v="2015-01-19T13:00:00"/>
        <d v="2015-01-19T14:00:00"/>
        <d v="2015-01-19T15:00:00"/>
        <d v="2015-01-19T16:00:00"/>
        <d v="2015-01-19T17:00:00"/>
        <d v="2015-01-19T18:00:00"/>
        <d v="2015-01-19T19:00:00"/>
        <d v="2015-01-19T20:00:00"/>
        <d v="2015-01-19T21:00:00"/>
        <d v="2015-01-19T22:00:00"/>
        <d v="2015-01-19T23:00:00"/>
        <d v="2015-01-20T00:00:00"/>
        <d v="2015-01-20T01:00:00"/>
        <d v="2015-01-20T02:00:00"/>
        <d v="2015-01-20T03:00:00"/>
        <d v="2015-01-20T04:00:00"/>
        <d v="2015-01-20T05:00:00"/>
        <d v="2015-01-20T06:00:00"/>
        <d v="2015-01-20T07:00:00"/>
        <d v="2015-01-20T08:00:00"/>
        <d v="2015-01-20T09:00:00"/>
        <d v="2015-01-20T10:00:00"/>
        <d v="2015-01-20T11:00:00"/>
        <d v="2015-01-20T12:00:00"/>
        <d v="2015-01-20T13:00:00"/>
        <d v="2015-01-20T14:00:00"/>
        <d v="2015-01-20T15:00:00"/>
        <d v="2015-01-20T16:00:00"/>
        <d v="2015-01-20T17:00:00"/>
        <d v="2015-01-20T18:00:00"/>
        <d v="2015-01-20T19:00:00"/>
        <d v="2015-01-20T20:00:00"/>
        <d v="2015-01-20T21:00:00"/>
        <d v="2015-01-20T22:00:00"/>
        <d v="2015-01-20T23:00:00"/>
        <d v="2015-01-21T00:00:00"/>
        <d v="2015-01-21T01:00:00"/>
        <d v="2015-01-21T02:00:00"/>
        <d v="2015-01-21T03:00:00"/>
        <d v="2015-01-21T04:00:00"/>
        <d v="2015-01-21T05:00:00"/>
        <d v="2015-01-21T06:00:00"/>
        <d v="2015-01-21T07:00:00"/>
        <d v="2015-01-21T08:00:00"/>
        <d v="2015-01-21T10:00:00"/>
        <d v="2015-01-21T11:00:00"/>
        <d v="2015-01-21T12:00:00"/>
        <d v="2015-01-21T13:00:00"/>
        <d v="2015-01-21T14:00:00"/>
        <d v="2015-01-21T15:00:00"/>
        <d v="2015-01-21T16:00:00"/>
        <d v="2015-01-21T17:00:00"/>
        <d v="2015-01-21T18:00:00"/>
        <d v="2015-01-21T19:00:00"/>
        <d v="2015-01-21T20:00:00"/>
        <d v="2015-01-21T21:00:00"/>
        <d v="2015-01-21T22:00:00"/>
        <d v="2015-01-21T23:00:00"/>
        <d v="2015-01-22T00:00:00"/>
        <d v="2015-01-22T01:00:00"/>
        <d v="2015-01-22T02:00:00"/>
        <d v="2015-01-22T03:00:00"/>
        <d v="2015-01-22T04:00:00"/>
        <d v="2015-01-22T05:00:00"/>
        <d v="2015-01-22T06:00:00"/>
        <d v="2015-01-22T07:00:00"/>
        <d v="2015-01-22T08:00:00"/>
        <d v="2015-01-22T09:00:00"/>
        <d v="2015-01-22T10:00:00"/>
        <d v="2015-01-22T11:00:00"/>
        <d v="2015-01-22T12:00:00"/>
        <d v="2015-01-22T13:00:00"/>
        <d v="2015-01-22T14:00:00"/>
        <d v="2015-01-22T15:00:00"/>
        <d v="2015-01-22T16:00:00"/>
        <d v="2015-01-22T17:00:00"/>
        <d v="2015-01-22T18:00:00"/>
        <d v="2015-01-22T19:00:00"/>
        <d v="2015-01-22T20:00:00"/>
        <d v="2015-01-22T21:00:00"/>
        <d v="2015-01-22T22:00:00"/>
        <d v="2015-01-22T23:00:00"/>
        <d v="2015-01-23T00:00:00"/>
        <d v="2015-01-23T01:00:00"/>
        <d v="2015-01-23T02:00:00"/>
        <d v="2015-01-23T03:00:00"/>
        <d v="2015-01-23T04:00:00"/>
        <d v="2015-01-23T05:00:00"/>
        <d v="2015-01-23T06:00:00"/>
        <d v="2015-01-23T07:00:00"/>
        <d v="2015-01-23T08:00:00"/>
        <d v="2015-01-23T09:00:00"/>
        <d v="2015-01-23T10:00:00"/>
        <d v="2015-01-23T11:00:00"/>
        <d v="2015-01-23T12:00:00"/>
        <d v="2015-01-23T13:00:00"/>
        <d v="2015-01-23T14:00:00"/>
        <d v="2015-01-23T15:00:00"/>
        <d v="2015-01-23T16:00:00"/>
        <d v="2015-01-23T17:00:00"/>
        <d v="2015-01-23T18:00:00"/>
        <d v="2015-01-23T19:00:00"/>
        <d v="2015-01-23T20:00:00"/>
        <d v="2015-01-23T21:00:00"/>
        <d v="2015-01-23T22:00:00"/>
        <d v="2015-01-23T23:00:00"/>
        <d v="2015-01-24T00:00:00"/>
        <d v="2015-01-24T01:00:00"/>
        <d v="2015-01-24T02:00:00"/>
        <d v="2015-01-24T03:00:00"/>
        <d v="2015-01-24T04:00:00"/>
        <d v="2015-01-24T05:00:00"/>
        <d v="2015-01-24T06:00:00"/>
        <d v="2015-01-24T07:00:00"/>
        <d v="2015-01-24T08:00:00"/>
        <d v="2015-01-24T09:00:00"/>
        <d v="2015-01-24T10:00:00"/>
        <d v="2015-01-24T11:00:00"/>
        <d v="2015-01-24T12:00:00"/>
        <d v="2015-01-24T13:00:00"/>
        <d v="2015-01-24T14:00:00"/>
        <d v="2015-01-24T15:00:00"/>
        <d v="2015-01-24T16:00:00"/>
        <d v="2015-01-24T17:00:00"/>
        <d v="2015-01-24T18:00:00"/>
        <d v="2015-01-24T19:00:00"/>
        <d v="2015-01-24T20:00:00"/>
        <d v="2015-01-24T21:00:00"/>
        <d v="2015-01-24T22:00:00"/>
        <d v="2015-01-24T23:00:00"/>
        <d v="2015-01-25T00:00:00"/>
        <d v="2015-01-25T01:00:00"/>
        <d v="2015-01-25T02:00:00"/>
        <d v="2015-01-25T03:00:00"/>
        <d v="2015-01-25T04:00:00"/>
        <d v="2015-01-25T05:00:00"/>
        <d v="2015-01-25T06:00:00"/>
        <d v="2015-01-25T07:00:00"/>
        <d v="2015-01-25T08:00:00"/>
        <d v="2015-01-25T09:00:00"/>
        <d v="2015-01-25T10:00:00"/>
        <d v="2015-01-25T11:00:00"/>
        <d v="2015-01-25T12:00:00"/>
        <d v="2015-01-25T13:00:00"/>
        <d v="2015-01-25T14:00:00"/>
        <d v="2015-01-25T15:00:00"/>
        <d v="2015-01-25T16:00:00"/>
        <d v="2015-01-25T17:00:00"/>
        <d v="2015-01-25T18:00:00"/>
        <d v="2015-01-25T19:00:00"/>
        <d v="2015-01-25T20:00:00"/>
        <d v="2015-01-25T21:00:00"/>
        <d v="2015-01-25T22:00:00"/>
        <d v="2015-01-25T23:00:00"/>
        <d v="2015-01-26T00:00:00"/>
        <d v="2015-01-26T01:00:00"/>
        <d v="2015-01-26T02:00:00"/>
        <d v="2015-01-26T03:00:00"/>
        <d v="2015-01-26T04:00:00"/>
        <d v="2015-01-26T05:00:00"/>
        <d v="2015-01-26T06:00:00"/>
        <d v="2015-01-26T07:00:00"/>
        <d v="2015-01-26T08:00:00"/>
        <d v="2015-01-26T09:00:00"/>
        <d v="2015-01-26T10:00:00"/>
        <d v="2015-01-26T11:00:00"/>
        <d v="2015-01-26T12:00:00"/>
        <d v="2015-01-26T13:00:00"/>
        <d v="2015-01-26T14:00:00"/>
        <d v="2015-01-26T15:00:00"/>
        <d v="2015-01-26T16:00:00"/>
        <d v="2015-01-26T17:00:00"/>
        <d v="2015-01-26T18:00:00"/>
        <d v="2015-01-26T19:00:00"/>
        <d v="2015-01-26T20:00:00"/>
        <d v="2015-01-26T21:00:00"/>
        <d v="2015-01-26T22:00:00"/>
        <d v="2015-01-26T23:00:00"/>
        <d v="2015-01-27T00:00:00"/>
        <d v="2015-01-27T01:00:00"/>
        <d v="2015-01-27T02:00:00"/>
        <d v="2015-01-27T03:00:00"/>
        <d v="2015-01-27T04:00:00"/>
        <d v="2015-01-27T05:00:00"/>
        <d v="2015-01-27T06:00:00"/>
        <d v="2015-01-27T07:00:00"/>
        <d v="2015-01-27T08:00:00"/>
        <d v="2015-01-27T09:00:00"/>
        <d v="2015-01-27T10:00:00"/>
        <d v="2015-01-27T11:00:00"/>
        <d v="2015-01-27T12:00:00"/>
        <d v="2015-01-27T13:00:00"/>
        <d v="2015-01-27T14:00:00"/>
        <d v="2015-01-27T15:00:00"/>
        <d v="2015-01-27T16:00:00"/>
        <d v="2015-01-27T17:00:00"/>
        <d v="2015-01-27T18:00:00"/>
        <d v="2015-01-27T19:00:00"/>
        <d v="2015-01-27T20:00:00"/>
        <d v="2015-01-27T21:00:00"/>
        <d v="2015-01-27T22:00:00"/>
        <d v="2015-01-27T23:00:00"/>
        <d v="2015-01-28T00:00:00"/>
        <d v="2015-01-28T01:00:00"/>
        <d v="2015-01-28T02:00:00"/>
        <d v="2015-01-28T03:00:00"/>
        <d v="2015-01-28T04:00:00"/>
        <d v="2015-01-28T05:00:00"/>
        <d v="2015-01-28T06:00:00"/>
        <d v="2015-01-28T07:00:00"/>
        <d v="2015-01-28T08:00:00"/>
        <d v="2015-01-28T09:00:00"/>
        <d v="2015-01-28T10:00:00"/>
        <d v="2015-01-28T11:00:00"/>
        <d v="2015-01-28T12:00:00"/>
        <d v="2015-01-28T13:00:00"/>
        <d v="2015-01-28T14:00:00"/>
        <d v="2015-01-28T15:00:00"/>
        <d v="2015-01-28T16:00:00"/>
        <d v="2015-01-28T17:00:00"/>
        <d v="2015-01-28T18:00:00"/>
        <d v="2015-01-28T19:00:00"/>
        <d v="2015-01-28T20:00:00"/>
        <d v="2015-01-28T21:00:00"/>
        <d v="2015-01-28T22:00:00"/>
        <d v="2015-01-28T23:00:00"/>
        <d v="2015-01-29T00:00:00"/>
        <d v="2015-01-29T01:00:00"/>
        <d v="2015-01-29T02:00:00"/>
        <d v="2015-01-29T03:00:00"/>
        <d v="2015-01-29T04:00:00"/>
        <d v="2015-01-29T05:00:00"/>
        <d v="2015-01-29T06:00:00"/>
        <d v="2015-01-29T07:00:00"/>
        <d v="2015-01-29T08:00:00"/>
        <d v="2015-01-29T09:00:00"/>
        <d v="2015-01-29T10:00:00"/>
        <d v="2015-01-29T11:00:00"/>
        <d v="2015-01-29T12:00:00"/>
        <d v="2015-01-29T13:00:00"/>
        <d v="2015-01-29T14:00:00"/>
        <d v="2015-01-29T15:00:00"/>
        <d v="2015-01-29T16:00:00"/>
        <d v="2015-01-29T17:00:00"/>
        <d v="2015-01-29T18:00:00"/>
        <d v="2015-01-29T19:00:00"/>
        <d v="2015-01-29T20:00:00"/>
        <d v="2015-01-29T21:00:00"/>
        <d v="2015-01-29T22:00:00"/>
        <d v="2015-01-29T23:00:00"/>
        <d v="2015-01-30T00:00:00"/>
        <d v="2015-01-30T01:00:00"/>
        <d v="2015-01-30T02:00:00"/>
        <d v="2015-01-30T03:00:00"/>
        <d v="2015-01-30T04:00:00"/>
        <d v="2015-01-30T05:00:00"/>
        <d v="2015-01-30T06:00:00"/>
        <d v="2015-01-30T07:00:00"/>
        <d v="2015-01-30T08:00:00"/>
        <d v="2015-01-30T09:00:00"/>
        <d v="2015-01-30T10:00:00"/>
        <d v="2015-01-30T11:00:00"/>
        <d v="2015-01-30T12:00:00"/>
        <d v="2015-01-30T13:00:00"/>
        <d v="2015-01-30T14:00:00"/>
        <d v="2015-01-30T15:00:00"/>
        <d v="2015-01-30T16:00:00"/>
        <d v="2015-01-30T17:00:00"/>
        <d v="2015-01-30T18:00:00"/>
        <d v="2015-01-30T19:00:00"/>
        <d v="2015-01-30T20:00:00"/>
        <d v="2015-01-30T21:00:00"/>
        <d v="2015-01-30T22:00:00"/>
        <d v="2015-01-30T23:00:00"/>
        <d v="2015-01-31T00:00:00"/>
        <d v="2015-01-31T01:00:00"/>
        <d v="2015-01-31T02:00:00"/>
        <d v="2015-01-31T03:00:00"/>
        <d v="2015-01-31T04:00:00"/>
        <d v="2015-01-31T05:00:00"/>
        <d v="2015-01-31T06:00:00"/>
        <d v="2015-01-31T07:00:00"/>
        <d v="2015-01-31T08:00:00"/>
        <d v="2015-01-31T09:00:00"/>
        <d v="2015-01-31T10:00:00"/>
        <d v="2015-01-31T11:00:00"/>
        <d v="2015-01-31T12:00:00"/>
        <d v="2015-01-31T13:00:00"/>
        <d v="2015-01-31T14:00:00"/>
        <d v="2015-01-31T15:00:00"/>
        <d v="2015-01-31T16:00:00"/>
        <d v="2015-01-31T17:00:00"/>
        <d v="2015-01-31T18:00:00"/>
        <d v="2015-01-31T19:00:00"/>
        <d v="2015-01-31T20:00:00"/>
        <d v="2015-01-31T21:00:00"/>
        <d v="2015-01-31T22:00:00"/>
        <d v="2015-01-31T23:00:00"/>
        <d v="2015-02-01T00:00:00"/>
        <d v="2015-02-01T01:00:00"/>
        <d v="2015-02-01T02:00:00"/>
        <d v="2015-02-01T03:00:00"/>
        <d v="2015-02-01T04:00:00"/>
        <d v="2015-02-01T05:00:00"/>
        <d v="2015-02-01T06:00:00"/>
        <d v="2015-02-01T07:00:00"/>
        <d v="2015-02-01T08:00:00"/>
        <d v="2015-02-01T09:00:00"/>
        <d v="2015-02-01T10:00:00"/>
        <d v="2015-02-01T11:00:00"/>
        <d v="2015-02-01T12:00:00"/>
        <d v="2015-02-01T13:00:00"/>
        <d v="2015-02-01T14:00:00"/>
        <d v="2015-02-01T15:00:00"/>
        <d v="2015-02-01T16:00:00"/>
        <d v="2015-02-01T17:00:00"/>
        <d v="2015-02-01T18:00:00"/>
        <d v="2015-02-01T19:00:00"/>
        <d v="2015-02-01T20:00:00"/>
        <d v="2015-02-01T21:00:00"/>
        <d v="2015-02-01T22:00:00"/>
        <d v="2015-02-01T23:00:00"/>
        <d v="2015-02-02T00:00:00"/>
        <d v="2015-02-02T01:00:00"/>
        <d v="2015-02-02T02:00:00"/>
        <d v="2015-02-02T03:00:00"/>
        <d v="2015-02-02T04:00:00"/>
        <d v="2015-02-02T05:00:00"/>
        <d v="2015-02-02T06:00:00"/>
        <d v="2015-02-02T07:00:00"/>
        <d v="2015-02-02T08:00:00"/>
        <d v="2015-02-02T09:00:00"/>
        <d v="2015-02-02T10:00:00"/>
        <d v="2015-02-02T11:00:00"/>
        <d v="2015-02-02T12:00:00"/>
        <d v="2015-02-02T13:00:00"/>
        <d v="2015-02-02T14:00:00"/>
        <d v="2015-02-02T15:00:00"/>
        <d v="2015-02-02T16:00:00"/>
        <d v="2015-02-02T17:00:00"/>
        <d v="2015-02-02T18:00:00"/>
        <d v="2015-02-02T19:00:00"/>
        <d v="2015-02-02T20:00:00"/>
        <d v="2015-02-02T21:00:00"/>
        <d v="2015-02-02T22:00:00"/>
        <d v="2015-02-02T23:00:00"/>
        <d v="2015-02-03T00:00:00"/>
        <d v="2015-02-03T01:00:00"/>
        <d v="2015-02-03T02:00:00"/>
        <d v="2015-02-03T03:00:00"/>
        <d v="2015-02-03T04:00:00"/>
        <d v="2015-02-03T05:00:00"/>
        <d v="2015-02-03T06:00:00"/>
        <d v="2015-02-03T07:00:00"/>
        <d v="2015-02-03T08:00:00"/>
        <d v="2015-02-03T09:00:00"/>
        <d v="2015-02-03T10:00:00"/>
        <d v="2015-02-03T11:00:00"/>
        <d v="2015-02-03T12:00:00"/>
        <d v="2015-02-03T13:00:00"/>
        <d v="2015-02-03T14:00:00"/>
        <d v="2015-02-03T15:00:00"/>
        <d v="2015-02-03T16:00:00"/>
        <d v="2015-02-03T17:00:00"/>
        <d v="2015-02-03T18:00:00"/>
        <d v="2015-02-03T19:00:00"/>
        <d v="2015-02-03T20:00:00"/>
        <d v="2015-02-03T21:00:00"/>
        <d v="2015-02-03T22:00:00"/>
        <d v="2015-02-03T23:00:00"/>
        <d v="2015-02-04T00:00:00"/>
        <d v="2015-02-04T01:00:00"/>
        <d v="2015-02-04T02:00:00"/>
        <d v="2015-02-04T03:00:00"/>
        <d v="2015-02-04T04:00:00"/>
        <d v="2015-02-04T05:00:00"/>
        <d v="2015-02-04T06:00:00"/>
        <d v="2015-02-04T07:00:00"/>
        <d v="2015-02-04T08:00:00"/>
        <d v="2015-02-04T09:00:00"/>
        <d v="2015-02-04T10:00:00"/>
        <d v="2015-02-04T11:00:00"/>
        <d v="2015-02-04T12:00:00"/>
        <d v="2015-02-04T13:00:00"/>
        <d v="2015-02-04T14:00:00"/>
        <d v="2015-02-04T15:00:00"/>
        <d v="2015-02-04T16:00:00"/>
        <d v="2015-02-04T17:00:00"/>
        <d v="2015-02-04T18:00:00"/>
        <d v="2015-02-04T19:00:00"/>
        <d v="2015-02-04T20:00:00"/>
        <d v="2015-02-04T21:00:00"/>
        <d v="2015-02-04T22:00:00"/>
        <d v="2015-02-04T23:00:00"/>
        <d v="2015-02-05T00:00:00"/>
        <d v="2015-02-05T01:00:00"/>
        <d v="2015-02-05T02:00:00"/>
        <d v="2015-02-05T03:00:00"/>
        <d v="2015-02-05T04:00:00"/>
        <d v="2015-02-05T05:00:00"/>
        <d v="2015-02-05T06:00:00"/>
        <d v="2015-02-05T07:00:00"/>
        <d v="2015-02-05T08:00:00"/>
        <d v="2015-02-05T09:00:00"/>
        <d v="2015-02-05T10:00:00"/>
        <d v="2015-02-05T11:00:00"/>
        <d v="2015-02-05T12:00:00"/>
        <d v="2015-02-05T13:00:00"/>
        <d v="2015-02-05T14:00:00"/>
        <d v="2015-02-05T15:00:00"/>
        <d v="2015-02-05T16:00:00"/>
        <d v="2015-02-05T17:00:00"/>
        <d v="2015-02-05T18:00:00"/>
        <d v="2015-02-05T19:00:00"/>
        <d v="2015-02-05T20:00:00"/>
        <d v="2015-02-05T21:00:00"/>
        <d v="2015-02-05T22:00:00"/>
        <d v="2015-02-05T23:00:00"/>
        <d v="2015-02-06T00:00:00"/>
        <d v="2015-02-06T01:00:00"/>
        <d v="2015-02-06T02:00:00"/>
        <d v="2015-02-06T03:00:00"/>
        <d v="2015-02-06T04:00:00"/>
        <d v="2015-02-06T05:00:00"/>
        <d v="2015-02-06T06:00:00"/>
        <d v="2015-02-06T07:00:00"/>
        <d v="2015-02-06T08:00:00"/>
        <d v="2015-02-06T09:00:00"/>
        <d v="2015-02-06T10:00:00"/>
        <d v="2015-02-06T11:00:00"/>
        <d v="2015-02-06T12:00:00"/>
        <d v="2015-02-06T13:00:00"/>
        <d v="2015-02-06T14:00:00"/>
        <d v="2015-02-06T15:00:00"/>
        <d v="2015-02-06T16:00:00"/>
        <d v="2015-02-06T17:00:00"/>
        <d v="2015-02-06T18:00:00"/>
        <d v="2015-02-06T19:00:00"/>
        <d v="2015-02-06T20:00:00"/>
        <d v="2015-02-06T21:00:00"/>
        <d v="2015-02-06T22:00:00"/>
        <d v="2015-02-06T23:00:00"/>
        <d v="2015-02-07T00:00:00"/>
        <d v="2015-02-07T01:00:00"/>
        <d v="2015-02-07T02:00:00"/>
        <d v="2015-02-07T03:00:00"/>
        <d v="2015-02-07T04:00:00"/>
        <d v="2015-02-07T05:00:00"/>
        <d v="2015-02-07T06:00:00"/>
        <d v="2015-02-07T07:00:00"/>
        <d v="2015-02-07T08:00:00"/>
        <d v="2015-02-07T09:00:00"/>
        <d v="2015-02-07T10:00:00"/>
        <d v="2015-02-07T11:00:00"/>
        <d v="2015-02-07T12:00:00"/>
        <d v="2015-02-07T13:00:00"/>
        <d v="2015-02-07T14:00:00"/>
        <d v="2015-02-07T15:00:00"/>
        <d v="2015-02-07T16:00:00"/>
        <d v="2015-02-07T17:00:00"/>
        <d v="2015-02-07T18:00:00"/>
        <d v="2015-02-07T19:00:00"/>
        <d v="2015-02-07T20:00:00"/>
        <d v="2015-02-07T21:00:00"/>
        <d v="2015-02-07T22:00:00"/>
        <d v="2015-02-07T23:00:00"/>
        <d v="2015-02-08T00:00:00"/>
        <d v="2015-02-08T01:00:00"/>
        <d v="2015-02-08T02:00:00"/>
        <d v="2015-02-08T03:00:00"/>
        <d v="2015-02-08T04:00:00"/>
        <d v="2015-02-08T05:00:00"/>
        <d v="2015-02-08T06:00:00"/>
        <d v="2015-02-08T07:00:00"/>
        <d v="2015-02-08T08:00:00"/>
        <d v="2015-02-08T09:00:00"/>
        <d v="2015-02-08T10:00:00"/>
        <d v="2015-02-08T11:00:00"/>
        <d v="2015-02-08T12:00:00"/>
        <d v="2015-02-08T13:00:00"/>
        <d v="2015-02-08T14:00:00"/>
        <d v="2015-02-08T15:00:00"/>
        <d v="2015-02-08T16:00:00"/>
        <d v="2015-02-08T18:00:00"/>
        <d v="2015-02-08T19:00:00"/>
        <d v="2015-02-08T20:00:00"/>
        <d v="2015-02-08T21:00:00"/>
        <d v="2015-02-08T22:00:00"/>
        <d v="2015-02-08T23:00:00"/>
        <d v="2015-02-09T00:00:00"/>
        <d v="2015-02-09T01:00:00"/>
        <d v="2015-02-09T02:00:00"/>
        <d v="2015-02-09T03:00:00"/>
        <d v="2015-02-09T04:00:00"/>
        <d v="2015-02-09T05:00:00"/>
        <d v="2015-02-09T06:00:00"/>
        <d v="2015-02-09T08:00:00"/>
        <d v="2015-02-09T09:00:00"/>
        <d v="2015-02-09T10:00:00"/>
        <d v="2015-02-09T11:00:00"/>
        <d v="2015-02-09T12:00:00"/>
        <d v="2015-02-09T13:00:00"/>
        <d v="2015-02-09T14:00:00"/>
        <d v="2015-02-09T15:00:00"/>
        <d v="2015-02-09T16:00:00"/>
        <d v="2015-02-09T17:00:00"/>
        <d v="2015-02-09T18:00:00"/>
        <d v="2015-02-09T19:00:00"/>
        <d v="2015-02-09T20:00:00"/>
        <d v="2015-02-09T21:00:00"/>
        <d v="2015-02-09T22:00:00"/>
        <d v="2015-02-09T23:00:00"/>
        <d v="2015-02-10T00:00:00"/>
        <d v="2015-02-10T01:00:00"/>
        <d v="2015-02-10T02:00:00"/>
        <d v="2015-02-10T03:00:00"/>
        <d v="2015-02-10T04:00:00"/>
        <d v="2015-02-10T05:00:00"/>
        <d v="2015-02-10T06:00:00"/>
        <d v="2015-02-10T07:00:00"/>
        <d v="2015-02-10T08:00:00"/>
        <d v="2015-02-10T09:00:00"/>
        <d v="2015-02-10T10:00:00"/>
        <d v="2015-02-10T11:00:00"/>
        <d v="2015-02-10T12:00:00"/>
        <d v="2015-02-10T13:00:00"/>
        <d v="2015-02-10T14:00:00"/>
        <d v="2015-02-10T15:00:00"/>
        <d v="2015-02-10T16:00:00"/>
        <d v="2015-02-10T17:00:00"/>
        <d v="2015-02-10T18:00:00"/>
        <d v="2015-02-10T19:00:00"/>
        <d v="2015-02-10T20:00:00"/>
        <d v="2015-02-10T21:00:00"/>
        <d v="2015-02-10T22:00:00"/>
        <d v="2015-02-10T23:00:00"/>
        <d v="2015-02-11T00:00:00"/>
        <d v="2015-02-11T01:00:00"/>
        <d v="2015-02-11T02:00:00"/>
        <d v="2015-02-11T03:00:00"/>
        <d v="2015-02-11T04:00:00"/>
        <d v="2015-02-11T05:00:00"/>
        <d v="2015-02-11T06:00:00"/>
        <d v="2015-02-11T07:00:00"/>
        <d v="2015-02-11T08:00:00"/>
        <d v="2015-02-11T09:00:00"/>
        <d v="2015-02-11T10:00:00"/>
        <d v="2015-02-11T11:00:00"/>
        <d v="2015-02-11T12:00:00"/>
        <d v="2015-02-11T13:00:00"/>
        <d v="2015-02-11T14:00:00"/>
        <d v="2015-02-11T15:00:00"/>
        <d v="2015-02-11T16:00:00"/>
        <d v="2015-02-11T17:00:00"/>
        <d v="2015-02-11T18:00:00"/>
        <d v="2015-02-11T19:00:00"/>
        <d v="2015-02-11T20:00:00"/>
        <d v="2015-02-11T21:00:00"/>
        <d v="2015-02-11T22:00:00"/>
        <d v="2015-02-11T23:00:00"/>
        <d v="2015-02-12T00:00:00"/>
        <d v="2015-02-12T01:00:00"/>
        <d v="2015-02-12T02:00:00"/>
        <d v="2015-02-12T03:00:00"/>
        <d v="2015-02-12T04:00:00"/>
        <d v="2015-02-12T05:00:00"/>
        <d v="2015-02-12T06:00:00"/>
        <d v="2015-02-12T07:00:00"/>
        <d v="2015-02-12T08:00:00"/>
        <d v="2015-02-12T09:00:00"/>
        <d v="2015-02-12T10:00:00"/>
        <d v="2015-02-12T11:00:00"/>
        <d v="2015-02-12T12:00:00"/>
        <d v="2015-02-12T13:00:00"/>
        <d v="2015-02-12T14:00:00"/>
        <d v="2015-02-12T15:00:00"/>
        <d v="2015-02-12T16:00:00"/>
        <d v="2015-02-12T17:00:00"/>
        <d v="2015-02-12T20:00:00"/>
        <d v="2015-02-12T21:00:00"/>
        <d v="2015-02-12T22:00:00"/>
        <d v="2015-02-12T23:00:00"/>
        <d v="2015-02-13T00:00:00"/>
        <d v="2015-02-13T01:00:00"/>
        <d v="2015-02-13T02:00:00"/>
        <d v="2015-02-13T03:00:00"/>
        <d v="2015-02-13T04:00:00"/>
        <d v="2015-02-13T05:00:00"/>
        <d v="2015-02-13T06:00:00"/>
        <d v="2015-02-13T07:00:00"/>
        <d v="2015-02-13T08:00:00"/>
        <d v="2015-02-13T09:00:00"/>
        <d v="2015-02-13T10:00:00"/>
        <d v="2015-02-13T11:00:00"/>
        <d v="2015-02-13T12:00:00"/>
        <d v="2015-02-13T13:00:00"/>
        <d v="2015-02-13T14:00:00"/>
        <d v="2015-02-13T15:00:00"/>
        <d v="2015-02-13T16:00:00"/>
        <d v="2015-02-13T17:00:00"/>
        <d v="2015-02-13T18:00:00"/>
        <d v="2015-02-13T19:00:00"/>
        <d v="2015-02-13T20:00:00"/>
        <d v="2015-02-13T21:00:00"/>
        <d v="2015-02-13T22:00:00"/>
        <d v="2015-02-13T23:00:00"/>
        <d v="2015-02-14T00:00:00"/>
        <d v="2015-02-14T01:00:00"/>
        <d v="2015-02-14T02:00:00"/>
        <d v="2015-02-14T03:00:00"/>
        <d v="2015-02-14T04:00:00"/>
        <d v="2015-02-14T05:00:00"/>
        <d v="2015-02-14T06:00:00"/>
        <d v="2015-02-14T07:00:00"/>
        <d v="2015-02-14T08:00:00"/>
        <d v="2015-02-14T09:00:00"/>
        <d v="2015-02-14T10:00:00"/>
        <d v="2015-02-14T11:00:00"/>
        <d v="2015-02-14T12:00:00"/>
        <d v="2015-02-14T13:00:00"/>
        <d v="2015-02-14T14:00:00"/>
        <d v="2015-02-14T15:00:00"/>
        <d v="2015-02-14T16:00:00"/>
        <d v="2015-02-14T17:00:00"/>
        <d v="2015-02-14T18:00:00"/>
        <d v="2015-02-14T19:00:00"/>
        <d v="2015-02-14T20:00:00"/>
        <d v="2015-02-14T22:00:00"/>
        <d v="2015-02-14T23:00:00"/>
        <d v="2015-02-15T00:00:00"/>
        <d v="2015-02-15T01:00:00"/>
        <d v="2015-02-15T02:00:00"/>
        <d v="2015-02-15T03:00:00"/>
        <d v="2015-02-15T04:00:00"/>
        <d v="2015-02-15T05:00:00"/>
        <d v="2015-02-15T06:00:00"/>
        <d v="2015-02-15T07:00:00"/>
        <d v="2015-02-15T08:00:00"/>
        <d v="2015-02-15T09:00:00"/>
        <d v="2015-02-15T10:00:00"/>
        <d v="2015-02-15T11:00:00"/>
        <d v="2015-02-15T12:00:00"/>
        <d v="2015-02-15T13:00:00"/>
        <d v="2015-02-15T14:00:00"/>
        <d v="2015-02-15T15:00:00"/>
        <d v="2015-02-15T16:00:00"/>
        <d v="2015-02-15T17:00:00"/>
        <d v="2015-02-15T18:00:00"/>
        <d v="2015-02-15T19:00:00"/>
        <d v="2015-02-15T20:00:00"/>
        <d v="2015-02-15T21:00:00"/>
        <d v="2015-02-15T22:00:00"/>
        <d v="2015-02-15T23:00:00"/>
        <d v="2015-02-16T00:00:00"/>
        <d v="2015-02-16T01:00:00"/>
        <d v="2015-02-16T02:00:00"/>
        <d v="2015-02-16T03:00:00"/>
        <d v="2015-02-16T04:00:00"/>
        <d v="2015-02-16T05:00:00"/>
        <d v="2015-02-16T06:00:00"/>
        <d v="2015-02-16T07:00:00"/>
        <d v="2015-02-16T08:00:00"/>
        <d v="2015-02-16T09:00:00"/>
        <d v="2015-02-16T10:00:00"/>
        <d v="2015-02-16T11:00:00"/>
        <d v="2015-02-16T12:00:00"/>
        <d v="2015-02-16T13:00:00"/>
        <d v="2015-02-16T14:00:00"/>
        <d v="2015-02-16T15:00:00"/>
        <d v="2015-02-16T16:00:00"/>
        <d v="2015-02-16T17:00:00"/>
        <d v="2015-02-16T18:00:00"/>
        <d v="2015-02-16T19:00:00"/>
        <d v="2015-02-16T20:00:00"/>
        <d v="2015-02-16T21:00:00"/>
        <d v="2015-02-16T22:00:00"/>
        <d v="2015-02-16T23:00:00"/>
        <d v="2015-02-17T00:00:00"/>
        <d v="2015-02-17T01:00:00"/>
        <d v="2015-02-17T02:00:00"/>
        <d v="2015-02-17T03:00:00"/>
        <d v="2015-02-17T04:00:00"/>
        <d v="2015-02-17T05:00:00"/>
        <d v="2015-02-17T06:00:00"/>
        <d v="2015-02-17T07:00:00"/>
        <d v="2015-02-17T08:00:00"/>
        <d v="2015-02-17T09:00:00"/>
        <d v="2015-02-17T10:00:00"/>
        <d v="2015-02-17T11:00:00"/>
        <d v="2015-02-17T12:00:00"/>
        <d v="2015-02-17T13:00:00"/>
        <d v="2015-02-17T14:00:00"/>
        <d v="2015-02-17T15:00:00"/>
        <d v="2015-02-17T16:00:00"/>
        <d v="2015-02-17T17:00:00"/>
        <d v="2015-02-17T18:00:00"/>
        <d v="2015-02-17T19:00:00"/>
        <d v="2015-02-17T20:00:00"/>
        <d v="2015-02-17T21:00:00"/>
        <d v="2015-02-17T22:00:00"/>
        <d v="2015-02-17T23:00:00"/>
        <d v="2015-02-18T00:00:00"/>
        <d v="2015-02-18T01:00:00"/>
        <d v="2015-02-18T02:00:00"/>
        <d v="2015-02-18T03:00:00"/>
        <d v="2015-02-18T04:00:00"/>
        <d v="2015-02-18T05:00:00"/>
        <d v="2015-02-18T06:00:00"/>
        <d v="2015-02-18T07:00:00"/>
        <d v="2015-02-18T08:00:00"/>
        <d v="2015-02-18T09:00:00"/>
        <d v="2015-02-18T10:00:00"/>
        <d v="2015-02-18T11:00:00"/>
        <d v="2015-02-18T12:00:00"/>
        <d v="2015-02-18T13:00:00"/>
        <d v="2015-02-18T14:00:00"/>
        <d v="2015-02-18T15:00:00"/>
        <d v="2015-02-18T16:00:00"/>
        <d v="2015-02-18T17:00:00"/>
        <d v="2015-02-18T18:00:00"/>
        <d v="2015-02-18T19:00:00"/>
        <d v="2015-02-18T20:00:00"/>
        <d v="2015-02-18T21:00:00"/>
        <d v="2015-02-18T22:00:00"/>
        <d v="2015-02-18T23:00:00"/>
        <d v="2015-02-19T00:00:00"/>
        <d v="2015-02-19T01:00:00"/>
        <d v="2015-02-19T02:00:00"/>
        <d v="2015-02-19T03:00:00"/>
        <d v="2015-02-19T04:00:00"/>
        <d v="2015-02-19T05:00:00"/>
        <d v="2015-02-19T06:00:00"/>
        <d v="2015-02-19T07:00:00"/>
        <d v="2015-02-19T08:00:00"/>
        <d v="2015-02-19T09:00:00"/>
        <d v="2015-02-19T10:00:00"/>
        <d v="2015-02-19T11:00:00"/>
        <d v="2015-02-19T12:00:00"/>
        <d v="2015-02-19T13:00:00"/>
        <d v="2015-02-19T14:00:00"/>
        <d v="2015-02-19T15:00:00"/>
        <d v="2015-02-19T16:00:00"/>
        <d v="2015-02-19T17:00:00"/>
        <d v="2015-02-19T18:00:00"/>
        <d v="2015-02-19T19:00:00"/>
        <d v="2015-02-19T20:00:00"/>
        <d v="2015-02-19T21:00:00"/>
        <d v="2015-02-19T22:00:00"/>
        <d v="2015-02-19T23:00:00"/>
        <d v="2015-02-20T00:00:00"/>
        <d v="2015-02-20T01:00:00"/>
        <d v="2015-02-20T02:00:00"/>
        <d v="2015-02-20T03:00:00"/>
        <d v="2015-02-20T04:00:00"/>
        <d v="2015-02-20T05:00:00"/>
        <d v="2015-02-20T06:00:00"/>
        <d v="2015-02-20T07:00:00"/>
        <d v="2015-02-20T08:00:00"/>
        <d v="2015-02-20T09:00:00"/>
        <d v="2015-02-20T10:00:00"/>
        <d v="2015-02-20T11:00:00"/>
        <d v="2015-02-20T12:00:00"/>
        <d v="2015-02-20T13:00:00"/>
        <d v="2015-02-20T14:00:00"/>
        <d v="2015-02-20T15:00:00"/>
        <d v="2015-02-20T16:00:00"/>
        <d v="2015-02-20T17:00:00"/>
        <d v="2015-02-20T18:00:00"/>
        <d v="2015-02-20T19:00:00"/>
        <d v="2015-02-20T20:00:00"/>
        <d v="2015-02-20T21:00:00"/>
        <d v="2015-02-20T22:00:00"/>
        <d v="2015-02-20T23:00:00"/>
        <d v="2015-02-21T00:00:00"/>
        <d v="2015-02-21T01:00:00"/>
        <d v="2015-02-21T02:00:00"/>
        <d v="2015-02-21T03:00:00"/>
        <d v="2015-02-21T04:00:00"/>
        <d v="2015-02-21T05:00:00"/>
        <d v="2015-02-21T06:00:00"/>
        <d v="2015-02-21T07:00:00"/>
        <d v="2015-02-21T08:00:00"/>
        <d v="2015-02-21T09:00:00"/>
        <d v="2015-02-21T10:00:00"/>
        <d v="2015-02-21T11:00:00"/>
        <d v="2015-02-21T12:00:00"/>
        <d v="2015-02-21T13:00:00"/>
        <d v="2015-02-21T14:00:00"/>
        <d v="2015-02-21T15:00:00"/>
        <d v="2015-02-21T16:00:00"/>
        <d v="2015-02-21T17:00:00"/>
        <d v="2015-02-21T18:00:00"/>
        <d v="2015-02-21T19:00:00"/>
        <d v="2015-02-21T20:00:00"/>
        <d v="2015-02-21T21:00:00"/>
        <d v="2015-02-21T22:00:00"/>
        <d v="2015-02-21T23:00:00"/>
        <d v="2015-02-22T00:00:00"/>
        <d v="2015-02-22T01:00:00"/>
        <d v="2015-02-22T02:00:00"/>
        <d v="2015-02-22T03:00:00"/>
        <d v="2015-02-22T04:00:00"/>
        <d v="2015-02-22T05:00:00"/>
        <d v="2015-02-22T06:00:00"/>
        <d v="2015-02-22T07:00:00"/>
        <d v="2015-02-22T08:00:00"/>
        <d v="2015-02-22T09:00:00"/>
        <d v="2015-02-22T10:00:00"/>
        <d v="2015-02-22T11:00:00"/>
        <d v="2015-02-22T12:00:00"/>
        <d v="2015-02-22T13:00:00"/>
        <d v="2015-02-22T14:00:00"/>
        <d v="2015-02-22T15:00:00"/>
        <d v="2015-02-22T16:00:00"/>
        <d v="2015-02-22T17:00:00"/>
        <d v="2015-02-22T18:00:00"/>
        <d v="2015-02-22T19:00:00"/>
        <d v="2015-02-22T20:00:00"/>
        <d v="2015-02-22T21:00:00"/>
        <d v="2015-02-22T22:00:00"/>
        <d v="2015-02-22T23:00:00"/>
        <d v="2015-02-23T00:00:00"/>
        <d v="2015-02-23T01:00:00"/>
        <d v="2015-02-23T02:00:00"/>
        <d v="2015-02-23T03:00:00"/>
        <d v="2015-02-23T04:00:00"/>
        <d v="2015-02-23T05:00:00"/>
        <d v="2015-02-23T06:00:00"/>
        <d v="2015-02-23T07:00:00"/>
        <d v="2015-02-23T08:00:00"/>
        <d v="2015-02-23T09:00:00"/>
        <d v="2015-02-23T10:00:00"/>
        <d v="2015-02-23T11:00:00"/>
        <d v="2015-02-23T12:00:00"/>
        <d v="2015-02-23T13:00:00"/>
        <d v="2015-02-23T14:00:00"/>
        <d v="2015-02-23T15:00:00"/>
        <d v="2015-02-23T16:00:00"/>
        <d v="2015-02-23T17:00:00"/>
        <d v="2015-02-23T18:00:00"/>
        <d v="2015-02-23T19:00:00"/>
        <d v="2015-02-23T20:00:00"/>
        <d v="2015-02-23T21:00:00"/>
        <d v="2015-02-23T22:00:00"/>
        <d v="2015-02-23T23:00:00"/>
        <d v="2015-02-24T00:00:00"/>
        <d v="2015-02-24T01:00:00"/>
        <d v="2015-02-24T02:00:00"/>
        <d v="2015-02-24T03:00:00"/>
        <d v="2015-02-24T04:00:00"/>
        <d v="2015-02-24T05:00:00"/>
        <d v="2015-02-24T06:00:00"/>
        <d v="2015-02-24T07:00:00"/>
        <d v="2015-02-24T08:00:00"/>
        <d v="2015-02-24T09:00:00"/>
        <d v="2015-02-24T10:00:00"/>
        <d v="2015-02-24T11:00:00"/>
        <d v="2015-02-24T12:00:00"/>
        <d v="2015-02-24T13:00:00"/>
        <d v="2015-02-24T14:00:00"/>
        <d v="2015-02-24T15:00:00"/>
        <d v="2015-02-24T16:00:00"/>
        <d v="2015-02-24T17:00:00"/>
        <d v="2015-02-24T18:00:00"/>
        <d v="2015-02-24T19:00:00"/>
        <d v="2015-02-24T20:00:00"/>
        <d v="2015-02-24T21:00:00"/>
        <d v="2015-02-24T22:00:00"/>
        <d v="2015-02-24T23:00:00"/>
        <d v="2015-02-25T00:00:00"/>
        <d v="2015-02-25T01:00:00"/>
        <d v="2015-02-25T02:00:00"/>
        <d v="2015-02-25T03:00:00"/>
        <d v="2015-02-25T04:00:00"/>
        <d v="2015-02-25T05:00:00"/>
        <d v="2015-02-25T06:00:00"/>
        <d v="2015-02-25T07:00:00"/>
        <d v="2015-02-25T08:00:00"/>
        <d v="2015-02-25T09:00:00"/>
        <d v="2015-02-25T10:00:00"/>
        <d v="2015-02-25T11:00:00"/>
        <d v="2015-02-25T12:00:00"/>
        <d v="2015-02-25T13:00:00"/>
        <d v="2015-02-25T14:00:00"/>
        <d v="2015-02-25T15:00:00"/>
        <d v="2015-02-25T16:00:00"/>
        <d v="2015-02-25T17:00:00"/>
        <d v="2015-02-25T18:00:00"/>
        <d v="2015-02-25T19:00:00"/>
        <d v="2015-02-25T20:00:00"/>
        <d v="2015-02-25T21:00:00"/>
        <d v="2015-02-25T22:00:00"/>
        <d v="2015-02-25T23:00:00"/>
        <d v="2015-02-26T00:00:00"/>
        <d v="2015-02-26T01:00:00"/>
        <d v="2015-02-26T02:00:00"/>
        <d v="2015-02-26T03:00:00"/>
        <d v="2015-02-26T04:00:00"/>
        <d v="2015-02-26T05:00:00"/>
        <d v="2015-02-26T06:00:00"/>
        <d v="2015-02-26T07:00:00"/>
        <d v="2015-02-26T08:00:00"/>
        <d v="2015-02-26T09:00:00"/>
        <d v="2015-02-26T10:00:00"/>
        <d v="2015-02-26T11:00:00"/>
        <d v="2015-02-26T12:00:00"/>
        <d v="2015-02-26T13:00:00"/>
        <d v="2015-02-26T14:00:00"/>
        <d v="2015-02-26T15:00:00"/>
        <d v="2015-02-26T16:00:00"/>
        <d v="2015-02-26T17:00:00"/>
        <d v="2015-02-26T18:00:00"/>
        <d v="2015-02-26T19:00:00"/>
        <d v="2015-02-26T21:00:00"/>
        <d v="2015-02-26T22:00:00"/>
        <d v="2015-02-26T23:00:00"/>
        <d v="2015-02-27T00:00:00"/>
        <d v="2015-02-27T01:00:00"/>
        <d v="2015-02-27T02:00:00"/>
        <d v="2015-02-27T03:00:00"/>
        <d v="2015-02-27T04:00:00"/>
        <d v="2015-02-27T05:00:00"/>
        <d v="2015-02-27T06:00:00"/>
        <d v="2015-02-27T07:00:00"/>
        <d v="2015-02-27T08:00:00"/>
        <d v="2015-02-27T09:00:00"/>
        <d v="2015-02-27T10:00:00"/>
        <d v="2015-02-27T11:00:00"/>
        <d v="2015-02-27T12:00:00"/>
        <d v="2015-02-27T13:00:00"/>
        <d v="2015-02-27T14:00:00"/>
        <d v="2015-02-27T15:00:00"/>
        <d v="2015-02-27T16:00:00"/>
        <d v="2015-02-27T17:00:00"/>
        <d v="2015-02-27T18:00:00"/>
        <d v="2015-02-27T19:00:00"/>
        <d v="2015-02-27T20:00:00"/>
        <d v="2015-02-27T21:00:00"/>
        <d v="2015-02-27T22:00:00"/>
        <d v="2015-02-27T23:00:00"/>
        <d v="2015-02-28T00:00:00"/>
        <d v="2015-02-28T01:00:00"/>
        <d v="2015-02-28T02:00:00"/>
        <d v="2015-02-28T03:00:00"/>
        <d v="2015-02-28T04:00:00"/>
        <d v="2015-02-28T05:00:00"/>
        <d v="2015-02-28T06:00:00"/>
        <d v="2015-02-28T07:00:00"/>
        <d v="2015-02-28T08:00:00"/>
        <d v="2015-02-28T09:00:00"/>
        <d v="2015-02-28T10:00:00"/>
        <d v="2015-02-28T11:00:00"/>
        <d v="2015-02-28T12:00:00"/>
        <d v="2015-02-28T13:00:00"/>
        <d v="2015-02-28T14:00:00"/>
        <d v="2015-02-28T15:00:00"/>
        <d v="2015-02-28T16:00:00"/>
        <d v="2015-02-28T17:00:00"/>
        <d v="2015-02-28T18:00:00"/>
        <d v="2015-02-28T19:00:00"/>
        <d v="2015-02-28T20:00:00"/>
        <d v="2015-02-28T21:00:00"/>
        <d v="2015-02-28T22:00:00"/>
        <d v="2015-02-28T23:00:00"/>
        <d v="2015-03-01T00:00:00"/>
        <d v="2015-03-01T01:00:00"/>
        <d v="2015-03-01T02:00:00"/>
        <d v="2015-03-01T03:00:00"/>
        <d v="2015-03-01T04:00:00"/>
        <d v="2015-03-01T05:00:00"/>
        <d v="2015-03-01T06:00:00"/>
        <d v="2015-03-01T07:00:00"/>
        <d v="2015-03-01T08:00:00"/>
        <d v="2015-03-01T09:00:00"/>
        <d v="2015-03-01T10:00:00"/>
        <d v="2015-03-01T11:00:00"/>
        <d v="2015-03-01T12:00:00"/>
        <d v="2015-03-01T16:00:00"/>
        <d v="2015-03-01T17:00:00"/>
        <d v="2015-03-01T18:00:00"/>
        <d v="2015-03-01T19:00:00"/>
        <d v="2015-03-01T20:00:00"/>
        <d v="2015-03-01T21:00:00"/>
        <d v="2015-03-01T22:00:00"/>
        <d v="2015-03-01T23:00:00"/>
        <d v="2015-03-02T00:00:00"/>
        <d v="2015-03-02T01:00:00"/>
        <d v="2015-03-02T02:00:00"/>
        <d v="2015-03-02T03:00:00"/>
        <d v="2015-03-02T04:00:00"/>
        <d v="2015-03-02T05:00:00"/>
        <d v="2015-03-02T06:00:00"/>
        <d v="2015-03-02T07:00:00"/>
        <d v="2015-03-02T08:00:00"/>
        <d v="2015-03-02T09:00:00"/>
        <d v="2015-03-02T10:00:00"/>
        <d v="2015-03-02T11:00:00"/>
        <d v="2015-03-02T12:00:00"/>
        <d v="2015-03-02T13:00:00"/>
        <d v="2015-03-02T14:00:00"/>
        <d v="2015-03-02T15:00:00"/>
        <d v="2015-03-02T16:00:00"/>
        <d v="2015-03-02T17:00:00"/>
        <d v="2015-03-02T18:00:00"/>
        <d v="2015-03-02T19:00:00"/>
        <d v="2015-03-02T20:00:00"/>
        <d v="2015-03-02T21:00:00"/>
        <d v="2015-03-02T22:00:00"/>
        <d v="2015-03-02T23:00:00"/>
        <d v="2015-03-03T01:00:00"/>
        <d v="2015-03-03T02:00:00"/>
        <d v="2015-03-03T05:00:00"/>
        <d v="2015-03-03T06:00:00"/>
        <d v="2015-03-03T07:00:00"/>
        <d v="2015-03-03T08:00:00"/>
        <d v="2015-03-03T09:00:00"/>
        <d v="2015-03-03T10:00:00"/>
        <d v="2015-03-03T11:00:00"/>
        <d v="2015-03-03T12:00:00"/>
        <d v="2015-03-03T14:00:00"/>
        <d v="2015-03-03T15:00:00"/>
        <d v="2015-03-03T16:00:00"/>
        <d v="2015-03-03T19:00:00"/>
        <d v="2015-03-03T20:00:00"/>
        <d v="2015-03-03T21:00:00"/>
        <d v="2015-03-03T22:00:00"/>
        <d v="2015-03-03T23:00:00"/>
        <d v="2015-03-04T01:00:00"/>
        <d v="2015-03-04T02:00:00"/>
        <d v="2015-03-04T04:00:00"/>
        <d v="2015-03-04T05:00:00"/>
        <d v="2015-03-04T06:00:00"/>
        <d v="2015-03-04T07:00:00"/>
        <d v="2015-03-04T08:00:00"/>
        <d v="2015-03-04T09:00:00"/>
        <d v="2015-03-04T10:00:00"/>
        <d v="2015-03-04T11:00:00"/>
        <d v="2015-03-04T12:00:00"/>
        <d v="2015-03-04T13:00:00"/>
        <d v="2015-03-04T14:00:00"/>
        <d v="2015-03-04T15:00:00"/>
        <d v="2015-03-04T17:00:00"/>
        <d v="2015-03-04T18:00:00"/>
        <d v="2015-03-04T20:00:00"/>
        <d v="2015-03-04T21:00:00"/>
        <d v="2015-03-04T22:00:00"/>
        <d v="2015-03-04T23:00:00"/>
        <d v="2015-03-05T00:00:00"/>
        <d v="2015-03-05T01:00:00"/>
        <d v="2015-03-05T02:00:00"/>
        <d v="2015-03-05T03:00:00"/>
        <d v="2015-03-05T04:00:00"/>
        <d v="2015-03-05T05:00:00"/>
        <d v="2015-03-05T06:00:00"/>
        <d v="2015-03-05T07:00:00"/>
        <d v="2015-03-05T08:00:00"/>
        <d v="2015-03-05T09:00:00"/>
        <d v="2015-03-05T16:00:00"/>
        <d v="2015-03-05T17:00:00"/>
        <d v="2015-03-05T18:00:00"/>
        <d v="2015-03-05T19:00:00"/>
        <d v="2015-03-05T20:00:00"/>
        <d v="2015-03-05T21:00:00"/>
        <d v="2015-03-05T22:00:00"/>
        <d v="2015-03-05T23:00:00"/>
        <d v="2015-03-06T00:00:00"/>
        <d v="2015-03-06T01:00:00"/>
        <d v="2015-03-06T02:00:00"/>
        <d v="2015-03-06T03:00:00"/>
        <d v="2015-03-06T04:00:00"/>
        <d v="2015-03-06T05:00:00"/>
        <d v="2015-03-06T06:00:00"/>
        <d v="2015-03-06T07:00:00"/>
        <d v="2015-03-06T08:00:00"/>
        <d v="2015-03-06T09:00:00"/>
        <d v="2015-03-06T10:00:00"/>
        <d v="2015-03-06T11:00:00"/>
        <d v="2015-03-06T12:00:00"/>
        <d v="2015-03-06T13:00:00"/>
        <d v="2015-03-06T14:00:00"/>
        <d v="2015-03-06T15:00:00"/>
        <d v="2015-03-06T16:00:00"/>
        <d v="2015-03-06T17:00:00"/>
        <d v="2015-03-06T18:00:00"/>
        <d v="2015-03-06T19:00:00"/>
        <d v="2015-03-06T20:00:00"/>
        <d v="2015-03-06T21:00:00"/>
        <d v="2015-03-06T22:00:00"/>
        <d v="2015-03-06T23:00:00"/>
        <d v="2015-03-07T00:00:00"/>
        <d v="2015-03-07T01:00:00"/>
        <d v="2015-03-07T02:00:00"/>
        <d v="2015-03-07T03:00:00"/>
        <d v="2015-03-07T04:00:00"/>
        <d v="2015-03-07T05:00:00"/>
        <d v="2015-03-07T06:00:00"/>
        <d v="2015-03-07T07:00:00"/>
        <d v="2015-03-07T08:00:00"/>
        <d v="2015-03-07T09:00:00"/>
        <d v="2015-03-07T10:00:00"/>
        <d v="2015-03-07T11:00:00"/>
        <d v="2015-03-07T12:00:00"/>
        <d v="2015-03-07T13:00:00"/>
        <d v="2015-03-07T14:00:00"/>
        <d v="2015-03-07T15:00:00"/>
        <d v="2015-03-07T16:00:00"/>
        <d v="2015-03-07T17:00:00"/>
        <d v="2015-03-07T18:00:00"/>
        <d v="2015-03-07T19:00:00"/>
        <d v="2015-03-07T20:00:00"/>
        <d v="2015-03-07T21:00:00"/>
        <d v="2015-03-07T22:00:00"/>
        <d v="2015-03-07T23:00:00"/>
        <d v="2015-03-08T00:00:00"/>
        <d v="2015-03-08T01:00:00"/>
        <d v="2015-03-08T02:00:00"/>
        <d v="2015-03-08T03:00:00"/>
        <d v="2015-03-08T04:00:00"/>
        <d v="2015-03-08T05:00:00"/>
        <d v="2015-03-08T06:00:00"/>
        <d v="2015-03-08T07:00:00"/>
        <d v="2015-03-08T08:00:00"/>
        <d v="2015-03-08T09:00:00"/>
        <d v="2015-03-08T10:00:00"/>
        <d v="2015-03-08T11:00:00"/>
        <d v="2015-03-08T12:00:00"/>
        <d v="2015-03-08T13:00:00"/>
        <d v="2015-03-08T14:00:00"/>
        <d v="2015-03-08T15:00:00"/>
        <d v="2015-03-08T16:00:00"/>
        <d v="2015-03-08T17:00:00"/>
        <d v="2015-03-08T18:00:00"/>
        <d v="2015-03-08T19:00:00"/>
        <d v="2015-03-08T20:00:00"/>
        <d v="2015-03-08T21:00:00"/>
        <d v="2015-03-08T22:00:00"/>
        <d v="2015-03-08T23:00:00"/>
        <d v="2015-03-09T00:00:00"/>
        <d v="2015-03-09T01:00:00"/>
        <d v="2015-03-09T02:00:00"/>
        <d v="2015-03-09T03:00:00"/>
        <d v="2015-03-09T04:00:00"/>
        <d v="2015-03-09T05:00:00"/>
        <d v="2015-03-09T06:00:00"/>
        <d v="2015-03-09T07:00:00"/>
        <d v="2015-03-09T08:00:00"/>
        <d v="2015-03-09T09:00:00"/>
        <d v="2015-03-09T10:00:00"/>
        <d v="2015-03-09T11:00:00"/>
        <d v="2015-03-09T12:00:00"/>
        <d v="2015-03-09T13:00:00"/>
        <d v="2015-03-09T14:00:00"/>
        <d v="2015-03-09T15:00:00"/>
        <d v="2015-03-09T16:00:00"/>
        <d v="2015-03-09T17:00:00"/>
        <d v="2015-03-09T18:00:00"/>
        <d v="2015-03-09T19:00:00"/>
        <d v="2015-03-09T20:00:00"/>
        <d v="2015-03-09T21:00:00"/>
        <d v="2015-03-09T22:00:00"/>
        <d v="2015-03-09T23:00:00"/>
        <d v="2015-03-10T00:00:00"/>
        <d v="2015-03-10T01:00:00"/>
        <d v="2015-03-10T02:00:00"/>
        <d v="2015-03-10T03:00:00"/>
        <d v="2015-03-10T04:00:00"/>
        <d v="2015-03-10T05:00:00"/>
        <d v="2015-03-10T06:00:00"/>
        <d v="2015-03-10T07:00:00"/>
        <d v="2015-03-10T08:00:00"/>
        <d v="2015-03-10T09:00:00"/>
        <d v="2015-03-10T10:00:00"/>
        <d v="2015-03-10T11:00:00"/>
        <d v="2015-03-10T12:00:00"/>
        <d v="2015-03-10T13:00:00"/>
        <d v="2015-03-10T14:00:00"/>
        <d v="2015-03-10T15:00:00"/>
        <d v="2015-03-10T16:00:00"/>
        <d v="2015-03-10T17:00:00"/>
        <d v="2015-03-10T18:00:00"/>
        <d v="2015-03-10T19:00:00"/>
        <d v="2015-03-10T20:00:00"/>
        <d v="2015-03-10T21:00:00"/>
        <d v="2015-03-10T22:00:00"/>
        <d v="2015-03-10T23:00:00"/>
        <d v="2015-03-11T00:00:00"/>
        <d v="2015-03-11T01:00:00"/>
        <d v="2015-03-11T02:00:00"/>
        <d v="2015-03-11T03:00:00"/>
        <d v="2015-03-11T04:00:00"/>
        <d v="2015-03-11T05:00:00"/>
        <d v="2015-03-11T06:00:00"/>
        <d v="2015-03-11T07:00:00"/>
        <d v="2015-03-11T08:00:00"/>
        <d v="2015-03-11T09:00:00"/>
        <d v="2015-03-11T10:00:00"/>
        <d v="2015-03-11T11:00:00"/>
        <d v="2015-03-11T12:00:00"/>
        <d v="2015-03-11T13:00:00"/>
        <d v="2015-03-11T14:00:00"/>
        <d v="2015-03-11T15:00:00"/>
        <d v="2015-03-11T16:00:00"/>
        <d v="2015-03-11T17:00:00"/>
        <d v="2015-03-11T18:00:00"/>
        <d v="2015-03-11T19:00:00"/>
        <d v="2015-03-11T20:00:00"/>
        <d v="2015-03-11T21:00:00"/>
        <d v="2015-03-11T22:00:00"/>
        <d v="2015-03-11T23:00:00"/>
        <d v="2015-03-12T00:00:00"/>
        <d v="2015-03-12T01:00:00"/>
        <d v="2015-03-12T02:00:00"/>
        <d v="2015-03-12T03:00:00"/>
        <d v="2015-03-12T04:00:00"/>
        <d v="2015-03-12T05:00:00"/>
        <d v="2015-03-12T06:00:00"/>
        <d v="2015-03-12T07:00:00"/>
        <d v="2015-03-12T08:00:00"/>
        <d v="2015-03-12T09:00:00"/>
        <d v="2015-03-12T10:00:00"/>
        <d v="2015-03-12T11:00:00"/>
        <d v="2015-03-12T12:00:00"/>
        <d v="2015-03-12T13:00:00"/>
        <d v="2015-03-12T14:00:00"/>
        <d v="2015-03-12T15:00:00"/>
        <d v="2015-03-12T16:00:00"/>
        <d v="2015-03-12T17:00:00"/>
        <d v="2015-03-12T18:00:00"/>
        <d v="2015-03-12T19:00:00"/>
        <d v="2015-03-12T20:00:00"/>
        <d v="2015-03-12T21:00:00"/>
        <d v="2015-03-12T22:00:00"/>
        <d v="2015-03-12T23:00:00"/>
        <d v="2015-03-13T00:00:00"/>
        <d v="2015-03-13T01:00:00"/>
        <d v="2015-03-13T02:00:00"/>
        <d v="2015-03-13T03:00:00"/>
        <d v="2015-03-13T04:00:00"/>
        <d v="2015-03-13T05:00:00"/>
        <d v="2015-03-13T06:00:00"/>
        <d v="2015-03-13T07:00:00"/>
        <d v="2015-03-13T08:00:00"/>
        <d v="2015-03-13T09:00:00"/>
        <d v="2015-03-13T10:00:00"/>
        <d v="2015-03-13T11:00:00"/>
        <d v="2015-03-13T12:00:00"/>
        <d v="2015-03-13T13:00:00"/>
        <d v="2015-03-13T14:00:00"/>
        <d v="2015-03-13T15:00:00"/>
        <d v="2015-03-13T16:00:00"/>
        <d v="2015-03-13T17:00:00"/>
        <d v="2015-03-13T18:00:00"/>
        <d v="2015-03-13T19:00:00"/>
        <d v="2015-03-13T20:00:00"/>
        <d v="2015-03-13T21:00:00"/>
        <d v="2015-03-13T22:00:00"/>
        <d v="2015-03-13T23:00:00"/>
        <d v="2015-03-14T00:00:00"/>
        <d v="2015-03-14T01:00:00"/>
        <d v="2015-03-14T02:00:00"/>
        <d v="2015-03-14T03:00:00"/>
        <d v="2015-03-14T04:00:00"/>
        <d v="2015-03-14T05:00:00"/>
        <d v="2015-03-14T06:00:00"/>
        <d v="2015-03-14T07:00:00"/>
        <d v="2015-03-14T08:00:00"/>
        <d v="2015-03-14T09:00:00"/>
        <d v="2015-03-14T10:00:00"/>
        <d v="2015-03-14T11:00:00"/>
        <d v="2015-03-14T12:00:00"/>
        <d v="2015-03-14T13:00:00"/>
        <d v="2015-03-14T14:00:00"/>
        <d v="2015-03-14T16:00:00"/>
        <d v="2015-03-14T17:00:00"/>
        <d v="2015-03-14T18:00:00"/>
        <d v="2015-03-14T19:00:00"/>
        <d v="2015-03-14T20:00:00"/>
        <d v="2015-03-14T21:00:00"/>
        <d v="2015-03-14T22:00:00"/>
        <d v="2015-03-14T23:00:00"/>
        <d v="2015-03-15T00:00:00"/>
        <d v="2015-03-15T01:00:00"/>
        <d v="2015-03-15T02:00:00"/>
        <d v="2015-03-15T03:00:00"/>
        <d v="2015-03-15T04:00:00"/>
        <d v="2015-03-15T05:00:00"/>
        <d v="2015-03-15T06:00:00"/>
        <d v="2015-03-15T07:00:00"/>
        <d v="2015-03-15T08:00:00"/>
        <d v="2015-03-15T09:00:00"/>
        <d v="2015-03-15T10:00:00"/>
        <d v="2015-03-15T11:00:00"/>
        <d v="2015-03-15T12:00:00"/>
        <d v="2015-03-15T13:00:00"/>
        <d v="2015-03-15T14:00:00"/>
        <d v="2015-03-15T15:00:00"/>
        <d v="2015-03-15T16:00:00"/>
        <d v="2015-03-15T17:00:00"/>
        <d v="2015-03-15T18:00:00"/>
        <d v="2015-03-15T19:00:00"/>
        <d v="2015-03-15T20:00:00"/>
        <d v="2015-03-15T21:00:00"/>
        <d v="2015-03-15T22:00:00"/>
        <d v="2015-03-15T23:00:00"/>
        <d v="2015-03-16T00:00:00"/>
        <d v="2015-03-16T01:00:00"/>
        <d v="2015-03-16T02:00:00"/>
        <d v="2015-03-16T03:00:00"/>
        <d v="2015-03-16T04:00:00"/>
        <d v="2015-03-16T05:00:00"/>
        <d v="2015-03-16T06:00:00"/>
        <d v="2015-03-16T07:00:00"/>
        <d v="2015-03-16T08:00:00"/>
        <d v="2015-03-16T09:00:00"/>
        <d v="2015-03-16T10:00:00"/>
        <d v="2015-03-16T11:00:00"/>
        <d v="2015-03-16T12:00:00"/>
        <d v="2015-03-16T13:00:00"/>
        <d v="2015-03-16T14:00:00"/>
        <d v="2015-03-16T15:00:00"/>
        <d v="2015-03-16T16:00:00"/>
        <d v="2015-03-16T17:00:00"/>
        <d v="2015-03-16T18:00:00"/>
        <d v="2015-03-16T19:00:00"/>
        <d v="2015-03-16T20:00:00"/>
        <d v="2015-03-16T21:00:00"/>
        <d v="2015-03-16T22:00:00"/>
        <d v="2015-03-16T23:00:00"/>
        <d v="2015-03-17T00:00:00"/>
        <d v="2015-03-17T01:00:00"/>
        <d v="2015-03-17T02:00:00"/>
        <d v="2015-03-17T03:00:00"/>
        <d v="2015-03-17T04:00:00"/>
        <d v="2015-03-17T05:00:00"/>
        <d v="2015-03-17T06:00:00"/>
        <d v="2015-03-17T07:00:00"/>
        <d v="2015-03-17T08:00:00"/>
        <d v="2015-03-17T09:00:00"/>
        <d v="2015-03-17T10:00:00"/>
        <d v="2015-03-17T11:00:00"/>
        <d v="2015-03-17T12:00:00"/>
        <d v="2015-03-17T13:00:00"/>
        <d v="2015-03-17T14:00:00"/>
        <d v="2015-03-17T15:00:00"/>
        <d v="2015-03-17T16:00:00"/>
        <d v="2015-03-17T17:00:00"/>
        <d v="2015-03-17T18:00:00"/>
        <d v="2015-03-17T19:00:00"/>
        <d v="2015-03-17T20:00:00"/>
        <d v="2015-03-17T21:00:00"/>
        <d v="2015-03-17T22:00:00"/>
        <d v="2015-03-17T23:00:00"/>
        <d v="2015-03-18T00:00:00"/>
        <d v="2015-03-18T01:00:00"/>
        <d v="2015-03-18T02:00:00"/>
        <d v="2015-03-18T03:00:00"/>
        <d v="2015-03-18T04:00:00"/>
        <d v="2015-03-18T05:00:00"/>
        <d v="2015-03-18T06:00:00"/>
        <d v="2015-03-18T07:00:00"/>
        <d v="2015-03-18T08:00:00"/>
        <d v="2015-03-18T09:00:00"/>
        <d v="2015-03-18T10:00:00"/>
        <d v="2015-03-18T11:00:00"/>
        <d v="2015-03-18T12:00:00"/>
        <d v="2015-03-18T13:00:00"/>
        <d v="2015-03-18T14:00:00"/>
        <d v="2015-03-18T15:00:00"/>
        <d v="2015-03-18T16:00:00"/>
        <d v="2015-03-18T17:00:00"/>
        <d v="2015-03-18T18:00:00"/>
        <d v="2015-03-18T19:00:00"/>
        <d v="2015-03-18T20:00:00"/>
        <d v="2015-03-18T21:00:00"/>
        <d v="2015-03-18T22:00:00"/>
        <d v="2015-03-18T23:00:00"/>
        <d v="2015-03-19T00:00:00"/>
        <d v="2015-03-19T01:00:00"/>
        <d v="2015-03-19T02:00:00"/>
        <d v="2015-03-19T03:00:00"/>
        <d v="2015-03-19T04:00:00"/>
        <d v="2015-03-19T05:00:00"/>
        <d v="2015-03-19T06:00:00"/>
        <d v="2015-03-19T07:00:00"/>
        <d v="2015-03-19T08:00:00"/>
        <d v="2015-03-19T09:00:00"/>
        <d v="2015-03-19T10:00:00"/>
        <d v="2015-03-19T11:00:00"/>
        <d v="2015-03-19T12:00:00"/>
        <d v="2015-03-19T13:00:00"/>
        <d v="2015-03-19T14:00:00"/>
        <d v="2015-03-19T15:00:00"/>
        <d v="2015-03-19T16:00:00"/>
        <d v="2015-03-19T17:00:00"/>
        <d v="2015-03-19T18:00:00"/>
        <d v="2015-03-19T19:00:00"/>
        <d v="2015-03-19T20:00:00"/>
        <d v="2015-03-19T21:00:00"/>
        <d v="2015-03-19T22:00:00"/>
        <d v="2015-03-19T23:00:00"/>
        <d v="2015-03-20T00:00:00"/>
        <d v="2015-03-20T01:00:00"/>
        <d v="2015-03-20T02:00:00"/>
        <d v="2015-03-20T03:00:00"/>
        <d v="2015-03-20T04:00:00"/>
        <d v="2015-03-20T05:00:00"/>
        <d v="2015-03-20T06:00:00"/>
        <d v="2015-03-20T07:00:00"/>
        <d v="2015-03-20T08:00:00"/>
        <d v="2015-03-20T09:00:00"/>
        <d v="2015-03-20T10:00:00"/>
        <d v="2015-03-20T11:00:00"/>
        <d v="2015-03-20T12:00:00"/>
        <d v="2015-03-20T13:00:00"/>
        <d v="2015-03-20T14:00:00"/>
        <d v="2015-03-20T15:00:00"/>
        <d v="2015-03-20T16:00:00"/>
        <d v="2015-03-20T17:00:00"/>
        <d v="2015-03-20T18:00:00"/>
        <d v="2015-03-20T19:00:00"/>
        <d v="2015-03-20T20:00:00"/>
        <d v="2015-03-20T21:00:00"/>
        <d v="2015-03-20T22:00:00"/>
        <d v="2015-03-20T23:00:00"/>
        <d v="2015-03-21T00:00:00"/>
        <d v="2015-03-21T01:00:00"/>
        <d v="2015-03-21T02:00:00"/>
        <d v="2015-03-21T03:00:00"/>
        <d v="2015-03-21T04:00:00"/>
        <d v="2015-03-21T05:00:00"/>
        <d v="2015-03-21T06:00:00"/>
        <d v="2015-03-21T07:00:00"/>
        <d v="2015-03-21T08:00:00"/>
        <d v="2015-03-21T09:00:00"/>
        <d v="2015-03-21T10:00:00"/>
        <d v="2015-03-21T11:00:00"/>
        <d v="2015-03-21T12:00:00"/>
        <d v="2015-03-21T13:00:00"/>
        <d v="2015-03-21T14:00:00"/>
        <d v="2015-03-21T15:00:00"/>
        <d v="2015-03-21T16:00:00"/>
        <d v="2015-03-21T17:00:00"/>
        <d v="2015-03-21T18:00:00"/>
        <d v="2015-03-21T19:00:00"/>
        <d v="2015-03-21T20:00:00"/>
        <d v="2015-03-21T21:00:00"/>
        <d v="2015-03-21T22:00:00"/>
        <d v="2015-03-21T23:00:00"/>
        <d v="2015-03-22T00:00:00"/>
        <d v="2015-03-22T01:00:00"/>
        <d v="2015-03-22T02:00:00"/>
        <d v="2015-03-22T03:00:00"/>
        <d v="2015-03-22T04:00:00"/>
        <d v="2015-03-22T05:00:00"/>
        <d v="2015-03-22T06:00:00"/>
        <d v="2015-03-22T07:00:00"/>
        <d v="2015-03-22T08:00:00"/>
        <d v="2015-03-22T09:00:00"/>
        <d v="2015-03-22T10:00:00"/>
        <d v="2015-03-22T11:00:00"/>
        <d v="2015-03-22T12:00:00"/>
        <d v="2015-03-22T13:00:00"/>
        <d v="2015-03-22T14:00:00"/>
        <d v="2015-03-22T15:00:00"/>
        <d v="2015-03-22T16:00:00"/>
        <d v="2015-03-22T17:00:00"/>
        <d v="2015-03-22T18:00:00"/>
        <d v="2015-03-22T19:00:00"/>
        <d v="2015-03-22T20:00:00"/>
        <d v="2015-03-22T21:00:00"/>
        <d v="2015-03-22T22:00:00"/>
        <d v="2015-03-22T23:00:00"/>
        <d v="2015-03-23T00:00:00"/>
        <d v="2015-03-23T01:00:00"/>
        <d v="2015-03-23T02:00:00"/>
        <d v="2015-03-23T03:00:00"/>
        <d v="2015-03-23T04:00:00"/>
        <d v="2015-03-23T05:00:00"/>
        <d v="2015-03-23T06:00:00"/>
        <d v="2015-03-23T07:00:00"/>
        <d v="2015-03-23T08:00:00"/>
        <d v="2015-03-23T09:00:00"/>
        <d v="2015-03-23T10:00:00"/>
        <d v="2015-03-23T11:00:00"/>
        <d v="2015-03-23T12:00:00"/>
        <d v="2015-03-23T13:00:00"/>
        <d v="2015-03-23T14:00:00"/>
        <d v="2015-03-23T15:00:00"/>
        <d v="2015-03-23T16:00:00"/>
        <d v="2015-03-23T17:00:00"/>
        <d v="2015-03-23T18:00:00"/>
        <d v="2015-03-23T19:00:00"/>
        <d v="2015-03-23T20:00:00"/>
        <d v="2015-03-23T21:00:00"/>
        <d v="2015-03-23T22:00:00"/>
        <d v="2015-03-23T23:00:00"/>
        <d v="2015-03-24T00:00:00"/>
        <d v="2015-03-24T01:00:00"/>
        <d v="2015-03-24T02:00:00"/>
        <d v="2015-03-24T03:00:00"/>
        <d v="2015-03-24T04:00:00"/>
        <d v="2015-03-24T05:00:00"/>
        <d v="2015-03-24T06:00:00"/>
        <d v="2015-03-24T07:00:00"/>
        <d v="2015-03-24T08:00:00"/>
        <d v="2015-03-24T09:00:00"/>
        <d v="2015-03-24T10:00:00"/>
        <d v="2015-03-24T11:00:00"/>
        <d v="2015-03-24T12:00:00"/>
        <d v="2015-03-24T13:00:00"/>
        <d v="2015-03-24T14:00:00"/>
        <d v="2015-03-24T15:00:00"/>
        <d v="2015-03-24T16:00:00"/>
        <d v="2015-03-24T17:00:00"/>
        <d v="2015-03-24T18:00:00"/>
        <d v="2015-03-24T19:00:00"/>
        <d v="2015-03-24T20:00:00"/>
        <d v="2015-03-24T21:00:00"/>
        <d v="2015-03-24T22:00:00"/>
        <d v="2015-03-24T23:00:00"/>
        <d v="2015-03-25T00:00:00"/>
        <d v="2015-03-25T01:00:00"/>
        <d v="2015-03-25T02:00:00"/>
        <d v="2015-03-25T03:00:00"/>
        <d v="2015-03-25T04:00:00"/>
        <d v="2015-03-25T05:00:00"/>
        <d v="2015-03-25T06:00:00"/>
        <d v="2015-03-25T07:00:00"/>
        <d v="2015-03-25T08:00:00"/>
        <d v="2015-03-25T09:00:00"/>
        <d v="2015-03-25T10:00:00"/>
        <d v="2015-03-25T11:00:00"/>
        <d v="2015-03-25T12:00:00"/>
        <d v="2015-03-25T13:00:00"/>
        <d v="2015-03-25T14:00:00"/>
        <d v="2015-03-25T15:00:00"/>
        <d v="2015-03-25T16:00:00"/>
        <d v="2015-03-25T17:00:00"/>
        <d v="2015-03-25T18:00:00"/>
        <d v="2015-03-25T19:00:00"/>
        <d v="2015-03-25T20:00:00"/>
        <d v="2015-03-25T21:00:00"/>
        <d v="2015-03-25T22:00:00"/>
        <d v="2015-03-25T23:00:00"/>
        <d v="2015-03-26T00:00:00"/>
        <d v="2015-03-26T01:00:00"/>
        <d v="2015-03-26T02:00:00"/>
        <d v="2015-03-26T03:00:00"/>
        <d v="2015-03-26T04:00:00"/>
        <d v="2015-03-26T05:00:00"/>
        <d v="2015-03-26T06:00:00"/>
        <d v="2015-03-26T07:00:00"/>
        <d v="2015-03-26T08:00:00"/>
        <d v="2015-03-26T09:00:00"/>
        <d v="2015-03-26T10:00:00"/>
        <d v="2015-03-26T11:00:00"/>
        <d v="2015-03-26T12:00:00"/>
        <d v="2015-03-26T13:00:00"/>
        <d v="2015-03-26T14:00:00"/>
        <d v="2015-03-26T15:00:00"/>
        <d v="2015-03-26T16:00:00"/>
        <d v="2015-03-26T17:00:00"/>
        <d v="2015-03-26T18:00:00"/>
        <d v="2015-03-26T19:00:00"/>
        <d v="2015-03-26T20:00:00"/>
        <d v="2015-03-26T21:00:00"/>
        <d v="2015-03-26T22:00:00"/>
        <d v="2015-03-26T23:00:00"/>
        <d v="2015-03-27T00:00:00"/>
        <d v="2015-03-27T01:00:00"/>
        <d v="2015-03-27T02:00:00"/>
        <d v="2015-03-27T03:00:00"/>
        <d v="2015-03-27T04:00:00"/>
        <d v="2015-03-27T05:00:00"/>
        <d v="2015-03-27T06:00:00"/>
        <d v="2015-03-27T07:00:00"/>
        <d v="2015-03-27T08:00:00"/>
        <d v="2015-03-27T09:00:00"/>
        <d v="2015-03-27T10:00:00"/>
        <d v="2015-03-27T11:00:00"/>
        <d v="2015-03-27T12:00:00"/>
        <d v="2015-03-27T13:00:00"/>
        <d v="2015-03-27T14:00:00"/>
        <d v="2015-03-27T15:00:00"/>
        <d v="2015-03-27T16:00:00"/>
        <d v="2015-03-27T17:00:00"/>
        <d v="2015-03-27T18:00:00"/>
        <d v="2015-03-27T19:00:00"/>
        <d v="2015-03-27T20:00:00"/>
        <d v="2015-03-27T21:00:00"/>
        <d v="2015-03-27T22:00:00"/>
        <d v="2015-03-27T23:00:00"/>
        <d v="2015-03-28T00:00:00"/>
        <d v="2015-03-28T01:00:00"/>
        <d v="2015-03-28T02:00:00"/>
        <d v="2015-03-28T03:00:00"/>
        <d v="2015-03-28T04:00:00"/>
        <d v="2015-03-28T05:00:00"/>
        <d v="2015-03-28T06:00:00"/>
        <d v="2015-03-28T07:00:00"/>
        <d v="2015-03-28T08:00:00"/>
        <d v="2015-03-28T09:00:00"/>
        <d v="2015-03-28T10:00:00"/>
        <d v="2015-03-28T11:00:00"/>
        <d v="2015-03-28T12:00:00"/>
        <d v="2015-03-28T13:00:00"/>
        <d v="2015-03-28T14:00:00"/>
        <d v="2015-03-28T15:00:00"/>
        <d v="2015-03-28T16:00:00"/>
        <d v="2015-03-28T17:00:00"/>
        <d v="2015-03-28T18:00:00"/>
        <d v="2015-03-28T19:00:00"/>
        <d v="2015-03-28T20:00:00"/>
        <d v="2015-03-28T21:00:00"/>
        <d v="2015-03-28T22:00:00"/>
        <d v="2015-03-28T23:00:00"/>
        <d v="2015-03-29T00:00:00"/>
        <d v="2015-03-29T01:00:00"/>
        <d v="2015-03-29T02:00:00"/>
        <d v="2015-03-29T03:00:00"/>
        <d v="2015-03-29T04:00:00"/>
        <d v="2015-03-29T05:00:00"/>
        <d v="2015-03-29T06:00:00"/>
        <d v="2015-03-29T07:00:00"/>
        <d v="2015-03-29T08:00:00"/>
        <d v="2015-03-29T09:00:00"/>
        <d v="2015-03-29T10:00:00"/>
        <d v="2015-03-29T11:00:00"/>
        <d v="2015-03-29T12:00:00"/>
        <d v="2015-03-29T13:00:00"/>
        <d v="2015-03-29T14:00:00"/>
        <d v="2015-03-29T15:00:00"/>
        <d v="2015-03-29T16:00:00"/>
        <d v="2015-03-29T17:00:00"/>
        <d v="2015-03-29T18:00:00"/>
        <d v="2015-03-29T19:00:00"/>
        <d v="2015-03-29T20:00:00"/>
        <d v="2015-03-29T21:00:00"/>
        <d v="2015-03-29T22:00:00"/>
        <d v="2015-03-29T23:00:00"/>
        <d v="2015-03-30T00:00:00"/>
        <d v="2015-03-30T01:00:00"/>
        <d v="2015-03-30T02:00:00"/>
        <d v="2015-03-30T03:00:00"/>
        <d v="2015-03-30T04:00:00"/>
        <d v="2015-03-30T05:00:00"/>
        <d v="2015-03-30T06:00:00"/>
        <d v="2015-03-30T07:00:00"/>
        <d v="2015-03-30T08:00:00"/>
        <d v="2015-03-30T09:00:00"/>
        <d v="2015-03-30T10:00:00"/>
        <d v="2015-03-30T11:00:00"/>
        <d v="2015-03-30T12:00:00"/>
        <d v="2015-03-30T13:00:00"/>
        <d v="2015-03-30T14:00:00"/>
        <d v="2015-03-30T15:00:00"/>
        <d v="2015-03-30T16:00:00"/>
        <d v="2015-03-30T17:00:00"/>
        <d v="2015-03-30T18:00:00"/>
        <d v="2015-03-30T19:00:00"/>
        <d v="2015-03-30T20:00:00"/>
        <d v="2015-03-30T21:00:00"/>
        <d v="2015-03-30T22:00:00"/>
        <d v="2015-03-30T23:00:00"/>
        <d v="2015-03-31T00:00:00"/>
        <d v="2015-03-31T01:00:00"/>
        <d v="2015-03-31T02:00:00"/>
        <d v="2015-03-31T03:00:00"/>
        <d v="2015-03-31T04:00:00"/>
        <d v="2015-03-31T05:00:00"/>
        <d v="2015-03-31T06:00:00"/>
        <d v="2015-03-31T07:00:00"/>
        <d v="2015-03-31T08:00:00"/>
        <d v="2015-03-31T09:00:00"/>
        <d v="2015-03-31T10:00:00"/>
        <d v="2015-03-31T11:00:00"/>
        <d v="2015-03-31T12:00:00"/>
        <d v="2015-03-31T13:00:00"/>
        <d v="2015-03-31T14:00:00"/>
        <d v="2015-03-31T15:00:00"/>
        <d v="2015-03-31T16:00:00"/>
        <d v="2015-03-31T17:00:00"/>
        <d v="2015-03-31T18:00:00"/>
        <d v="2015-03-31T19:00:00"/>
        <d v="2015-03-31T20:00:00"/>
        <d v="2015-03-31T21:00:00"/>
        <d v="2015-03-31T22:00:00"/>
        <d v="2015-03-31T23:00:00"/>
        <d v="2015-04-01T00:00:00"/>
        <d v="2015-04-01T01:00:00"/>
        <d v="2015-04-01T02:00:00"/>
        <d v="2015-04-01T03:00:00"/>
        <d v="2015-04-01T04:00:00"/>
        <d v="2015-04-01T05:00:00"/>
        <d v="2015-04-01T06:00:00"/>
        <d v="2015-04-01T07:00:00"/>
        <d v="2015-04-01T08:00:00"/>
        <d v="2015-04-01T09:00:00"/>
        <d v="2015-04-01T10:00:00"/>
        <d v="2015-04-01T11:00:00"/>
        <d v="2015-04-01T12:00:00"/>
        <d v="2015-04-01T13:00:00"/>
        <d v="2015-04-01T14:00:00"/>
        <d v="2015-04-01T15:00:00"/>
        <d v="2015-04-01T16:00:00"/>
        <d v="2015-04-01T17:00:00"/>
        <d v="2015-04-01T18:00:00"/>
        <d v="2015-04-01T19:00:00"/>
        <d v="2015-04-01T20:00:00"/>
        <d v="2015-04-01T21:00:00"/>
        <d v="2015-04-01T22:00:00"/>
        <d v="2015-04-01T23:00:00"/>
        <d v="2015-04-02T00:00:00"/>
        <d v="2015-04-02T01:00:00"/>
        <d v="2015-04-02T02:00:00"/>
        <d v="2015-04-02T03:00:00"/>
        <d v="2015-04-02T04:00:00"/>
        <d v="2015-04-02T05:00:00"/>
        <d v="2015-04-02T06:00:00"/>
        <d v="2015-04-02T07:00:00"/>
        <d v="2015-04-02T08:00:00"/>
        <d v="2015-04-02T09:00:00"/>
        <d v="2015-04-02T10:00:00"/>
        <d v="2015-04-02T11:00:00"/>
        <d v="2015-04-02T12:00:00"/>
        <d v="2015-04-02T13:00:00"/>
        <d v="2015-04-02T14:00:00"/>
        <d v="2015-04-02T15:00:00"/>
        <d v="2015-04-02T16:00:00"/>
        <d v="2015-04-02T17:00:00"/>
        <d v="2015-04-02T18:00:00"/>
        <d v="2015-04-02T19:00:00"/>
        <d v="2015-04-02T20:00:00"/>
        <d v="2015-04-02T21:00:00"/>
        <d v="2015-04-02T22:00:00"/>
        <d v="2015-04-02T23:00:00"/>
        <d v="2015-04-03T00:00:00"/>
        <d v="2015-04-03T01:00:00"/>
        <d v="2015-04-03T02:00:00"/>
        <d v="2015-04-03T03:00:00"/>
        <d v="2015-04-03T04:00:00"/>
        <d v="2015-04-03T05:00:00"/>
        <d v="2015-04-03T06:00:00"/>
        <d v="2015-04-03T07:00:00"/>
        <d v="2015-04-03T08:00:00"/>
        <d v="2015-04-03T09:00:00"/>
        <d v="2015-04-03T10:00:00"/>
        <d v="2015-04-03T11:00:00"/>
        <d v="2015-04-03T13:00:00"/>
        <d v="2015-04-03T14:00:00"/>
        <d v="2015-04-03T15:00:00"/>
        <d v="2015-04-03T16:00:00"/>
        <d v="2015-04-03T17:00:00"/>
        <d v="2015-04-03T18:00:00"/>
        <d v="2015-04-03T19:00:00"/>
        <d v="2015-04-03T20:00:00"/>
        <d v="2015-04-03T21:00:00"/>
        <d v="2015-04-03T22:00:00"/>
        <d v="2015-04-03T23:00:00"/>
        <d v="2015-04-04T00:00:00"/>
        <d v="2015-04-04T01:00:00"/>
        <d v="2015-04-04T02:00:00"/>
        <d v="2015-04-04T03:00:00"/>
        <d v="2015-04-04T04:00:00"/>
        <d v="2015-04-04T05:00:00"/>
        <d v="2015-04-04T06:00:00"/>
        <d v="2015-04-04T07:00:00"/>
        <d v="2015-04-04T08:00:00"/>
        <d v="2015-04-04T09:00:00"/>
        <d v="2015-04-04T10:00:00"/>
        <d v="2015-04-04T11:00:00"/>
        <d v="2015-04-04T12:00:00"/>
        <d v="2015-04-04T13:00:00"/>
        <d v="2015-04-04T14:00:00"/>
        <d v="2015-04-04T15:00:00"/>
        <d v="2015-04-04T16:00:00"/>
        <d v="2015-04-04T17:00:00"/>
        <d v="2015-04-04T18:00:00"/>
        <d v="2015-04-04T19:00:00"/>
        <d v="2015-04-04T20:00:00"/>
        <d v="2015-04-04T21:00:00"/>
        <d v="2015-04-04T22:00:00"/>
        <d v="2015-04-04T23:00:00"/>
        <d v="2015-04-05T00:00:00"/>
        <d v="2015-04-05T01:00:00"/>
        <d v="2015-04-05T02:00:00"/>
        <d v="2015-04-05T03:00:00"/>
        <d v="2015-04-05T04:00:00"/>
        <d v="2015-04-05T05:00:00"/>
        <d v="2015-04-05T06:00:00"/>
        <d v="2015-04-05T07:00:00"/>
        <d v="2015-04-05T08:00:00"/>
        <d v="2015-04-05T09:00:00"/>
        <d v="2015-04-05T10:00:00"/>
        <d v="2015-04-05T11:00:00"/>
        <d v="2015-04-05T12:00:00"/>
        <d v="2015-04-05T13:00:00"/>
        <d v="2015-04-05T14:00:00"/>
        <d v="2015-04-05T15:00:00"/>
        <d v="2015-04-05T16:00:00"/>
        <d v="2015-04-05T17:00:00"/>
        <d v="2015-04-05T18:00:00"/>
        <d v="2015-04-05T19:00:00"/>
        <d v="2015-04-05T20:00:00"/>
        <d v="2015-04-05T21:00:00"/>
        <d v="2015-04-05T22:00:00"/>
        <d v="2015-04-05T23:00:00"/>
        <d v="2015-04-06T00:00:00"/>
        <d v="2015-04-06T01:00:00"/>
        <d v="2015-04-06T02:00:00"/>
        <d v="2015-04-06T03:00:00"/>
        <d v="2015-04-06T04:00:00"/>
        <d v="2015-04-06T05:00:00"/>
        <d v="2015-04-06T06:00:00"/>
        <d v="2015-04-06T07:00:00"/>
        <d v="2015-04-06T08:00:00"/>
        <d v="2015-04-06T09:00:00"/>
        <d v="2015-04-06T10:00:00"/>
        <d v="2015-04-06T11:00:00"/>
        <d v="2015-04-06T12:00:00"/>
        <d v="2015-04-06T13:00:00"/>
        <d v="2015-04-06T14:00:00"/>
        <d v="2015-04-06T15:00:00"/>
        <d v="2015-04-06T16:00:00"/>
        <d v="2015-04-06T17:00:00"/>
        <d v="2015-04-06T18:00:00"/>
        <d v="2015-04-06T19:00:00"/>
        <d v="2015-04-06T20:00:00"/>
        <d v="2015-04-06T21:00:00"/>
        <d v="2015-04-06T22:00:00"/>
        <d v="2015-04-06T23:00:00"/>
        <d v="2015-04-07T00:00:00"/>
        <d v="2015-04-07T01:00:00"/>
        <d v="2015-04-07T02:00:00"/>
        <d v="2015-04-07T03:00:00"/>
        <d v="2015-04-07T04:00:00"/>
        <d v="2015-04-07T05:00:00"/>
        <d v="2015-04-07T06:00:00"/>
        <d v="2015-04-07T07:00:00"/>
        <d v="2015-04-07T08:00:00"/>
        <d v="2015-04-07T09:00:00"/>
        <d v="2015-04-07T10:00:00"/>
        <d v="2015-04-07T11:00:00"/>
        <d v="2015-04-07T12:00:00"/>
        <d v="2015-04-07T13:00:00"/>
        <d v="2015-04-07T14:00:00"/>
        <d v="2015-04-07T15:00:00"/>
        <d v="2015-04-07T16:00:00"/>
        <d v="2015-04-07T17:00:00"/>
        <d v="2015-04-07T18:00:00"/>
        <d v="2015-04-07T19:00:00"/>
        <d v="2015-04-07T20:00:00"/>
        <d v="2015-04-07T21:00:00"/>
        <d v="2015-04-07T22:00:00"/>
        <d v="2015-04-07T23:00:00"/>
        <d v="2015-04-08T00:00:00"/>
        <d v="2015-04-08T01:00:00"/>
        <d v="2015-04-08T02:00:00"/>
        <d v="2015-04-08T03:00:00"/>
        <d v="2015-04-08T04:00:00"/>
        <d v="2015-04-08T05:00:00"/>
        <d v="2015-04-08T06:00:00"/>
        <d v="2015-04-08T07:00:00"/>
        <d v="2015-04-08T08:00:00"/>
        <d v="2015-04-08T09:00:00"/>
        <d v="2015-04-08T10:00:00"/>
        <d v="2015-04-08T11:00:00"/>
        <d v="2015-04-08T12:00:00"/>
        <d v="2015-04-08T13:00:00"/>
        <d v="2015-04-08T14:00:00"/>
        <d v="2015-04-08T15:00:00"/>
        <d v="2015-04-08T16:00:00"/>
        <d v="2015-04-08T17:00:00"/>
        <d v="2015-04-08T18:00:00"/>
        <d v="2015-04-08T19:00:00"/>
        <d v="2015-04-08T20:00:00"/>
        <d v="2015-04-08T21:00:00"/>
        <d v="2015-04-08T22:00:00"/>
        <d v="2015-04-08T23:00:00"/>
        <d v="2015-04-09T00:00:00"/>
        <d v="2015-04-09T01:00:00"/>
        <d v="2015-04-09T02:00:00"/>
        <d v="2015-04-09T03:00:00"/>
        <d v="2015-04-09T04:00:00"/>
        <d v="2015-04-09T06:00:00"/>
        <d v="2015-04-09T07:00:00"/>
        <d v="2015-04-09T08:00:00"/>
        <d v="2015-04-09T09:00:00"/>
        <d v="2015-04-09T10:00:00"/>
        <d v="2015-04-09T11:00:00"/>
        <d v="2015-04-09T12:00:00"/>
        <d v="2015-04-09T13:00:00"/>
        <d v="2015-04-09T14:00:00"/>
        <d v="2015-04-09T15:00:00"/>
        <d v="2015-04-09T16:00:00"/>
        <d v="2015-04-09T17:00:00"/>
        <d v="2015-04-09T18:00:00"/>
        <d v="2015-04-09T19:00:00"/>
        <d v="2015-04-09T20:00:00"/>
        <d v="2015-04-09T21:00:00"/>
        <d v="2015-04-09T22:00:00"/>
        <d v="2015-04-09T23:00:00"/>
        <d v="2015-04-10T00:00:00"/>
        <d v="2015-04-10T01:00:00"/>
        <d v="2015-04-10T02:00:00"/>
        <d v="2015-04-10T03:00:00"/>
        <d v="2015-04-10T04:00:00"/>
        <d v="2015-04-10T05:00:00"/>
        <d v="2015-04-10T06:00:00"/>
        <d v="2015-04-10T07:00:00"/>
        <d v="2015-04-10T08:00:00"/>
        <d v="2015-04-10T09:00:00"/>
        <d v="2015-04-10T10:00:00"/>
        <d v="2015-04-10T11:00:00"/>
        <d v="2015-04-10T12:00:00"/>
        <d v="2015-04-10T13:00:00"/>
        <d v="2015-04-10T14:00:00"/>
        <d v="2015-04-10T15:00:00"/>
        <d v="2015-04-10T16:00:00"/>
        <d v="2015-04-10T17:00:00"/>
        <d v="2015-04-10T18:00:00"/>
        <d v="2015-04-10T20:00:00"/>
        <d v="2015-04-10T21:00:00"/>
        <d v="2015-04-10T22:00:00"/>
        <d v="2015-04-10T23:00:00"/>
        <d v="2015-04-11T00:00:00"/>
        <d v="2015-04-11T01:00:00"/>
        <d v="2015-04-11T02:00:00"/>
        <d v="2015-04-11T03:00:00"/>
        <d v="2015-04-11T04:00:00"/>
        <d v="2015-04-11T05:00:00"/>
        <d v="2015-04-11T06:00:00"/>
        <d v="2015-04-11T07:00:00"/>
        <d v="2015-04-11T08:00:00"/>
        <d v="2015-04-11T09:00:00"/>
        <d v="2015-04-11T10:00:00"/>
        <d v="2015-04-11T11:00:00"/>
        <d v="2015-04-11T12:00:00"/>
        <d v="2015-04-11T13:00:00"/>
        <d v="2015-04-11T14:00:00"/>
        <d v="2015-04-11T15:00:00"/>
        <d v="2015-04-11T16:00:00"/>
        <d v="2015-04-11T17:00:00"/>
        <d v="2015-04-11T18:00:00"/>
        <d v="2015-04-11T19:00:00"/>
        <d v="2015-04-11T20:00:00"/>
        <d v="2015-04-11T21:00:00"/>
        <d v="2015-04-11T22:00:00"/>
        <d v="2015-04-11T23:00:00"/>
        <d v="2015-04-12T00:00:00"/>
        <d v="2015-04-12T01:00:00"/>
        <d v="2015-04-12T02:00:00"/>
        <d v="2015-04-12T03:00:00"/>
        <d v="2015-04-12T04:00:00"/>
        <d v="2015-04-12T05:00:00"/>
        <d v="2015-04-12T06:00:00"/>
        <d v="2015-04-12T07:00:00"/>
        <d v="2015-04-12T08:00:00"/>
        <d v="2015-04-12T09:00:00"/>
        <d v="2015-04-12T10:00:00"/>
        <d v="2015-04-12T11:00:00"/>
        <d v="2015-04-12T12:00:00"/>
        <d v="2015-04-12T13:00:00"/>
        <d v="2015-04-12T14:00:00"/>
        <d v="2015-04-12T15:00:00"/>
        <d v="2015-04-12T16:00:00"/>
        <d v="2015-04-12T17:00:00"/>
        <d v="2015-04-12T18:00:00"/>
        <d v="2015-04-12T19:00:00"/>
        <d v="2015-04-12T20:00:00"/>
        <d v="2015-04-12T21:00:00"/>
        <d v="2015-04-12T22:00:00"/>
        <d v="2015-04-12T23:00:00"/>
        <d v="2015-04-13T00:00:00"/>
        <d v="2015-04-13T01:00:00"/>
        <d v="2015-04-13T02:00:00"/>
        <d v="2015-04-13T03:00:00"/>
        <d v="2015-04-13T04:00:00"/>
        <d v="2015-04-13T05:00:00"/>
        <d v="2015-04-13T06:00:00"/>
        <d v="2015-04-13T07:00:00"/>
        <d v="2015-04-13T08:00:00"/>
        <d v="2015-04-13T09:00:00"/>
        <d v="2015-04-13T10:00:00"/>
        <d v="2015-04-13T11:00:00"/>
        <d v="2015-04-13T12:00:00"/>
        <d v="2015-04-13T14:00:00"/>
        <d v="2015-04-13T15:00:00"/>
        <d v="2015-04-13T16:00:00"/>
        <d v="2015-04-13T17:00:00"/>
        <d v="2015-04-13T18:00:00"/>
        <d v="2015-04-13T19:00:00"/>
        <d v="2015-04-13T20:00:00"/>
        <d v="2015-04-13T21:00:00"/>
        <d v="2015-04-13T22:00:00"/>
        <d v="2015-04-13T23:00:00"/>
        <d v="2015-04-14T00:00:00"/>
        <d v="2015-04-14T01:00:00"/>
        <d v="2015-04-14T02:00:00"/>
        <d v="2015-04-14T03:00:00"/>
        <d v="2015-04-14T04:00:00"/>
        <d v="2015-04-14T05:00:00"/>
        <d v="2015-04-14T06:00:00"/>
        <d v="2015-04-14T07:00:00"/>
        <d v="2015-04-14T08:00:00"/>
        <d v="2015-04-14T09:00:00"/>
        <d v="2015-04-14T10:00:00"/>
        <d v="2015-04-14T11:00:00"/>
        <d v="2015-04-14T12:00:00"/>
        <d v="2015-04-14T13:00:00"/>
        <d v="2015-04-14T14:00:00"/>
        <d v="2015-04-14T15:00:00"/>
        <d v="2015-04-14T16:00:00"/>
        <d v="2015-04-14T17:00:00"/>
        <d v="2015-04-14T18:00:00"/>
        <d v="2015-04-14T20:00:00"/>
        <d v="2015-04-14T21:00:00"/>
        <d v="2015-04-14T22:00:00"/>
        <d v="2015-04-14T23:00:00"/>
        <d v="2015-04-15T00:00:00"/>
        <d v="2015-04-15T01:00:00"/>
        <d v="2015-04-15T02:00:00"/>
        <d v="2015-04-15T03:00:00"/>
        <d v="2015-04-15T04:00:00"/>
        <d v="2015-04-15T05:00:00"/>
        <d v="2015-04-15T06:00:00"/>
        <d v="2015-04-15T07:00:00"/>
        <d v="2015-04-15T08:00:00"/>
        <d v="2015-04-15T09:00:00"/>
        <d v="2015-04-15T10:00:00"/>
        <d v="2015-04-15T11:00:00"/>
        <d v="2015-04-15T12:00:00"/>
        <d v="2015-04-15T13:00:00"/>
        <d v="2015-04-15T14:00:00"/>
        <d v="2015-04-15T15:00:00"/>
        <d v="2015-04-15T16:00:00"/>
        <d v="2015-04-15T17:00:00"/>
        <d v="2015-04-15T18:00:00"/>
        <d v="2015-04-15T19:00:00"/>
        <d v="2015-04-15T20:00:00"/>
        <d v="2015-04-15T21:00:00"/>
        <d v="2015-04-15T22:00:00"/>
        <d v="2015-04-15T23:00:00"/>
        <d v="2015-04-16T00:00:00"/>
        <d v="2015-04-16T01:00:00"/>
        <d v="2015-04-16T02:00:00"/>
        <d v="2015-04-16T03:00:00"/>
        <d v="2015-04-16T04:00:00"/>
        <d v="2015-04-16T05:00:00"/>
        <d v="2015-04-16T06:00:00"/>
        <d v="2015-04-16T07:00:00"/>
        <d v="2015-04-16T08:00:00"/>
        <d v="2015-04-16T09:00:00"/>
        <d v="2015-04-16T10:00:00"/>
        <d v="2015-04-16T11:00:00"/>
        <d v="2015-04-16T12:00:00"/>
        <d v="2015-04-16T13:00:00"/>
        <d v="2015-04-16T14:00:00"/>
        <d v="2015-04-16T15:00:00"/>
        <d v="2015-04-16T16:00:00"/>
        <d v="2015-04-16T17:00:00"/>
        <d v="2015-04-16T18:00:00"/>
        <d v="2015-04-16T19:00:00"/>
        <d v="2015-04-16T20:00:00"/>
        <d v="2015-04-16T21:00:00"/>
        <d v="2015-04-16T22:00:00"/>
        <d v="2015-04-16T23:00:00"/>
        <d v="2015-04-17T00:00:00"/>
        <d v="2015-04-17T01:00:00"/>
        <d v="2015-04-17T02:00:00"/>
        <d v="2015-04-17T03:00:00"/>
        <d v="2015-04-17T04:00:00"/>
        <d v="2015-04-17T05:00:00"/>
        <d v="2015-04-17T06:00:00"/>
        <d v="2015-04-17T07:00:00"/>
        <d v="2015-04-17T08:00:00"/>
        <d v="2015-04-17T09:00:00"/>
        <d v="2015-04-17T10:00:00"/>
        <d v="2015-04-17T11:00:00"/>
        <d v="2015-04-17T12:00:00"/>
        <d v="2015-04-17T13:00:00"/>
        <d v="2015-04-17T14:00:00"/>
        <d v="2015-04-17T15:00:00"/>
        <d v="2015-04-17T16:00:00"/>
        <d v="2015-04-17T17:00:00"/>
        <d v="2015-04-17T18:00:00"/>
        <d v="2015-04-17T19:00:00"/>
        <d v="2015-04-17T20:00:00"/>
        <d v="2015-04-17T21:00:00"/>
        <d v="2015-04-17T22:00:00"/>
        <d v="2015-04-17T23:00:00"/>
        <d v="2015-04-18T00:00:00"/>
        <d v="2015-04-18T01:00:00"/>
        <d v="2015-04-18T02:00:00"/>
        <d v="2015-04-18T03:00:00"/>
        <d v="2015-04-18T04:00:00"/>
        <d v="2015-04-18T05:00:00"/>
        <d v="2015-04-18T06:00:00"/>
        <d v="2015-04-18T07:00:00"/>
        <d v="2015-04-18T08:00:00"/>
        <d v="2015-04-18T09:00:00"/>
        <d v="2015-04-18T10:00:00"/>
        <d v="2015-04-18T11:00:00"/>
        <d v="2015-04-18T12:00:00"/>
        <d v="2015-04-18T13:00:00"/>
        <d v="2015-04-18T14:00:00"/>
        <d v="2015-04-18T15:00:00"/>
        <d v="2015-04-18T16:00:00"/>
        <d v="2015-04-18T17:00:00"/>
        <d v="2015-04-18T18:00:00"/>
        <d v="2015-04-18T19:00:00"/>
        <d v="2015-04-18T20:00:00"/>
        <d v="2015-04-18T21:00:00"/>
        <d v="2015-04-18T22:00:00"/>
        <d v="2015-04-18T23:00:00"/>
        <d v="2015-04-19T00:00:00"/>
        <d v="2015-04-19T01:00:00"/>
        <d v="2015-04-19T02:00:00"/>
        <d v="2015-04-19T03:00:00"/>
        <d v="2015-04-19T04:00:00"/>
        <d v="2015-04-19T05:00:00"/>
        <d v="2015-04-19T06:00:00"/>
        <d v="2015-04-19T07:00:00"/>
        <d v="2015-04-19T08:00:00"/>
        <d v="2015-04-19T09:00:00"/>
        <d v="2015-04-19T10:00:00"/>
        <d v="2015-04-19T11:00:00"/>
        <d v="2015-04-19T12:00:00"/>
        <d v="2015-04-19T13:00:00"/>
        <d v="2015-04-19T14:00:00"/>
        <d v="2015-04-19T15:00:00"/>
        <d v="2015-04-19T16:00:00"/>
        <d v="2015-04-19T17:00:00"/>
        <d v="2015-04-19T18:00:00"/>
        <d v="2015-04-19T19:00:00"/>
        <d v="2015-04-19T20:00:00"/>
        <d v="2015-04-19T21:00:00"/>
        <d v="2015-04-19T22:00:00"/>
        <d v="2015-04-19T23:00:00"/>
        <d v="2015-04-20T00:00:00"/>
        <d v="2015-04-20T01:00:00"/>
        <d v="2015-04-20T02:00:00"/>
        <d v="2015-04-20T03:00:00"/>
        <d v="2015-04-20T04:00:00"/>
        <d v="2015-04-20T05:00:00"/>
        <d v="2015-04-20T06:00:00"/>
        <d v="2015-04-20T07:00:00"/>
        <d v="2015-04-20T08:00:00"/>
        <d v="2015-04-20T09:00:00"/>
        <d v="2015-04-20T10:00:00"/>
        <d v="2015-04-20T11:00:00"/>
        <d v="2015-04-20T12:00:00"/>
        <d v="2015-04-20T13:00:00"/>
        <d v="2015-04-20T14:00:00"/>
        <d v="2015-04-20T15:00:00"/>
        <d v="2015-04-20T16:00:00"/>
        <d v="2015-04-20T17:00:00"/>
        <d v="2015-04-20T18:00:00"/>
        <d v="2015-04-20T19:00:00"/>
        <d v="2015-04-20T20:00:00"/>
        <d v="2015-04-20T21:00:00"/>
        <d v="2015-04-20T22:00:00"/>
        <d v="2015-04-20T23:00:00"/>
        <d v="2015-04-21T00:00:00"/>
        <d v="2015-04-21T01:00:00"/>
        <d v="2015-04-21T02:00:00"/>
        <d v="2015-04-21T03:00:00"/>
        <d v="2015-04-21T04:00:00"/>
        <d v="2015-04-21T05:00:00"/>
        <d v="2015-04-21T06:00:00"/>
        <d v="2015-04-21T07:00:00"/>
        <d v="2015-04-21T08:00:00"/>
        <d v="2015-04-21T09:00:00"/>
        <d v="2015-04-21T10:00:00"/>
        <d v="2015-04-21T11:00:00"/>
        <d v="2015-04-21T12:00:00"/>
        <d v="2015-04-21T13:00:00"/>
        <d v="2015-04-21T14:00:00"/>
        <d v="2015-04-21T15:00:00"/>
        <d v="2015-04-21T16:00:00"/>
        <d v="2015-04-21T17:00:00"/>
        <d v="2015-04-21T18:00:00"/>
        <d v="2015-04-21T19:00:00"/>
        <d v="2015-04-21T20:00:00"/>
        <d v="2015-04-21T21:00:00"/>
        <d v="2015-04-21T22:00:00"/>
        <d v="2015-04-21T23:00:00"/>
        <d v="2015-04-22T00:00:00"/>
        <d v="2015-04-22T01:00:00"/>
        <d v="2015-04-22T02:00:00"/>
        <d v="2015-04-22T03:00:00"/>
        <d v="2015-04-22T04:00:00"/>
        <d v="2015-04-22T05:00:00"/>
        <d v="2015-04-22T06:00:00"/>
        <d v="2015-04-22T07:00:00"/>
        <d v="2015-04-22T08:00:00"/>
        <d v="2015-04-22T09:00:00"/>
        <d v="2015-04-22T10:00:00"/>
        <d v="2015-04-22T11:00:00"/>
        <d v="2015-04-22T12:00:00"/>
        <d v="2015-04-22T13:00:00"/>
        <d v="2015-04-22T14:00:00"/>
        <d v="2015-04-22T15:00:00"/>
        <d v="2015-04-22T16:00:00"/>
        <d v="2015-04-22T17:00:00"/>
        <d v="2015-04-22T18:00:00"/>
        <d v="2015-04-22T19:00:00"/>
        <d v="2015-04-22T20:00:00"/>
        <d v="2015-04-22T21:00:00"/>
        <d v="2015-04-22T22:00:00"/>
        <d v="2015-04-22T23:00:00"/>
        <d v="2015-04-23T00:00:00"/>
        <d v="2015-04-23T01:00:00"/>
        <d v="2015-04-23T02:00:00"/>
        <d v="2015-04-23T03:00:00"/>
        <d v="2015-04-23T04:00:00"/>
        <d v="2015-04-23T05:00:00"/>
        <d v="2015-04-23T06:00:00"/>
        <d v="2015-04-23T07:00:00"/>
        <d v="2015-04-23T08:00:00"/>
        <d v="2015-04-23T09:00:00"/>
        <d v="2015-04-23T10:00:00"/>
        <d v="2015-04-23T11:00:00"/>
        <d v="2015-04-23T12:00:00"/>
        <d v="2015-04-23T13:00:00"/>
        <d v="2015-04-23T14:00:00"/>
        <d v="2015-04-23T15:00:00"/>
        <d v="2015-04-23T16:00:00"/>
        <d v="2015-04-23T17:00:00"/>
        <d v="2015-04-23T18:00:00"/>
        <d v="2015-04-23T19:00:00"/>
        <d v="2015-04-23T20:00:00"/>
        <d v="2015-04-23T21:00:00"/>
        <d v="2015-04-23T22:00:00"/>
        <d v="2015-04-23T23:00:00"/>
        <d v="2015-04-24T00:00:00"/>
        <d v="2015-04-24T01:00:00"/>
        <d v="2015-04-24T02:00:00"/>
        <d v="2015-04-24T03:00:00"/>
        <d v="2015-04-24T04:00:00"/>
        <d v="2015-04-24T05:00:00"/>
        <d v="2015-04-24T06:00:00"/>
        <d v="2015-04-24T07:00:00"/>
        <d v="2015-04-24T08:00:00"/>
        <d v="2015-04-24T09:00:00"/>
        <d v="2015-04-24T10:00:00"/>
        <d v="2015-04-24T11:00:00"/>
        <d v="2015-04-24T12:00:00"/>
        <d v="2015-04-24T13:00:00"/>
        <d v="2015-04-24T14:00:00"/>
        <d v="2015-04-24T15:00:00"/>
        <d v="2015-04-24T16:00:00"/>
        <d v="2015-04-24T17:00:00"/>
        <d v="2015-04-24T18:00:00"/>
        <d v="2015-04-24T19:00:00"/>
        <d v="2015-04-24T20:00:00"/>
        <d v="2015-04-24T21:00:00"/>
        <d v="2015-04-24T22:00:00"/>
        <d v="2015-04-24T23:00:00"/>
        <d v="2015-04-25T00:00:00"/>
        <d v="2015-04-25T01:00:00"/>
        <d v="2015-04-25T02:00:00"/>
        <d v="2015-04-25T03:00:00"/>
        <d v="2015-04-25T04:00:00"/>
        <d v="2015-04-25T05:00:00"/>
        <d v="2015-04-25T06:00:00"/>
        <d v="2015-04-25T07:00:00"/>
        <d v="2015-04-25T08:00:00"/>
        <d v="2015-04-25T09:00:00"/>
        <d v="2015-04-25T10:00:00"/>
        <d v="2015-04-25T11:00:00"/>
        <d v="2015-04-25T12:00:00"/>
        <d v="2015-04-25T13:00:00"/>
        <d v="2015-04-25T14:00:00"/>
        <d v="2015-04-25T15:00:00"/>
        <d v="2015-04-25T16:00:00"/>
        <d v="2015-04-25T17:00:00"/>
        <d v="2015-04-25T18:00:00"/>
        <d v="2015-04-25T19:00:00"/>
        <d v="2015-04-25T20:00:00"/>
        <d v="2015-04-25T21:00:00"/>
        <d v="2015-04-25T22:00:00"/>
        <d v="2015-04-25T23:00:00"/>
        <d v="2015-04-26T00:00:00"/>
        <d v="2015-04-26T01:00:00"/>
        <d v="2015-04-26T02:00:00"/>
        <d v="2015-04-26T03:00:00"/>
        <d v="2015-04-26T04:00:00"/>
        <d v="2015-04-26T05:00:00"/>
        <d v="2015-04-26T06:00:00"/>
        <d v="2015-04-26T07:00:00"/>
        <d v="2015-04-26T08:00:00"/>
        <d v="2015-04-26T09:00:00"/>
        <d v="2015-04-26T10:00:00"/>
        <d v="2015-04-26T11:00:00"/>
        <d v="2015-04-26T12:00:00"/>
        <d v="2015-04-26T13:00:00"/>
        <d v="2015-04-26T14:00:00"/>
        <d v="2015-04-26T15:00:00"/>
        <d v="2015-04-26T16:00:00"/>
        <d v="2015-04-26T17:00:00"/>
        <d v="2015-04-26T18:00:00"/>
        <d v="2015-04-26T19:00:00"/>
        <d v="2015-04-26T20:00:00"/>
        <d v="2015-04-26T21:00:00"/>
        <d v="2015-04-26T22:00:00"/>
        <d v="2015-04-26T23:00:00"/>
        <d v="2015-04-27T00:00:00"/>
        <d v="2015-04-27T01:00:00"/>
        <d v="2015-04-27T02:00:00"/>
        <d v="2015-04-27T03:00:00"/>
        <d v="2015-04-27T04:00:00"/>
        <d v="2015-04-27T05:00:00"/>
        <d v="2015-04-27T06:00:00"/>
        <d v="2015-04-27T07:00:00"/>
        <d v="2015-04-27T08:00:00"/>
        <d v="2015-04-27T09:00:00"/>
        <d v="2015-04-27T10:00:00"/>
        <d v="2015-04-27T11:00:00"/>
        <d v="2015-04-27T12:00:00"/>
        <d v="2015-04-27T13:00:00"/>
        <d v="2015-04-27T14:00:00"/>
        <d v="2015-04-27T15:00:00"/>
        <d v="2015-04-27T16:00:00"/>
        <d v="2015-04-27T17:00:00"/>
        <d v="2015-04-27T18:00:00"/>
        <d v="2015-04-27T19:00:00"/>
        <d v="2015-04-27T20:00:00"/>
        <d v="2015-04-27T21:00:00"/>
        <d v="2015-04-27T22:00:00"/>
        <d v="2015-04-27T23:00:00"/>
        <d v="2015-04-28T00:00:00"/>
        <d v="2015-04-28T01:00:00"/>
        <d v="2015-04-28T02:00:00"/>
        <d v="2015-04-28T03:00:00"/>
        <d v="2015-04-28T04:00:00"/>
        <d v="2015-04-28T05:00:00"/>
        <d v="2015-04-28T06:00:00"/>
        <d v="2015-04-28T07:00:00"/>
        <d v="2015-04-28T08:00:00"/>
        <d v="2015-04-28T09:00:00"/>
        <d v="2015-04-28T10:00:00"/>
        <d v="2015-04-28T11:00:00"/>
        <d v="2015-04-28T12:00:00"/>
        <d v="2015-04-28T13:00:00"/>
        <d v="2015-04-28T14:00:00"/>
        <d v="2015-04-28T15:00:00"/>
        <d v="2015-04-28T16:00:00"/>
        <d v="2015-04-28T17:00:00"/>
        <d v="2015-04-28T18:00:00"/>
        <d v="2015-04-28T19:00:00"/>
        <d v="2015-04-28T20:00:00"/>
        <d v="2015-04-28T21:00:00"/>
        <d v="2015-04-28T22:00:00"/>
        <d v="2015-04-28T23:00:00"/>
        <d v="2015-04-29T00:00:00"/>
        <d v="2015-04-29T01:00:00"/>
        <d v="2015-04-29T02:00:00"/>
        <d v="2015-04-29T03:00:00"/>
        <d v="2015-04-29T04:00:00"/>
        <d v="2015-04-29T05:00:00"/>
        <d v="2015-04-29T06:00:00"/>
        <d v="2015-04-29T07:00:00"/>
        <d v="2015-04-29T08:00:00"/>
        <d v="2015-04-29T09:00:00"/>
        <d v="2015-04-29T10:00:00"/>
        <d v="2015-04-29T11:00:00"/>
        <d v="2015-04-29T12:00:00"/>
        <d v="2015-04-29T13:00:00"/>
        <d v="2015-04-29T14:00:00"/>
        <d v="2015-04-29T15:00:00"/>
        <d v="2015-04-29T16:00:00"/>
        <d v="2015-04-29T17:00:00"/>
        <d v="2015-04-29T18:00:00"/>
        <d v="2015-04-29T19:00:00"/>
        <d v="2015-04-29T20:00:00"/>
        <d v="2015-04-29T21:00:00"/>
        <d v="2015-04-29T22:00:00"/>
        <d v="2015-04-29T23:00:00"/>
        <d v="2015-04-30T00:00:00"/>
        <d v="2015-04-30T01:00:00"/>
        <d v="2015-04-30T02:00:00"/>
        <d v="2015-04-30T03:00:00"/>
        <d v="2015-04-30T04:00:00"/>
        <d v="2015-04-30T05:00:00"/>
        <d v="2015-04-30T06:00:00"/>
        <d v="2015-04-30T07:00:00"/>
        <d v="2015-04-30T08:00:00"/>
        <d v="2015-04-30T09:00:00"/>
        <d v="2015-04-30T10:00:00"/>
        <d v="2015-04-30T11:00:00"/>
        <d v="2015-04-30T12:00:00"/>
        <d v="2015-04-30T13:00:00"/>
        <d v="2015-04-30T14:00:00"/>
        <d v="2015-04-30T15:00:00"/>
        <d v="2015-04-30T16:00:00"/>
        <d v="2015-04-30T17:00:00"/>
        <d v="2015-04-30T18:00:00"/>
        <d v="2015-04-30T19:00:00"/>
        <d v="2015-04-30T20:00:00"/>
        <d v="2015-04-30T21:00:00"/>
        <d v="2015-04-30T22:00:00"/>
        <d v="2015-04-30T23:00:00"/>
        <d v="2015-05-01T00:00:00"/>
        <d v="2015-05-01T01:00:00"/>
        <d v="2015-05-01T02:00:00"/>
        <d v="2015-05-01T03:00:00"/>
        <d v="2015-05-01T04:00:00"/>
        <d v="2015-05-01T05:00:00"/>
        <d v="2015-05-01T06:00:00"/>
        <d v="2015-05-01T07:00:00"/>
        <d v="2015-05-01T08:00:00"/>
        <d v="2015-05-01T09:00:00"/>
        <d v="2015-05-01T10:00:00"/>
        <d v="2015-05-01T11:00:00"/>
        <d v="2015-05-01T12:00:00"/>
        <d v="2015-05-01T13:00:00"/>
        <d v="2015-05-01T14:00:00"/>
        <d v="2015-05-01T15:00:00"/>
        <d v="2015-05-01T16:00:00"/>
        <d v="2015-05-01T17:00:00"/>
        <d v="2015-05-01T18:00:00"/>
        <d v="2015-05-01T19:00:00"/>
        <d v="2015-05-01T20:00:00"/>
        <d v="2015-05-01T21:00:00"/>
        <d v="2015-05-01T22:00:00"/>
        <d v="2015-05-01T23:00:00"/>
        <d v="2015-05-02T00:00:00"/>
        <d v="2015-05-02T01:00:00"/>
        <d v="2015-05-02T02:00:00"/>
        <d v="2015-05-02T03:00:00"/>
        <d v="2015-05-02T04:00:00"/>
        <d v="2015-05-02T05:00:00"/>
        <d v="2015-05-02T06:00:00"/>
        <d v="2015-05-02T07:00:00"/>
        <d v="2015-05-02T08:00:00"/>
        <d v="2015-05-02T09:00:00"/>
        <d v="2015-05-02T10:00:00"/>
        <d v="2015-05-02T11:00:00"/>
        <d v="2015-05-02T13:00:00"/>
        <d v="2015-05-02T23:00:00"/>
        <d v="2015-05-03T00:00:00"/>
        <d v="2015-05-03T01:00:00"/>
        <d v="2015-05-03T02:00:00"/>
        <d v="2015-05-03T03:00:00"/>
        <d v="2015-05-03T04:00:00"/>
        <d v="2015-05-03T06:00:00"/>
        <d v="2015-05-03T07:00:00"/>
        <d v="2015-05-03T08:00:00"/>
        <d v="2015-05-03T09:00:00"/>
        <d v="2015-05-03T10:00:00"/>
        <d v="2015-05-03T11:00:00"/>
        <d v="2015-05-03T12:00:00"/>
        <d v="2015-05-03T13:00:00"/>
        <d v="2015-05-03T15:00:00"/>
        <d v="2015-05-03T18:00:00"/>
        <d v="2015-05-03T19:00:00"/>
        <d v="2015-05-03T20:00:00"/>
        <d v="2015-05-03T21:00:00"/>
        <d v="2015-05-03T22:00:00"/>
        <d v="2015-05-03T23:00:00"/>
        <d v="2015-05-04T00:00:00"/>
        <d v="2015-05-04T01:00:00"/>
        <d v="2015-05-04T02:00:00"/>
        <d v="2015-05-04T03:00:00"/>
        <d v="2015-05-04T04:00:00"/>
        <d v="2015-05-04T05:00:00"/>
        <d v="2015-05-04T06:00:00"/>
        <d v="2015-05-04T07:00:00"/>
        <d v="2015-05-04T08:00:00"/>
        <d v="2015-05-04T09:00:00"/>
        <d v="2015-05-04T10:00:00"/>
        <d v="2015-05-04T11:00:00"/>
        <d v="2015-05-04T12:00:00"/>
        <d v="2015-05-04T13:00:00"/>
        <d v="2015-05-04T14:00:00"/>
        <d v="2015-05-04T15:00:00"/>
        <d v="2015-05-04T16:00:00"/>
        <d v="2015-05-04T17:00:00"/>
        <d v="2015-05-04T18:00:00"/>
        <d v="2015-05-04T19:00:00"/>
        <d v="2015-05-04T20:00:00"/>
        <d v="2015-05-04T21:00:00"/>
        <d v="2015-05-04T22:00:00"/>
        <d v="2015-05-04T23:00:00"/>
        <d v="2015-05-05T00:00:00"/>
        <d v="2015-05-05T01:00:00"/>
        <d v="2015-05-05T02:00:00"/>
        <d v="2015-05-05T03:00:00"/>
        <d v="2015-05-05T04:00:00"/>
        <d v="2015-05-05T05:00:00"/>
        <d v="2015-05-05T06:00:00"/>
        <d v="2015-05-05T07:00:00"/>
        <d v="2015-05-05T08:00:00"/>
        <d v="2015-05-05T09:00:00"/>
        <d v="2015-05-05T10:00:00"/>
        <d v="2015-05-05T11:00:00"/>
        <d v="2015-05-05T12:00:00"/>
        <d v="2015-05-05T13:00:00"/>
        <d v="2015-05-05T14:00:00"/>
        <d v="2015-05-05T15:00:00"/>
        <d v="2015-05-05T16:00:00"/>
        <d v="2015-05-05T17:00:00"/>
        <d v="2015-05-05T18:00:00"/>
        <d v="2015-05-05T19:00:00"/>
        <d v="2015-05-05T20:00:00"/>
        <d v="2015-05-05T21:00:00"/>
        <d v="2015-05-05T22:00:00"/>
        <d v="2015-05-05T23:00:00"/>
        <d v="2015-05-06T00:00:00"/>
        <d v="2015-05-06T01:00:00"/>
        <d v="2015-05-06T02:00:00"/>
        <d v="2015-05-06T03:00:00"/>
        <d v="2015-05-06T04:00:00"/>
        <d v="2015-05-06T05:00:00"/>
        <d v="2015-05-06T06:00:00"/>
        <d v="2015-05-06T07:00:00"/>
        <d v="2015-05-06T08:00:00"/>
        <d v="2015-05-06T09:00:00"/>
        <d v="2015-05-06T10:00:00"/>
        <d v="2015-05-06T11:00:00"/>
        <d v="2015-05-06T12:00:00"/>
        <d v="2015-05-06T13:00:00"/>
        <d v="2015-05-06T14:00:00"/>
        <d v="2015-05-06T15:00:00"/>
        <d v="2015-05-06T16:00:00"/>
        <d v="2015-05-06T17:00:00"/>
        <d v="2015-05-06T18:00:00"/>
        <d v="2015-05-06T19:00:00"/>
        <d v="2015-05-06T20:00:00"/>
        <d v="2015-05-06T21:00:00"/>
        <d v="2015-05-06T22:00:00"/>
        <d v="2015-05-06T23:00:00"/>
        <d v="2015-05-07T00:00:00"/>
        <d v="2015-05-07T01:00:00"/>
        <d v="2015-05-07T02:00:00"/>
        <d v="2015-05-07T03:00:00"/>
        <d v="2015-05-07T04:00:00"/>
        <d v="2015-05-07T05:00:00"/>
        <d v="2015-05-07T06:00:00"/>
        <d v="2015-05-07T07:00:00"/>
        <d v="2015-05-07T08:00:00"/>
        <d v="2015-05-07T09:00:00"/>
        <d v="2015-05-07T10:00:00"/>
        <d v="2015-05-07T11:00:00"/>
        <d v="2015-05-07T12:00:00"/>
        <d v="2015-05-07T13:00:00"/>
        <d v="2015-05-07T14:00:00"/>
        <d v="2015-05-07T15:00:00"/>
        <d v="2015-05-07T16:00:00"/>
        <d v="2015-05-07T17:00:00"/>
        <d v="2015-05-07T18:00:00"/>
        <d v="2015-05-07T19:00:00"/>
        <d v="2015-05-07T20:00:00"/>
        <d v="2015-05-07T21:00:00"/>
        <d v="2015-05-07T22:00:00"/>
        <d v="2015-05-07T23:00:00"/>
        <d v="2015-05-08T00:00:00"/>
        <d v="2015-05-08T01:00:00"/>
        <d v="2015-05-08T02:00:00"/>
        <d v="2015-05-08T03:00:00"/>
        <d v="2015-05-08T04:00:00"/>
        <d v="2015-05-08T05:00:00"/>
        <d v="2015-05-08T06:00:00"/>
        <d v="2015-05-08T07:00:00"/>
        <d v="2015-05-08T08:00:00"/>
        <d v="2015-05-08T09:00:00"/>
        <d v="2015-05-08T10:00:00"/>
        <d v="2015-05-08T11:00:00"/>
        <d v="2015-05-08T12:00:00"/>
        <d v="2015-05-08T13:00:00"/>
        <d v="2015-05-08T14:00:00"/>
        <d v="2015-05-08T15:00:00"/>
        <d v="2015-05-08T16:00:00"/>
        <d v="2015-05-08T17:00:00"/>
        <d v="2015-05-08T18:00:00"/>
        <d v="2015-05-08T19:00:00"/>
        <d v="2015-05-08T20:00:00"/>
        <d v="2015-05-08T21:00:00"/>
        <d v="2015-05-08T22:00:00"/>
        <d v="2015-05-08T23:00:00"/>
        <d v="2015-05-09T00:00:00"/>
        <d v="2015-05-09T01:00:00"/>
        <d v="2015-05-09T02:00:00"/>
        <d v="2015-05-09T03:00:00"/>
        <d v="2015-05-09T04:00:00"/>
        <d v="2015-05-09T05:00:00"/>
        <d v="2015-05-09T06:00:00"/>
        <d v="2015-05-09T07:00:00"/>
        <d v="2015-05-09T08:00:00"/>
        <d v="2015-05-09T09:00:00"/>
        <d v="2015-05-09T10:00:00"/>
        <d v="2015-05-09T11:00:00"/>
        <d v="2015-05-09T12:00:00"/>
        <d v="2015-05-09T13:00:00"/>
        <d v="2015-05-09T14:00:00"/>
        <d v="2015-05-09T15:00:00"/>
        <d v="2015-05-09T16:00:00"/>
        <d v="2015-05-09T17:00:00"/>
        <d v="2015-05-09T18:00:00"/>
        <d v="2015-05-09T19:00:00"/>
        <d v="2015-05-09T20:00:00"/>
        <d v="2015-05-09T21:00:00"/>
        <d v="2015-05-09T22:00:00"/>
        <d v="2015-05-09T23:00:00"/>
        <d v="2015-05-10T00:00:00"/>
        <d v="2015-05-10T01:00:00"/>
        <d v="2015-05-10T02:00:00"/>
        <d v="2015-05-10T03:00:00"/>
        <d v="2015-05-10T04:00:00"/>
        <d v="2015-05-10T05:00:00"/>
        <d v="2015-05-10T06:00:00"/>
        <d v="2015-05-10T07:00:00"/>
        <d v="2015-05-10T08:00:00"/>
        <d v="2015-05-10T09:00:00"/>
        <d v="2015-05-10T10:00:00"/>
        <d v="2015-05-10T11:00:00"/>
        <d v="2015-05-10T12:00:00"/>
        <d v="2015-05-10T13:00:00"/>
        <d v="2015-05-10T14:00:00"/>
        <d v="2015-05-10T15:00:00"/>
        <d v="2015-05-10T16:00:00"/>
        <d v="2015-05-10T17:00:00"/>
        <d v="2015-05-10T18:00:00"/>
        <d v="2015-05-10T19:00:00"/>
        <d v="2015-05-10T20:00:00"/>
        <d v="2015-05-10T21:00:00"/>
        <d v="2015-05-10T22:00:00"/>
        <d v="2015-05-10T23:00:00"/>
        <d v="2015-05-11T00:00:00"/>
        <d v="2015-05-11T01:00:00"/>
        <d v="2015-05-11T02:00:00"/>
        <d v="2015-05-11T03:00:00"/>
        <d v="2015-05-11T04:00:00"/>
        <d v="2015-05-11T05:00:00"/>
        <d v="2015-05-11T06:00:00"/>
        <d v="2015-05-11T07:00:00"/>
        <d v="2015-05-11T08:00:00"/>
        <d v="2015-05-11T09:00:00"/>
        <d v="2015-05-11T10:00:00"/>
        <d v="2015-05-11T11:00:00"/>
        <d v="2015-05-11T12:00:00"/>
        <d v="2015-05-11T13:00:00"/>
        <d v="2015-05-11T14:00:00"/>
        <d v="2015-05-11T15:00:00"/>
        <d v="2015-05-11T16:00:00"/>
        <d v="2015-05-11T17:00:00"/>
        <d v="2015-05-11T18:00:00"/>
        <d v="2015-05-11T19:00:00"/>
        <d v="2015-05-11T20:00:00"/>
        <d v="2015-05-11T21:00:00"/>
        <d v="2015-05-11T22:00:00"/>
        <d v="2015-05-11T23:00:00"/>
        <d v="2015-05-12T00:00:00"/>
        <d v="2015-05-12T01:00:00"/>
        <d v="2015-05-12T02:00:00"/>
        <d v="2015-05-12T03:00:00"/>
        <d v="2015-05-12T04:00:00"/>
        <d v="2015-05-12T05:00:00"/>
        <d v="2015-05-12T06:00:00"/>
        <d v="2015-05-12T07:00:00"/>
        <d v="2015-05-12T08:00:00"/>
        <d v="2015-05-12T09:00:00"/>
        <d v="2015-05-12T10:00:00"/>
        <d v="2015-05-12T11:00:00"/>
        <d v="2015-05-12T12:00:00"/>
        <d v="2015-05-12T13:00:00"/>
        <d v="2015-05-12T14:00:00"/>
        <d v="2015-05-12T15:00:00"/>
        <d v="2015-05-12T16:00:00"/>
        <d v="2015-05-12T17:00:00"/>
        <d v="2015-05-12T18:00:00"/>
        <d v="2015-05-12T19:00:00"/>
        <d v="2015-05-12T20:00:00"/>
        <d v="2015-05-12T21:00:00"/>
        <d v="2015-05-12T22:00:00"/>
        <d v="2015-05-12T23:00:00"/>
        <d v="2015-05-13T00:00:00"/>
        <d v="2015-05-13T01:00:00"/>
        <d v="2015-05-13T02:00:00"/>
        <d v="2015-05-13T03:00:00"/>
        <d v="2015-05-13T04:00:00"/>
        <d v="2015-05-13T05:00:00"/>
        <d v="2015-05-13T06:00:00"/>
        <d v="2015-05-13T07:00:00"/>
        <d v="2015-05-13T08:00:00"/>
        <d v="2015-05-13T09:00:00"/>
        <d v="2015-05-13T10:00:00"/>
        <d v="2015-05-13T11:00:00"/>
        <d v="2015-05-13T12:00:00"/>
        <d v="2015-05-13T13:00:00"/>
        <d v="2015-05-13T14:00:00"/>
        <d v="2015-05-13T15:00:00"/>
        <d v="2015-05-13T16:00:00"/>
        <d v="2015-05-13T17:00:00"/>
        <d v="2015-05-13T18:00:00"/>
        <d v="2015-05-13T19:00:00"/>
        <d v="2015-05-13T20:00:00"/>
        <d v="2015-05-13T21:00:00"/>
        <d v="2015-05-13T22:00:00"/>
        <d v="2015-05-13T23:00:00"/>
        <d v="2015-05-14T00:00:00"/>
        <d v="2015-05-14T01:00:00"/>
        <d v="2015-05-14T02:00:00"/>
        <d v="2015-05-14T03:00:00"/>
        <d v="2015-05-14T04:00:00"/>
        <d v="2015-05-14T05:00:00"/>
        <d v="2015-05-14T06:00:00"/>
        <d v="2015-05-14T07:00:00"/>
        <d v="2015-05-14T08:00:00"/>
        <d v="2015-05-14T09:00:00"/>
        <d v="2015-05-14T10:00:00"/>
        <d v="2015-05-14T11:00:00"/>
        <d v="2015-05-14T12:00:00"/>
        <d v="2015-05-14T13:00:00"/>
        <d v="2015-05-14T14:00:00"/>
        <d v="2015-05-14T15:00:00"/>
        <d v="2015-05-14T16:00:00"/>
        <d v="2015-05-14T17:00:00"/>
        <d v="2015-05-14T18:00:00"/>
        <d v="2015-05-14T19:00:00"/>
        <d v="2015-05-14T20:00:00"/>
        <d v="2015-05-14T21:00:00"/>
        <d v="2015-05-14T22:00:00"/>
        <d v="2015-05-14T23:00:00"/>
        <d v="2015-05-15T00:00:00"/>
        <d v="2015-05-15T01:00:00"/>
        <d v="2015-05-15T02:00:00"/>
        <d v="2015-05-15T03:00:00"/>
        <d v="2015-05-15T04:00:00"/>
        <d v="2015-05-15T05:00:00"/>
        <d v="2015-05-15T06:00:00"/>
        <d v="2015-05-15T07:00:00"/>
        <d v="2015-05-15T08:00:00"/>
        <d v="2015-05-15T09:00:00"/>
        <d v="2015-05-15T10:00:00"/>
        <d v="2015-05-15T11:00:00"/>
        <d v="2015-05-15T12:00:00"/>
        <d v="2015-05-15T13:00:00"/>
        <d v="2015-05-15T14:00:00"/>
        <d v="2015-05-15T15:00:00"/>
        <d v="2015-05-15T16:00:00"/>
        <d v="2015-05-15T17:00:00"/>
        <d v="2015-05-15T18:00:00"/>
        <d v="2015-05-15T19:00:00"/>
        <d v="2015-05-15T20:00:00"/>
        <d v="2015-05-15T21:00:00"/>
        <d v="2015-05-15T22:00:00"/>
        <d v="2015-05-15T23:00:00"/>
        <d v="2015-05-16T00:00:00"/>
        <d v="2015-05-16T01:00:00"/>
        <d v="2015-05-16T02:00:00"/>
        <d v="2015-05-16T03:00:00"/>
        <d v="2015-05-16T04:00:00"/>
        <d v="2015-05-16T05:00:00"/>
        <d v="2015-05-16T06:00:00"/>
        <d v="2015-05-16T07:00:00"/>
        <d v="2015-05-16T08:00:00"/>
        <d v="2015-05-16T09:00:00"/>
        <d v="2015-05-16T10:00:00"/>
        <d v="2015-05-16T11:00:00"/>
        <d v="2015-05-16T12:00:00"/>
        <d v="2015-05-16T13:00:00"/>
        <d v="2015-05-16T14:00:00"/>
        <d v="2015-05-16T15:00:00"/>
        <d v="2015-05-16T16:00:00"/>
        <d v="2015-05-16T17:00:00"/>
        <d v="2015-05-16T18:00:00"/>
        <d v="2015-05-16T19:00:00"/>
        <d v="2015-05-16T20:00:00"/>
        <d v="2015-05-16T21:00:00"/>
        <d v="2015-05-16T22:00:00"/>
        <d v="2015-05-16T23:00:00"/>
        <d v="2015-05-17T00:00:00"/>
        <d v="2015-05-17T01:00:00"/>
        <d v="2015-05-17T02:00:00"/>
        <d v="2015-05-17T03:00:00"/>
        <d v="2015-05-17T04:00:00"/>
        <d v="2015-05-17T05:00:00"/>
        <d v="2015-05-17T06:00:00"/>
        <d v="2015-05-17T07:00:00"/>
        <d v="2015-05-17T08:00:00"/>
        <d v="2015-05-17T09:00:00"/>
        <d v="2015-05-17T10:00:00"/>
        <d v="2015-05-17T11:00:00"/>
        <d v="2015-05-17T12:00:00"/>
        <d v="2015-05-17T13:00:00"/>
        <d v="2015-05-17T14:00:00"/>
        <d v="2015-05-17T15:00:00"/>
        <d v="2015-05-17T16:00:00"/>
        <d v="2015-05-17T17:00:00"/>
        <d v="2015-05-17T18:00:00"/>
        <d v="2015-05-17T19:00:00"/>
        <d v="2015-05-17T20:00:00"/>
        <d v="2015-05-17T21:00:00"/>
        <d v="2015-05-17T22:00:00"/>
        <d v="2015-05-17T23:00:00"/>
        <d v="2015-05-18T00:00:00"/>
        <d v="2015-05-18T01:00:00"/>
        <d v="2015-05-18T02:00:00"/>
        <d v="2015-05-18T03:00:00"/>
        <d v="2015-05-18T04:00:00"/>
        <d v="2015-05-18T05:00:00"/>
        <d v="2015-05-18T06:00:00"/>
        <d v="2015-05-18T07:00:00"/>
        <d v="2015-05-18T08:00:00"/>
        <d v="2015-05-18T09:00:00"/>
        <d v="2015-05-18T10:00:00"/>
        <d v="2015-05-18T11:00:00"/>
        <d v="2015-05-18T12:00:00"/>
        <d v="2015-05-18T13:00:00"/>
        <d v="2015-05-18T14:00:00"/>
        <d v="2015-05-18T15:00:00"/>
        <d v="2015-05-18T16:00:00"/>
        <d v="2015-05-18T17:00:00"/>
        <d v="2015-05-18T18:00:00"/>
        <d v="2015-05-18T19:00:00"/>
        <d v="2015-05-18T20:00:00"/>
        <d v="2015-05-18T21:00:00"/>
        <d v="2015-05-18T22:00:00"/>
        <d v="2015-05-18T23:00:00"/>
        <d v="2015-05-19T00:00:00"/>
        <d v="2015-05-19T01:00:00"/>
        <d v="2015-05-19T02:00:00"/>
        <d v="2015-05-19T03:00:00"/>
        <d v="2015-05-19T04:00:00"/>
        <d v="2015-05-19T05:00:00"/>
        <d v="2015-05-19T06:00:00"/>
        <d v="2015-05-19T07:00:00"/>
        <d v="2015-05-19T08:00:00"/>
        <d v="2015-05-19T09:00:00"/>
        <d v="2015-05-19T10:00:00"/>
        <d v="2015-05-19T11:00:00"/>
        <d v="2015-05-19T12:00:00"/>
        <d v="2015-05-19T13:00:00"/>
        <d v="2015-05-19T14:00:00"/>
        <d v="2015-05-19T15:00:00"/>
        <d v="2015-05-19T16:00:00"/>
        <d v="2015-05-19T17:00:00"/>
        <d v="2015-05-19T18:00:00"/>
        <d v="2015-05-19T19:00:00"/>
        <d v="2015-05-19T20:00:00"/>
        <d v="2015-05-19T21:00:00"/>
        <d v="2015-05-19T22:00:00"/>
        <d v="2015-05-19T23:00:00"/>
        <d v="2015-05-20T00:00:00"/>
        <d v="2015-05-20T01:00:00"/>
        <d v="2015-05-20T02:00:00"/>
        <d v="2015-05-20T03:00:00"/>
        <d v="2015-05-20T04:00:00"/>
        <d v="2015-05-20T05:00:00"/>
        <d v="2015-05-20T06:00:00"/>
        <d v="2015-05-20T07:00:00"/>
        <d v="2015-05-20T08:00:00"/>
        <d v="2015-05-20T09:00:00"/>
        <d v="2015-05-20T10:00:00"/>
        <d v="2015-05-20T11:00:00"/>
        <d v="2015-05-20T12:00:00"/>
        <d v="2015-05-20T13:00:00"/>
        <d v="2015-05-20T14:00:00"/>
        <d v="2015-05-20T15:00:00"/>
        <d v="2015-05-20T16:00:00"/>
        <d v="2015-05-20T17:00:00"/>
        <d v="2015-05-20T18:00:00"/>
        <d v="2015-05-20T19:00:00"/>
        <d v="2015-05-20T20:00:00"/>
        <d v="2015-05-20T21:00:00"/>
        <d v="2015-05-20T22:00:00"/>
        <d v="2015-05-20T23:00:00"/>
        <d v="2015-05-21T00:00:00"/>
        <d v="2015-05-21T01:00:00"/>
        <d v="2015-05-21T02:00:00"/>
        <d v="2015-05-21T03:00:00"/>
        <d v="2015-05-21T04:00:00"/>
        <d v="2015-05-21T05:00:00"/>
        <d v="2015-05-21T06:00:00"/>
        <d v="2015-05-21T07:00:00"/>
        <d v="2015-05-21T08:00:00"/>
        <d v="2015-05-21T09:00:00"/>
        <d v="2015-05-21T10:00:00"/>
        <d v="2015-05-21T11:00:00"/>
        <d v="2015-05-21T12:00:00"/>
        <d v="2015-05-21T13:00:00"/>
        <d v="2015-05-21T14:00:00"/>
        <d v="2015-05-21T15:00:00"/>
        <d v="2015-05-21T16:00:00"/>
        <d v="2015-05-21T17:00:00"/>
        <d v="2015-05-21T18:00:00"/>
        <d v="2015-05-21T19:00:00"/>
        <d v="2015-05-21T20:00:00"/>
        <d v="2015-05-21T21:00:00"/>
        <d v="2015-05-21T22:00:00"/>
        <d v="2015-05-21T23:00:00"/>
        <d v="2015-05-22T00:00:00"/>
        <d v="2015-05-22T01:00:00"/>
        <d v="2015-05-22T02:00:00"/>
        <d v="2015-05-22T03:00:00"/>
        <d v="2015-05-22T04:00:00"/>
        <d v="2015-05-22T05:00:00"/>
        <d v="2015-05-22T06:00:00"/>
        <d v="2015-05-22T07:00:00"/>
        <d v="2015-05-22T08:00:00"/>
        <d v="2015-05-22T09:00:00"/>
        <d v="2015-05-22T10:00:00"/>
        <d v="2015-05-22T11:00:00"/>
        <d v="2015-05-22T12:00:00"/>
        <d v="2015-05-22T13:00:00"/>
        <d v="2015-05-22T14:00:00"/>
        <d v="2015-05-22T15:00:00"/>
        <d v="2015-05-22T16:00:00"/>
        <d v="2015-05-22T17:00:00"/>
        <d v="2015-05-22T18:00:00"/>
        <d v="2015-05-22T19:00:00"/>
        <d v="2015-05-22T20:00:00"/>
        <d v="2015-05-22T21:00:00"/>
        <d v="2015-05-22T22:00:00"/>
        <d v="2015-05-22T23:00:00"/>
        <d v="2015-05-23T00:00:00"/>
        <d v="2015-05-23T01:00:00"/>
        <d v="2015-05-23T02:00:00"/>
        <d v="2015-05-23T03:00:00"/>
        <d v="2015-05-23T04:00:00"/>
        <d v="2015-05-23T05:00:00"/>
        <d v="2015-05-23T06:00:00"/>
        <d v="2015-05-23T07:00:00"/>
        <d v="2015-05-23T08:00:00"/>
        <d v="2015-05-23T09:00:00"/>
        <d v="2015-05-23T10:00:00"/>
        <d v="2015-05-23T11:00:00"/>
        <d v="2015-05-23T12:00:00"/>
        <d v="2015-05-23T13:00:00"/>
        <d v="2015-05-23T14:00:00"/>
        <d v="2015-05-23T15:00:00"/>
        <d v="2015-05-23T16:00:00"/>
        <d v="2015-05-23T17:00:00"/>
        <d v="2015-05-23T18:00:00"/>
        <d v="2015-05-23T19:00:00"/>
        <d v="2015-05-23T20:00:00"/>
        <d v="2015-05-23T21:00:00"/>
        <d v="2015-05-23T22:00:00"/>
        <d v="2015-05-23T23:00:00"/>
        <d v="2015-05-24T00:00:00"/>
        <d v="2015-05-24T01:00:00"/>
        <d v="2015-05-24T02:00:00"/>
        <d v="2015-05-24T03:00:00"/>
        <d v="2015-05-24T04:00:00"/>
        <d v="2015-05-24T05:00:00"/>
        <d v="2015-05-24T06:00:00"/>
        <d v="2015-05-24T07:00:00"/>
        <d v="2015-05-24T08:00:00"/>
        <d v="2015-05-24T09:00:00"/>
        <d v="2015-05-24T10:00:00"/>
        <d v="2015-05-24T11:00:00"/>
        <d v="2015-05-24T12:00:00"/>
        <d v="2015-05-24T13:00:00"/>
        <d v="2015-05-24T14:00:00"/>
        <d v="2015-05-24T15:00:00"/>
        <d v="2015-05-24T16:00:00"/>
        <d v="2015-05-24T17:00:00"/>
        <d v="2015-05-24T18:00:00"/>
        <d v="2015-05-24T19:00:00"/>
        <d v="2015-05-24T20:00:00"/>
        <d v="2015-05-24T21:00:00"/>
        <d v="2015-05-24T22:00:00"/>
        <d v="2015-05-24T23:00:00"/>
        <d v="2015-05-25T00:00:00"/>
        <d v="2015-05-25T01:00:00"/>
        <d v="2015-05-25T02:00:00"/>
        <d v="2015-05-25T03:00:00"/>
        <d v="2015-05-25T04:00:00"/>
        <d v="2015-05-25T05:00:00"/>
        <d v="2015-05-25T06:00:00"/>
        <d v="2015-05-25T07:00:00"/>
        <d v="2015-05-25T08:00:00"/>
        <d v="2015-05-25T09:00:00"/>
        <d v="2015-05-25T10:00:00"/>
        <d v="2015-05-25T11:00:00"/>
        <d v="2015-05-25T12:00:00"/>
        <d v="2015-05-25T13:00:00"/>
        <d v="2015-05-25T14:00:00"/>
        <d v="2015-05-25T15:00:00"/>
        <d v="2015-05-25T16:00:00"/>
        <d v="2015-05-25T17:00:00"/>
        <d v="2015-05-25T18:00:00"/>
        <d v="2015-05-25T19:00:00"/>
        <d v="2015-05-25T20:00:00"/>
        <d v="2015-05-25T21:00:00"/>
        <d v="2015-05-25T22:00:00"/>
        <d v="2015-05-25T23:00:00"/>
        <d v="2015-05-26T00:00:00"/>
        <d v="2015-05-26T01:00:00"/>
        <d v="2015-05-26T02:00:00"/>
        <d v="2015-05-26T03:00:00"/>
        <d v="2015-05-26T04:00:00"/>
        <d v="2015-05-26T05:00:00"/>
        <d v="2015-05-26T06:00:00"/>
        <d v="2015-05-26T07:00:00"/>
        <d v="2015-05-26T08:00:00"/>
        <d v="2015-05-26T09:00:00"/>
        <d v="2015-05-26T10:00:00"/>
        <d v="2015-05-26T11:00:00"/>
        <d v="2015-05-26T12:00:00"/>
        <d v="2015-05-26T13:00:00"/>
        <d v="2015-05-26T14:00:00"/>
        <d v="2015-05-26T15:00:00"/>
        <d v="2015-05-26T16:00:00"/>
        <d v="2015-05-26T17:00:00"/>
        <d v="2015-05-26T18:00:00"/>
        <d v="2015-05-26T19:00:00"/>
        <d v="2015-05-26T20:00:00"/>
        <d v="2015-05-26T21:00:00"/>
        <d v="2015-05-26T22:00:00"/>
        <d v="2015-05-26T23:00:00"/>
        <d v="2015-05-27T00:00:00"/>
        <d v="2015-05-27T01:00:00"/>
        <d v="2015-05-27T02:00:00"/>
        <d v="2015-05-27T03:00:00"/>
        <d v="2015-05-27T04:00:00"/>
        <d v="2015-05-27T05:00:00"/>
        <d v="2015-05-27T06:00:00"/>
        <d v="2015-05-27T07:00:00"/>
        <d v="2015-05-27T08:00:00"/>
        <d v="2015-05-27T09:00:00"/>
        <d v="2015-05-27T10:00:00"/>
        <d v="2015-05-27T11:00:00"/>
        <d v="2015-05-27T12:00:00"/>
        <d v="2015-05-27T13:00:00"/>
        <d v="2015-05-27T14:00:00"/>
        <d v="2015-05-27T15:00:00"/>
        <d v="2015-05-27T16:00:00"/>
        <d v="2015-05-27T17:00:00"/>
        <d v="2015-05-27T18:00:00"/>
        <d v="2015-05-27T19:00:00"/>
        <d v="2015-05-27T20:00:00"/>
        <d v="2015-05-27T21:00:00"/>
        <d v="2015-05-27T22:00:00"/>
        <d v="2015-05-27T23:00:00"/>
        <d v="2015-05-28T00:00:00"/>
        <d v="2015-05-28T01:00:00"/>
        <d v="2015-05-28T02:00:00"/>
        <d v="2015-05-28T03:00:00"/>
        <d v="2015-05-28T04:00:00"/>
        <d v="2015-05-28T05:00:00"/>
        <d v="2015-05-28T06:00:00"/>
        <d v="2015-05-28T07:00:00"/>
        <d v="2015-05-28T08:00:00"/>
        <d v="2015-05-28T09:00:00"/>
        <d v="2015-05-28T10:00:00"/>
        <d v="2015-05-28T11:00:00"/>
        <d v="2015-05-28T12:00:00"/>
        <d v="2015-05-28T13:00:00"/>
        <d v="2015-05-28T14:00:00"/>
        <d v="2015-05-28T15:00:00"/>
        <d v="2015-05-28T16:00:00"/>
        <d v="2015-05-28T17:00:00"/>
        <d v="2015-05-28T18:00:00"/>
        <d v="2015-05-28T19:00:00"/>
        <d v="2015-05-28T20:00:00"/>
        <d v="2015-05-28T21:00:00"/>
        <d v="2015-05-28T22:00:00"/>
        <d v="2015-05-28T23:00:00"/>
        <d v="2015-05-29T00:00:00"/>
        <d v="2015-05-29T01:00:00"/>
        <d v="2015-05-29T02:00:00"/>
        <d v="2015-05-29T03:00:00"/>
        <d v="2015-05-29T04:00:00"/>
        <d v="2015-05-29T05:00:00"/>
        <d v="2015-05-29T06:00:00"/>
        <d v="2015-05-29T07:00:00"/>
        <d v="2015-05-29T08:00:00"/>
        <d v="2015-05-29T09:00:00"/>
        <d v="2015-05-29T10:00:00"/>
        <d v="2015-05-29T11:00:00"/>
        <d v="2015-05-29T12:00:00"/>
        <d v="2015-05-29T13:00:00"/>
        <d v="2015-05-29T14:00:00"/>
        <d v="2015-05-29T15:00:00"/>
        <d v="2015-05-29T16:00:00"/>
        <d v="2015-05-29T17:00:00"/>
        <d v="2015-05-29T18:00:00"/>
        <d v="2015-05-29T19:00:00"/>
        <d v="2015-05-29T20:00:00"/>
        <d v="2015-05-29T21:00:00"/>
        <d v="2015-05-29T22:00:00"/>
        <d v="2015-05-29T23:00:00"/>
        <d v="2015-05-30T00:00:00"/>
        <d v="2015-05-30T01:00:00"/>
        <d v="2015-05-30T02:00:00"/>
        <d v="2015-05-30T03:00:00"/>
        <d v="2015-05-30T04:00:00"/>
        <d v="2015-05-30T05:00:00"/>
        <d v="2015-05-30T06:00:00"/>
        <d v="2015-05-30T07:00:00"/>
        <d v="2015-05-30T08:00:00"/>
        <d v="2015-05-30T09:00:00"/>
        <d v="2015-05-30T10:00:00"/>
        <d v="2015-05-30T11:00:00"/>
        <d v="2015-05-30T12:00:00"/>
        <d v="2015-05-30T13:00:00"/>
        <d v="2015-05-30T14:00:00"/>
        <d v="2015-05-30T15:00:00"/>
        <d v="2015-05-30T16:00:00"/>
        <d v="2015-05-30T17:00:00"/>
        <d v="2015-05-30T18:00:00"/>
        <d v="2015-05-30T19:00:00"/>
        <d v="2015-05-30T20:00:00"/>
        <d v="2015-05-30T21:00:00"/>
        <d v="2015-05-30T22:00:00"/>
        <d v="2015-05-30T23:00:00"/>
        <d v="2015-05-31T00:00:00"/>
        <d v="2015-05-31T01:00:00"/>
        <d v="2015-05-31T02:00:00"/>
        <d v="2015-05-31T03:00:00"/>
        <d v="2015-05-31T04:00:00"/>
        <d v="2015-05-31T05:00:00"/>
        <d v="2015-05-31T06:00:00"/>
        <d v="2015-05-31T07:00:00"/>
        <d v="2015-05-31T08:00:00"/>
        <d v="2015-05-31T09:00:00"/>
        <d v="2015-05-31T10:00:00"/>
        <d v="2015-05-31T11:00:00"/>
        <d v="2015-05-31T12:00:00"/>
        <d v="2015-05-31T13:00:00"/>
        <d v="2015-05-31T14:00:00"/>
        <d v="2015-05-31T15:00:00"/>
        <d v="2015-05-31T16:00:00"/>
        <d v="2015-05-31T17:00:00"/>
        <d v="2015-05-31T18:00:00"/>
        <d v="2015-05-31T19:00:00"/>
        <d v="2015-05-31T20:00:00"/>
        <d v="2015-05-31T21:00:00"/>
        <d v="2015-05-31T22:00:00"/>
        <d v="2015-05-31T23:00:00"/>
        <d v="2015-06-01T00:00:00"/>
        <d v="2015-06-01T01:00:00"/>
        <d v="2015-06-01T02:00:00"/>
        <d v="2015-06-01T03:00:00"/>
        <d v="2015-06-01T04:00:00"/>
        <d v="2015-06-01T05:00:00"/>
        <d v="2015-06-01T06:00:00"/>
        <d v="2015-06-01T07:00:00"/>
        <d v="2015-06-01T08:00:00"/>
        <d v="2015-06-01T09:00:00"/>
        <d v="2015-06-01T10:00:00"/>
        <d v="2015-06-01T11:00:00"/>
        <d v="2015-06-01T12:00:00"/>
        <d v="2015-06-01T13:00:00"/>
        <d v="2015-06-01T14:00:00"/>
        <d v="2015-06-01T15:00:00"/>
        <d v="2015-06-01T16:00:00"/>
        <d v="2015-06-01T17:00:00"/>
        <d v="2015-06-01T18:00:00"/>
        <d v="2015-06-01T19:00:00"/>
        <d v="2015-06-01T20:00:00"/>
        <d v="2015-06-01T21:00:00"/>
        <d v="2015-06-01T22:00:00"/>
        <d v="2015-06-01T23:00:00"/>
        <d v="2015-06-02T00:00:00"/>
        <d v="2015-06-02T01:00:00"/>
        <d v="2015-06-02T02:00:00"/>
        <d v="2015-06-02T03:00:00"/>
        <d v="2015-06-02T04:00:00"/>
        <d v="2015-06-02T05:00:00"/>
        <d v="2015-06-02T06:00:00"/>
        <d v="2015-06-02T07:00:00"/>
        <d v="2015-06-02T08:00:00"/>
        <d v="2015-06-02T09:00:00"/>
        <d v="2015-06-02T10:00:00"/>
        <d v="2015-06-02T11:00:00"/>
        <d v="2015-06-02T12:00:00"/>
        <d v="2015-06-02T13:00:00"/>
        <d v="2015-06-02T14:00:00"/>
        <d v="2015-06-02T15:00:00"/>
        <d v="2015-06-02T16:00:00"/>
        <d v="2015-06-02T17:00:00"/>
        <d v="2015-06-02T18:00:00"/>
        <d v="2015-06-02T19:00:00"/>
        <d v="2015-06-02T20:00:00"/>
        <d v="2015-06-02T21:00:00"/>
        <d v="2015-06-02T22:00:00"/>
        <d v="2015-06-02T23:00:00"/>
        <d v="2015-06-03T00:00:00"/>
        <d v="2015-06-03T01:00:00"/>
        <d v="2015-06-03T02:00:00"/>
        <d v="2015-06-03T03:00:00"/>
        <d v="2015-06-03T04:00:00"/>
        <d v="2015-06-03T05:00:00"/>
        <d v="2015-06-03T06:00:00"/>
        <d v="2015-06-03T07:00:00"/>
        <d v="2015-06-03T08:00:00"/>
        <d v="2015-06-03T09:00:00"/>
        <d v="2015-06-03T10:00:00"/>
        <d v="2015-06-03T11:00:00"/>
        <d v="2015-06-03T12:00:00"/>
        <d v="2015-06-03T13:00:00"/>
        <d v="2015-06-03T14:00:00"/>
        <d v="2015-06-03T15:00:00"/>
        <d v="2015-06-03T16:00:00"/>
        <d v="2015-06-03T17:00:00"/>
        <d v="2015-06-03T18:00:00"/>
        <d v="2015-06-03T19:00:00"/>
        <d v="2015-06-03T20:00:00"/>
        <d v="2015-06-03T21:00:00"/>
        <d v="2015-06-03T22:00:00"/>
        <d v="2015-06-03T23:00:00"/>
        <d v="2015-06-04T00:00:00"/>
        <d v="2015-06-04T01:00:00"/>
        <d v="2015-06-04T02:00:00"/>
        <d v="2015-06-04T03:00:00"/>
        <d v="2015-06-04T04:00:00"/>
        <d v="2015-06-04T05:00:00"/>
        <d v="2015-06-04T06:00:00"/>
        <d v="2015-06-04T07:00:00"/>
        <d v="2015-06-04T08:00:00"/>
        <d v="2015-06-04T09:00:00"/>
        <d v="2015-06-04T10:00:00"/>
        <d v="2015-06-04T11:00:00"/>
        <d v="2015-06-04T12:00:00"/>
        <d v="2015-06-04T13:00:00"/>
        <d v="2015-06-04T14:00:00"/>
        <d v="2015-06-04T15:00:00"/>
        <d v="2015-06-04T16:00:00"/>
        <d v="2015-06-04T17:00:00"/>
        <d v="2015-06-04T18:00:00"/>
        <d v="2015-06-04T19:00:00"/>
        <d v="2015-06-04T20:00:00"/>
        <d v="2015-06-04T21:00:00"/>
        <d v="2015-06-04T22:00:00"/>
        <d v="2015-06-04T23:00:00"/>
        <d v="2015-06-05T00:00:00"/>
        <d v="2015-06-05T01:00:00"/>
        <d v="2015-06-05T02:00:00"/>
        <d v="2015-06-05T03:00:00"/>
        <d v="2015-06-05T04:00:00"/>
        <d v="2015-06-05T05:00:00"/>
        <d v="2015-06-05T06:00:00"/>
        <d v="2015-06-05T07:00:00"/>
        <d v="2015-06-05T08:00:00"/>
        <d v="2015-06-05T09:00:00"/>
        <d v="2015-06-05T10:00:00"/>
        <d v="2015-06-05T11:00:00"/>
        <d v="2015-06-05T12:00:00"/>
        <d v="2015-06-05T13:00:00"/>
        <d v="2015-06-05T14:00:00"/>
        <d v="2015-06-05T15:00:00"/>
        <d v="2015-06-05T16:00:00"/>
        <d v="2015-06-05T17:00:00"/>
        <d v="2015-06-05T18:00:00"/>
        <d v="2015-06-05T19:00:00"/>
        <d v="2015-06-05T20:00:00"/>
        <d v="2015-06-05T21:00:00"/>
        <d v="2015-06-05T22:00:00"/>
        <d v="2015-06-05T23:00:00"/>
        <d v="2015-06-06T00:00:00"/>
        <d v="2015-06-06T01:00:00"/>
        <d v="2015-06-06T02:00:00"/>
        <d v="2015-06-06T03:00:00"/>
        <d v="2015-06-06T04:00:00"/>
        <d v="2015-06-06T05:00:00"/>
        <d v="2015-06-06T06:00:00"/>
        <d v="2015-06-06T07:00:00"/>
        <d v="2015-06-06T08:00:00"/>
        <d v="2015-06-06T09:00:00"/>
        <d v="2015-06-06T10:00:00"/>
        <d v="2015-06-06T11:00:00"/>
        <d v="2015-06-06T12:00:00"/>
        <d v="2015-06-06T13:00:00"/>
        <d v="2015-06-06T14:00:00"/>
        <d v="2015-06-06T15:00:00"/>
        <d v="2015-06-06T16:00:00"/>
        <d v="2015-06-06T17:00:00"/>
        <d v="2015-06-06T18:00:00"/>
        <d v="2015-06-06T19:00:00"/>
        <d v="2015-06-06T20:00:00"/>
        <d v="2015-06-06T21:00:00"/>
        <d v="2015-06-06T22:00:00"/>
        <d v="2015-06-06T23:00:00"/>
        <d v="2015-06-07T00:00:00"/>
        <d v="2015-06-07T01:00:00"/>
        <d v="2015-06-07T02:00:00"/>
        <d v="2015-06-07T03:00:00"/>
        <d v="2015-06-07T04:00:00"/>
        <d v="2015-06-07T05:00:00"/>
        <d v="2015-06-07T06:00:00"/>
        <d v="2015-06-07T07:00:00"/>
        <d v="2015-06-07T08:00:00"/>
        <d v="2015-06-07T09:00:00"/>
        <d v="2015-06-07T10:00:00"/>
        <d v="2015-06-07T11:00:00"/>
        <d v="2015-06-07T12:00:00"/>
        <d v="2015-06-07T13:00:00"/>
        <d v="2015-06-07T14:00:00"/>
        <d v="2015-06-07T15:00:00"/>
        <d v="2015-06-07T16:00:00"/>
        <d v="2015-06-07T17:00:00"/>
        <d v="2015-06-07T18:00:00"/>
        <d v="2015-06-07T19:00:00"/>
        <d v="2015-06-07T20:00:00"/>
        <d v="2015-06-07T21:00:00"/>
        <d v="2015-06-07T22:00:00"/>
        <d v="2015-06-07T23:00:00"/>
        <d v="2015-06-08T00:00:00"/>
        <d v="2015-06-08T01:00:00"/>
        <d v="2015-06-08T02:00:00"/>
        <d v="2015-06-08T03:00:00"/>
        <d v="2015-06-08T04:00:00"/>
        <d v="2015-06-08T05:00:00"/>
        <d v="2015-06-08T06:00:00"/>
        <d v="2015-06-08T07:00:00"/>
        <d v="2015-06-08T08:00:00"/>
        <d v="2015-06-08T09:00:00"/>
        <d v="2015-06-08T10:00:00"/>
        <d v="2015-06-08T11:00:00"/>
        <d v="2015-06-08T12:00:00"/>
        <d v="2015-06-08T13:00:00"/>
        <d v="2015-06-08T14:00:00"/>
        <d v="2015-06-08T15:00:00"/>
        <d v="2015-06-08T16:00:00"/>
        <d v="2015-06-08T17:00:00"/>
        <d v="2015-06-08T18:00:00"/>
        <d v="2015-06-08T19:00:00"/>
        <d v="2015-06-08T20:00:00"/>
        <d v="2015-06-08T21:00:00"/>
        <d v="2015-06-08T22:00:00"/>
        <d v="2015-06-08T23:00:00"/>
        <d v="2015-06-09T00:00:00"/>
        <d v="2015-06-09T01:00:00"/>
        <d v="2015-06-09T02:00:00"/>
        <d v="2015-06-09T03:00:00"/>
        <d v="2015-06-09T04:00:00"/>
        <d v="2015-06-09T05:00:00"/>
        <d v="2015-06-09T06:00:00"/>
        <d v="2015-06-09T07:00:00"/>
        <d v="2015-06-09T08:00:00"/>
        <d v="2015-06-09T09:00:00"/>
        <d v="2015-06-09T10:00:00"/>
        <d v="2015-06-09T11:00:00"/>
        <d v="2015-06-09T12:00:00"/>
        <d v="2015-06-09T13:00:00"/>
        <d v="2015-06-09T14:00:00"/>
        <d v="2015-06-09T15:00:00"/>
        <d v="2015-06-09T16:00:00"/>
        <d v="2015-06-09T17:00:00"/>
        <d v="2015-06-09T18:00:00"/>
        <d v="2015-06-09T19:00:00"/>
        <d v="2015-06-09T20:00:00"/>
        <d v="2015-06-09T21:00:00"/>
        <d v="2015-06-09T22:00:00"/>
        <d v="2015-06-09T23:00:00"/>
        <d v="2015-06-10T00:00:00"/>
        <d v="2015-06-10T01:00:00"/>
        <d v="2015-06-10T02:00:00"/>
        <d v="2015-06-10T03:00:00"/>
        <d v="2015-06-10T04:00:00"/>
        <d v="2015-06-10T05:00:00"/>
        <d v="2015-06-10T06:00:00"/>
        <d v="2015-06-10T07:00:00"/>
        <d v="2015-06-10T08:00:00"/>
        <d v="2015-06-10T09:00:00"/>
        <d v="2015-06-10T10:00:00"/>
        <d v="2015-06-10T11:00:00"/>
        <d v="2015-06-10T12:00:00"/>
        <d v="2015-06-10T13:00:00"/>
        <d v="2015-06-10T14:00:00"/>
        <d v="2015-06-10T15:00:00"/>
        <d v="2015-06-10T16:00:00"/>
        <d v="2015-06-10T17:00:00"/>
        <d v="2015-06-10T18:00:00"/>
        <d v="2015-06-10T19:00:00"/>
        <d v="2015-06-10T20:00:00"/>
        <d v="2015-06-10T21:00:00"/>
        <d v="2015-06-10T22:00:00"/>
        <d v="2015-06-10T23:00:00"/>
        <d v="2015-06-11T00:00:00"/>
        <d v="2015-06-11T01:00:00"/>
        <d v="2015-06-11T02:00:00"/>
        <d v="2015-06-11T03:00:00"/>
        <d v="2015-06-11T04:00:00"/>
        <d v="2015-06-11T05:00:00"/>
        <d v="2015-06-11T06:00:00"/>
        <d v="2015-06-11T07:00:00"/>
        <d v="2015-06-11T08:00:00"/>
        <d v="2015-06-11T09:00:00"/>
        <d v="2015-06-11T10:00:00"/>
        <d v="2015-06-11T11:00:00"/>
        <d v="2015-06-11T12:00:00"/>
        <d v="2015-06-11T13:00:00"/>
        <d v="2015-06-11T14:00:00"/>
        <d v="2015-06-11T15:00:00"/>
        <d v="2015-06-11T16:00:00"/>
        <d v="2015-06-11T17:00:00"/>
        <d v="2015-06-11T18:00:00"/>
        <d v="2015-06-11T19:00:00"/>
        <d v="2015-06-11T20:00:00"/>
        <d v="2015-06-11T21:00:00"/>
        <d v="2015-06-11T22:00:00"/>
        <d v="2015-06-11T23:00:00"/>
        <d v="2015-06-12T00:00:00"/>
        <d v="2015-06-12T01:00:00"/>
        <d v="2015-06-12T02:00:00"/>
        <d v="2015-06-12T03:00:00"/>
        <d v="2015-06-12T04:00:00"/>
        <d v="2015-06-12T05:00:00"/>
        <d v="2015-06-12T06:00:00"/>
        <d v="2015-06-12T07:00:00"/>
        <d v="2015-06-12T08:00:00"/>
        <d v="2015-06-12T09:00:00"/>
        <d v="2015-06-12T10:00:00"/>
        <d v="2015-06-12T11:00:00"/>
        <d v="2015-06-12T12:00:00"/>
        <d v="2015-06-12T13:00:00"/>
        <d v="2015-06-12T14:00:00"/>
        <d v="2015-06-12T15:00:00"/>
        <d v="2015-06-12T16:00:00"/>
        <d v="2015-06-12T17:00:00"/>
        <d v="2015-06-12T18:00:00"/>
        <d v="2015-06-12T19:00:00"/>
        <d v="2015-06-12T20:00:00"/>
        <d v="2015-06-12T21:00:00"/>
        <d v="2015-06-12T22:00:00"/>
        <d v="2015-06-12T23:00:00"/>
        <d v="2015-06-13T00:00:00"/>
        <d v="2015-06-13T01:00:00"/>
        <d v="2015-06-13T02:00:00"/>
        <d v="2015-06-13T03:00:00"/>
        <d v="2015-06-13T04:00:00"/>
        <d v="2015-06-13T05:00:00"/>
        <d v="2015-06-13T06:00:00"/>
        <d v="2015-06-13T07:00:00"/>
        <d v="2015-06-13T08:00:00"/>
        <d v="2015-06-13T09:00:00"/>
        <d v="2015-06-13T10:00:00"/>
        <d v="2015-06-13T11:00:00"/>
        <d v="2015-06-13T12:00:00"/>
        <d v="2015-06-13T13:00:00"/>
        <d v="2015-06-13T14:00:00"/>
        <d v="2015-06-13T15:00:00"/>
        <d v="2015-06-13T16:00:00"/>
        <d v="2015-06-13T17:00:00"/>
        <d v="2015-06-13T18:00:00"/>
        <d v="2015-06-13T19:00:00"/>
        <d v="2015-06-13T20:00:00"/>
        <d v="2015-06-13T21:00:00"/>
        <d v="2015-06-13T22:00:00"/>
        <d v="2015-06-13T23:00:00"/>
        <d v="2015-06-14T00:00:00"/>
        <d v="2015-06-14T01:00:00"/>
        <d v="2015-06-14T02:00:00"/>
        <d v="2015-06-14T03:00:00"/>
        <d v="2015-06-14T04:00:00"/>
        <d v="2015-06-14T05:00:00"/>
        <d v="2015-06-14T06:00:00"/>
        <d v="2015-06-14T07:00:00"/>
        <d v="2015-06-14T08:00:00"/>
        <d v="2015-06-14T09:00:00"/>
        <d v="2015-06-14T10:00:00"/>
        <d v="2015-06-14T11:00:00"/>
        <d v="2015-06-14T12:00:00"/>
        <d v="2015-06-14T13:00:00"/>
        <d v="2015-06-14T14:00:00"/>
        <d v="2015-06-14T15:00:00"/>
        <d v="2015-06-14T16:00:00"/>
        <d v="2015-06-14T17:00:00"/>
        <d v="2015-06-14T18:00:00"/>
        <d v="2015-06-14T19:00:00"/>
        <d v="2015-06-14T20:00:00"/>
        <d v="2015-06-14T21:00:00"/>
        <d v="2015-06-14T22:00:00"/>
        <d v="2015-06-14T23:00:00"/>
        <d v="2015-06-15T00:00:00"/>
        <d v="2015-06-15T01:00:00"/>
        <d v="2015-06-15T02:00:00"/>
        <d v="2015-06-15T03:00:00"/>
        <d v="2015-06-15T04:00:00"/>
        <d v="2015-06-15T05:00:00"/>
        <d v="2015-06-15T06:00:00"/>
        <d v="2015-06-15T07:00:00"/>
        <d v="2015-06-15T08:00:00"/>
        <d v="2015-06-15T09:00:00"/>
        <d v="2015-06-15T10:00:00"/>
        <d v="2015-06-15T11:00:00"/>
        <d v="2015-06-15T12:00:00"/>
        <d v="2015-06-15T13:00:00"/>
        <d v="2015-06-15T14:00:00"/>
        <d v="2015-06-15T15:00:00"/>
        <d v="2015-06-15T16:00:00"/>
        <d v="2015-06-15T17:00:00"/>
        <d v="2015-06-15T18:00:00"/>
        <d v="2015-06-15T19:00:00"/>
        <d v="2015-06-15T20:00:00"/>
        <d v="2015-06-15T22:00:00"/>
        <d v="2015-06-15T23:00:00"/>
        <d v="2015-06-16T00:00:00"/>
        <d v="2015-06-16T01:00:00"/>
        <d v="2015-06-16T02:00:00"/>
        <d v="2015-06-16T03:00:00"/>
        <d v="2015-06-16T04:00:00"/>
        <d v="2015-06-16T05:00:00"/>
        <d v="2015-06-16T06:00:00"/>
        <d v="2015-06-16T07:00:00"/>
        <d v="2015-06-16T08:00:00"/>
        <d v="2015-06-16T09:00:00"/>
        <d v="2015-06-16T10:00:00"/>
        <d v="2015-06-16T11:00:00"/>
        <d v="2015-06-16T12:00:00"/>
        <d v="2015-06-16T13:00:00"/>
        <d v="2015-06-16T14:00:00"/>
        <d v="2015-06-16T15:00:00"/>
        <d v="2015-06-17T17:00:00"/>
        <d v="2015-06-17T19:00:00"/>
        <d v="2015-06-17T20:00:00"/>
        <d v="2015-06-17T21:00:00"/>
        <d v="2015-06-17T22:00:00"/>
        <d v="2015-06-17T23:00:00"/>
        <d v="2015-06-18T00:00:00"/>
        <d v="2015-06-18T01:00:00"/>
        <d v="2015-06-18T02:00:00"/>
        <d v="2015-06-18T03:00:00"/>
        <d v="2015-06-18T04:00:00"/>
        <d v="2015-06-18T05:00:00"/>
        <d v="2015-06-18T06:00:00"/>
        <d v="2015-06-18T07:00:00"/>
        <d v="2015-06-18T08:00:00"/>
        <d v="2015-06-18T09:00:00"/>
        <d v="2015-06-18T10:00:00"/>
        <d v="2015-06-18T11:00:00"/>
        <d v="2015-06-18T12:00:00"/>
        <d v="2015-06-18T13:00:00"/>
        <d v="2015-06-18T14:00:00"/>
        <d v="2015-06-18T15:00:00"/>
        <d v="2015-06-18T16:00:00"/>
        <d v="2015-06-18T17:00:00"/>
        <d v="2015-06-18T18:00:00"/>
        <d v="2015-06-18T19:00:00"/>
        <d v="2015-06-18T20:00:00"/>
        <d v="2015-06-18T21:00:00"/>
        <d v="2015-06-18T22:00:00"/>
        <d v="2015-06-18T23:00:00"/>
        <d v="2015-06-19T00:00:00"/>
        <d v="2015-06-19T01:00:00"/>
        <d v="2015-06-19T02:00:00"/>
        <d v="2015-06-19T03:00:00"/>
        <d v="2015-06-19T04:00:00"/>
        <d v="2015-06-19T05:00:00"/>
        <d v="2015-06-19T06:00:00"/>
        <d v="2015-06-19T07:00:00"/>
        <d v="2015-06-19T08:00:00"/>
        <d v="2015-06-19T09:00:00"/>
        <d v="2015-06-19T10:00:00"/>
        <d v="2015-06-19T11:00:00"/>
        <d v="2015-06-19T12:00:00"/>
        <d v="2015-06-19T13:00:00"/>
        <d v="2015-06-19T14:00:00"/>
        <d v="2015-06-19T15:00:00"/>
        <d v="2015-06-19T16:00:00"/>
        <d v="2015-06-19T17:00:00"/>
        <d v="2015-06-19T18:00:00"/>
        <d v="2015-06-19T19:00:00"/>
        <d v="2015-06-19T21:00:00"/>
        <d v="2015-06-19T22:00:00"/>
        <d v="2015-06-19T23:00:00"/>
        <d v="2015-06-20T00:00:00"/>
        <d v="2015-06-20T01:00:00"/>
        <d v="2015-06-20T02:00:00"/>
        <d v="2015-06-20T03:00:00"/>
        <d v="2015-06-20T04:00:00"/>
        <d v="2015-06-20T05:00:00"/>
        <d v="2015-06-20T06:00:00"/>
        <d v="2015-06-20T07:00:00"/>
        <d v="2015-06-20T08:00:00"/>
        <d v="2015-06-20T09:00:00"/>
        <d v="2015-06-20T10:00:00"/>
        <d v="2015-06-20T11:00:00"/>
        <d v="2015-06-20T12:00:00"/>
        <d v="2015-06-20T13:00:00"/>
        <d v="2015-06-20T14:00:00"/>
        <d v="2015-06-20T15:00:00"/>
        <d v="2015-06-20T16:00:00"/>
        <d v="2015-06-20T17:00:00"/>
        <d v="2015-06-20T18:00:00"/>
        <d v="2015-06-20T19:00:00"/>
        <d v="2015-06-20T20:00:00"/>
        <d v="2015-06-20T21:00:00"/>
        <d v="2015-06-20T22:00:00"/>
        <d v="2015-06-20T23:00:00"/>
        <d v="2015-06-21T00:00:00"/>
        <d v="2015-06-21T01:00:00"/>
        <d v="2015-06-21T02:00:00"/>
        <d v="2015-06-21T03:00:00"/>
        <d v="2015-06-21T04:00:00"/>
        <d v="2015-06-21T05:00:00"/>
        <d v="2015-06-21T06:00:00"/>
        <d v="2015-06-21T07:00:00"/>
        <d v="2015-06-21T08:00:00"/>
        <d v="2015-06-21T09:00:00"/>
        <d v="2015-06-21T10:00:00"/>
        <d v="2015-06-21T11:00:00"/>
        <d v="2015-06-21T12:00:00"/>
        <d v="2015-06-21T13:00:00"/>
        <d v="2015-06-21T14:00:00"/>
        <d v="2015-06-21T15:00:00"/>
        <d v="2015-06-21T16:00:00"/>
        <d v="2015-06-21T17:00:00"/>
        <d v="2015-06-21T18:00:00"/>
        <d v="2015-06-21T19:00:00"/>
        <d v="2015-06-21T20:00:00"/>
        <d v="2015-06-21T21:00:00"/>
        <d v="2015-06-21T22:00:00"/>
        <d v="2015-06-21T23:00:00"/>
        <d v="2015-06-22T00:00:00"/>
        <d v="2015-06-22T01:00:00"/>
        <d v="2015-06-22T02:00:00"/>
        <d v="2015-06-22T03:00:00"/>
        <d v="2015-06-22T04:00:00"/>
        <d v="2015-06-22T05:00:00"/>
        <d v="2015-06-22T06:00:00"/>
        <d v="2015-06-22T07:00:00"/>
        <d v="2015-06-22T08:00:00"/>
        <d v="2015-06-22T09:00:00"/>
        <d v="2015-06-22T10:00:00"/>
        <d v="2015-06-22T11:00:00"/>
        <d v="2015-06-22T12:00:00"/>
        <d v="2015-06-22T13:00:00"/>
        <d v="2015-06-22T14:00:00"/>
        <d v="2015-06-22T15:00:00"/>
        <d v="2015-06-22T16:00:00"/>
        <d v="2015-06-22T17:00:00"/>
        <d v="2015-06-22T18:00:00"/>
        <d v="2015-06-22T19:00:00"/>
        <d v="2015-06-22T20:00:00"/>
        <d v="2015-06-22T21:00:00"/>
        <d v="2015-06-22T22:00:00"/>
        <d v="2015-06-22T23:00:00"/>
        <d v="2015-06-23T00:00:00"/>
        <d v="2015-06-23T01:00:00"/>
        <d v="2015-06-23T02:00:00"/>
        <d v="2015-06-23T03:00:00"/>
        <d v="2015-06-23T04:00:00"/>
        <d v="2015-06-23T05:00:00"/>
        <d v="2015-06-23T06:00:00"/>
        <d v="2015-06-23T07:00:00"/>
        <d v="2015-06-23T08:00:00"/>
        <d v="2015-06-23T09:00:00"/>
        <d v="2015-06-23T10:00:00"/>
        <d v="2015-06-23T11:00:00"/>
        <d v="2015-06-23T12:00:00"/>
        <d v="2015-06-23T13:00:00"/>
        <d v="2015-06-23T14:00:00"/>
        <d v="2015-06-23T15:00:00"/>
        <d v="2015-06-23T16:00:00"/>
        <d v="2015-06-23T17:00:00"/>
        <d v="2015-06-23T18:00:00"/>
        <d v="2015-06-23T19:00:00"/>
        <d v="2015-06-23T20:00:00"/>
        <d v="2015-06-23T21:00:00"/>
        <d v="2015-06-23T22:00:00"/>
        <d v="2015-06-23T23:00:00"/>
        <d v="2015-06-24T00:00:00"/>
        <d v="2015-06-24T01:00:00"/>
        <d v="2015-06-24T02:00:00"/>
        <d v="2015-06-24T03:00:00"/>
        <d v="2015-06-24T04:00:00"/>
        <d v="2015-06-24T07:00:00"/>
        <d v="2015-06-24T08:00:00"/>
        <d v="2015-06-24T09:00:00"/>
        <d v="2015-06-24T10:00:00"/>
        <d v="2015-06-24T11:00:00"/>
        <d v="2015-06-24T12:00:00"/>
        <d v="2015-06-24T13:00:00"/>
        <d v="2015-06-24T14:00:00"/>
        <d v="2015-06-24T15:00:00"/>
        <d v="2015-06-24T16:00:00"/>
        <d v="2015-06-24T17:00:00"/>
        <d v="2015-06-24T18:00:00"/>
        <d v="2015-06-24T19:00:00"/>
        <d v="2015-06-24T20:00:00"/>
        <d v="2015-06-24T21:00:00"/>
        <d v="2015-06-24T22:00:00"/>
        <d v="2015-06-24T23:00:00"/>
        <d v="2015-06-25T00:00:00"/>
        <d v="2015-06-25T01:00:00"/>
        <d v="2015-06-25T02:00:00"/>
        <d v="2015-06-25T03:00:00"/>
        <d v="2015-06-25T04:00:00"/>
        <d v="2015-06-25T05:00:00"/>
        <d v="2015-06-25T06:00:00"/>
        <d v="2015-06-25T07:00:00"/>
        <d v="2015-06-25T08:00:00"/>
        <d v="2015-06-25T09:00:00"/>
        <d v="2015-06-25T10:00:00"/>
        <d v="2015-06-25T11:00:00"/>
        <d v="2015-06-25T12:00:00"/>
        <d v="2015-06-25T13:00:00"/>
        <d v="2015-06-25T14:00:00"/>
        <d v="2015-06-25T16:00:00"/>
        <d v="2015-06-25T17:00:00"/>
        <d v="2015-06-25T18:00:00"/>
        <d v="2015-06-25T19:00:00"/>
        <d v="2015-06-25T20:00:00"/>
        <d v="2015-06-25T21:00:00"/>
        <d v="2015-06-25T22:00:00"/>
        <d v="2015-06-25T23:00:00"/>
        <d v="2015-06-26T00:00:00"/>
        <d v="2015-06-26T01:00:00"/>
        <d v="2015-06-26T02:00:00"/>
        <d v="2015-06-26T03:00:00"/>
        <d v="2015-06-26T04:00:00"/>
        <d v="2015-06-26T05:00:00"/>
        <d v="2015-06-26T06:00:00"/>
        <d v="2015-06-26T07:00:00"/>
        <d v="2015-06-26T08:00:00"/>
        <d v="2015-06-26T09:00:00"/>
        <d v="2015-06-26T10:00:00"/>
        <d v="2015-06-26T11:00:00"/>
        <d v="2015-06-26T12:00:00"/>
        <d v="2015-06-26T13:00:00"/>
        <d v="2015-06-26T14:00:00"/>
        <d v="2015-06-26T15:00:00"/>
        <d v="2015-06-26T16:00:00"/>
        <d v="2015-06-26T17:00:00"/>
        <d v="2015-06-26T18:00:00"/>
        <d v="2015-06-26T19:00:00"/>
        <d v="2015-06-26T20:00:00"/>
        <d v="2015-06-26T21:00:00"/>
        <d v="2015-06-26T22:00:00"/>
        <d v="2015-06-26T23:00:00"/>
        <d v="2015-06-27T00:00:00"/>
        <d v="2015-06-27T01:00:00"/>
        <d v="2015-06-27T02:00:00"/>
        <d v="2015-06-27T03:00:00"/>
        <d v="2015-06-27T04:00:00"/>
        <d v="2015-06-27T05:00:00"/>
        <d v="2015-06-27T06:00:00"/>
        <d v="2015-06-27T07:00:00"/>
        <d v="2015-06-27T08:00:00"/>
        <d v="2015-06-27T09:00:00"/>
        <d v="2015-06-27T10:00:00"/>
        <d v="2015-06-27T11:00:00"/>
        <d v="2015-06-27T12:00:00"/>
        <d v="2015-06-27T13:00:00"/>
        <d v="2015-06-27T14:00:00"/>
        <d v="2015-06-27T15:00:00"/>
        <d v="2015-06-27T16:00:00"/>
        <d v="2015-06-27T17:00:00"/>
        <d v="2015-06-27T18:00:00"/>
        <d v="2015-06-27T19:00:00"/>
        <d v="2015-06-27T20:00:00"/>
        <d v="2015-06-27T21:00:00"/>
        <d v="2015-06-27T22:00:00"/>
        <d v="2015-06-27T23:00:00"/>
        <d v="2015-06-28T00:00:00"/>
        <d v="2015-06-28T01:00:00"/>
        <d v="2015-06-28T02:00:00"/>
        <d v="2015-06-28T03:00:00"/>
        <d v="2015-06-28T04:00:00"/>
        <d v="2015-06-28T05:00:00"/>
        <d v="2015-06-28T06:00:00"/>
        <d v="2015-06-28T07:00:00"/>
        <d v="2015-06-28T08:00:00"/>
        <d v="2015-06-28T09:00:00"/>
        <d v="2015-06-28T10:00:00"/>
        <d v="2015-06-28T11:00:00"/>
        <d v="2015-06-28T12:00:00"/>
        <d v="2015-06-28T13:00:00"/>
        <d v="2015-06-28T14:00:00"/>
        <d v="2015-06-28T15:00:00"/>
        <d v="2015-06-28T16:00:00"/>
        <d v="2015-06-28T17:00:00"/>
        <d v="2015-06-28T18:00:00"/>
        <d v="2015-06-28T19:00:00"/>
        <d v="2015-06-28T20:00:00"/>
        <d v="2015-06-28T21:00:00"/>
        <d v="2015-06-28T22:00:00"/>
        <d v="2015-06-28T23:00:00"/>
        <d v="2015-06-29T00:00:00"/>
        <d v="2015-06-29T01:00:00"/>
        <d v="2015-06-29T02:00:00"/>
        <d v="2015-06-29T03:00:00"/>
        <d v="2015-06-29T04:00:00"/>
        <d v="2015-06-29T05:00:00"/>
        <d v="2015-06-29T06:00:00"/>
        <d v="2015-06-29T07:00:00"/>
        <d v="2015-06-29T08:00:00"/>
        <d v="2015-06-29T09:00:00"/>
        <d v="2015-06-29T10:00:00"/>
        <d v="2015-06-29T11:00:00"/>
        <d v="2015-06-29T12:00:00"/>
        <d v="2015-06-29T13:00:00"/>
        <d v="2015-06-29T14:00:00"/>
        <d v="2015-06-29T15:00:00"/>
        <d v="2015-06-29T16:00:00"/>
        <d v="2015-06-29T17:00:00"/>
        <d v="2015-06-29T18:00:00"/>
        <d v="2015-06-29T19:00:00"/>
        <d v="2015-06-29T20:00:00"/>
        <d v="2015-06-29T21:00:00"/>
        <d v="2015-06-29T22:00:00"/>
        <d v="2015-06-29T23:00:00"/>
        <d v="2015-06-30T00:00:00"/>
        <d v="2015-06-30T01:00:00"/>
        <d v="2015-06-30T02:00:00"/>
        <d v="2015-06-30T03:00:00"/>
        <d v="2015-06-30T04:00:00"/>
        <d v="2015-06-30T05:00:00"/>
        <d v="2015-06-30T06:00:00"/>
        <d v="2015-06-30T07:00:00"/>
        <d v="2015-06-30T08:00:00"/>
        <d v="2015-06-30T09:00:00"/>
        <d v="2015-06-30T10:00:00"/>
        <d v="2015-06-30T11:00:00"/>
        <d v="2015-06-30T12:00:00"/>
        <d v="2015-06-30T13:00:00"/>
        <d v="2015-06-30T14:00:00"/>
        <d v="2015-06-30T15:00:00"/>
        <d v="2015-06-30T16:00:00"/>
        <d v="2015-06-30T17:00:00"/>
        <d v="2015-06-30T18:00:00"/>
        <d v="2015-06-30T19:00:00"/>
        <d v="2015-06-30T20:00:00"/>
        <d v="2015-06-30T21:00:00"/>
        <d v="2015-06-30T22:00:00"/>
        <d v="2015-06-30T23:00:00"/>
        <d v="2015-07-01T00:00:00"/>
        <d v="2015-07-01T01:00:00"/>
        <d v="2015-07-01T02:00:00"/>
        <d v="2015-07-01T03:00:00"/>
        <d v="2015-07-01T04:00:00"/>
        <d v="2015-07-01T05:00:00"/>
        <d v="2015-07-01T06:00:00"/>
        <d v="2015-07-01T07:00:00"/>
        <d v="2015-07-01T08:00:00"/>
        <d v="2015-07-01T09:00:00"/>
        <d v="2015-07-01T10:00:00"/>
        <d v="2015-07-01T11:00:00"/>
        <d v="2015-07-01T12:00:00"/>
        <d v="2015-07-01T13:00:00"/>
        <d v="2015-07-01T14:00:00"/>
        <d v="2015-07-01T15:00:00"/>
        <d v="2015-07-01T16:00:00"/>
        <d v="2015-07-01T17:00:00"/>
        <d v="2015-07-01T18:00:00"/>
        <d v="2015-07-01T19:00:00"/>
        <d v="2015-07-01T20:00:00"/>
        <d v="2015-07-01T21:00:00"/>
        <d v="2015-07-01T22:00:00"/>
        <d v="2015-07-01T23:00:00"/>
        <d v="2015-07-02T00:00:00"/>
        <d v="2015-07-02T01:00:00"/>
        <d v="2015-07-02T02:00:00"/>
        <d v="2015-07-02T03:00:00"/>
        <d v="2015-07-02T04:00:00"/>
        <d v="2015-07-02T05:00:00"/>
        <d v="2015-07-02T06:00:00"/>
        <d v="2015-07-02T07:00:00"/>
        <d v="2015-07-02T08:00:00"/>
        <d v="2015-07-02T09:00:00"/>
        <d v="2015-07-02T10:00:00"/>
        <d v="2015-07-02T11:00:00"/>
        <d v="2015-07-02T12:00:00"/>
        <d v="2015-07-02T13:00:00"/>
        <d v="2015-07-02T14:00:00"/>
        <d v="2015-07-02T15:00:00"/>
        <d v="2015-07-02T16:00:00"/>
        <d v="2015-07-02T17:00:00"/>
        <d v="2015-07-02T18:00:00"/>
        <d v="2015-07-02T19:00:00"/>
        <d v="2015-07-02T20:00:00"/>
        <d v="2015-07-02T21:00:00"/>
        <d v="2015-07-02T22:00:00"/>
        <d v="2015-07-02T23:00:00"/>
        <d v="2015-07-03T00:00:00"/>
        <d v="2015-07-03T01:00:00"/>
        <d v="2015-07-03T02:00:00"/>
        <d v="2015-07-03T03:00:00"/>
        <d v="2015-07-03T04:00:00"/>
        <d v="2015-07-03T05:00:00"/>
        <d v="2015-07-03T06:00:00"/>
        <d v="2015-07-03T07:00:00"/>
        <d v="2015-07-03T08:00:00"/>
        <d v="2015-07-03T09:00:00"/>
        <d v="2015-07-03T10:00:00"/>
        <d v="2015-07-03T11:00:00"/>
        <d v="2015-07-03T12:00:00"/>
        <d v="2015-07-03T13:00:00"/>
        <d v="2015-07-03T14:00:00"/>
        <d v="2015-07-03T15:00:00"/>
        <d v="2015-07-03T16:00:00"/>
        <d v="2015-07-03T17:00:00"/>
        <d v="2015-07-03T18:00:00"/>
        <d v="2015-07-03T19:00:00"/>
        <d v="2015-07-03T20:00:00"/>
        <d v="2015-07-03T21:00:00"/>
        <d v="2015-07-03T22:00:00"/>
        <d v="2015-07-03T23:00:00"/>
        <d v="2015-07-04T00:00:00"/>
        <d v="2015-07-04T01:00:00"/>
        <d v="2015-07-04T02:00:00"/>
        <d v="2015-07-04T03:00:00"/>
        <d v="2015-07-04T04:00:00"/>
        <d v="2015-07-04T05:00:00"/>
        <d v="2015-07-04T06:00:00"/>
        <d v="2015-07-04T07:00:00"/>
        <d v="2015-07-04T08:00:00"/>
        <d v="2015-07-04T09:00:00"/>
        <d v="2015-07-04T10:00:00"/>
        <d v="2015-07-04T11:00:00"/>
        <d v="2015-07-04T12:00:00"/>
        <d v="2015-07-04T13:00:00"/>
        <d v="2015-07-04T14:00:00"/>
        <d v="2015-07-04T15:00:00"/>
        <d v="2015-07-04T16:00:00"/>
        <d v="2015-07-04T17:00:00"/>
        <d v="2015-07-04T18:00:00"/>
        <d v="2015-07-04T19:00:00"/>
        <d v="2015-07-04T20:00:00"/>
        <d v="2015-07-04T21:00:00"/>
        <d v="2015-07-04T22:00:00"/>
        <d v="2015-07-04T23:00:00"/>
        <d v="2015-07-05T00:00:00"/>
        <d v="2015-07-05T01:00:00"/>
        <d v="2015-07-05T02:00:00"/>
        <d v="2015-07-05T03:00:00"/>
        <d v="2015-07-05T04:00:00"/>
        <d v="2015-07-05T05:00:00"/>
        <d v="2015-07-05T06:00:00"/>
        <d v="2015-07-05T07:00:00"/>
        <d v="2015-07-05T08:00:00"/>
        <d v="2015-07-05T09:00:00"/>
        <d v="2015-07-05T10:00:00"/>
        <d v="2015-07-05T11:00:00"/>
        <d v="2015-07-05T12:00:00"/>
        <d v="2015-07-05T13:00:00"/>
        <d v="2015-07-05T14:00:00"/>
        <d v="2015-07-05T15:00:00"/>
        <d v="2015-07-05T16:00:00"/>
        <d v="2015-07-05T18:00:00"/>
        <d v="2015-07-05T19:00:00"/>
        <d v="2015-07-05T20:00:00"/>
        <d v="2015-07-05T21:00:00"/>
        <d v="2015-07-05T22:00:00"/>
        <d v="2015-07-05T23:00:00"/>
        <d v="2015-07-06T00:00:00"/>
        <d v="2015-07-06T01:00:00"/>
        <d v="2015-07-06T02:00:00"/>
        <d v="2015-07-06T03:00:00"/>
        <d v="2015-07-06T04:00:00"/>
        <d v="2015-07-06T05:00:00"/>
        <d v="2015-07-06T06:00:00"/>
        <d v="2015-07-06T07:00:00"/>
        <d v="2015-07-06T08:00:00"/>
        <d v="2015-07-06T09:00:00"/>
        <d v="2015-07-06T10:00:00"/>
        <d v="2015-07-06T11:00:00"/>
        <d v="2015-07-06T12:00:00"/>
        <d v="2015-07-06T13:00:00"/>
        <d v="2015-07-06T14:00:00"/>
        <d v="2015-07-06T15:00:00"/>
        <d v="2015-07-06T16:00:00"/>
        <d v="2015-07-06T17:00:00"/>
        <d v="2015-07-06T18:00:00"/>
        <d v="2015-07-06T19:00:00"/>
        <d v="2015-07-06T20:00:00"/>
        <d v="2015-07-06T21:00:00"/>
        <d v="2015-07-06T22:00:00"/>
        <d v="2015-07-06T23:00:00"/>
        <d v="2015-07-07T00:00:00"/>
        <d v="2015-07-07T01:00:00"/>
        <d v="2015-07-07T02:00:00"/>
        <d v="2015-07-07T03:00:00"/>
        <d v="2015-07-07T04:00:00"/>
        <d v="2015-07-07T05:00:00"/>
        <d v="2015-07-07T06:00:00"/>
        <d v="2015-07-07T07:00:00"/>
        <d v="2015-07-07T08:00:00"/>
        <d v="2015-07-07T09:00:00"/>
        <d v="2015-07-07T10:00:00"/>
        <d v="2015-07-07T11:00:00"/>
        <d v="2015-07-07T12:00:00"/>
        <d v="2015-07-07T13:00:00"/>
        <d v="2015-07-07T14:00:00"/>
        <d v="2015-07-07T15:00:00"/>
        <d v="2015-07-07T16:00:00"/>
        <d v="2015-07-07T17:00:00"/>
        <d v="2015-07-07T18:00:00"/>
        <d v="2015-07-07T19:00:00"/>
        <d v="2015-07-07T20:00:00"/>
        <d v="2015-07-07T21:00:00"/>
        <d v="2015-07-07T22:00:00"/>
        <d v="2015-07-07T23:00:00"/>
        <d v="2015-07-08T00:00:00"/>
        <d v="2015-07-08T01:00:00"/>
        <d v="2015-07-08T02:00:00"/>
        <d v="2015-07-08T03:00:00"/>
        <d v="2015-07-08T04:00:00"/>
        <d v="2015-07-08T05:00:00"/>
        <d v="2015-07-08T06:00:00"/>
        <d v="2015-07-08T07:00:00"/>
        <d v="2015-07-08T08:00:00"/>
        <d v="2015-07-08T09:00:00"/>
        <d v="2015-07-08T10:00:00"/>
        <d v="2015-07-08T11:00:00"/>
        <d v="2015-07-08T12:00:00"/>
        <d v="2015-07-08T13:00:00"/>
        <d v="2015-07-08T14:00:00"/>
        <d v="2015-07-08T15:00:00"/>
        <d v="2015-07-08T16:00:00"/>
        <d v="2015-07-08T17:00:00"/>
        <d v="2015-07-08T18:00:00"/>
        <d v="2015-07-08T19:00:00"/>
        <d v="2015-07-08T20:00:00"/>
        <d v="2015-07-08T21:00:00"/>
        <d v="2015-07-08T22:00:00"/>
        <d v="2015-07-08T23:00:00"/>
        <d v="2015-07-09T00:00:00"/>
        <d v="2015-07-09T01:00:00"/>
        <d v="2015-07-09T02:00:00"/>
        <d v="2015-07-09T03:00:00"/>
        <d v="2015-07-09T04:00:00"/>
        <d v="2015-07-09T05:00:00"/>
        <d v="2015-07-09T06:00:00"/>
        <d v="2015-07-09T07:00:00"/>
        <d v="2015-07-09T08:00:00"/>
        <d v="2015-07-09T09:00:00"/>
        <d v="2015-07-09T10:00:00"/>
        <d v="2015-07-09T11:00:00"/>
        <d v="2015-07-09T12:00:00"/>
        <d v="2015-07-09T13:00:00"/>
        <d v="2015-07-09T14:00:00"/>
        <d v="2015-07-09T15:00:00"/>
        <d v="2015-07-09T16:00:00"/>
        <d v="2015-07-09T17:00:00"/>
        <d v="2015-07-09T18:00:00"/>
        <d v="2015-07-09T19:00:00"/>
        <d v="2015-07-09T20:00:00"/>
        <d v="2015-07-09T21:00:00"/>
        <d v="2015-07-09T22:00:00"/>
        <d v="2015-07-09T23:00:00"/>
        <d v="2015-07-10T00:00:00"/>
        <d v="2015-07-10T01:00:00"/>
        <d v="2015-07-10T02:00:00"/>
        <d v="2015-07-10T03:00:00"/>
        <d v="2015-07-10T04:00:00"/>
        <d v="2015-07-10T05:00:00"/>
        <d v="2015-07-10T06:00:00"/>
        <d v="2015-07-10T07:00:00"/>
        <d v="2015-07-10T08:00:00"/>
        <d v="2015-07-10T09:00:00"/>
        <d v="2015-07-10T10:00:00"/>
        <d v="2015-07-10T11:00:00"/>
        <d v="2015-07-10T12:00:00"/>
        <d v="2015-07-10T13:00:00"/>
        <d v="2015-07-10T14:00:00"/>
        <d v="2015-07-10T15:00:00"/>
        <d v="2015-07-10T16:00:00"/>
        <d v="2015-07-10T17:00:00"/>
        <d v="2015-07-10T18:00:00"/>
        <d v="2015-07-10T19:00:00"/>
        <d v="2015-07-10T20:00:00"/>
        <d v="2015-07-10T21:00:00"/>
        <d v="2015-07-10T22:00:00"/>
        <d v="2015-07-10T23:00:00"/>
        <d v="2015-07-11T00:00:00"/>
        <d v="2015-07-11T01:00:00"/>
        <d v="2015-07-11T02:00:00"/>
        <d v="2015-07-11T03:00:00"/>
        <d v="2015-07-11T04:00:00"/>
        <d v="2015-07-11T05:00:00"/>
        <d v="2015-07-11T06:00:00"/>
        <d v="2015-07-11T07:00:00"/>
        <d v="2015-07-11T08:00:00"/>
        <d v="2015-07-11T09:00:00"/>
        <d v="2015-07-11T10:00:00"/>
        <d v="2015-07-11T11:00:00"/>
        <d v="2015-07-11T12:00:00"/>
        <d v="2015-07-11T13:00:00"/>
        <d v="2015-07-11T14:00:00"/>
        <d v="2015-07-11T15:00:00"/>
        <d v="2015-07-11T16:00:00"/>
        <d v="2015-07-11T17:00:00"/>
        <d v="2015-07-11T18:00:00"/>
        <d v="2015-07-11T19:00:00"/>
        <d v="2015-07-11T20:00:00"/>
        <d v="2015-07-11T21:00:00"/>
        <d v="2015-07-11T22:00:00"/>
        <d v="2015-07-11T23:00:00"/>
        <d v="2015-07-12T00:00:00"/>
        <d v="2015-07-12T01:00:00"/>
        <d v="2015-07-12T02:00:00"/>
        <d v="2015-07-12T03:00:00"/>
        <d v="2015-07-12T04:00:00"/>
        <d v="2015-07-12T05:00:00"/>
        <d v="2015-07-12T06:00:00"/>
        <d v="2015-07-12T07:00:00"/>
        <d v="2015-07-12T08:00:00"/>
        <d v="2015-07-12T09:00:00"/>
        <d v="2015-07-12T10:00:00"/>
        <d v="2015-07-12T11:00:00"/>
        <d v="2015-07-12T12:00:00"/>
        <d v="2015-07-12T13:00:00"/>
        <d v="2015-07-12T14:00:00"/>
        <d v="2015-07-12T15:00:00"/>
        <d v="2015-07-12T16:00:00"/>
        <d v="2015-07-12T17:00:00"/>
        <d v="2015-07-12T18:00:00"/>
        <d v="2015-07-12T19:00:00"/>
        <d v="2015-07-12T20:00:00"/>
        <d v="2015-07-12T21:00:00"/>
        <d v="2015-07-12T22:00:00"/>
        <d v="2015-07-12T23:00:00"/>
        <d v="2015-07-13T00:00:00"/>
        <d v="2015-07-13T01:00:00"/>
        <d v="2015-07-13T02:00:00"/>
        <d v="2015-07-13T03:00:00"/>
        <d v="2015-07-13T04:00:00"/>
        <d v="2015-07-13T05:00:00"/>
        <d v="2015-07-13T06:00:00"/>
        <d v="2015-07-13T07:00:00"/>
        <d v="2015-07-13T08:00:00"/>
        <d v="2015-07-13T09:00:00"/>
        <d v="2015-07-13T10:00:00"/>
        <d v="2015-07-13T11:00:00"/>
        <d v="2015-07-13T12:00:00"/>
        <d v="2015-07-13T13:00:00"/>
        <d v="2015-07-13T14:00:00"/>
        <d v="2015-07-13T15:00:00"/>
        <d v="2015-07-13T16:00:00"/>
        <d v="2015-07-13T17:00:00"/>
        <d v="2015-07-13T18:00:00"/>
        <d v="2015-07-13T19:00:00"/>
        <d v="2015-07-13T20:00:00"/>
        <d v="2015-07-13T21:00:00"/>
        <d v="2015-07-13T22:00:00"/>
        <d v="2015-07-13T23:00:00"/>
        <d v="2015-07-14T00:00:00"/>
        <d v="2015-07-14T01:00:00"/>
        <d v="2015-07-14T02:00:00"/>
        <d v="2015-07-14T03:00:00"/>
        <d v="2015-07-14T04:00:00"/>
        <d v="2015-07-14T05:00:00"/>
        <d v="2015-07-14T06:00:00"/>
        <d v="2015-07-14T07:00:00"/>
        <d v="2015-07-14T08:00:00"/>
        <d v="2015-07-14T09:00:00"/>
        <d v="2015-07-14T10:00:00"/>
        <d v="2015-07-14T11:00:00"/>
        <d v="2015-07-14T12:00:00"/>
        <d v="2015-07-14T13:00:00"/>
        <d v="2015-07-14T14:00:00"/>
        <d v="2015-07-14T15:00:00"/>
        <d v="2015-07-14T16:00:00"/>
        <d v="2015-07-14T17:00:00"/>
        <d v="2015-07-14T18:00:00"/>
        <d v="2015-07-14T19:00:00"/>
        <d v="2015-07-14T20:00:00"/>
        <d v="2015-07-14T21:00:00"/>
        <d v="2015-07-14T22:00:00"/>
        <d v="2015-07-14T23:00:00"/>
        <d v="2015-07-15T00:00:00"/>
        <d v="2015-07-15T01:00:00"/>
        <d v="2015-07-15T02:00:00"/>
        <d v="2015-07-15T03:00:00"/>
        <d v="2015-07-15T04:00:00"/>
        <d v="2015-07-15T05:00:00"/>
        <d v="2015-07-15T06:00:00"/>
        <d v="2015-07-15T07:00:00"/>
        <d v="2015-07-15T08:00:00"/>
        <d v="2015-07-15T09:00:00"/>
        <d v="2015-07-15T10:00:00"/>
        <d v="2015-07-15T11:00:00"/>
        <d v="2015-07-15T12:00:00"/>
        <d v="2015-07-15T13:00:00"/>
        <d v="2015-07-15T14:00:00"/>
        <d v="2015-07-15T15:00:00"/>
        <d v="2015-07-15T16:00:00"/>
        <d v="2015-07-15T17:00:00"/>
        <d v="2015-07-15T18:00:00"/>
        <d v="2015-07-15T19:00:00"/>
        <d v="2015-07-15T20:00:00"/>
        <d v="2015-07-15T21:00:00"/>
        <d v="2015-07-15T22:00:00"/>
        <d v="2015-07-15T23:00:00"/>
        <d v="2015-07-16T00:00:00"/>
        <d v="2015-07-16T01:00:00"/>
        <d v="2015-07-16T02:00:00"/>
        <d v="2015-07-16T03:00:00"/>
        <d v="2015-07-16T04:00:00"/>
        <d v="2015-07-16T05:00:00"/>
        <d v="2015-07-16T06:00:00"/>
        <d v="2015-07-16T07:00:00"/>
        <d v="2015-07-16T08:00:00"/>
        <d v="2015-07-16T09:00:00"/>
        <d v="2015-07-16T10:00:00"/>
        <d v="2015-07-16T11:00:00"/>
        <d v="2015-07-16T12:00:00"/>
        <d v="2015-07-16T13:00:00"/>
        <d v="2015-07-16T14:00:00"/>
        <d v="2015-07-16T15:00:00"/>
        <d v="2015-07-16T16:00:00"/>
        <d v="2015-07-16T17:00:00"/>
        <d v="2015-07-16T18:00:00"/>
        <d v="2015-07-16T19:00:00"/>
        <d v="2015-07-16T20:00:00"/>
        <d v="2015-07-16T21:00:00"/>
        <d v="2015-07-16T22:00:00"/>
        <d v="2015-07-16T23:00:00"/>
        <d v="2015-07-17T00:00:00"/>
        <d v="2015-07-17T01:00:00"/>
        <d v="2015-07-17T02:00:00"/>
        <d v="2015-07-17T03:00:00"/>
        <d v="2015-07-17T04:00:00"/>
        <d v="2015-07-17T05:00:00"/>
        <d v="2015-07-17T06:00:00"/>
        <d v="2015-07-17T07:00:00"/>
        <d v="2015-07-17T08:00:00"/>
        <d v="2015-07-17T09:00:00"/>
        <d v="2015-07-17T10:00:00"/>
        <d v="2015-07-17T11:00:00"/>
        <d v="2015-07-17T12:00:00"/>
        <d v="2015-07-17T13:00:00"/>
        <d v="2015-07-17T14:00:00"/>
        <d v="2015-07-17T15:00:00"/>
        <d v="2015-07-17T16:00:00"/>
        <d v="2015-07-17T17:00:00"/>
        <d v="2015-07-17T18:00:00"/>
        <d v="2015-07-17T19:00:00"/>
        <d v="2015-07-17T20:00:00"/>
        <d v="2015-07-17T21:00:00"/>
        <d v="2015-07-17T22:00:00"/>
        <d v="2015-07-17T23:00:00"/>
        <d v="2015-07-18T00:00:00"/>
        <d v="2015-07-18T01:00:00"/>
        <d v="2015-07-18T02:00:00"/>
        <d v="2015-07-18T03:00:00"/>
        <d v="2015-07-18T04:00:00"/>
        <d v="2015-07-18T05:00:00"/>
        <d v="2015-07-18T06:00:00"/>
        <d v="2015-07-18T07:00:00"/>
        <d v="2015-07-18T08:00:00"/>
        <d v="2015-07-18T09:00:00"/>
        <d v="2015-07-18T10:00:00"/>
        <d v="2015-07-18T11:00:00"/>
        <d v="2015-07-18T12:00:00"/>
        <d v="2015-07-18T13:00:00"/>
        <d v="2015-07-18T14:00:00"/>
        <d v="2015-07-18T15:00:00"/>
        <d v="2015-07-18T16:00:00"/>
        <d v="2015-07-18T17:00:00"/>
        <d v="2015-07-18T18:00:00"/>
        <d v="2015-07-18T19:00:00"/>
        <d v="2015-07-18T20:00:00"/>
        <d v="2015-07-18T21:00:00"/>
        <d v="2015-07-18T22:00:00"/>
        <d v="2015-07-18T23:00:00"/>
        <d v="2015-07-19T00:00:00"/>
        <d v="2015-07-19T01:00:00"/>
        <d v="2015-07-19T02:00:00"/>
        <d v="2015-07-19T03:00:00"/>
        <d v="2015-07-19T04:00:00"/>
        <d v="2015-07-19T05:00:00"/>
        <d v="2015-07-19T06:00:00"/>
        <d v="2015-07-19T07:00:00"/>
        <d v="2015-07-19T08:00:00"/>
        <d v="2015-07-19T09:00:00"/>
        <d v="2015-07-19T10:00:00"/>
        <d v="2015-07-19T11:00:00"/>
        <d v="2015-07-19T12:00:00"/>
        <d v="2015-07-19T13:00:00"/>
        <d v="2015-07-19T14:00:00"/>
        <d v="2015-07-19T15:00:00"/>
        <d v="2015-07-19T16:00:00"/>
        <d v="2015-07-19T17:00:00"/>
        <d v="2015-07-19T18:00:00"/>
        <d v="2015-07-19T19:00:00"/>
        <d v="2015-07-19T20:00:00"/>
        <d v="2015-07-19T21:00:00"/>
        <d v="2015-07-19T22:00:00"/>
        <d v="2015-07-19T23:00:00"/>
        <d v="2015-07-20T00:00:00"/>
        <d v="2015-07-20T01:00:00"/>
        <d v="2015-07-20T02:00:00"/>
        <d v="2015-07-20T03:00:00"/>
        <d v="2015-07-20T04:00:00"/>
        <d v="2015-07-20T05:00:00"/>
        <d v="2015-07-20T06:00:00"/>
        <d v="2015-07-20T07:00:00"/>
        <d v="2015-07-20T08:00:00"/>
        <d v="2015-07-20T09:00:00"/>
        <d v="2015-07-20T10:00:00"/>
        <d v="2015-07-20T11:00:00"/>
        <d v="2015-07-20T12:00:00"/>
        <d v="2015-07-20T13:00:00"/>
        <d v="2015-07-20T14:00:00"/>
        <d v="2015-07-20T15:00:00"/>
        <d v="2015-07-20T16:00:00"/>
        <d v="2015-07-20T17:00:00"/>
        <d v="2015-07-20T18:00:00"/>
        <d v="2015-07-20T19:00:00"/>
        <d v="2015-07-20T20:00:00"/>
        <d v="2015-07-20T21:00:00"/>
        <d v="2015-07-20T22:00:00"/>
        <d v="2015-07-20T23:00:00"/>
        <d v="2015-07-21T00:00:00"/>
        <d v="2015-07-21T01:00:00"/>
        <d v="2015-07-21T02:00:00"/>
        <d v="2015-07-21T03:00:00"/>
        <d v="2015-07-21T04:00:00"/>
        <d v="2015-07-21T05:00:00"/>
        <d v="2015-07-21T06:00:00"/>
        <d v="2015-07-21T07:00:00"/>
        <d v="2015-07-21T08:00:00"/>
        <d v="2015-07-21T09:00:00"/>
        <d v="2015-07-21T10:00:00"/>
        <d v="2015-07-21T11:00:00"/>
        <d v="2015-07-21T12:00:00"/>
        <d v="2015-07-21T13:00:00"/>
        <d v="2015-07-21T14:00:00"/>
        <d v="2015-07-21T15:00:00"/>
        <d v="2015-07-21T16:00:00"/>
        <d v="2015-07-21T17:00:00"/>
        <d v="2015-07-21T18:00:00"/>
        <d v="2015-07-21T19:00:00"/>
        <d v="2015-07-21T20:00:00"/>
        <d v="2015-07-21T21:00:00"/>
        <d v="2015-07-21T22:00:00"/>
        <d v="2015-07-21T23:00:00"/>
        <d v="2015-07-22T00:00:00"/>
        <d v="2015-07-22T01:00:00"/>
        <d v="2015-07-22T02:00:00"/>
        <d v="2015-07-22T03:00:00"/>
        <d v="2015-07-22T04:00:00"/>
        <d v="2015-07-22T05:00:00"/>
        <d v="2015-07-22T06:00:00"/>
        <d v="2015-07-22T07:00:00"/>
        <d v="2015-07-22T08:00:00"/>
        <d v="2015-07-22T09:00:00"/>
        <d v="2015-07-22T10:00:00"/>
        <d v="2015-07-22T11:00:00"/>
        <d v="2015-07-22T12:00:00"/>
        <d v="2015-07-22T13:00:00"/>
        <d v="2015-07-22T14:00:00"/>
        <d v="2015-07-22T15:00:00"/>
        <d v="2015-07-22T16:00:00"/>
        <d v="2015-07-22T17:00:00"/>
        <d v="2015-07-22T18:00:00"/>
        <d v="2015-07-22T19:00:00"/>
        <d v="2015-07-22T20:00:00"/>
        <d v="2015-07-22T21:00:00"/>
        <d v="2015-07-22T22:00:00"/>
        <d v="2015-07-22T23:00:00"/>
        <d v="2015-07-23T00:00:00"/>
        <d v="2015-07-23T01:00:00"/>
        <d v="2015-07-23T02:00:00"/>
        <d v="2015-07-23T03:00:00"/>
        <d v="2015-07-23T04:00:00"/>
        <d v="2015-07-23T05:00:00"/>
        <d v="2015-07-23T06:00:00"/>
        <d v="2015-07-23T07:00:00"/>
        <d v="2015-07-23T08:00:00"/>
        <d v="2015-07-23T09:00:00"/>
        <d v="2015-07-23T10:00:00"/>
        <d v="2015-07-23T11:00:00"/>
        <d v="2015-07-23T12:00:00"/>
        <d v="2015-07-23T13:00:00"/>
        <d v="2015-07-23T14:00:00"/>
        <d v="2015-07-23T15:00:00"/>
        <d v="2015-07-23T16:00:00"/>
        <d v="2015-07-23T17:00:00"/>
        <d v="2015-07-23T18:00:00"/>
        <d v="2015-07-23T19:00:00"/>
        <d v="2015-07-23T20:00:00"/>
        <d v="2015-07-23T21:00:00"/>
        <d v="2015-07-23T22:00:00"/>
        <d v="2015-07-23T23:00:00"/>
        <d v="2015-07-24T00:00:00"/>
        <d v="2015-07-24T01:00:00"/>
        <d v="2015-07-24T02:00:00"/>
        <d v="2015-07-24T03:00:00"/>
        <d v="2015-07-24T04:00:00"/>
        <d v="2015-07-24T05:00:00"/>
        <d v="2015-07-24T06:00:00"/>
        <d v="2015-07-24T07:00:00"/>
        <d v="2015-07-24T08:00:00"/>
        <d v="2015-07-24T09:00:00"/>
        <d v="2015-07-24T10:00:00"/>
        <d v="2015-07-24T11:00:00"/>
        <d v="2015-07-24T12:00:00"/>
        <d v="2015-07-24T13:00:00"/>
        <d v="2015-07-24T14:00:00"/>
        <d v="2015-07-24T15:00:00"/>
        <d v="2015-07-24T16:00:00"/>
        <d v="2015-07-24T17:00:00"/>
        <d v="2015-07-24T18:00:00"/>
        <d v="2015-07-24T19:00:00"/>
        <d v="2015-07-24T20:00:00"/>
        <d v="2015-07-24T21:00:00"/>
        <d v="2015-07-24T22:00:00"/>
        <d v="2015-07-24T23:00:00"/>
        <d v="2015-07-25T00:00:00"/>
        <d v="2015-07-25T01:00:00"/>
        <d v="2015-07-25T02:00:00"/>
        <d v="2015-07-25T03:00:00"/>
        <d v="2015-07-25T04:00:00"/>
        <d v="2015-07-25T05:00:00"/>
        <d v="2015-07-25T06:00:00"/>
        <d v="2015-07-25T07:00:00"/>
        <d v="2015-07-25T08:00:00"/>
        <d v="2015-07-25T09:00:00"/>
        <d v="2015-07-25T10:00:00"/>
        <d v="2015-07-25T11:00:00"/>
        <d v="2015-07-25T12:00:00"/>
        <d v="2015-07-25T13:00:00"/>
        <d v="2015-07-25T14:00:00"/>
        <d v="2015-07-25T15:00:00"/>
        <d v="2015-07-25T16:00:00"/>
        <d v="2015-07-25T17:00:00"/>
        <d v="2015-07-25T18:00:00"/>
        <d v="2015-07-25T19:00:00"/>
        <d v="2015-07-25T20:00:00"/>
        <d v="2015-07-25T21:00:00"/>
        <d v="2015-07-25T22:00:00"/>
        <d v="2015-07-25T23:00:00"/>
        <d v="2015-07-26T00:00:00"/>
        <d v="2015-07-26T01:00:00"/>
        <d v="2015-07-26T02:00:00"/>
        <d v="2015-07-26T03:00:00"/>
        <d v="2015-07-26T04:00:00"/>
        <d v="2015-07-26T05:00:00"/>
        <d v="2015-07-26T06:00:00"/>
        <d v="2015-07-26T07:00:00"/>
        <d v="2015-07-26T08:00:00"/>
        <d v="2015-07-26T09:00:00"/>
        <d v="2015-07-26T10:00:00"/>
        <d v="2015-07-26T11:00:00"/>
        <d v="2015-07-26T12:00:00"/>
        <d v="2015-07-26T13:00:00"/>
        <d v="2015-07-26T14:00:00"/>
        <d v="2015-07-26T15:00:00"/>
        <d v="2015-07-26T16:00:00"/>
        <d v="2015-07-26T17:00:00"/>
        <d v="2015-07-26T18:00:00"/>
        <d v="2015-07-26T19:00:00"/>
        <d v="2015-07-26T20:00:00"/>
        <d v="2015-07-26T21:00:00"/>
        <d v="2015-07-26T22:00:00"/>
        <d v="2015-07-26T23:00:00"/>
        <d v="2015-07-27T00:00:00"/>
        <d v="2015-07-27T01:00:00"/>
        <d v="2015-07-27T02:00:00"/>
        <d v="2015-07-27T03:00:00"/>
        <d v="2015-07-27T04:00:00"/>
        <d v="2015-07-27T05:00:00"/>
        <d v="2015-07-27T06:00:00"/>
        <d v="2015-07-27T07:00:00"/>
        <d v="2015-07-27T08:00:00"/>
        <d v="2015-07-27T09:00:00"/>
        <d v="2015-07-27T10:00:00"/>
        <d v="2015-07-27T11:00:00"/>
        <d v="2015-07-27T12:00:00"/>
        <d v="2015-07-27T13:00:00"/>
        <d v="2015-07-27T14:00:00"/>
        <d v="2015-07-27T15:00:00"/>
        <d v="2015-07-27T16:00:00"/>
        <d v="2015-07-27T17:00:00"/>
        <d v="2015-07-27T18:00:00"/>
        <d v="2015-07-27T19:00:00"/>
        <d v="2015-07-27T20:00:00"/>
        <d v="2015-07-27T21:00:00"/>
        <d v="2015-07-27T22:00:00"/>
        <d v="2015-07-27T23:00:00"/>
        <d v="2015-07-28T00:00:00"/>
        <d v="2015-07-28T01:00:00"/>
        <d v="2015-07-28T02:00:00"/>
        <d v="2015-07-28T03:00:00"/>
        <d v="2015-07-28T04:00:00"/>
        <d v="2015-07-28T05:00:00"/>
        <d v="2015-07-28T06:00:00"/>
        <d v="2015-07-28T07:00:00"/>
        <d v="2015-07-28T08:00:00"/>
        <d v="2015-07-28T09:00:00"/>
        <d v="2015-07-28T10:00:00"/>
        <d v="2015-07-28T11:00:00"/>
        <d v="2015-07-28T12:00:00"/>
        <d v="2015-07-28T13:00:00"/>
        <d v="2015-07-28T14:00:00"/>
        <d v="2015-07-28T15:00:00"/>
        <d v="2015-07-28T16:00:00"/>
        <d v="2015-07-28T17:00:00"/>
        <d v="2015-07-28T18:00:00"/>
        <d v="2015-07-28T19:00:00"/>
        <d v="2015-07-28T20:00:00"/>
        <d v="2015-07-28T21:00:00"/>
        <d v="2015-07-28T22:00:00"/>
        <d v="2015-07-28T23:00:00"/>
        <d v="2015-07-29T00:00:00"/>
        <d v="2015-07-29T01:00:00"/>
        <d v="2015-07-29T02:00:00"/>
        <d v="2015-07-29T03:00:00"/>
        <d v="2015-07-29T04:00:00"/>
        <d v="2015-07-29T05:00:00"/>
        <d v="2015-07-29T06:00:00"/>
        <d v="2015-07-29T07:00:00"/>
        <d v="2015-07-29T08:00:00"/>
        <d v="2015-07-29T09:00:00"/>
        <d v="2015-07-29T10:00:00"/>
        <d v="2015-07-29T11:00:00"/>
        <d v="2015-07-29T12:00:00"/>
        <d v="2015-07-29T13:00:00"/>
        <d v="2015-07-29T14:00:00"/>
        <d v="2015-07-29T15:00:00"/>
        <d v="2015-07-29T16:00:00"/>
        <d v="2015-07-29T17:00:00"/>
        <d v="2015-07-29T18:00:00"/>
        <d v="2015-07-29T19:00:00"/>
        <d v="2015-07-29T20:00:00"/>
        <d v="2015-07-29T21:00:00"/>
        <d v="2015-07-29T22:00:00"/>
        <d v="2015-07-29T23:00:00"/>
        <d v="2015-07-30T00:00:00"/>
        <d v="2015-07-30T01:00:00"/>
        <d v="2015-07-30T02:00:00"/>
        <d v="2015-07-30T03:00:00"/>
        <d v="2015-07-30T04:00:00"/>
        <d v="2015-07-30T05:00:00"/>
        <d v="2015-07-30T06:00:00"/>
        <d v="2015-07-30T07:00:00"/>
        <d v="2015-07-30T08:00:00"/>
        <d v="2015-07-30T09:00:00"/>
        <d v="2015-07-30T10:00:00"/>
        <d v="2015-07-30T11:00:00"/>
        <d v="2015-07-30T12:00:00"/>
        <d v="2015-07-30T13:00:00"/>
        <d v="2015-07-30T14:00:00"/>
        <d v="2015-07-30T15:00:00"/>
        <d v="2015-07-30T16:00:00"/>
        <d v="2015-07-30T17:00:00"/>
        <d v="2015-07-30T18:00:00"/>
        <d v="2015-07-30T19:00:00"/>
        <d v="2015-07-30T20:00:00"/>
        <d v="2015-07-30T21:00:00"/>
        <d v="2015-07-30T22:00:00"/>
        <d v="2015-07-30T23:00:00"/>
        <d v="2015-07-31T00:00:00"/>
        <d v="2015-07-31T01:00:00"/>
        <d v="2015-07-31T02:00:00"/>
        <d v="2015-07-31T03:00:00"/>
        <d v="2015-07-31T04:00:00"/>
        <d v="2015-07-31T05:00:00"/>
        <d v="2015-07-31T06:00:00"/>
        <d v="2015-07-31T07:00:00"/>
        <d v="2015-07-31T08:00:00"/>
        <d v="2015-07-31T09:00:00"/>
        <d v="2015-07-31T10:00:00"/>
        <d v="2015-07-31T11:00:00"/>
        <d v="2015-07-31T12:00:00"/>
        <d v="2015-07-31T13:00:00"/>
        <d v="2015-07-31T14:00:00"/>
        <d v="2015-07-31T15:00:00"/>
        <d v="2015-07-31T16:00:00"/>
        <d v="2015-07-31T17:00:00"/>
        <d v="2015-07-31T18:00:00"/>
        <d v="2015-07-31T19:00:00"/>
        <d v="2015-07-31T20:00:00"/>
        <d v="2015-07-31T21:00:00"/>
        <d v="2015-07-31T22:00:00"/>
        <d v="2015-07-31T23:00:00"/>
        <d v="2015-08-01T00:00:00"/>
        <d v="2015-08-01T01:00:00"/>
        <d v="2015-08-01T02:00:00"/>
        <d v="2015-08-01T03:00:00"/>
        <d v="2015-08-01T04:00:00"/>
        <d v="2015-08-01T05:00:00"/>
        <d v="2015-08-01T06:00:00"/>
        <d v="2015-08-01T07:00:00"/>
        <d v="2015-08-01T08:00:00"/>
        <d v="2015-08-01T09:00:00"/>
        <d v="2015-08-01T10:00:00"/>
        <d v="2015-08-01T11:00:00"/>
        <d v="2015-08-01T12:00:00"/>
        <d v="2015-08-01T13:00:00"/>
        <d v="2015-08-01T14:00:00"/>
        <d v="2015-08-01T15:00:00"/>
        <d v="2015-08-01T16:00:00"/>
        <d v="2015-08-01T17:00:00"/>
        <d v="2015-08-01T18:00:00"/>
        <d v="2015-08-01T19:00:00"/>
        <d v="2015-08-01T20:00:00"/>
        <d v="2015-08-01T21:00:00"/>
        <d v="2015-08-01T22:00:00"/>
        <d v="2015-08-01T23:00:00"/>
        <d v="2015-08-02T00:00:00"/>
        <d v="2015-08-02T01:00:00"/>
        <d v="2015-08-02T02:00:00"/>
        <d v="2015-08-02T03:00:00"/>
        <d v="2015-08-02T04:00:00"/>
        <d v="2015-08-02T05:00:00"/>
        <d v="2015-08-02T06:00:00"/>
        <d v="2015-08-02T07:00:00"/>
        <d v="2015-08-02T08:00:00"/>
        <d v="2015-08-02T09:00:00"/>
        <d v="2015-08-02T10:00:00"/>
        <d v="2015-08-02T11:00:00"/>
        <d v="2015-08-02T12:00:00"/>
        <d v="2015-08-02T13:00:00"/>
        <d v="2015-08-02T14:00:00"/>
        <d v="2015-08-02T15:00:00"/>
        <d v="2015-08-02T16:00:00"/>
        <d v="2015-08-02T17:00:00"/>
        <d v="2015-08-02T18:00:00"/>
        <d v="2015-08-02T19:00:00"/>
        <d v="2015-08-02T20:00:00"/>
        <d v="2015-08-02T21:00:00"/>
        <d v="2015-08-02T22:00:00"/>
        <d v="2015-08-02T23:00:00"/>
        <d v="2015-08-03T00:00:00"/>
        <d v="2015-08-03T01:00:00"/>
        <d v="2015-08-03T02:00:00"/>
        <d v="2015-08-03T03:00:00"/>
        <d v="2015-08-03T04:00:00"/>
        <d v="2015-08-03T05:00:00"/>
        <d v="2015-08-03T06:00:00"/>
        <d v="2015-08-03T07:00:00"/>
        <d v="2015-08-03T08:00:00"/>
        <d v="2015-08-03T09:00:00"/>
        <d v="2015-08-03T10:00:00"/>
        <d v="2015-08-03T11:00:00"/>
        <d v="2015-08-03T12:00:00"/>
        <d v="2015-08-03T13:00:00"/>
        <d v="2015-08-03T14:00:00"/>
        <d v="2015-08-03T15:00:00"/>
        <d v="2015-08-03T16:00:00"/>
        <d v="2015-08-03T17:00:00"/>
        <d v="2015-08-03T18:00:00"/>
        <d v="2015-08-03T19:00:00"/>
        <d v="2015-08-03T20:00:00"/>
        <d v="2015-08-03T21:00:00"/>
        <d v="2015-08-03T22:00:00"/>
        <d v="2015-08-03T23:00:00"/>
        <d v="2015-08-04T00:00:00"/>
        <d v="2015-08-04T01:00:00"/>
        <d v="2015-08-04T02:00:00"/>
        <d v="2015-08-04T03:00:00"/>
        <d v="2015-08-04T04:00:00"/>
        <d v="2015-08-04T05:00:00"/>
        <d v="2015-08-04T06:00:00"/>
        <d v="2015-08-04T07:00:00"/>
        <d v="2015-08-04T08:00:00"/>
        <d v="2015-08-04T09:00:00"/>
        <d v="2015-08-04T10:00:00"/>
        <d v="2015-08-04T11:00:00"/>
        <d v="2015-08-04T12:00:00"/>
        <d v="2015-08-04T13:00:00"/>
        <d v="2015-08-04T14:00:00"/>
        <d v="2015-08-04T15:00:00"/>
        <d v="2015-08-04T16:00:00"/>
        <d v="2015-08-04T17:00:00"/>
        <d v="2015-08-04T18:00:00"/>
        <d v="2015-08-04T19:00:00"/>
        <d v="2015-08-04T20:00:00"/>
        <d v="2015-08-04T21:00:00"/>
        <d v="2015-08-04T22:00:00"/>
        <d v="2015-08-04T23:00:00"/>
        <d v="2015-08-05T00:00:00"/>
        <d v="2015-08-05T01:00:00"/>
        <d v="2015-08-05T02:00:00"/>
        <d v="2015-08-05T03:00:00"/>
        <d v="2015-08-05T04:00:00"/>
        <d v="2015-08-05T05:00:00"/>
        <d v="2015-08-05T06:00:00"/>
        <d v="2015-08-05T07:00:00"/>
        <d v="2015-08-05T08:00:00"/>
        <d v="2015-08-05T09:00:00"/>
        <d v="2015-08-05T10:00:00"/>
        <d v="2015-08-05T11:00:00"/>
        <d v="2015-08-05T12:00:00"/>
        <d v="2015-08-05T13:00:00"/>
        <d v="2015-08-05T14:00:00"/>
        <d v="2015-08-05T15:00:00"/>
        <d v="2015-08-05T16:00:00"/>
        <d v="2015-08-05T17:00:00"/>
        <d v="2015-08-05T18:00:00"/>
        <d v="2015-08-05T19:00:00"/>
        <d v="2015-08-05T20:00:00"/>
        <d v="2015-08-05T21:00:00"/>
        <d v="2015-08-05T22:00:00"/>
        <d v="2015-08-05T23:00:00"/>
        <d v="2015-08-06T00:00:00"/>
        <d v="2015-08-06T01:00:00"/>
        <d v="2015-08-06T02:00:00"/>
        <d v="2015-08-06T03:00:00"/>
        <d v="2015-08-06T04:00:00"/>
        <d v="2015-08-06T05:00:00"/>
        <d v="2015-08-06T06:00:00"/>
        <d v="2015-08-06T07:00:00"/>
        <d v="2015-08-06T08:00:00"/>
        <d v="2015-08-06T09:00:00"/>
        <d v="2015-08-06T10:00:00"/>
        <d v="2015-08-06T11:00:00"/>
        <d v="2015-08-06T12:00:00"/>
        <d v="2015-08-06T13:00:00"/>
        <d v="2015-08-06T14:00:00"/>
        <d v="2015-08-06T15:00:00"/>
        <d v="2015-08-06T16:00:00"/>
        <d v="2015-08-06T17:00:00"/>
        <d v="2015-08-06T18:00:00"/>
        <d v="2015-08-06T19:00:00"/>
        <d v="2015-08-06T20:00:00"/>
        <d v="2015-08-06T21:00:00"/>
        <d v="2015-08-06T22:00:00"/>
        <d v="2015-08-06T23:00:00"/>
        <d v="2015-08-07T00:00:00"/>
        <d v="2015-08-07T01:00:00"/>
        <d v="2015-08-07T02:00:00"/>
        <d v="2015-08-07T03:00:00"/>
        <d v="2015-08-07T04:00:00"/>
        <d v="2015-08-07T05:00:00"/>
        <d v="2015-08-07T06:00:00"/>
        <d v="2015-08-07T07:00:00"/>
        <d v="2015-08-07T08:00:00"/>
        <d v="2015-08-07T09:00:00"/>
        <d v="2015-08-07T10:00:00"/>
        <d v="2015-08-07T11:00:00"/>
        <d v="2015-08-07T12:00:00"/>
        <d v="2015-08-07T13:00:00"/>
        <d v="2015-08-07T14:00:00"/>
        <d v="2015-08-07T15:00:00"/>
        <d v="2015-08-07T16:00:00"/>
        <d v="2015-08-07T17:00:00"/>
        <d v="2015-08-07T18:00:00"/>
        <d v="2015-08-07T19:00:00"/>
        <d v="2015-08-07T20:00:00"/>
        <d v="2015-08-07T21:00:00"/>
        <d v="2015-08-07T22:00:00"/>
        <d v="2015-08-07T23:00:00"/>
        <d v="2015-08-08T00:00:00"/>
        <d v="2015-08-08T01:00:00"/>
        <d v="2015-08-08T02:00:00"/>
        <d v="2015-08-08T03:00:00"/>
        <d v="2015-08-08T04:00:00"/>
        <d v="2015-08-08T05:00:00"/>
        <d v="2015-08-08T06:00:00"/>
        <d v="2015-08-08T07:00:00"/>
        <d v="2015-08-08T08:00:00"/>
        <d v="2015-08-08T09:00:00"/>
        <d v="2015-08-08T10:00:00"/>
        <d v="2015-08-08T11:00:00"/>
        <d v="2015-08-08T12:00:00"/>
        <d v="2015-08-08T13:00:00"/>
        <d v="2015-08-08T14:00:00"/>
        <d v="2015-08-08T15:00:00"/>
        <d v="2015-08-08T16:00:00"/>
        <d v="2015-08-08T17:00:00"/>
        <d v="2015-08-08T18:00:00"/>
        <d v="2015-08-08T19:00:00"/>
        <d v="2015-08-08T20:00:00"/>
        <d v="2015-08-08T21:00:00"/>
        <d v="2015-08-08T22:00:00"/>
        <d v="2015-08-08T23:00:00"/>
        <d v="2015-08-09T00:00:00"/>
        <d v="2015-08-09T01:00:00"/>
        <d v="2015-08-09T02:00:00"/>
        <d v="2015-08-09T03:00:00"/>
        <d v="2015-08-09T04:00:00"/>
        <d v="2015-08-09T05:00:00"/>
        <d v="2015-08-09T06:00:00"/>
        <d v="2015-08-09T07:00:00"/>
        <d v="2015-08-09T08:00:00"/>
        <d v="2015-08-09T09:00:00"/>
        <d v="2015-08-09T10:00:00"/>
        <d v="2015-08-09T11:00:00"/>
        <d v="2015-08-09T12:00:00"/>
        <d v="2015-08-09T13:00:00"/>
        <d v="2015-08-09T14:00:00"/>
        <d v="2015-08-09T15:00:00"/>
        <d v="2015-08-09T18:00:00"/>
        <d v="2015-08-09T19:00:00"/>
        <d v="2015-08-09T20:00:00"/>
        <d v="2015-08-09T21:00:00"/>
        <d v="2015-08-09T22:00:00"/>
        <d v="2015-08-09T23:00:00"/>
        <d v="2015-08-10T00:00:00"/>
        <d v="2015-08-10T01:00:00"/>
        <d v="2015-08-10T02:00:00"/>
        <d v="2015-08-10T03:00:00"/>
        <d v="2015-08-10T04:00:00"/>
        <d v="2015-08-10T05:00:00"/>
        <d v="2015-08-10T06:00:00"/>
        <d v="2015-08-10T07:00:00"/>
        <d v="2015-08-10T08:00:00"/>
        <d v="2015-08-10T09:00:00"/>
        <d v="2015-08-10T10:00:00"/>
        <d v="2015-08-10T11:00:00"/>
        <d v="2015-08-10T12:00:00"/>
        <d v="2015-08-10T13:00:00"/>
        <d v="2015-08-10T14:00:00"/>
        <d v="2015-08-10T15:00:00"/>
        <d v="2015-08-10T16:00:00"/>
        <d v="2015-08-10T17:00:00"/>
        <d v="2015-08-10T18:00:00"/>
        <d v="2015-08-10T19:00:00"/>
        <d v="2015-08-10T20:00:00"/>
        <d v="2015-08-10T21:00:00"/>
        <d v="2015-08-10T22:00:00"/>
        <d v="2015-08-10T23:00:00"/>
        <d v="2015-08-11T00:00:00"/>
        <d v="2015-08-11T01:00:00"/>
        <d v="2015-08-11T02:00:00"/>
        <d v="2015-08-11T03:00:00"/>
        <d v="2015-08-11T04:00:00"/>
        <d v="2015-08-11T05:00:00"/>
        <d v="2015-08-11T06:00:00"/>
        <d v="2015-08-11T07:00:00"/>
        <d v="2015-08-11T08:00:00"/>
        <d v="2015-08-11T09:00:00"/>
        <d v="2015-08-11T10:00:00"/>
        <d v="2015-08-11T11:00:00"/>
        <d v="2015-08-11T12:00:00"/>
        <d v="2015-08-11T13:00:00"/>
        <d v="2015-08-11T15:00:00"/>
        <d v="2015-08-11T16:00:00"/>
        <d v="2015-08-11T17:00:00"/>
        <d v="2015-08-11T18:00:00"/>
        <d v="2015-08-11T19:00:00"/>
        <d v="2015-08-11T20:00:00"/>
        <d v="2015-08-11T21:00:00"/>
        <d v="2015-08-11T23:00:00"/>
        <d v="2015-08-12T00:00:00"/>
        <d v="2015-08-12T01:00:00"/>
        <d v="2015-08-12T02:00:00"/>
        <d v="2015-08-12T03:00:00"/>
        <d v="2015-08-12T04:00:00"/>
        <d v="2015-08-12T05:00:00"/>
        <d v="2015-08-12T06:00:00"/>
        <d v="2015-08-12T07:00:00"/>
        <d v="2015-08-12T08:00:00"/>
        <d v="2015-08-12T09:00:00"/>
        <d v="2015-08-12T10:00:00"/>
        <d v="2015-08-12T11:00:00"/>
        <d v="2015-08-12T12:00:00"/>
        <d v="2015-08-12T13:00:00"/>
        <d v="2015-08-12T14:00:00"/>
        <d v="2015-08-12T15:00:00"/>
        <d v="2015-08-12T16:00:00"/>
        <d v="2015-08-12T17:00:00"/>
        <d v="2015-08-12T18:00:00"/>
        <d v="2015-08-12T19:00:00"/>
        <d v="2015-08-12T20:00:00"/>
        <d v="2015-08-12T21:00:00"/>
        <d v="2015-08-12T22:00:00"/>
        <d v="2015-08-12T23:00:00"/>
        <d v="2015-08-13T00:00:00"/>
        <d v="2015-08-13T01:00:00"/>
        <d v="2015-08-13T02:00:00"/>
        <d v="2015-08-13T03:00:00"/>
        <d v="2015-08-13T04:00:00"/>
        <d v="2015-08-13T05:00:00"/>
        <d v="2015-08-13T06:00:00"/>
        <d v="2015-08-13T07:00:00"/>
        <d v="2015-08-13T08:00:00"/>
        <d v="2015-08-13T09:00:00"/>
        <d v="2015-08-13T10:00:00"/>
        <d v="2015-08-13T11:00:00"/>
        <d v="2015-08-13T12:00:00"/>
        <d v="2015-08-13T13:00:00"/>
        <d v="2015-08-13T14:00:00"/>
        <d v="2015-08-13T15:00:00"/>
        <d v="2015-08-13T16:00:00"/>
        <d v="2015-08-13T17:00:00"/>
        <d v="2015-08-13T18:00:00"/>
        <d v="2015-08-13T19:00:00"/>
        <d v="2015-08-13T20:00:00"/>
        <d v="2015-08-13T21:00:00"/>
        <d v="2015-08-13T22:00:00"/>
        <d v="2015-08-13T23:00:00"/>
        <d v="2015-08-14T00:00:00"/>
        <d v="2015-08-14T01:00:00"/>
        <d v="2015-08-14T02:00:00"/>
        <d v="2015-08-14T03:00:00"/>
        <d v="2015-08-14T04:00:00"/>
        <d v="2015-08-14T05:00:00"/>
        <d v="2015-08-14T06:00:00"/>
        <d v="2015-08-14T07:00:00"/>
        <d v="2015-08-14T08:00:00"/>
        <d v="2015-08-14T09:00:00"/>
        <d v="2015-08-14T10:00:00"/>
        <d v="2015-08-14T11:00:00"/>
        <d v="2015-08-14T12:00:00"/>
        <d v="2015-08-14T13:00:00"/>
        <d v="2015-08-14T14:00:00"/>
        <d v="2015-08-14T15:00:00"/>
        <d v="2015-08-14T16:00:00"/>
        <d v="2015-08-14T17:00:00"/>
        <d v="2015-08-14T18:00:00"/>
        <d v="2015-08-14T19:00:00"/>
        <d v="2015-08-14T20:00:00"/>
        <d v="2015-08-14T21:00:00"/>
        <d v="2015-08-14T22:00:00"/>
        <d v="2015-08-14T23:00:00"/>
        <d v="2015-08-15T00:00:00"/>
        <d v="2015-08-15T01:00:00"/>
        <d v="2015-08-15T02:00:00"/>
        <d v="2015-08-15T03:00:00"/>
        <d v="2015-08-15T04:00:00"/>
        <d v="2015-08-15T05:00:00"/>
        <d v="2015-08-15T06:00:00"/>
        <d v="2015-08-15T07:00:00"/>
        <d v="2015-08-15T08:00:00"/>
        <d v="2015-08-15T09:00:00"/>
        <d v="2015-08-15T10:00:00"/>
        <d v="2015-08-15T11:00:00"/>
        <d v="2015-08-15T12:00:00"/>
        <d v="2015-08-15T13:00:00"/>
        <d v="2015-08-15T14:00:00"/>
        <d v="2015-08-15T15:00:00"/>
        <d v="2015-08-15T16:00:00"/>
        <d v="2015-08-15T17:00:00"/>
        <d v="2015-08-15T18:00:00"/>
        <d v="2015-08-15T19:00:00"/>
        <d v="2015-08-15T20:00:00"/>
        <d v="2015-08-15T21:00:00"/>
        <d v="2015-08-15T22:00:00"/>
        <d v="2015-08-15T23:00:00"/>
        <d v="2015-08-16T00:00:00"/>
        <d v="2015-08-16T01:00:00"/>
        <d v="2015-08-16T02:00:00"/>
        <d v="2015-08-16T03:00:00"/>
        <d v="2015-08-16T04:00:00"/>
        <d v="2015-08-16T05:00:00"/>
        <d v="2015-08-16T06:00:00"/>
        <d v="2015-08-16T07:00:00"/>
        <d v="2015-08-16T08:00:00"/>
        <d v="2015-08-16T09:00:00"/>
        <d v="2015-08-16T10:00:00"/>
        <d v="2015-08-16T11:00:00"/>
        <d v="2015-08-16T12:00:00"/>
        <d v="2015-08-16T13:00:00"/>
        <d v="2015-08-16T14:00:00"/>
        <d v="2015-08-16T15:00:00"/>
        <d v="2015-08-16T16:00:00"/>
        <d v="2015-08-16T17:00:00"/>
        <d v="2015-08-16T18:00:00"/>
        <d v="2015-08-16T19:00:00"/>
        <d v="2015-08-16T20:00:00"/>
        <d v="2015-08-16T21:00:00"/>
        <d v="2015-08-16T22:00:00"/>
        <d v="2015-08-16T23:00:00"/>
        <d v="2015-08-17T00:00:00"/>
        <d v="2015-08-17T01:00:00"/>
        <d v="2015-08-17T02:00:00"/>
        <d v="2015-08-17T03:00:00"/>
        <d v="2015-08-17T04:00:00"/>
        <d v="2015-08-17T05:00:00"/>
        <d v="2015-08-17T06:00:00"/>
        <d v="2015-08-17T07:00:00"/>
        <d v="2015-08-17T08:00:00"/>
        <d v="2015-08-17T09:00:00"/>
        <d v="2015-08-17T10:00:00"/>
        <d v="2015-08-17T11:00:00"/>
        <d v="2015-08-17T12:00:00"/>
        <d v="2015-08-17T13:00:00"/>
        <d v="2015-08-17T14:00:00"/>
        <d v="2015-08-17T15:00:00"/>
        <d v="2015-08-17T16:00:00"/>
        <d v="2015-08-17T17:00:00"/>
        <d v="2015-08-17T18:00:00"/>
        <d v="2015-08-17T19:00:00"/>
        <d v="2015-08-17T20:00:00"/>
        <d v="2015-08-17T21:00:00"/>
        <d v="2015-08-17T22:00:00"/>
        <d v="2015-08-17T23:00:00"/>
        <d v="2015-08-18T00:00:00"/>
        <d v="2015-08-18T01:00:00"/>
        <d v="2015-08-18T02:00:00"/>
        <d v="2015-08-18T03:00:00"/>
        <d v="2015-08-18T04:00:00"/>
        <d v="2015-08-18T05:00:00"/>
        <d v="2015-08-18T06:00:00"/>
        <d v="2015-08-18T07:00:00"/>
        <d v="2015-08-18T08:00:00"/>
        <d v="2015-08-18T09:00:00"/>
        <d v="2015-08-18T10:00:00"/>
        <d v="2015-08-18T11:00:00"/>
        <d v="2015-08-18T12:00:00"/>
        <d v="2015-08-18T13:00:00"/>
        <d v="2015-08-18T14:00:00"/>
        <d v="2015-08-18T15:00:00"/>
        <d v="2015-08-18T16:00:00"/>
        <d v="2015-08-18T17:00:00"/>
        <d v="2015-08-18T18:00:00"/>
        <d v="2015-08-18T19:00:00"/>
        <d v="2015-08-18T20:00:00"/>
        <d v="2015-08-18T21:00:00"/>
        <d v="2015-08-18T22:00:00"/>
        <d v="2015-08-18T23:00:00"/>
        <d v="2015-08-19T00:00:00"/>
        <d v="2015-08-19T01:00:00"/>
        <d v="2015-08-19T02:00:00"/>
        <d v="2015-08-19T04:00:00"/>
        <d v="2015-08-19T05:00:00"/>
        <d v="2015-08-19T06:00:00"/>
        <d v="2015-08-19T07:00:00"/>
        <d v="2015-08-19T08:00:00"/>
        <d v="2015-08-19T09:00:00"/>
        <d v="2015-08-19T10:00:00"/>
        <d v="2015-08-19T11:00:00"/>
        <d v="2015-08-19T12:00:00"/>
        <d v="2015-08-19T13:00:00"/>
        <d v="2015-08-19T14:00:00"/>
        <d v="2015-08-19T15:00:00"/>
        <d v="2015-08-19T16:00:00"/>
        <d v="2015-08-19T17:00:00"/>
        <d v="2015-08-19T18:00:00"/>
        <d v="2015-08-19T19:00:00"/>
        <d v="2015-08-19T20:00:00"/>
        <d v="2015-08-19T21:00:00"/>
        <d v="2015-08-19T22:00:00"/>
        <d v="2015-08-19T23:00:00"/>
        <d v="2015-08-20T00:00:00"/>
        <d v="2015-08-20T01:00:00"/>
        <d v="2015-08-20T02:00:00"/>
        <d v="2015-08-20T03:00:00"/>
        <d v="2015-08-20T04:00:00"/>
        <d v="2015-08-20T05:00:00"/>
        <d v="2015-08-20T06:00:00"/>
        <d v="2015-08-20T07:00:00"/>
        <d v="2015-08-20T08:00:00"/>
        <d v="2015-08-20T09:00:00"/>
        <d v="2015-08-20T10:00:00"/>
        <d v="2015-08-20T11:00:00"/>
        <d v="2015-08-20T12:00:00"/>
        <d v="2015-08-20T13:00:00"/>
        <d v="2015-08-20T14:00:00"/>
        <d v="2015-08-20T15:00:00"/>
        <d v="2015-08-20T16:00:00"/>
        <d v="2015-08-20T17:00:00"/>
        <d v="2015-08-20T18:00:00"/>
        <d v="2015-08-20T19:00:00"/>
        <d v="2015-08-20T20:00:00"/>
        <d v="2015-08-20T21:00:00"/>
        <d v="2015-08-20T22:00:00"/>
        <d v="2015-08-20T23:00:00"/>
        <d v="2015-08-21T00:00:00"/>
        <d v="2015-08-21T01:00:00"/>
        <d v="2015-08-21T02:00:00"/>
        <d v="2015-08-21T03:00:00"/>
        <d v="2015-08-21T04:00:00"/>
        <d v="2015-08-21T05:00:00"/>
        <d v="2015-08-21T06:00:00"/>
        <d v="2015-08-21T07:00:00"/>
        <d v="2015-08-21T08:00:00"/>
        <d v="2015-08-21T09:00:00"/>
        <d v="2015-08-21T10:00:00"/>
        <d v="2015-08-21T11:00:00"/>
        <d v="2015-08-21T12:00:00"/>
        <d v="2015-08-21T13:00:00"/>
        <d v="2015-08-21T14:00:00"/>
        <d v="2015-08-21T15:00:00"/>
        <d v="2015-08-21T16:00:00"/>
        <d v="2015-08-21T17:00:00"/>
        <d v="2015-08-21T18:00:00"/>
        <d v="2015-08-21T19:00:00"/>
        <d v="2015-08-21T20:00:00"/>
        <d v="2015-08-21T21:00:00"/>
        <d v="2015-08-21T22:00:00"/>
        <d v="2015-08-21T23:00:00"/>
        <d v="2015-08-22T00:00:00"/>
        <d v="2015-08-22T01:00:00"/>
        <d v="2015-08-22T02:00:00"/>
        <d v="2015-08-22T03:00:00"/>
        <d v="2015-08-22T04:00:00"/>
        <d v="2015-08-22T05:00:00"/>
        <d v="2015-08-22T06:00:00"/>
        <d v="2015-08-22T07:00:00"/>
        <d v="2015-08-22T08:00:00"/>
        <d v="2015-08-22T09:00:00"/>
        <d v="2015-08-22T10:00:00"/>
        <d v="2015-08-22T11:00:00"/>
        <d v="2015-08-22T12:00:00"/>
        <d v="2015-08-22T13:00:00"/>
        <d v="2015-08-22T14:00:00"/>
        <d v="2015-08-22T15:00:00"/>
        <d v="2015-08-22T16:00:00"/>
        <d v="2015-08-22T17:00:00"/>
        <d v="2015-08-22T18:00:00"/>
        <d v="2015-08-22T19:00:00"/>
        <d v="2015-08-22T20:00:00"/>
        <d v="2015-08-22T21:00:00"/>
        <d v="2015-08-22T22:00:00"/>
        <d v="2015-08-22T23:00:00"/>
        <d v="2015-08-23T00:00:00"/>
        <d v="2015-08-23T01:00:00"/>
        <d v="2015-08-23T02:00:00"/>
        <d v="2015-08-23T03:00:00"/>
        <d v="2015-08-23T04:00:00"/>
        <d v="2015-08-23T06:00:00"/>
        <d v="2015-08-23T07:00:00"/>
        <d v="2015-08-23T08:00:00"/>
        <d v="2015-08-23T09:00:00"/>
        <d v="2015-08-23T10:00:00"/>
        <d v="2015-08-23T11:00:00"/>
        <d v="2015-08-23T12:00:00"/>
        <d v="2015-08-23T13:00:00"/>
        <d v="2015-08-23T14:00:00"/>
        <d v="2015-08-23T15:00:00"/>
        <d v="2015-08-23T16:00:00"/>
        <d v="2015-08-23T17:00:00"/>
        <d v="2015-08-23T18:00:00"/>
        <d v="2015-08-23T19:00:00"/>
        <d v="2015-08-23T20:00:00"/>
        <d v="2015-08-23T21:00:00"/>
        <d v="2015-08-23T22:00:00"/>
        <d v="2015-08-23T23:00:00"/>
        <d v="2015-08-24T00:00:00"/>
        <d v="2015-08-24T01:00:00"/>
        <d v="2015-08-24T02:00:00"/>
        <d v="2015-08-24T03:00:00"/>
        <d v="2015-08-24T04:00:00"/>
        <d v="2015-08-24T05:00:00"/>
        <d v="2015-08-24T06:00:00"/>
        <d v="2015-08-24T07:00:00"/>
        <d v="2015-08-24T08:00:00"/>
        <d v="2015-08-24T09:00:00"/>
        <d v="2015-08-24T10:00:00"/>
        <d v="2015-08-24T11:00:00"/>
        <d v="2015-08-24T12:00:00"/>
        <d v="2015-08-24T13:00:00"/>
        <d v="2015-08-24T14:00:00"/>
        <d v="2015-08-24T15:00:00"/>
        <d v="2015-08-24T16:00:00"/>
        <d v="2015-08-24T17:00:00"/>
        <d v="2015-08-24T18:00:00"/>
        <d v="2015-08-24T19:00:00"/>
        <d v="2015-08-24T20:00:00"/>
        <d v="2015-08-24T21:00:00"/>
        <d v="2015-08-24T22:00:00"/>
        <d v="2015-08-24T23:00:00"/>
        <d v="2015-08-25T00:00:00"/>
        <d v="2015-08-25T01:00:00"/>
        <d v="2015-08-25T02:00:00"/>
        <d v="2015-08-25T03:00:00"/>
        <d v="2015-08-25T04:00:00"/>
        <d v="2015-08-25T05:00:00"/>
        <d v="2015-08-25T06:00:00"/>
        <d v="2015-08-25T07:00:00"/>
        <d v="2015-08-25T08:00:00"/>
        <d v="2015-08-25T09:00:00"/>
        <d v="2015-08-25T10:00:00"/>
        <d v="2015-08-25T11:00:00"/>
        <d v="2015-08-25T12:00:00"/>
        <d v="2015-08-25T13:00:00"/>
        <d v="2015-08-25T14:00:00"/>
        <d v="2015-08-25T15:00:00"/>
        <d v="2015-08-25T16:00:00"/>
        <d v="2015-08-25T17:00:00"/>
        <d v="2015-08-25T18:00:00"/>
        <d v="2015-08-25T19:00:00"/>
        <d v="2015-08-25T20:00:00"/>
        <d v="2015-08-25T21:00:00"/>
        <d v="2015-08-25T22:00:00"/>
        <d v="2015-08-25T23:00:00"/>
        <d v="2015-08-26T00:00:00"/>
        <d v="2015-08-26T01:00:00"/>
        <d v="2015-08-26T02:00:00"/>
        <d v="2015-08-26T03:00:00"/>
        <d v="2015-08-26T04:00:00"/>
        <d v="2015-08-26T05:00:00"/>
        <d v="2015-08-26T06:00:00"/>
        <d v="2015-08-26T07:00:00"/>
        <d v="2015-08-26T08:00:00"/>
        <d v="2015-08-26T09:00:00"/>
        <d v="2015-08-26T10:00:00"/>
        <d v="2015-08-26T11:00:00"/>
        <d v="2015-08-26T12:00:00"/>
        <d v="2015-08-26T13:00:00"/>
        <d v="2015-08-26T14:00:00"/>
        <d v="2015-08-26T15:00:00"/>
        <d v="2015-08-26T16:00:00"/>
        <d v="2015-08-26T17:00:00"/>
        <d v="2015-08-26T18:00:00"/>
        <d v="2015-08-26T19:00:00"/>
        <d v="2015-08-26T20:00:00"/>
        <d v="2015-08-26T21:00:00"/>
        <d v="2015-08-26T22:00:00"/>
        <d v="2015-08-26T23:00:00"/>
        <d v="2015-08-27T00:00:00"/>
        <d v="2015-08-27T01:00:00"/>
        <d v="2015-08-27T02:00:00"/>
        <d v="2015-08-27T03:00:00"/>
        <d v="2015-08-27T04:00:00"/>
        <d v="2015-08-27T05:00:00"/>
        <d v="2015-08-27T06:00:00"/>
        <d v="2015-08-27T07:00:00"/>
        <d v="2015-08-27T08:00:00"/>
        <d v="2015-08-27T09:00:00"/>
        <d v="2015-08-27T10:00:00"/>
        <d v="2015-08-27T11:00:00"/>
        <d v="2015-08-27T12:00:00"/>
        <d v="2015-08-27T13:00:00"/>
        <d v="2015-08-27T14:00:00"/>
        <d v="2015-08-27T15:00:00"/>
        <d v="2015-08-27T16:00:00"/>
        <d v="2015-08-27T17:00:00"/>
        <d v="2015-08-27T18:00:00"/>
        <d v="2015-08-27T19:00:00"/>
        <d v="2015-08-27T20:00:00"/>
        <d v="2015-08-27T21:00:00"/>
        <d v="2015-08-27T22:00:00"/>
        <d v="2015-08-27T23:00:00"/>
        <d v="2015-08-28T00:00:00"/>
        <d v="2015-08-28T01:00:00"/>
        <d v="2015-08-28T02:00:00"/>
        <d v="2015-08-28T03:00:00"/>
        <d v="2015-08-28T04:00:00"/>
        <d v="2015-08-28T05:00:00"/>
        <d v="2015-08-28T06:00:00"/>
        <d v="2015-08-28T07:00:00"/>
        <d v="2015-08-28T08:00:00"/>
        <d v="2015-08-28T09:00:00"/>
        <d v="2015-08-28T10:00:00"/>
        <d v="2015-08-28T11:00:00"/>
        <d v="2015-08-28T12:00:00"/>
        <d v="2015-08-28T13:00:00"/>
        <d v="2015-08-28T14:00:00"/>
        <d v="2015-08-28T15:00:00"/>
        <d v="2015-08-28T16:00:00"/>
        <d v="2015-08-28T17:00:00"/>
        <d v="2015-08-28T18:00:00"/>
        <d v="2015-08-28T19:00:00"/>
        <d v="2015-08-28T20:00:00"/>
        <d v="2015-08-28T21:00:00"/>
        <d v="2015-08-28T22:00:00"/>
        <d v="2015-08-28T23:00:00"/>
        <d v="2015-08-29T00:00:00"/>
        <d v="2015-08-29T01:00:00"/>
        <d v="2015-08-29T02:00:00"/>
        <d v="2015-08-29T03:00:00"/>
        <d v="2015-08-29T04:00:00"/>
        <d v="2015-08-29T05:00:00"/>
        <d v="2015-08-29T06:00:00"/>
        <d v="2015-08-29T07:00:00"/>
        <d v="2015-08-29T08:00:00"/>
        <d v="2015-08-29T09:00:00"/>
        <d v="2015-08-29T10:00:00"/>
        <d v="2015-08-29T11:00:00"/>
        <d v="2015-08-29T12:00:00"/>
        <d v="2015-08-29T13:00:00"/>
        <d v="2015-08-29T14:00:00"/>
        <d v="2015-08-29T15:00:00"/>
        <d v="2015-08-29T16:00:00"/>
        <d v="2015-08-29T17:00:00"/>
        <d v="2015-08-29T18:00:00"/>
        <d v="2015-08-29T19:00:00"/>
        <d v="2015-08-29T20:00:00"/>
        <d v="2015-08-29T21:00:00"/>
        <d v="2015-08-29T22:00:00"/>
        <d v="2015-08-29T23:00:00"/>
        <d v="2015-08-30T00:00:00"/>
        <d v="2015-08-30T01:00:00"/>
        <d v="2015-08-30T02:00:00"/>
        <d v="2015-08-30T03:00:00"/>
        <d v="2015-08-30T04:00:00"/>
        <d v="2015-08-30T05:00:00"/>
        <d v="2015-08-30T06:00:00"/>
        <d v="2015-08-30T07:00:00"/>
        <d v="2015-08-30T08:00:00"/>
        <d v="2015-08-30T09:00:00"/>
        <d v="2015-08-30T10:00:00"/>
        <d v="2015-08-30T11:00:00"/>
        <d v="2015-08-30T12:00:00"/>
        <d v="2015-08-30T13:00:00"/>
        <d v="2015-08-30T14:00:00"/>
        <d v="2015-08-30T15:00:00"/>
        <d v="2015-08-30T16:00:00"/>
        <d v="2015-08-30T17:00:00"/>
        <d v="2015-08-30T18:00:00"/>
        <d v="2015-08-30T19:00:00"/>
        <d v="2015-08-30T20:00:00"/>
        <d v="2015-08-30T21:00:00"/>
        <d v="2015-08-30T22:00:00"/>
        <d v="2015-08-30T23:00:00"/>
        <d v="2015-08-31T00:00:00"/>
        <d v="2015-08-31T01:00:00"/>
        <d v="2015-08-31T02:00:00"/>
        <d v="2015-08-31T03:00:00"/>
        <d v="2015-08-31T04:00:00"/>
        <d v="2015-08-31T05:00:00"/>
        <d v="2015-08-31T06:00:00"/>
        <d v="2015-08-31T07:00:00"/>
        <d v="2015-08-31T08:00:00"/>
        <d v="2015-08-31T09:00:00"/>
        <d v="2015-08-31T10:00:00"/>
        <d v="2015-08-31T11:00:00"/>
        <d v="2015-08-31T12:00:00"/>
        <d v="2015-08-31T13:00:00"/>
        <d v="2015-08-31T14:00:00"/>
        <d v="2015-08-31T15:00:00"/>
        <d v="2015-08-31T16:00:00"/>
        <d v="2015-08-31T17:00:00"/>
        <d v="2015-08-31T18:00:00"/>
        <d v="2015-08-31T19:00:00"/>
        <d v="2015-08-31T20:00:00"/>
        <d v="2015-08-31T21:00:00"/>
        <d v="2015-08-31T22:00:00"/>
        <d v="2015-08-31T23:00:00"/>
        <d v="2015-09-01T00:00:00"/>
        <d v="2015-09-01T01:00:00"/>
        <d v="2015-09-01T02:00:00"/>
        <d v="2015-09-01T03:00:00"/>
        <d v="2015-09-01T04:00:00"/>
        <d v="2015-09-01T05:00:00"/>
        <d v="2015-09-01T06:00:00"/>
        <d v="2015-09-01T07:00:00"/>
        <d v="2015-09-01T08:00:00"/>
        <d v="2015-09-01T09:00:00"/>
        <d v="2015-09-01T10:00:00"/>
        <d v="2015-09-01T11:00:00"/>
        <d v="2015-09-01T12:00:00"/>
        <d v="2015-09-01T13:00:00"/>
        <d v="2015-09-01T14:00:00"/>
        <d v="2015-09-01T15:00:00"/>
        <d v="2015-09-01T16:00:00"/>
        <d v="2015-09-01T17:00:00"/>
        <d v="2015-09-01T18:00:00"/>
        <d v="2015-09-01T19:00:00"/>
        <d v="2015-09-01T20:00:00"/>
        <d v="2015-09-01T21:00:00"/>
        <d v="2015-09-01T22:00:00"/>
        <d v="2015-09-01T23:00:00"/>
        <d v="2015-09-02T00:00:00"/>
        <d v="2015-09-02T01:00:00"/>
        <d v="2015-09-02T02:00:00"/>
        <d v="2015-09-02T03:00:00"/>
        <d v="2015-09-02T04:00:00"/>
        <d v="2015-09-02T05:00:00"/>
        <d v="2015-09-02T06:00:00"/>
        <d v="2015-09-02T07:00:00"/>
        <d v="2015-09-02T08:00:00"/>
        <d v="2015-09-02T09:00:00"/>
        <d v="2015-09-02T10:00:00"/>
        <d v="2015-09-02T11:00:00"/>
        <d v="2015-09-02T12:00:00"/>
        <d v="2015-09-02T13:00:00"/>
        <d v="2015-09-02T14:00:00"/>
        <d v="2015-09-02T15:00:00"/>
        <d v="2015-09-02T16:00:00"/>
        <d v="2015-09-02T17:00:00"/>
        <d v="2015-09-02T18:00:00"/>
        <d v="2015-09-02T19:00:00"/>
        <d v="2015-09-02T20:00:00"/>
        <d v="2015-09-02T21:00:00"/>
        <d v="2015-09-02T22:00:00"/>
        <d v="2015-09-02T23:00:00"/>
        <d v="2015-09-03T00:00:00"/>
        <d v="2015-09-03T01:00:00"/>
        <d v="2015-09-03T02:00:00"/>
        <d v="2015-09-03T03:00:00"/>
        <d v="2015-09-03T04:00:00"/>
        <d v="2015-09-03T05:00:00"/>
        <d v="2015-09-03T06:00:00"/>
        <d v="2015-09-03T07:00:00"/>
        <d v="2015-09-03T08:00:00"/>
        <d v="2015-09-03T09:00:00"/>
        <d v="2015-09-03T10:00:00"/>
        <d v="2015-09-03T11:00:00"/>
        <d v="2015-09-03T12:00:00"/>
        <d v="2015-09-03T13:00:00"/>
        <d v="2015-09-03T14:00:00"/>
        <d v="2015-09-03T15:00:00"/>
        <d v="2015-09-03T16:00:00"/>
        <d v="2015-09-03T17:00:00"/>
        <d v="2015-09-03T18:00:00"/>
        <d v="2015-09-03T19:00:00"/>
        <d v="2015-09-03T20:00:00"/>
        <d v="2015-09-03T21:00:00"/>
        <d v="2015-09-03T22:00:00"/>
        <d v="2015-09-03T23:00:00"/>
        <d v="2015-09-04T00:00:00"/>
        <d v="2015-09-04T01:00:00"/>
        <d v="2015-09-04T02:00:00"/>
        <d v="2015-09-04T03:00:00"/>
        <d v="2015-09-04T04:00:00"/>
        <d v="2015-09-04T05:00:00"/>
        <d v="2015-09-04T06:00:00"/>
        <d v="2015-09-04T07:00:00"/>
        <d v="2015-09-04T08:00:00"/>
        <d v="2015-09-04T09:00:00"/>
        <d v="2015-09-04T10:00:00"/>
        <d v="2015-09-04T11:00:00"/>
        <d v="2015-09-04T12:00:00"/>
        <d v="2015-09-04T13:00:00"/>
        <d v="2015-09-04T14:00:00"/>
        <d v="2015-09-04T15:00:00"/>
        <d v="2015-09-04T16:00:00"/>
        <d v="2015-09-04T17:00:00"/>
        <d v="2015-09-04T18:00:00"/>
        <d v="2015-09-04T19:00:00"/>
        <d v="2015-09-04T20:00:00"/>
        <d v="2015-09-04T21:00:00"/>
        <d v="2015-09-04T22:00:00"/>
        <d v="2015-09-04T23:00:00"/>
        <d v="2015-09-05T00:00:00"/>
        <d v="2015-09-05T01:00:00"/>
        <d v="2015-09-05T02:00:00"/>
        <d v="2015-09-05T03:00:00"/>
        <d v="2015-09-05T04:00:00"/>
        <d v="2015-09-05T05:00:00"/>
        <d v="2015-09-05T06:00:00"/>
        <d v="2015-09-05T07:00:00"/>
        <d v="2015-09-05T08:00:00"/>
        <d v="2015-09-05T09:00:00"/>
        <d v="2015-09-05T10:00:00"/>
        <d v="2015-09-05T11:00:00"/>
        <d v="2015-09-05T12:00:00"/>
        <d v="2015-09-05T13:00:00"/>
        <d v="2015-09-05T14:00:00"/>
        <d v="2015-09-05T15:00:00"/>
        <d v="2015-09-05T16:00:00"/>
        <d v="2015-09-05T17:00:00"/>
        <d v="2015-09-05T18:00:00"/>
        <d v="2015-09-05T19:00:00"/>
        <d v="2015-09-05T20:00:00"/>
        <d v="2015-09-05T21:00:00"/>
        <d v="2015-09-05T22:00:00"/>
        <d v="2015-09-05T23:00:00"/>
        <d v="2015-09-06T00:00:00"/>
        <d v="2015-09-06T01:00:00"/>
        <d v="2015-09-06T02:00:00"/>
        <d v="2015-09-06T03:00:00"/>
        <d v="2015-09-06T04:00:00"/>
        <d v="2015-09-06T05:00:00"/>
        <d v="2015-09-06T06:00:00"/>
        <d v="2015-09-06T07:00:00"/>
        <d v="2015-09-06T08:00:00"/>
        <d v="2015-09-06T09:00:00"/>
        <d v="2015-09-06T10:00:00"/>
        <d v="2015-09-06T11:00:00"/>
        <d v="2015-09-06T12:00:00"/>
        <d v="2015-09-06T13:00:00"/>
        <d v="2015-09-06T14:00:00"/>
        <d v="2015-09-06T15:00:00"/>
        <d v="2015-09-06T16:00:00"/>
        <d v="2015-09-06T17:00:00"/>
        <d v="2015-09-06T18:00:00"/>
        <d v="2015-09-06T19:00:00"/>
        <d v="2015-09-06T20:00:00"/>
        <d v="2015-09-06T21:00:00"/>
        <d v="2015-09-06T22:00:00"/>
        <d v="2015-09-06T23:00:00"/>
        <d v="2015-09-07T00:00:00"/>
        <d v="2015-09-07T01:00:00"/>
        <d v="2015-09-07T02:00:00"/>
        <d v="2015-09-07T03:00:00"/>
        <d v="2015-09-07T04:00:00"/>
        <d v="2015-09-07T05:00:00"/>
        <d v="2015-09-07T06:00:00"/>
        <d v="2015-09-07T07:00:00"/>
        <d v="2015-09-07T08:00:00"/>
        <d v="2015-09-07T09:00:00"/>
        <d v="2015-09-07T10:00:00"/>
        <d v="2015-09-07T11:00:00"/>
        <d v="2015-09-07T12:00:00"/>
        <d v="2015-09-07T13:00:00"/>
        <d v="2015-09-07T14:00:00"/>
        <d v="2015-09-07T15:00:00"/>
        <d v="2015-09-07T16:00:00"/>
        <d v="2015-09-07T17:00:00"/>
        <d v="2015-09-07T18:00:00"/>
        <d v="2015-09-07T19:00:00"/>
        <d v="2015-09-07T20:00:00"/>
        <d v="2015-09-07T21:00:00"/>
        <d v="2015-09-07T23:00:00"/>
        <d v="2015-09-08T00:00:00"/>
        <d v="2015-09-08T01:00:00"/>
        <d v="2015-09-08T02:00:00"/>
        <d v="2015-09-08T03:00:00"/>
        <d v="2015-09-08T04:00:00"/>
        <d v="2015-09-08T05:00:00"/>
        <d v="2015-09-08T06:00:00"/>
        <d v="2015-09-08T07:00:00"/>
        <d v="2015-09-08T08:00:00"/>
        <d v="2015-09-08T09:00:00"/>
        <d v="2015-09-08T10:00:00"/>
        <d v="2015-09-08T11:00:00"/>
        <d v="2015-09-08T12:00:00"/>
        <d v="2015-09-08T13:00:00"/>
        <d v="2015-09-08T14:00:00"/>
        <d v="2015-09-08T15:00:00"/>
        <d v="2015-09-08T16:00:00"/>
        <d v="2015-09-08T17:00:00"/>
        <d v="2015-09-08T18:00:00"/>
        <d v="2015-09-08T19:00:00"/>
        <d v="2015-09-08T20:00:00"/>
        <d v="2015-09-08T21:00:00"/>
        <d v="2015-09-08T22:00:00"/>
        <d v="2015-09-08T23:00:00"/>
        <d v="2015-09-09T00:00:00"/>
        <d v="2015-09-09T01:00:00"/>
        <d v="2015-09-09T02:00:00"/>
        <d v="2015-09-09T03:00:00"/>
        <d v="2015-09-09T04:00:00"/>
        <d v="2015-09-09T05:00:00"/>
        <d v="2015-09-09T06:00:00"/>
        <d v="2015-09-09T07:00:00"/>
        <d v="2015-09-09T08:00:00"/>
        <d v="2015-09-09T09:00:00"/>
        <d v="2015-09-09T10:00:00"/>
        <d v="2015-09-09T11:00:00"/>
        <d v="2015-09-09T12:00:00"/>
        <d v="2015-09-09T13:00:00"/>
        <d v="2015-09-09T14:00:00"/>
        <d v="2015-09-09T15:00:00"/>
        <d v="2015-09-09T16:00:00"/>
        <d v="2015-09-09T17:00:00"/>
        <d v="2015-09-09T18:00:00"/>
        <d v="2015-09-09T19:00:00"/>
        <d v="2015-09-09T20:00:00"/>
        <d v="2015-09-09T21:00:00"/>
        <d v="2015-09-09T22:00:00"/>
        <d v="2015-09-09T23:00:00"/>
        <d v="2015-09-10T00:00:00"/>
        <d v="2015-09-10T01:00:00"/>
        <d v="2015-09-10T02:00:00"/>
        <d v="2015-09-10T03:00:00"/>
        <d v="2015-09-10T04:00:00"/>
        <d v="2015-09-10T05:00:00"/>
        <d v="2015-09-10T06:00:00"/>
        <d v="2015-09-10T07:00:00"/>
        <d v="2015-09-10T08:00:00"/>
        <d v="2015-09-10T09:00:00"/>
        <d v="2015-09-10T10:00:00"/>
        <d v="2015-09-10T11:00:00"/>
        <d v="2015-09-10T12:00:00"/>
        <d v="2015-09-10T13:00:00"/>
        <d v="2015-09-10T14:00:00"/>
        <d v="2015-09-10T15:00:00"/>
        <d v="2015-09-10T16:00:00"/>
        <d v="2015-09-10T17:00:00"/>
        <d v="2015-09-10T18:00:00"/>
        <d v="2015-09-10T19:00:00"/>
        <d v="2015-09-10T20:00:00"/>
        <d v="2015-09-10T21:00:00"/>
        <d v="2015-09-10T22:00:00"/>
        <d v="2015-09-10T23:00:00"/>
        <d v="2015-09-11T00:00:00"/>
        <d v="2015-09-11T01:00:00"/>
        <d v="2015-09-11T02:00:00"/>
        <d v="2015-09-11T03:00:00"/>
        <d v="2015-09-11T04:00:00"/>
        <d v="2015-09-11T05:00:00"/>
        <d v="2015-09-11T06:00:00"/>
        <d v="2015-09-11T07:00:00"/>
        <d v="2015-09-11T08:00:00"/>
        <d v="2015-09-11T09:00:00"/>
        <d v="2015-09-11T10:00:00"/>
        <d v="2015-09-11T11:00:00"/>
        <d v="2015-09-11T12:00:00"/>
        <d v="2015-09-11T13:00:00"/>
        <d v="2015-09-11T14:00:00"/>
        <d v="2015-09-11T15:00:00"/>
        <d v="2015-09-11T16:00:00"/>
        <d v="2015-09-11T18:00:00"/>
        <d v="2015-09-11T19:00:00"/>
        <d v="2015-09-11T20:00:00"/>
        <d v="2015-09-11T21:00:00"/>
        <d v="2015-09-11T22:00:00"/>
        <d v="2015-09-11T23:00:00"/>
        <d v="2015-09-12T00:00:00"/>
        <d v="2015-09-12T01:00:00"/>
        <d v="2015-09-12T02:00:00"/>
        <d v="2015-09-12T03:00:00"/>
        <d v="2015-09-12T04:00:00"/>
        <d v="2015-09-12T05:00:00"/>
        <d v="2015-09-12T06:00:00"/>
        <d v="2015-09-12T07:00:00"/>
        <d v="2015-09-12T08:00:00"/>
        <d v="2015-09-12T09:00:00"/>
        <d v="2015-09-12T10:00:00"/>
        <d v="2015-09-12T11:00:00"/>
        <d v="2015-09-12T12:00:00"/>
        <d v="2015-09-12T13:00:00"/>
        <d v="2015-09-12T14:00:00"/>
        <d v="2015-09-12T15:00:00"/>
        <d v="2015-09-12T16:00:00"/>
        <d v="2015-09-12T17:00:00"/>
        <d v="2015-09-12T18:00:00"/>
        <d v="2015-09-12T19:00:00"/>
        <d v="2015-09-12T20:00:00"/>
        <d v="2015-09-12T21:00:00"/>
        <d v="2015-09-12T22:00:00"/>
        <d v="2015-09-12T23:00:00"/>
        <d v="2015-09-13T00:00:00"/>
        <d v="2015-09-13T01:00:00"/>
        <d v="2015-09-13T02:00:00"/>
        <d v="2015-09-13T03:00:00"/>
        <d v="2015-09-13T04:00:00"/>
        <d v="2015-09-13T05:00:00"/>
        <d v="2015-09-13T06:00:00"/>
        <d v="2015-09-13T07:00:00"/>
        <d v="2015-09-13T08:00:00"/>
        <d v="2015-09-13T09:00:00"/>
        <d v="2015-09-13T10:00:00"/>
        <d v="2015-09-13T11:00:00"/>
        <d v="2015-09-13T12:00:00"/>
        <d v="2015-09-13T13:00:00"/>
        <d v="2015-09-13T14:00:00"/>
        <d v="2015-09-13T15:00:00"/>
        <d v="2015-09-13T16:00:00"/>
        <d v="2015-09-13T17:00:00"/>
        <d v="2015-09-13T18:00:00"/>
        <d v="2015-09-13T19:00:00"/>
        <d v="2015-09-13T20:00:00"/>
        <d v="2015-09-13T21:00:00"/>
        <d v="2015-09-13T22:00:00"/>
        <d v="2015-09-13T23:00:00"/>
        <d v="2015-09-14T00:00:00"/>
        <d v="2015-09-14T01:00:00"/>
        <d v="2015-09-14T02:00:00"/>
        <d v="2015-09-14T03:00:00"/>
        <d v="2015-09-14T04:00:00"/>
        <d v="2015-09-14T05:00:00"/>
        <d v="2015-09-14T06:00:00"/>
        <d v="2015-09-14T07:00:00"/>
        <d v="2015-09-14T08:00:00"/>
        <d v="2015-09-14T09:00:00"/>
        <d v="2015-09-14T10:00:00"/>
        <d v="2015-09-14T11:00:00"/>
        <d v="2015-09-14T12:00:00"/>
        <d v="2015-09-14T13:00:00"/>
        <d v="2015-09-14T14:00:00"/>
        <d v="2015-09-14T15:00:00"/>
        <d v="2015-09-14T16:00:00"/>
        <d v="2015-09-14T17:00:00"/>
        <d v="2015-09-14T18:00:00"/>
        <d v="2015-09-14T19:00:00"/>
        <d v="2015-09-14T20:00:00"/>
        <d v="2015-09-14T21:00:00"/>
        <d v="2015-09-14T22:00:00"/>
        <d v="2015-09-14T23:00:00"/>
        <d v="2015-09-15T00:00:00"/>
        <d v="2015-09-15T01:00:00"/>
        <d v="2015-09-15T02:00:00"/>
        <d v="2015-09-15T03:00:00"/>
        <d v="2015-09-15T04:00:00"/>
        <d v="2015-09-15T05:00:00"/>
        <d v="2015-09-15T06:00:00"/>
        <d v="2015-09-15T07:00:00"/>
        <d v="2015-09-15T08:00:00"/>
        <d v="2015-09-15T09:00:00"/>
        <d v="2015-09-15T10:00:00"/>
        <d v="2015-09-15T11:00:00"/>
        <d v="2015-09-15T12:00:00"/>
        <d v="2015-09-15T13:00:00"/>
        <d v="2015-09-15T14:00:00"/>
        <d v="2015-09-15T15:00:00"/>
        <d v="2015-09-15T16:00:00"/>
        <d v="2015-09-15T17:00:00"/>
        <d v="2015-09-15T18:00:00"/>
        <d v="2015-09-15T19:00:00"/>
        <d v="2015-09-15T20:00:00"/>
        <d v="2015-09-15T21:00:00"/>
        <d v="2015-09-15T22:00:00"/>
        <d v="2015-09-15T23:00:00"/>
        <d v="2015-09-16T00:00:00"/>
        <d v="2015-09-16T01:00:00"/>
        <d v="2015-09-16T02:00:00"/>
        <d v="2015-09-16T03:00:00"/>
        <d v="2015-09-16T04:00:00"/>
        <d v="2015-09-16T05:00:00"/>
        <d v="2015-09-16T06:00:00"/>
        <d v="2015-09-16T07:00:00"/>
        <d v="2015-09-16T08:00:00"/>
        <d v="2015-09-16T09:00:00"/>
        <d v="2015-09-16T10:00:00"/>
        <d v="2015-09-16T11:00:00"/>
        <d v="2015-09-16T12:00:00"/>
        <d v="2015-09-16T13:00:00"/>
        <d v="2015-09-16T14:00:00"/>
        <d v="2015-09-16T15:00:00"/>
        <d v="2015-09-16T16:00:00"/>
        <d v="2015-09-16T17:00:00"/>
        <d v="2015-09-16T18:00:00"/>
        <d v="2015-09-16T19:00:00"/>
        <d v="2015-09-16T20:00:00"/>
        <d v="2015-09-16T21:00:00"/>
        <d v="2015-09-16T22:00:00"/>
        <d v="2015-09-16T23:00:00"/>
        <d v="2015-09-17T00:00:00"/>
        <d v="2015-09-17T01:00:00"/>
        <d v="2015-09-17T02:00:00"/>
        <d v="2015-09-17T03:00:00"/>
        <d v="2015-09-17T04:00:00"/>
        <d v="2015-09-17T05:00:00"/>
        <d v="2015-09-17T06:00:00"/>
        <d v="2015-09-17T07:00:00"/>
        <d v="2015-09-17T08:00:00"/>
        <d v="2015-09-17T09:00:00"/>
        <d v="2015-09-17T10:00:00"/>
        <d v="2015-09-17T11:00:00"/>
        <d v="2015-09-17T12:00:00"/>
        <d v="2015-09-17T13:00:00"/>
        <d v="2015-09-17T14:00:00"/>
        <d v="2015-09-17T15:00:00"/>
        <d v="2015-09-17T16:00:00"/>
        <d v="2015-09-17T17:00:00"/>
        <d v="2015-09-17T18:00:00"/>
        <d v="2015-09-17T19:00:00"/>
        <d v="2015-09-17T20:00:00"/>
        <d v="2015-09-17T21:00:00"/>
        <d v="2015-09-17T22:00:00"/>
        <d v="2015-09-17T23:00:00"/>
        <d v="2015-09-18T00:00:00"/>
        <d v="2015-09-18T01:00:00"/>
        <d v="2015-09-18T02:00:00"/>
        <d v="2015-09-18T03:00:00"/>
        <d v="2015-09-18T04:00:00"/>
        <d v="2015-09-18T05:00:00"/>
        <d v="2015-09-18T06:00:00"/>
        <d v="2015-09-18T07:00:00"/>
        <d v="2015-09-18T08:00:00"/>
        <d v="2015-09-18T09:00:00"/>
        <d v="2015-09-18T10:00:00"/>
        <d v="2015-09-18T11:00:00"/>
        <d v="2015-09-18T12:00:00"/>
        <d v="2015-09-18T13:00:00"/>
        <d v="2015-09-18T14:00:00"/>
        <d v="2015-09-18T15:00:00"/>
        <d v="2015-09-18T16:00:00"/>
        <d v="2015-09-18T17:00:00"/>
        <d v="2015-09-18T18:00:00"/>
        <d v="2015-09-18T19:00:00"/>
        <d v="2015-09-18T20:00:00"/>
        <d v="2015-09-18T21:00:00"/>
        <d v="2015-09-18T22:00:00"/>
        <d v="2015-09-18T23:00:00"/>
        <d v="2015-09-19T00:00:00"/>
        <d v="2015-09-19T01:00:00"/>
        <d v="2015-09-19T02:00:00"/>
        <d v="2015-09-19T03:00:00"/>
        <d v="2015-09-19T04:00:00"/>
        <d v="2015-09-19T05:00:00"/>
        <d v="2015-09-19T06:00:00"/>
        <d v="2015-09-19T07:00:00"/>
        <d v="2015-09-19T08:00:00"/>
        <d v="2015-09-19T09:00:00"/>
        <d v="2015-09-19T10:00:00"/>
        <d v="2015-09-19T11:00:00"/>
        <d v="2015-09-19T12:00:00"/>
        <d v="2015-09-19T13:00:00"/>
        <d v="2015-09-19T14:00:00"/>
        <d v="2015-09-19T15:00:00"/>
        <d v="2015-09-19T16:00:00"/>
        <d v="2015-09-19T17:00:00"/>
        <d v="2015-09-19T18:00:00"/>
        <d v="2015-09-19T19:00:00"/>
        <d v="2015-09-19T20:00:00"/>
        <d v="2015-09-19T21:00:00"/>
        <d v="2015-09-19T22:00:00"/>
        <d v="2015-09-19T23:00:00"/>
        <d v="2015-09-20T00:00:00"/>
        <d v="2015-09-20T01:00:00"/>
        <d v="2015-09-20T02:00:00"/>
        <d v="2015-09-20T03:00:00"/>
        <d v="2015-09-20T04:00:00"/>
        <d v="2015-09-20T05:00:00"/>
        <d v="2015-09-20T06:00:00"/>
        <d v="2015-09-20T07:00:00"/>
        <d v="2015-09-20T08:00:00"/>
        <d v="2015-09-20T09:00:00"/>
        <d v="2015-09-20T10:00:00"/>
        <d v="2015-09-20T11:00:00"/>
        <d v="2015-09-20T12:00:00"/>
        <d v="2015-09-20T13:00:00"/>
        <d v="2015-09-20T14:00:00"/>
        <d v="2015-09-20T15:00:00"/>
        <d v="2015-09-20T16:00:00"/>
        <d v="2015-09-20T17:00:00"/>
        <d v="2015-09-20T18:00:00"/>
        <d v="2015-09-20T19:00:00"/>
        <d v="2015-09-20T20:00:00"/>
        <d v="2015-09-20T21:00:00"/>
        <d v="2015-09-20T22:00:00"/>
        <d v="2015-09-20T23:00:00"/>
        <d v="2015-09-21T00:00:00"/>
        <d v="2015-09-21T01:00:00"/>
        <d v="2015-09-21T02:00:00"/>
        <d v="2015-09-21T03:00:00"/>
        <d v="2015-09-21T04:00:00"/>
        <d v="2015-09-21T05:00:00"/>
        <d v="2015-09-21T06:00:00"/>
        <d v="2015-09-21T07:00:00"/>
        <d v="2015-09-21T08:00:00"/>
        <d v="2015-09-21T09:00:00"/>
        <d v="2015-09-21T10:00:00"/>
        <d v="2015-09-21T11:00:00"/>
        <d v="2015-09-21T12:00:00"/>
        <d v="2015-09-21T13:00:00"/>
        <d v="2015-09-21T14:00:00"/>
        <d v="2015-09-21T15:00:00"/>
        <d v="2015-09-21T16:00:00"/>
        <d v="2015-09-21T17:00:00"/>
        <d v="2015-09-21T18:00:00"/>
        <d v="2015-09-21T19:00:00"/>
        <d v="2015-09-21T20:00:00"/>
        <d v="2015-09-21T21:00:00"/>
        <d v="2015-09-21T22:00:00"/>
        <d v="2015-09-21T23:00:00"/>
        <d v="2015-09-22T00:00:00"/>
        <d v="2015-09-22T01:00:00"/>
        <d v="2015-09-22T02:00:00"/>
        <d v="2015-09-22T03:00:00"/>
        <d v="2015-09-22T04:00:00"/>
        <d v="2015-09-22T05:00:00"/>
        <d v="2015-09-22T06:00:00"/>
        <d v="2015-09-22T07:00:00"/>
        <d v="2015-09-22T08:00:00"/>
        <d v="2015-09-22T09:00:00"/>
        <d v="2015-09-22T10:00:00"/>
        <d v="2015-09-22T11:00:00"/>
        <d v="2015-09-22T12:00:00"/>
        <d v="2015-09-22T13:00:00"/>
        <d v="2015-09-22T14:00:00"/>
        <d v="2015-09-22T15:00:00"/>
        <d v="2015-09-22T16:00:00"/>
        <d v="2015-09-22T17:00:00"/>
        <d v="2015-09-22T18:00:00"/>
        <d v="2015-09-22T19:00:00"/>
        <d v="2015-09-22T20:00:00"/>
        <d v="2015-09-22T21:00:00"/>
        <d v="2015-09-22T22:00:00"/>
        <d v="2015-09-22T23:00:00"/>
        <d v="2015-09-23T00:00:00"/>
        <d v="2015-09-23T01:00:00"/>
        <d v="2015-09-23T02:00:00"/>
        <d v="2015-09-23T03:00:00"/>
        <d v="2015-09-23T04:00:00"/>
        <d v="2015-09-23T05:00:00"/>
        <d v="2015-09-23T06:00:00"/>
        <d v="2015-09-23T07:00:00"/>
        <d v="2015-09-23T08:00:00"/>
        <d v="2015-09-23T09:00:00"/>
        <d v="2015-09-23T10:00:00"/>
        <d v="2015-09-23T11:00:00"/>
        <d v="2015-09-23T12:00:00"/>
        <d v="2015-09-23T13:00:00"/>
        <d v="2015-09-23T14:00:00"/>
        <d v="2015-09-23T15:00:00"/>
        <d v="2015-09-23T16:00:00"/>
        <d v="2015-09-23T17:00:00"/>
        <d v="2015-09-23T18:00:00"/>
        <d v="2015-09-23T19:00:00"/>
        <d v="2015-09-23T20:00:00"/>
        <d v="2015-09-23T21:00:00"/>
        <d v="2015-09-23T22:00:00"/>
        <d v="2015-09-23T23:00:00"/>
        <d v="2015-09-24T00:00:00"/>
        <d v="2015-09-24T01:00:00"/>
        <d v="2015-09-24T02:00:00"/>
        <d v="2015-09-24T03:00:00"/>
        <d v="2015-09-24T04:00:00"/>
        <d v="2015-09-24T05:00:00"/>
        <d v="2015-09-24T06:00:00"/>
        <d v="2015-09-24T07:00:00"/>
        <d v="2015-09-24T08:00:00"/>
        <d v="2015-09-24T09:00:00"/>
        <d v="2015-09-24T10:00:00"/>
        <d v="2015-09-24T11:00:00"/>
        <d v="2015-09-24T12:00:00"/>
        <d v="2015-09-24T13:00:00"/>
        <d v="2015-09-24T14:00:00"/>
        <d v="2015-09-24T15:00:00"/>
        <d v="2015-09-24T16:00:00"/>
        <d v="2015-09-24T17:00:00"/>
        <d v="2015-09-24T18:00:00"/>
        <d v="2015-09-24T19:00:00"/>
        <d v="2015-09-24T20:00:00"/>
        <d v="2015-09-24T21:00:00"/>
        <d v="2015-09-24T22:00:00"/>
        <d v="2015-09-24T23:00:00"/>
        <d v="2015-09-25T00:00:00"/>
        <d v="2015-09-25T01:00:00"/>
        <d v="2015-09-25T02:00:00"/>
        <d v="2015-09-25T03:00:00"/>
        <d v="2015-09-25T04:00:00"/>
        <d v="2015-09-25T05:00:00"/>
        <d v="2015-09-25T06:00:00"/>
        <d v="2015-09-25T07:00:00"/>
        <d v="2015-09-25T08:00:00"/>
        <d v="2015-09-25T09:00:00"/>
        <d v="2015-09-25T10:00:00"/>
        <d v="2015-09-25T11:00:00"/>
        <d v="2015-09-25T12:00:00"/>
        <d v="2015-09-25T13:00:00"/>
        <d v="2015-09-25T14:00:00"/>
        <d v="2015-09-25T15:00:00"/>
        <d v="2015-09-25T16:00:00"/>
        <d v="2015-09-25T17:00:00"/>
        <d v="2015-09-25T18:00:00"/>
        <d v="2015-09-25T19:00:00"/>
        <d v="2015-09-25T20:00:00"/>
        <d v="2015-09-25T21:00:00"/>
        <d v="2015-09-25T22:00:00"/>
        <d v="2015-09-25T23:00:00"/>
        <d v="2015-09-26T00:00:00"/>
        <d v="2015-09-26T01:00:00"/>
        <d v="2015-09-26T02:00:00"/>
        <d v="2015-09-26T03:00:00"/>
        <d v="2015-09-26T04:00:00"/>
        <d v="2015-09-26T05:00:00"/>
        <d v="2015-09-26T06:00:00"/>
        <d v="2015-09-26T07:00:00"/>
        <d v="2015-09-26T08:00:00"/>
        <d v="2015-09-26T09:00:00"/>
        <d v="2015-09-26T10:00:00"/>
        <d v="2015-09-26T11:00:00"/>
        <d v="2015-09-26T12:00:00"/>
        <d v="2015-09-26T13:00:00"/>
        <d v="2015-09-26T14:00:00"/>
        <d v="2015-09-26T15:00:00"/>
        <d v="2015-09-26T16:00:00"/>
        <d v="2015-09-26T17:00:00"/>
        <d v="2015-09-26T18:00:00"/>
        <d v="2015-09-26T19:00:00"/>
        <d v="2015-09-26T20:00:00"/>
        <d v="2015-09-26T21:00:00"/>
        <d v="2015-09-26T22:00:00"/>
        <d v="2015-09-26T23:00:00"/>
        <d v="2015-09-27T00:00:00"/>
        <d v="2015-09-27T01:00:00"/>
        <d v="2015-09-27T02:00:00"/>
        <d v="2015-09-27T03:00:00"/>
        <d v="2015-09-27T04:00:00"/>
        <d v="2015-09-27T05:00:00"/>
        <d v="2015-09-27T06:00:00"/>
        <d v="2015-09-27T07:00:00"/>
        <d v="2015-09-27T08:00:00"/>
        <d v="2015-09-27T09:00:00"/>
        <d v="2015-09-27T10:00:00"/>
        <d v="2015-09-27T11:00:00"/>
        <d v="2015-09-27T12:00:00"/>
        <d v="2015-09-27T13:00:00"/>
        <d v="2015-09-27T14:00:00"/>
        <d v="2015-09-27T15:00:00"/>
        <d v="2015-09-27T16:00:00"/>
        <d v="2015-09-27T17:00:00"/>
        <d v="2015-09-27T18:00:00"/>
        <d v="2015-09-27T19:00:00"/>
        <d v="2015-09-27T20:00:00"/>
        <d v="2015-09-27T21:00:00"/>
        <d v="2015-09-27T22:00:00"/>
        <d v="2015-09-27T23:00:00"/>
        <d v="2015-09-28T00:00:00"/>
        <d v="2015-09-28T01:00:00"/>
        <d v="2015-09-28T02:00:00"/>
        <d v="2015-09-28T03:00:00"/>
        <d v="2015-09-28T04:00:00"/>
        <d v="2015-09-28T05:00:00"/>
        <d v="2015-09-28T06:00:00"/>
        <d v="2015-09-28T07:00:00"/>
        <d v="2015-09-28T08:00:00"/>
        <d v="2015-09-28T09:00:00"/>
        <d v="2015-09-28T10:00:00"/>
        <d v="2015-09-28T11:00:00"/>
        <d v="2015-09-28T12:00:00"/>
        <d v="2015-09-28T13:00:00"/>
        <d v="2015-09-28T14:00:00"/>
        <d v="2015-09-28T15:00:00"/>
        <d v="2015-09-28T16:00:00"/>
        <d v="2015-09-28T17:00:00"/>
        <d v="2015-09-28T18:00:00"/>
        <d v="2015-09-28T19:00:00"/>
        <d v="2015-09-28T20:00:00"/>
        <d v="2015-09-28T21:00:00"/>
        <d v="2015-09-28T22:00:00"/>
        <d v="2015-09-28T23:00:00"/>
        <d v="2015-09-29T00:00:00"/>
        <d v="2015-09-29T01:00:00"/>
        <d v="2015-09-29T02:00:00"/>
        <d v="2015-09-29T03:00:00"/>
        <d v="2015-09-29T04:00:00"/>
        <d v="2015-09-29T05:00:00"/>
        <d v="2015-09-29T06:00:00"/>
        <d v="2015-09-29T07:00:00"/>
        <d v="2015-09-29T08:00:00"/>
        <d v="2015-09-29T09:00:00"/>
        <d v="2015-09-29T10:00:00"/>
        <d v="2015-09-29T11:00:00"/>
        <d v="2015-09-29T12:00:00"/>
        <d v="2015-09-29T13:00:00"/>
        <d v="2015-09-29T14:00:00"/>
        <d v="2015-09-29T15:00:00"/>
        <d v="2015-09-29T16:00:00"/>
        <d v="2015-09-29T17:00:00"/>
        <d v="2015-09-29T18:00:00"/>
        <d v="2015-09-29T19:00:00"/>
        <d v="2015-09-29T20:00:00"/>
        <d v="2015-09-29T21:00:00"/>
        <d v="2015-09-29T22:00:00"/>
        <d v="2015-09-29T23:00:00"/>
        <d v="2015-09-30T00:00:00"/>
        <d v="2015-09-30T01:00:00"/>
        <d v="2015-09-30T02:00:00"/>
        <d v="2015-09-30T03:00:00"/>
        <d v="2015-09-30T04:00:00"/>
        <d v="2015-09-30T05:00:00"/>
        <d v="2015-09-30T06:00:00"/>
        <d v="2015-09-30T07:00:00"/>
        <d v="2015-09-30T08:00:00"/>
        <d v="2015-09-30T09:00:00"/>
        <d v="2015-09-30T10:00:00"/>
        <d v="2015-09-30T11:00:00"/>
        <d v="2015-09-30T12:00:00"/>
        <d v="2015-09-30T13:00:00"/>
        <d v="2015-09-30T14:00:00"/>
        <d v="2015-09-30T15:00:00"/>
        <d v="2015-09-30T16:00:00"/>
        <d v="2015-09-30T17:00:00"/>
        <d v="2015-09-30T18:00:00"/>
        <d v="2015-09-30T19:00:00"/>
        <d v="2015-09-30T20:00:00"/>
        <d v="2015-09-30T21:00:00"/>
        <d v="2015-09-30T22:00:00"/>
        <d v="2015-09-30T23:00:00"/>
        <d v="2015-10-01T00:00:00"/>
        <d v="2015-10-01T01:00:00"/>
        <d v="2015-10-01T02:00:00"/>
        <d v="2015-10-01T03:00:00"/>
        <d v="2015-10-01T04:00:00"/>
        <d v="2015-10-01T05:00:00"/>
        <d v="2015-10-01T06:00:00"/>
        <d v="2015-10-01T07:00:00"/>
        <d v="2015-10-01T08:00:00"/>
        <d v="2015-10-01T09:00:00"/>
        <d v="2015-10-01T10:00:00"/>
        <d v="2015-10-01T11:00:00"/>
        <d v="2015-10-01T12:00:00"/>
        <d v="2015-10-01T13:00:00"/>
        <d v="2015-10-01T14:00:00"/>
        <d v="2015-10-01T15:00:00"/>
        <d v="2015-10-01T16:00:00"/>
        <d v="2015-10-01T17:00:00"/>
        <d v="2015-10-01T18:00:00"/>
        <d v="2015-10-01T19:00:00"/>
        <d v="2015-10-01T20:00:00"/>
        <d v="2015-10-01T21:00:00"/>
        <d v="2015-10-01T22:00:00"/>
        <d v="2015-10-01T23:00:00"/>
        <d v="2015-10-02T00:00:00"/>
        <d v="2015-10-02T01:00:00"/>
        <d v="2015-10-02T02:00:00"/>
        <d v="2015-10-02T03:00:00"/>
        <d v="2015-10-02T04:00:00"/>
        <d v="2015-10-02T05:00:00"/>
        <d v="2015-10-02T06:00:00"/>
        <d v="2015-10-02T07:00:00"/>
        <d v="2015-10-02T08:00:00"/>
        <d v="2015-10-02T09:00:00"/>
        <d v="2015-10-02T10:00:00"/>
        <d v="2015-10-02T11:00:00"/>
        <d v="2015-10-02T12:00:00"/>
        <d v="2015-10-02T13:00:00"/>
        <d v="2015-10-02T14:00:00"/>
        <d v="2015-10-02T15:00:00"/>
        <d v="2015-10-02T16:00:00"/>
        <d v="2015-10-02T17:00:00"/>
        <d v="2015-10-02T18:00:00"/>
        <d v="2015-10-02T19:00:00"/>
        <d v="2015-10-02T20:00:00"/>
        <d v="2015-10-02T21:00:00"/>
        <d v="2015-10-02T22:00:00"/>
        <d v="2015-10-02T23:00:00"/>
        <d v="2015-10-03T00:00:00"/>
        <d v="2015-10-03T01:00:00"/>
        <d v="2015-10-03T02:00:00"/>
        <d v="2015-10-03T03:00:00"/>
        <d v="2015-10-03T04:00:00"/>
        <d v="2015-10-03T05:00:00"/>
        <d v="2015-10-03T06:00:00"/>
        <d v="2015-10-03T07:00:00"/>
        <d v="2015-10-03T08:00:00"/>
        <d v="2015-10-03T09:00:00"/>
        <d v="2015-10-03T10:00:00"/>
        <d v="2015-10-03T11:00:00"/>
        <d v="2015-10-03T12:00:00"/>
        <d v="2015-10-03T13:00:00"/>
        <d v="2015-10-03T14:00:00"/>
        <d v="2015-10-03T15:00:00"/>
        <d v="2015-10-03T16:00:00"/>
        <d v="2015-10-03T17:00:00"/>
        <d v="2015-10-03T18:00:00"/>
        <d v="2015-10-03T19:00:00"/>
        <d v="2015-10-03T20:00:00"/>
        <d v="2015-10-03T21:00:00"/>
        <d v="2015-10-03T22:00:00"/>
        <d v="2015-10-03T23:00:00"/>
        <d v="2015-10-04T00:00:00"/>
        <d v="2015-10-04T01:00:00"/>
        <d v="2015-10-04T02:00:00"/>
        <d v="2015-10-04T03:00:00"/>
        <d v="2015-10-04T04:00:00"/>
        <d v="2015-10-04T05:00:00"/>
        <d v="2015-10-04T06:00:00"/>
        <d v="2015-10-04T07:00:00"/>
        <d v="2015-10-04T08:00:00"/>
        <d v="2015-10-04T09:00:00"/>
        <d v="2015-10-04T10:00:00"/>
        <d v="2015-10-04T11:00:00"/>
        <d v="2015-10-04T12:00:00"/>
        <d v="2015-10-04T13:00:00"/>
        <d v="2015-10-04T14:00:00"/>
        <d v="2015-10-04T15:00:00"/>
        <d v="2015-10-04T16:00:00"/>
        <d v="2015-10-04T17:00:00"/>
        <d v="2015-10-04T18:00:00"/>
        <d v="2015-10-04T19:00:00"/>
        <d v="2015-10-04T20:00:00"/>
        <d v="2015-10-04T21:00:00"/>
        <d v="2015-10-04T22:00:00"/>
        <d v="2015-10-04T23:00:00"/>
        <d v="2015-10-05T00:00:00"/>
        <d v="2015-10-05T01:00:00"/>
        <d v="2015-10-05T02:00:00"/>
        <d v="2015-10-05T03:00:00"/>
        <d v="2015-10-05T04:00:00"/>
        <d v="2015-10-05T05:00:00"/>
        <d v="2015-10-05T06:00:00"/>
        <d v="2015-10-05T07:00:00"/>
        <d v="2015-10-05T08:00:00"/>
        <d v="2015-10-05T09:00:00"/>
        <d v="2015-10-05T10:00:00"/>
        <d v="2015-10-05T11:00:00"/>
        <d v="2015-10-05T12:00:00"/>
        <d v="2015-10-05T13:00:00"/>
        <d v="2015-10-05T14:00:00"/>
        <d v="2015-10-05T15:00:00"/>
        <d v="2015-10-05T16:00:00"/>
        <d v="2015-10-05T17:00:00"/>
        <d v="2015-10-05T18:00:00"/>
        <d v="2015-10-05T19:00:00"/>
        <d v="2015-10-05T20:00:00"/>
        <d v="2015-10-05T21:00:00"/>
        <d v="2015-10-05T22:00:00"/>
        <d v="2015-10-05T23:00:00"/>
        <d v="2015-10-06T00:00:00"/>
        <d v="2015-10-06T01:00:00"/>
        <d v="2015-10-06T02:00:00"/>
        <d v="2015-10-06T03:00:00"/>
        <d v="2015-10-06T04:00:00"/>
        <d v="2015-10-06T05:00:00"/>
        <d v="2015-10-06T06:00:00"/>
        <d v="2015-10-06T07:00:00"/>
        <d v="2015-10-06T08:00:00"/>
        <d v="2015-10-06T09:00:00"/>
        <d v="2015-10-06T10:00:00"/>
        <d v="2015-10-06T11:00:00"/>
        <d v="2015-10-06T12:00:00"/>
        <d v="2015-10-06T13:00:00"/>
        <d v="2015-10-06T14:00:00"/>
        <d v="2015-10-06T15:00:00"/>
        <d v="2015-10-06T16:00:00"/>
        <d v="2015-10-06T17:00:00"/>
        <d v="2015-10-06T18:00:00"/>
        <d v="2015-10-06T19:00:00"/>
        <d v="2015-10-06T20:00:00"/>
        <d v="2015-10-06T21:00:00"/>
        <d v="2015-10-06T22:00:00"/>
        <d v="2015-10-06T23:00:00"/>
        <d v="2015-10-07T00:00:00"/>
        <d v="2015-10-07T01:00:00"/>
        <d v="2015-10-07T02:00:00"/>
        <d v="2015-10-07T03:00:00"/>
        <d v="2015-10-07T04:00:00"/>
        <d v="2015-10-07T05:00:00"/>
        <d v="2015-10-07T06:00:00"/>
        <d v="2015-10-07T07:00:00"/>
        <d v="2015-10-07T08:00:00"/>
        <d v="2015-10-07T09:00:00"/>
        <d v="2015-10-07T10:00:00"/>
        <d v="2015-10-07T11:00:00"/>
        <d v="2015-10-07T12:00:00"/>
        <d v="2015-10-07T13:00:00"/>
        <d v="2015-10-07T14:00:00"/>
        <d v="2015-10-07T15:00:00"/>
        <d v="2015-10-07T16:00:00"/>
        <d v="2015-10-07T17:00:00"/>
        <d v="2015-10-07T18:00:00"/>
        <d v="2015-10-07T19:00:00"/>
        <d v="2015-10-07T20:00:00"/>
        <d v="2015-10-07T21:00:00"/>
        <d v="2015-10-07T22:00:00"/>
        <d v="2015-10-07T23:00:00"/>
        <d v="2015-10-08T00:00:00"/>
        <d v="2015-10-08T01:00:00"/>
        <d v="2015-10-08T02:00:00"/>
        <d v="2015-10-08T03:00:00"/>
        <d v="2015-10-08T04:00:00"/>
        <d v="2015-10-08T05:00:00"/>
        <d v="2015-10-08T06:00:00"/>
        <d v="2015-10-08T07:00:00"/>
        <d v="2015-10-08T08:00:00"/>
        <d v="2015-10-08T09:00:00"/>
        <d v="2015-10-08T10:00:00"/>
        <d v="2015-10-08T11:00:00"/>
        <d v="2015-10-08T12:00:00"/>
        <d v="2015-10-08T13:00:00"/>
        <d v="2015-10-08T14:00:00"/>
        <d v="2015-10-08T15:00:00"/>
        <d v="2015-10-08T16:00:00"/>
        <d v="2015-10-08T17:00:00"/>
        <d v="2015-10-08T18:00:00"/>
        <d v="2015-10-08T19:00:00"/>
        <d v="2015-10-08T20:00:00"/>
        <d v="2015-10-08T21:00:00"/>
        <d v="2015-10-08T22:00:00"/>
        <d v="2015-10-08T23:00:00"/>
        <d v="2015-10-09T00:00:00"/>
        <d v="2015-10-09T01:00:00"/>
        <d v="2015-10-09T02:00:00"/>
        <d v="2015-10-09T03:00:00"/>
        <d v="2015-10-09T04:00:00"/>
        <d v="2015-10-09T05:00:00"/>
        <d v="2015-10-09T06:00:00"/>
        <d v="2015-10-09T07:00:00"/>
        <d v="2015-10-09T08:00:00"/>
        <d v="2015-10-09T09:00:00"/>
        <d v="2015-10-09T10:00:00"/>
        <d v="2015-10-09T11:00:00"/>
        <d v="2015-10-09T12:00:00"/>
        <d v="2015-10-09T13:00:00"/>
        <d v="2015-10-09T14:00:00"/>
        <d v="2015-10-09T15:00:00"/>
        <d v="2015-10-09T16:00:00"/>
        <d v="2015-10-09T18:00:00"/>
        <d v="2015-10-09T19:00:00"/>
        <d v="2015-10-09T20:00:00"/>
        <d v="2015-10-09T21:00:00"/>
        <d v="2015-10-09T22:00:00"/>
        <d v="2015-10-09T23:00:00"/>
        <d v="2015-10-10T00:00:00"/>
        <d v="2015-10-10T01:00:00"/>
        <d v="2015-10-10T02:00:00"/>
        <d v="2015-10-10T03:00:00"/>
        <d v="2015-10-10T04:00:00"/>
        <d v="2015-10-10T05:00:00"/>
        <d v="2015-10-10T06:00:00"/>
        <d v="2015-10-10T07:00:00"/>
        <d v="2015-10-10T08:00:00"/>
        <d v="2015-10-10T09:00:00"/>
        <d v="2015-10-10T10:00:00"/>
        <d v="2015-10-10T11:00:00"/>
        <d v="2015-10-10T12:00:00"/>
        <d v="2015-10-10T13:00:00"/>
        <d v="2015-10-10T14:00:00"/>
        <d v="2015-10-10T15:00:00"/>
        <d v="2015-10-10T16:00:00"/>
        <d v="2015-10-10T17:00:00"/>
        <d v="2015-10-10T18:00:00"/>
        <d v="2015-10-10T19:00:00"/>
        <d v="2015-10-10T20:00:00"/>
        <d v="2015-10-10T21:00:00"/>
        <d v="2015-10-10T22:00:00"/>
        <d v="2015-10-10T23:00:00"/>
        <d v="2015-10-11T00:00:00"/>
        <d v="2015-10-11T01:00:00"/>
        <d v="2015-10-11T02:00:00"/>
        <d v="2015-10-11T03:00:00"/>
        <d v="2015-10-11T04:00:00"/>
        <d v="2015-10-11T05:00:00"/>
        <d v="2015-10-11T06:00:00"/>
        <d v="2015-10-11T07:00:00"/>
        <d v="2015-10-11T08:00:00"/>
        <d v="2015-10-11T09:00:00"/>
        <d v="2015-10-11T10:00:00"/>
        <d v="2015-10-11T11:00:00"/>
        <d v="2015-10-11T12:00:00"/>
        <d v="2015-10-11T13:00:00"/>
        <d v="2015-10-11T14:00:00"/>
        <d v="2015-10-11T15:00:00"/>
        <d v="2015-10-11T16:00:00"/>
        <d v="2015-10-11T17:00:00"/>
        <d v="2015-10-11T18:00:00"/>
        <d v="2015-10-11T19:00:00"/>
        <d v="2015-10-11T20:00:00"/>
        <d v="2015-10-11T21:00:00"/>
        <d v="2015-10-11T22:00:00"/>
        <d v="2015-10-11T23:00:00"/>
        <d v="2015-10-12T00:00:00"/>
        <d v="2015-10-12T01:00:00"/>
        <d v="2015-10-12T02:00:00"/>
        <d v="2015-10-12T03:00:00"/>
        <d v="2015-10-12T04:00:00"/>
        <d v="2015-10-12T05:00:00"/>
        <d v="2015-10-12T06:00:00"/>
        <d v="2015-10-12T07:00:00"/>
        <d v="2015-10-12T08:00:00"/>
        <d v="2015-10-12T09:00:00"/>
        <d v="2015-10-12T10:00:00"/>
        <d v="2015-10-12T11:00:00"/>
        <d v="2015-10-12T12:00:00"/>
        <d v="2015-10-12T13:00:00"/>
        <d v="2015-10-12T14:00:00"/>
        <d v="2015-10-12T15:00:00"/>
        <d v="2015-10-12T16:00:00"/>
        <d v="2015-10-12T17:00:00"/>
        <d v="2015-10-12T18:00:00"/>
        <d v="2015-10-12T20:00:00"/>
        <d v="2015-10-12T21:00:00"/>
        <d v="2015-10-12T22:00:00"/>
        <d v="2015-10-12T23:00:00"/>
        <d v="2015-10-13T00:00:00"/>
        <d v="2015-10-13T01:00:00"/>
        <d v="2015-10-13T02:00:00"/>
        <d v="2015-10-13T03:00:00"/>
        <d v="2015-10-13T04:00:00"/>
        <d v="2015-10-13T05:00:00"/>
        <d v="2015-10-13T06:00:00"/>
        <d v="2015-10-13T07:00:00"/>
        <d v="2015-10-13T08:00:00"/>
        <d v="2015-10-13T09:00:00"/>
        <d v="2015-10-13T10:00:00"/>
        <d v="2015-10-13T11:00:00"/>
        <d v="2015-10-13T12:00:00"/>
        <d v="2015-10-13T13:00:00"/>
        <d v="2015-10-13T14:00:00"/>
        <d v="2015-10-13T15:00:00"/>
        <d v="2015-10-13T16:00:00"/>
        <d v="2015-10-13T17:00:00"/>
        <d v="2015-10-13T18:00:00"/>
        <d v="2015-10-13T19:00:00"/>
        <d v="2015-10-13T20:00:00"/>
        <d v="2015-10-13T21:00:00"/>
        <d v="2015-10-13T22:00:00"/>
        <d v="2015-10-13T23:00:00"/>
        <d v="2015-10-14T00:00:00"/>
        <d v="2015-10-14T01:00:00"/>
        <d v="2015-10-14T02:00:00"/>
        <d v="2015-10-14T03:00:00"/>
        <d v="2015-10-14T04:00:00"/>
        <d v="2015-10-14T05:00:00"/>
        <d v="2015-10-14T06:00:00"/>
        <d v="2015-10-14T07:00:00"/>
        <d v="2015-10-14T08:00:00"/>
        <d v="2015-10-14T09:00:00"/>
        <d v="2015-10-14T10:00:00"/>
        <d v="2015-10-14T11:00:00"/>
        <d v="2015-10-14T12:00:00"/>
        <d v="2015-10-14T13:00:00"/>
        <d v="2015-10-14T14:00:00"/>
        <d v="2015-10-14T15:00:00"/>
        <d v="2015-10-14T16:00:00"/>
        <d v="2015-10-14T17:00:00"/>
        <d v="2015-10-14T18:00:00"/>
        <d v="2015-10-14T19:00:00"/>
        <d v="2015-10-14T20:00:00"/>
        <d v="2015-10-14T21:00:00"/>
        <d v="2015-10-14T22:00:00"/>
        <d v="2015-10-14T23:00:00"/>
        <d v="2015-10-15T00:00:00"/>
        <d v="2015-10-15T01:00:00"/>
        <d v="2015-10-15T02:00:00"/>
        <d v="2015-10-15T03:00:00"/>
        <d v="2015-10-15T04:00:00"/>
        <d v="2015-10-15T05:00:00"/>
        <d v="2015-10-15T06:00:00"/>
        <d v="2015-10-15T07:00:00"/>
        <d v="2015-10-15T08:00:00"/>
        <d v="2015-10-15T09:00:00"/>
        <d v="2015-10-15T10:00:00"/>
        <d v="2015-10-15T11:00:00"/>
        <d v="2015-10-15T12:00:00"/>
        <d v="2015-10-15T13:00:00"/>
        <d v="2015-10-15T14:00:00"/>
        <d v="2015-10-15T15:00:00"/>
        <d v="2015-10-15T16:00:00"/>
        <d v="2015-10-15T17:00:00"/>
        <d v="2015-10-15T18:00:00"/>
        <d v="2015-10-15T19:00:00"/>
        <d v="2015-10-15T20:00:00"/>
        <d v="2015-10-15T21:00:00"/>
        <d v="2015-10-15T22:00:00"/>
        <d v="2015-10-15T23:00:00"/>
        <d v="2015-10-16T00:00:00"/>
        <d v="2015-10-16T01:00:00"/>
        <d v="2015-10-16T02:00:00"/>
        <d v="2015-10-16T03:00:00"/>
        <d v="2015-10-16T04:00:00"/>
        <d v="2015-10-16T05:00:00"/>
        <d v="2015-10-16T06:00:00"/>
        <d v="2015-10-16T07:00:00"/>
        <d v="2015-10-16T08:00:00"/>
        <d v="2015-10-16T09:00:00"/>
        <d v="2015-10-16T10:00:00"/>
        <d v="2015-10-16T11:00:00"/>
        <d v="2015-10-16T12:00:00"/>
        <d v="2015-10-16T13:00:00"/>
        <d v="2015-10-16T14:00:00"/>
        <d v="2015-10-16T15:00:00"/>
        <d v="2015-10-16T16:00:00"/>
        <d v="2015-10-16T17:00:00"/>
        <d v="2015-10-16T18:00:00"/>
        <d v="2015-10-16T19:00:00"/>
        <d v="2015-10-16T20:00:00"/>
        <d v="2015-10-16T21:00:00"/>
        <d v="2015-10-16T22:00:00"/>
        <d v="2015-10-16T23:00:00"/>
        <d v="2015-10-17T00:00:00"/>
        <d v="2015-10-17T01:00:00"/>
        <d v="2015-10-17T02:00:00"/>
        <d v="2015-10-17T03:00:00"/>
        <d v="2015-10-17T04:00:00"/>
        <d v="2015-10-17T05:00:00"/>
        <d v="2015-10-17T06:00:00"/>
        <d v="2015-10-17T07:00:00"/>
        <d v="2015-10-17T08:00:00"/>
        <d v="2015-10-17T09:00:00"/>
        <d v="2015-10-17T10:00:00"/>
        <d v="2015-10-17T11:00:00"/>
        <d v="2015-10-17T12:00:00"/>
        <d v="2015-10-17T13:00:00"/>
        <d v="2015-10-17T14:00:00"/>
        <d v="2015-10-17T15:00:00"/>
        <d v="2015-10-17T16:00:00"/>
        <d v="2015-10-17T17:00:00"/>
        <d v="2015-10-17T18:00:00"/>
        <d v="2015-10-17T19:00:00"/>
        <d v="2015-10-17T20:00:00"/>
        <d v="2015-10-17T21:00:00"/>
        <d v="2015-10-17T22:00:00"/>
        <d v="2015-10-17T23:00:00"/>
        <d v="2015-10-18T00:00:00"/>
        <d v="2015-10-18T01:00:00"/>
        <d v="2015-10-18T02:00:00"/>
        <d v="2015-10-18T03:00:00"/>
        <d v="2015-10-18T04:00:00"/>
        <d v="2015-10-18T05:00:00"/>
        <d v="2015-10-18T06:00:00"/>
        <d v="2015-10-18T07:00:00"/>
        <d v="2015-10-18T08:00:00"/>
        <d v="2015-10-18T09:00:00"/>
        <d v="2015-10-18T10:00:00"/>
        <d v="2015-10-18T11:00:00"/>
        <d v="2015-10-18T12:00:00"/>
        <d v="2015-10-18T13:00:00"/>
        <d v="2015-10-18T14:00:00"/>
        <d v="2015-10-18T15:00:00"/>
        <d v="2015-10-18T16:00:00"/>
        <d v="2015-10-18T17:00:00"/>
        <d v="2015-10-18T18:00:00"/>
        <d v="2015-10-18T19:00:00"/>
        <d v="2015-10-18T20:00:00"/>
        <d v="2015-10-18T21:00:00"/>
        <d v="2015-10-18T22:00:00"/>
        <d v="2015-10-18T23:00:00"/>
        <d v="2015-10-19T00:00:00"/>
        <d v="2015-10-19T01:00:00"/>
        <d v="2015-10-19T02:00:00"/>
        <d v="2015-10-19T03:00:00"/>
        <d v="2015-10-19T04:00:00"/>
        <d v="2015-10-19T05:00:00"/>
        <d v="2015-10-19T06:00:00"/>
        <d v="2015-10-19T07:00:00"/>
        <d v="2015-10-19T08:00:00"/>
        <d v="2015-10-19T09:00:00"/>
        <d v="2015-10-19T10:00:00"/>
        <d v="2015-10-19T11:00:00"/>
        <d v="2015-10-19T12:00:00"/>
        <d v="2015-10-19T13:00:00"/>
        <d v="2015-10-19T14:00:00"/>
        <d v="2015-10-19T15:00:00"/>
        <d v="2015-10-19T16:00:00"/>
        <d v="2015-10-19T17:00:00"/>
        <d v="2015-10-19T18:00:00"/>
        <d v="2015-10-19T19:00:00"/>
        <d v="2015-10-19T20:00:00"/>
        <d v="2015-10-19T21:00:00"/>
        <d v="2015-10-19T22:00:00"/>
        <d v="2015-10-19T23:00:00"/>
        <d v="2015-10-20T00:00:00"/>
        <d v="2015-10-20T01:00:00"/>
        <d v="2015-10-20T02:00:00"/>
        <d v="2015-10-20T03:00:00"/>
        <d v="2015-10-20T04:00:00"/>
        <d v="2015-10-20T05:00:00"/>
        <d v="2015-10-20T06:00:00"/>
        <d v="2015-10-20T07:00:00"/>
        <d v="2015-10-20T08:00:00"/>
        <d v="2015-10-20T09:00:00"/>
        <d v="2015-10-20T10:00:00"/>
        <d v="2015-10-20T11:00:00"/>
        <d v="2015-10-20T12:00:00"/>
        <d v="2015-10-20T13:00:00"/>
        <d v="2015-10-20T14:00:00"/>
        <d v="2015-10-20T15:00:00"/>
        <d v="2015-10-20T16:00:00"/>
        <d v="2015-10-20T17:00:00"/>
        <d v="2015-10-20T18:00:00"/>
        <d v="2015-10-20T19:00:00"/>
        <d v="2015-10-20T20:00:00"/>
        <d v="2015-10-20T21:00:00"/>
        <d v="2015-10-20T22:00:00"/>
        <d v="2015-10-20T23:00:00"/>
        <d v="2015-10-21T00:00:00"/>
        <d v="2015-10-21T01:00:00"/>
        <d v="2015-10-21T02:00:00"/>
        <d v="2015-10-21T03:00:00"/>
        <d v="2015-10-21T04:00:00"/>
        <d v="2015-10-21T05:00:00"/>
        <d v="2015-10-21T06:00:00"/>
        <d v="2015-10-21T07:00:00"/>
        <d v="2015-10-21T08:00:00"/>
        <d v="2015-10-21T09:00:00"/>
        <d v="2015-10-21T10:00:00"/>
        <d v="2015-10-21T11:00:00"/>
        <d v="2015-10-21T12:00:00"/>
        <d v="2015-10-21T13:00:00"/>
        <d v="2015-10-21T14:00:00"/>
        <d v="2015-10-21T15:00:00"/>
        <d v="2015-10-21T16:00:00"/>
        <d v="2015-10-21T17:00:00"/>
        <d v="2015-10-21T18:00:00"/>
        <d v="2015-10-21T19:00:00"/>
        <d v="2015-10-21T20:00:00"/>
        <d v="2015-10-21T21:00:00"/>
        <d v="2015-10-21T22:00:00"/>
        <d v="2015-10-21T23:00:00"/>
        <d v="2015-10-22T00:00:00"/>
        <d v="2015-10-22T01:00:00"/>
        <d v="2015-10-22T02:00:00"/>
        <d v="2015-10-22T03:00:00"/>
        <d v="2015-10-22T04:00:00"/>
        <d v="2015-10-22T05:00:00"/>
        <d v="2015-10-22T06:00:00"/>
        <d v="2015-10-22T07:00:00"/>
        <d v="2015-10-22T08:00:00"/>
        <d v="2015-10-22T09:00:00"/>
        <d v="2015-10-22T10:00:00"/>
        <d v="2015-10-22T11:00:00"/>
        <d v="2015-10-22T12:00:00"/>
        <d v="2015-10-22T13:00:00"/>
        <d v="2015-10-22T14:00:00"/>
        <d v="2015-10-22T16:00:00"/>
        <d v="2015-10-22T17:00:00"/>
        <d v="2015-10-22T18:00:00"/>
        <d v="2015-10-22T19:00:00"/>
        <d v="2015-10-22T21:00:00"/>
        <d v="2015-10-22T22:00:00"/>
        <d v="2015-10-22T23:00:00"/>
        <d v="2015-10-23T00:00:00"/>
        <d v="2015-10-23T01:00:00"/>
        <d v="2015-10-23T02:00:00"/>
        <d v="2015-10-23T03:00:00"/>
        <d v="2015-10-23T04:00:00"/>
        <d v="2015-10-23T05:00:00"/>
        <d v="2015-10-23T06:00:00"/>
        <d v="2015-10-23T07:00:00"/>
        <d v="2015-10-23T08:00:00"/>
        <d v="2015-10-23T09:00:00"/>
        <d v="2015-10-23T10:00:00"/>
        <d v="2015-10-23T11:00:00"/>
        <d v="2015-10-23T12:00:00"/>
        <d v="2015-10-23T13:00:00"/>
        <d v="2015-10-23T14:00:00"/>
        <d v="2015-10-23T15:00:00"/>
        <d v="2015-10-23T16:00:00"/>
        <d v="2015-10-23T17:00:00"/>
        <d v="2015-10-23T18:00:00"/>
        <d v="2015-10-23T19:00:00"/>
        <d v="2015-10-23T20:00:00"/>
        <d v="2015-10-23T21:00:00"/>
        <d v="2015-10-23T22:00:00"/>
        <d v="2015-10-23T23:00:00"/>
        <d v="2015-10-24T00:00:00"/>
        <d v="2015-10-24T01:00:00"/>
        <d v="2015-10-24T02:00:00"/>
        <d v="2015-10-24T03:00:00"/>
        <d v="2015-10-24T04:00:00"/>
        <d v="2015-10-24T05:00:00"/>
        <d v="2015-10-24T06:00:00"/>
        <d v="2015-10-24T07:00:00"/>
        <d v="2015-10-24T08:00:00"/>
        <d v="2015-10-24T09:00:00"/>
        <d v="2015-10-24T10:00:00"/>
        <d v="2015-10-24T11:00:00"/>
        <d v="2015-10-24T12:00:00"/>
        <d v="2015-10-24T13:00:00"/>
        <d v="2015-10-24T14:00:00"/>
        <d v="2015-10-24T15:00:00"/>
        <d v="2015-10-24T16:00:00"/>
        <d v="2015-10-24T17:00:00"/>
        <d v="2015-10-24T18:00:00"/>
        <d v="2015-10-24T19:00:00"/>
        <d v="2015-10-24T20:00:00"/>
        <d v="2015-10-24T21:00:00"/>
        <d v="2015-10-24T22:00:00"/>
        <d v="2015-10-24T23:00:00"/>
        <d v="2015-10-25T00:00:00"/>
        <d v="2015-10-25T01:00:00"/>
        <d v="2015-10-25T02:00:00"/>
        <d v="2015-10-25T03:00:00"/>
        <d v="2015-10-25T04:00:00"/>
        <d v="2015-10-25T05:00:00"/>
        <d v="2015-10-25T06:00:00"/>
        <d v="2015-10-25T07:00:00"/>
        <d v="2015-10-25T08:00:00"/>
        <d v="2015-10-25T09:00:00"/>
        <d v="2015-10-25T10:00:00"/>
        <d v="2015-10-25T11:00:00"/>
        <d v="2015-10-25T12:00:00"/>
        <d v="2015-10-25T13:00:00"/>
        <d v="2015-10-25T14:00:00"/>
        <d v="2015-10-25T15:00:00"/>
        <d v="2015-10-25T16:00:00"/>
        <d v="2015-10-25T17:00:00"/>
        <d v="2015-10-25T18:00:00"/>
        <d v="2015-10-25T19:00:00"/>
        <d v="2015-10-25T20:00:00"/>
        <d v="2015-10-25T21:00:00"/>
        <d v="2015-10-25T22:00:00"/>
        <d v="2015-10-25T23:00:00"/>
        <d v="2015-10-26T00:00:00"/>
        <d v="2015-10-26T01:00:00"/>
        <d v="2015-10-26T02:00:00"/>
        <d v="2015-10-26T03:00:00"/>
        <d v="2015-10-26T04:00:00"/>
        <d v="2015-10-26T05:00:00"/>
        <d v="2015-10-26T06:00:00"/>
        <d v="2015-10-26T07:00:00"/>
        <d v="2015-10-26T08:00:00"/>
        <d v="2015-10-26T09:00:00"/>
        <d v="2015-10-26T10:00:00"/>
        <d v="2015-10-26T11:00:00"/>
        <d v="2015-10-26T12:00:00"/>
        <d v="2015-10-26T13:00:00"/>
        <d v="2015-10-26T14:00:00"/>
        <d v="2015-10-26T15:00:00"/>
        <d v="2015-10-26T16:00:00"/>
        <d v="2015-10-26T17:00:00"/>
        <d v="2015-10-26T18:00:00"/>
        <d v="2015-10-26T19:00:00"/>
        <d v="2015-10-26T20:00:00"/>
        <d v="2015-10-26T21:00:00"/>
        <d v="2015-10-26T22:00:00"/>
        <d v="2015-10-26T23:00:00"/>
        <d v="2015-10-27T00:00:00"/>
        <d v="2015-10-27T01:00:00"/>
        <d v="2015-10-27T02:00:00"/>
        <d v="2015-10-27T03:00:00"/>
        <d v="2015-10-27T04:00:00"/>
        <d v="2015-10-27T05:00:00"/>
        <d v="2015-10-27T06:00:00"/>
        <d v="2015-10-27T07:00:00"/>
        <d v="2015-10-27T08:00:00"/>
        <d v="2015-10-27T09:00:00"/>
        <d v="2015-10-27T10:00:00"/>
        <d v="2015-10-27T11:00:00"/>
        <d v="2015-10-27T12:00:00"/>
        <d v="2015-10-27T13:00:00"/>
        <d v="2015-10-27T14:00:00"/>
        <d v="2015-10-27T15:00:00"/>
        <d v="2015-10-27T16:00:00"/>
        <d v="2015-10-27T17:00:00"/>
        <d v="2015-10-27T18:00:00"/>
        <d v="2015-10-27T19:00:00"/>
        <d v="2015-10-27T20:00:00"/>
        <d v="2015-10-27T21:00:00"/>
        <d v="2015-10-27T22:00:00"/>
        <d v="2015-10-27T23:00:00"/>
        <d v="2015-10-28T00:00:00"/>
        <d v="2015-10-28T01:00:00"/>
        <d v="2015-10-28T02:00:00"/>
        <d v="2015-10-28T03:00:00"/>
        <d v="2015-10-28T04:00:00"/>
        <d v="2015-10-28T05:00:00"/>
        <d v="2015-10-28T06:00:00"/>
        <d v="2015-10-28T07:00:00"/>
        <d v="2015-10-28T08:00:00"/>
        <d v="2015-10-28T09:00:00"/>
        <d v="2015-10-28T10:00:00"/>
        <d v="2015-10-28T11:00:00"/>
        <d v="2015-10-28T12:00:00"/>
        <d v="2015-10-28T13:00:00"/>
        <d v="2015-10-28T14:00:00"/>
        <d v="2015-10-28T15:00:00"/>
        <d v="2015-10-28T16:00:00"/>
        <d v="2015-10-28T17:00:00"/>
        <d v="2015-10-28T18:00:00"/>
        <d v="2015-10-28T19:00:00"/>
        <d v="2015-10-28T20:00:00"/>
        <d v="2015-10-28T21:00:00"/>
        <d v="2015-10-28T22:00:00"/>
        <d v="2015-10-28T23:00:00"/>
        <d v="2015-10-29T00:00:00"/>
        <d v="2015-10-29T01:00:00"/>
        <d v="2015-10-29T02:00:00"/>
        <d v="2015-10-29T03:00:00"/>
        <d v="2015-10-29T04:00:00"/>
        <d v="2015-10-29T05:00:00"/>
        <d v="2015-10-29T06:00:00"/>
        <d v="2015-10-29T07:00:00"/>
        <d v="2015-10-29T08:00:00"/>
        <d v="2015-10-29T09:00:00"/>
        <d v="2015-10-29T10:00:00"/>
        <d v="2015-10-29T11:00:00"/>
        <d v="2015-10-29T12:00:00"/>
        <d v="2015-10-29T13:00:00"/>
        <d v="2015-10-29T14:00:00"/>
        <d v="2015-10-29T15:00:00"/>
        <d v="2015-10-29T16:00:00"/>
        <d v="2015-10-29T17:00:00"/>
        <d v="2015-10-29T18:00:00"/>
        <d v="2015-10-29T19:00:00"/>
        <d v="2015-10-29T20:00:00"/>
        <d v="2015-10-29T21:00:00"/>
        <d v="2015-10-29T22:00:00"/>
        <d v="2015-10-29T23:00:00"/>
        <d v="2015-10-30T00:00:00"/>
        <d v="2015-10-30T01:00:00"/>
        <d v="2015-10-30T02:00:00"/>
        <d v="2015-10-30T03:00:00"/>
        <d v="2015-10-30T04:00:00"/>
        <d v="2015-10-30T05:00:00"/>
        <d v="2015-10-30T06:00:00"/>
        <d v="2015-10-30T07:00:00"/>
        <d v="2015-10-30T08:00:00"/>
        <d v="2015-10-30T09:00:00"/>
        <d v="2015-10-30T10:00:00"/>
        <d v="2015-10-30T11:00:00"/>
        <d v="2015-10-30T12:00:00"/>
        <d v="2015-10-30T13:00:00"/>
        <d v="2015-10-30T14:00:00"/>
        <d v="2015-10-30T15:00:00"/>
        <d v="2015-10-30T16:00:00"/>
        <d v="2015-10-30T17:00:00"/>
        <d v="2015-10-30T18:00:00"/>
        <d v="2015-10-30T19:00:00"/>
        <d v="2015-10-30T20:00:00"/>
        <d v="2015-10-30T21:00:00"/>
        <d v="2015-10-30T22:00:00"/>
        <d v="2015-10-30T23:00:00"/>
        <d v="2015-10-31T00:00:00"/>
        <d v="2015-10-31T01:00:00"/>
        <d v="2015-10-31T02:00:00"/>
        <d v="2015-10-31T03:00:00"/>
        <d v="2015-10-31T04:00:00"/>
        <d v="2015-10-31T05:00:00"/>
        <d v="2015-10-31T06:00:00"/>
        <d v="2015-10-31T07:00:00"/>
        <d v="2015-10-31T08:00:00"/>
        <d v="2015-10-31T09:00:00"/>
        <d v="2015-10-31T10:00:00"/>
        <d v="2015-10-31T11:00:00"/>
        <d v="2015-10-31T12:00:00"/>
        <d v="2015-10-31T13:00:00"/>
        <d v="2015-10-31T14:00:00"/>
        <d v="2015-10-31T15:00:00"/>
        <d v="2015-10-31T16:00:00"/>
        <d v="2015-10-31T17:00:00"/>
        <d v="2015-10-31T18:00:00"/>
        <d v="2015-10-31T19:00:00"/>
        <d v="2015-10-31T20:00:00"/>
        <d v="2015-10-31T21:00:00"/>
        <d v="2015-10-31T22:00:00"/>
        <d v="2015-10-31T23:00:00"/>
        <d v="2015-11-01T05:00:00"/>
        <d v="2015-11-01T06:00:00"/>
        <d v="2015-11-01T07:00:00"/>
        <d v="2015-11-01T08:00:00"/>
        <d v="2015-11-01T09:00:00"/>
        <d v="2015-11-01T10:00:00"/>
        <d v="2015-11-01T11:00:00"/>
        <d v="2015-11-01T12:00:00"/>
        <d v="2015-11-01T13:00:00"/>
        <d v="2015-11-01T14:00:00"/>
        <d v="2015-11-01T15:00:00"/>
        <d v="2015-11-01T16:00:00"/>
        <d v="2015-11-01T17:00:00"/>
        <d v="2015-11-01T18:00:00"/>
        <d v="2015-11-01T19:00:00"/>
        <d v="2015-11-01T20:00:00"/>
        <d v="2015-11-01T21:00:00"/>
        <d v="2015-11-01T22:00:00"/>
        <d v="2015-11-01T23:00:00"/>
        <d v="2015-11-02T00:00:00"/>
        <d v="2015-11-02T01:00:00"/>
        <d v="2015-11-02T02:00:00"/>
        <d v="2015-11-02T03:00:00"/>
        <d v="2015-11-02T04:00:00"/>
        <d v="2015-11-02T05:00:00"/>
        <d v="2015-11-02T06:00:00"/>
        <d v="2015-11-02T07:00:00"/>
        <d v="2015-11-02T08:00:00"/>
        <d v="2015-11-02T09:00:00"/>
        <d v="2015-11-02T10:00:00"/>
        <d v="2015-11-02T11:00:00"/>
        <d v="2015-11-02T12:00:00"/>
        <d v="2015-11-02T13:00:00"/>
        <d v="2015-11-02T14:00:00"/>
        <d v="2015-11-02T15:00:00"/>
        <d v="2015-11-02T16:00:00"/>
        <d v="2015-11-02T17:00:00"/>
        <d v="2015-11-02T18:00:00"/>
        <d v="2015-11-02T19:00:00"/>
        <d v="2015-11-02T20:00:00"/>
        <d v="2015-11-02T21:00:00"/>
        <d v="2015-11-02T22:00:00"/>
        <d v="2015-11-02T23:00:00"/>
        <d v="2015-11-03T00:00:00"/>
        <d v="2015-11-03T01:00:00"/>
        <d v="2015-11-03T02:00:00"/>
        <d v="2015-11-03T03:00:00"/>
        <d v="2015-11-03T04:00:00"/>
        <d v="2015-11-03T05:00:00"/>
        <d v="2015-11-03T06:00:00"/>
        <d v="2015-11-03T07:00:00"/>
        <d v="2015-11-03T08:00:00"/>
        <d v="2015-11-03T09:00:00"/>
        <d v="2015-11-03T10:00:00"/>
        <d v="2015-11-03T11:00:00"/>
        <d v="2015-11-03T12:00:00"/>
        <d v="2015-11-03T13:00:00"/>
        <d v="2015-11-03T15:00:00"/>
        <d v="2015-11-03T16:00:00"/>
        <d v="2015-11-03T17:00:00"/>
        <d v="2015-11-03T18:00:00"/>
        <d v="2015-11-03T19:00:00"/>
        <d v="2015-11-03T20:00:00"/>
        <d v="2015-11-03T22:00:00"/>
        <d v="2015-11-03T23:00:00"/>
        <d v="2015-11-04T00:00:00"/>
        <d v="2015-11-04T01:00:00"/>
        <d v="2015-11-04T02:00:00"/>
        <d v="2015-11-04T03:00:00"/>
        <d v="2015-11-04T04:00:00"/>
        <d v="2015-11-04T05:00:00"/>
        <d v="2015-11-04T06:00:00"/>
        <d v="2015-11-04T07:00:00"/>
        <d v="2015-11-04T08:00:00"/>
        <d v="2015-11-04T09:00:00"/>
        <d v="2015-11-04T10:00:00"/>
        <d v="2015-11-04T11:00:00"/>
        <d v="2015-11-04T12:00:00"/>
        <d v="2015-11-04T13:00:00"/>
        <d v="2015-11-04T14:00:00"/>
        <d v="2015-11-04T15:00:00"/>
        <d v="2015-11-04T16:00:00"/>
        <d v="2015-11-04T17:00:00"/>
        <d v="2015-11-04T18:00:00"/>
        <d v="2015-11-04T19:00:00"/>
        <d v="2015-11-04T20:00:00"/>
        <d v="2015-11-04T21:00:00"/>
        <d v="2015-11-04T22:00:00"/>
        <d v="2015-11-04T23:00:00"/>
        <d v="2015-11-05T00:00:00"/>
        <d v="2015-11-05T01:00:00"/>
        <d v="2015-11-05T02:00:00"/>
        <d v="2015-11-05T03:00:00"/>
        <d v="2015-11-05T04:00:00"/>
        <d v="2015-11-05T05:00:00"/>
        <d v="2015-11-05T06:00:00"/>
        <d v="2015-11-05T07:00:00"/>
        <d v="2015-11-05T08:00:00"/>
        <d v="2015-11-05T09:00:00"/>
        <d v="2015-11-05T10:00:00"/>
        <d v="2015-11-05T11:00:00"/>
        <d v="2015-11-05T12:00:00"/>
        <d v="2015-11-05T13:00:00"/>
        <d v="2015-11-05T14:00:00"/>
        <d v="2015-11-05T15:00:00"/>
        <d v="2015-11-05T16:00:00"/>
        <d v="2015-11-05T17:00:00"/>
        <d v="2015-11-05T18:00:00"/>
        <d v="2015-11-05T19:00:00"/>
        <d v="2015-11-05T20:00:00"/>
        <d v="2015-11-05T21:00:00"/>
        <d v="2015-11-05T22:00:00"/>
        <d v="2015-11-05T23:00:00"/>
        <d v="2015-11-06T00:00:00"/>
        <d v="2015-11-06T01:00:00"/>
        <d v="2015-11-06T02:00:00"/>
        <d v="2015-11-06T03:00:00"/>
        <d v="2015-11-06T04:00:00"/>
        <d v="2015-11-06T05:00:00"/>
        <d v="2015-11-06T06:00:00"/>
        <d v="2015-11-06T07:00:00"/>
        <d v="2015-11-06T08:00:00"/>
        <d v="2015-11-06T09:00:00"/>
        <d v="2015-11-06T10:00:00"/>
        <d v="2015-11-06T11:00:00"/>
        <d v="2015-11-06T12:00:00"/>
        <d v="2015-11-06T13:00:00"/>
        <d v="2015-11-06T14:00:00"/>
        <d v="2015-11-06T15:00:00"/>
        <d v="2015-11-06T16:00:00"/>
        <d v="2015-11-06T17:00:00"/>
        <d v="2015-11-06T18:00:00"/>
        <d v="2015-11-06T19:00:00"/>
        <d v="2015-11-06T20:00:00"/>
        <d v="2015-11-06T21:00:00"/>
        <d v="2015-11-06T22:00:00"/>
        <d v="2015-11-06T23:00:00"/>
        <d v="2015-11-07T00:00:00"/>
        <d v="2015-11-07T01:00:00"/>
        <d v="2015-11-07T02:00:00"/>
        <d v="2015-11-07T03:00:00"/>
        <d v="2015-11-07T04:00:00"/>
        <d v="2015-11-07T05:00:00"/>
        <d v="2015-11-07T06:00:00"/>
        <d v="2015-11-07T07:00:00"/>
        <d v="2015-11-07T08:00:00"/>
        <d v="2015-11-07T09:00:00"/>
        <d v="2015-11-07T10:00:00"/>
        <d v="2015-11-07T11:00:00"/>
        <d v="2015-11-07T12:00:00"/>
        <d v="2015-11-07T13:00:00"/>
        <d v="2015-11-07T14:00:00"/>
        <d v="2015-11-07T15:00:00"/>
        <d v="2015-11-07T16:00:00"/>
        <d v="2015-11-07T17:00:00"/>
        <d v="2015-11-07T18:00:00"/>
        <d v="2015-11-07T19:00:00"/>
        <d v="2015-11-07T20:00:00"/>
        <d v="2015-11-07T21:00:00"/>
        <d v="2015-11-07T22:00:00"/>
        <d v="2015-11-07T23:00:00"/>
        <d v="2015-11-08T00:00:00"/>
        <d v="2015-11-08T01:00:00"/>
        <d v="2015-11-08T02:00:00"/>
        <d v="2015-11-08T03:00:00"/>
        <d v="2015-11-08T04:00:00"/>
        <d v="2015-11-08T05:00:00"/>
        <d v="2015-11-08T06:00:00"/>
        <d v="2015-11-08T07:00:00"/>
        <d v="2015-11-08T08:00:00"/>
        <d v="2015-11-08T09:00:00"/>
        <d v="2015-11-08T10:00:00"/>
        <d v="2015-11-08T11:00:00"/>
        <d v="2015-11-08T12:00:00"/>
        <d v="2015-11-08T13:00:00"/>
        <d v="2015-11-08T14:00:00"/>
        <d v="2015-11-08T15:00:00"/>
        <d v="2015-11-08T16:00:00"/>
        <d v="2015-11-08T17:00:00"/>
        <d v="2015-11-08T18:00:00"/>
        <d v="2015-11-08T19:00:00"/>
        <d v="2015-11-08T20:00:00"/>
        <d v="2015-11-08T21:00:00"/>
        <d v="2015-11-08T22:00:00"/>
        <d v="2015-11-08T23:00:00"/>
        <d v="2015-11-09T00:00:00"/>
        <d v="2015-11-09T01:00:00"/>
        <d v="2015-11-09T02:00:00"/>
        <d v="2015-11-09T03:00:00"/>
        <d v="2015-11-09T04:00:00"/>
        <d v="2015-11-09T05:00:00"/>
        <d v="2015-11-09T06:00:00"/>
        <d v="2015-11-09T07:00:00"/>
        <d v="2015-11-09T08:00:00"/>
        <d v="2015-11-09T09:00:00"/>
        <d v="2015-11-09T10:00:00"/>
        <d v="2015-11-09T11:00:00"/>
        <d v="2015-11-09T12:00:00"/>
        <d v="2015-11-09T13:00:00"/>
        <d v="2015-11-09T14:00:00"/>
        <d v="2015-11-09T15:00:00"/>
        <d v="2015-11-09T16:00:00"/>
        <d v="2015-11-09T17:00:00"/>
        <d v="2015-11-09T18:00:00"/>
        <d v="2015-11-09T19:00:00"/>
        <d v="2015-11-09T20:00:00"/>
        <d v="2015-11-09T21:00:00"/>
        <d v="2015-11-09T22:00:00"/>
        <d v="2015-11-09T23:00:00"/>
        <d v="2015-11-10T00:00:00"/>
        <d v="2015-11-10T01:00:00"/>
        <d v="2015-11-10T02:00:00"/>
        <d v="2015-11-10T03:00:00"/>
        <d v="2015-11-10T04:00:00"/>
        <d v="2015-11-10T05:00:00"/>
        <d v="2015-11-10T06:00:00"/>
        <d v="2015-11-10T07:00:00"/>
        <d v="2015-11-10T08:00:00"/>
        <d v="2015-11-10T09:00:00"/>
        <d v="2015-11-10T10:00:00"/>
        <d v="2015-11-10T11:00:00"/>
        <d v="2015-11-10T12:00:00"/>
        <d v="2015-11-10T13:00:00"/>
        <d v="2015-11-10T14:00:00"/>
        <d v="2015-11-10T15:00:00"/>
        <d v="2015-11-10T16:00:00"/>
        <d v="2015-11-10T17:00:00"/>
        <d v="2015-11-10T18:00:00"/>
        <d v="2015-11-10T19:00:00"/>
        <d v="2015-11-10T20:00:00"/>
        <d v="2015-11-10T21:00:00"/>
        <d v="2015-11-10T22:00:00"/>
        <d v="2015-11-10T23:00:00"/>
        <d v="2015-11-11T00:00:00"/>
        <d v="2015-11-11T01:00:00"/>
        <d v="2015-11-11T02:00:00"/>
        <d v="2015-11-11T03:00:00"/>
        <d v="2015-11-11T04:00:00"/>
        <d v="2015-11-11T05:00:00"/>
        <d v="2015-11-11T06:00:00"/>
        <d v="2015-11-11T07:00:00"/>
        <d v="2015-11-11T08:00:00"/>
        <d v="2015-11-11T09:00:00"/>
        <d v="2015-11-11T10:00:00"/>
        <d v="2015-11-11T11:00:00"/>
        <d v="2015-11-11T12:00:00"/>
        <d v="2015-11-11T13:00:00"/>
        <d v="2015-11-11T14:00:00"/>
        <d v="2015-11-11T15:00:00"/>
        <d v="2015-11-11T16:00:00"/>
        <d v="2015-11-11T17:00:00"/>
        <d v="2015-11-11T18:00:00"/>
        <d v="2015-11-11T19:00:00"/>
        <d v="2015-11-11T20:00:00"/>
        <d v="2015-11-11T21:00:00"/>
        <d v="2015-11-11T22:00:00"/>
        <d v="2015-11-11T23:00:00"/>
        <d v="2015-11-12T00:00:00"/>
        <d v="2015-11-12T01:00:00"/>
        <d v="2015-11-12T02:00:00"/>
        <d v="2015-11-12T03:00:00"/>
        <d v="2015-11-12T04:00:00"/>
        <d v="2015-11-12T05:00:00"/>
        <d v="2015-11-12T06:00:00"/>
        <d v="2015-11-12T07:00:00"/>
        <d v="2015-11-12T08:00:00"/>
        <d v="2015-11-12T09:00:00"/>
        <d v="2015-11-12T10:00:00"/>
        <d v="2015-11-12T11:00:00"/>
        <d v="2015-11-12T12:00:00"/>
        <d v="2015-11-12T13:00:00"/>
        <d v="2015-11-12T14:00:00"/>
        <d v="2015-11-12T15:00:00"/>
        <d v="2015-11-12T16:00:00"/>
        <d v="2015-11-12T17:00:00"/>
        <d v="2015-11-12T18:00:00"/>
        <d v="2015-11-12T19:00:00"/>
        <d v="2015-11-12T20:00:00"/>
        <d v="2015-11-12T21:00:00"/>
        <d v="2015-11-12T22:00:00"/>
        <d v="2015-11-12T23:00:00"/>
        <d v="2015-11-13T00:00:00"/>
        <d v="2015-11-13T01:00:00"/>
        <d v="2015-11-13T02:00:00"/>
        <d v="2015-11-13T03:00:00"/>
        <d v="2015-11-13T04:00:00"/>
        <d v="2015-11-13T05:00:00"/>
        <d v="2015-11-13T06:00:00"/>
        <d v="2015-11-13T07:00:00"/>
        <d v="2015-11-13T08:00:00"/>
        <d v="2015-11-13T09:00:00"/>
        <d v="2015-11-13T10:00:00"/>
        <d v="2015-11-13T11:00:00"/>
        <d v="2015-11-13T12:00:00"/>
        <d v="2015-11-13T13:00:00"/>
        <d v="2015-11-13T14:00:00"/>
        <d v="2015-11-13T15:00:00"/>
        <d v="2015-11-13T16:00:00"/>
        <d v="2015-11-13T17:00:00"/>
        <d v="2015-11-13T18:00:00"/>
        <d v="2015-11-13T19:00:00"/>
        <d v="2015-11-13T20:00:00"/>
        <d v="2015-11-13T21:00:00"/>
        <d v="2015-11-13T22:00:00"/>
        <d v="2015-11-13T23:00:00"/>
        <d v="2015-11-14T00:00:00"/>
        <d v="2015-11-14T01:00:00"/>
        <d v="2015-11-14T02:00:00"/>
        <d v="2015-11-14T03:00:00"/>
        <d v="2015-11-14T04:00:00"/>
        <d v="2015-11-14T05:00:00"/>
        <d v="2015-11-14T06:00:00"/>
        <d v="2015-11-14T07:00:00"/>
        <d v="2015-11-14T08:00:00"/>
        <d v="2015-11-14T09:00:00"/>
        <d v="2015-11-14T10:00:00"/>
        <d v="2015-11-14T11:00:00"/>
        <d v="2015-11-14T12:00:00"/>
        <d v="2015-11-14T13:00:00"/>
        <d v="2015-11-14T14:00:00"/>
        <d v="2015-11-14T15:00:00"/>
        <d v="2015-11-14T16:00:00"/>
        <d v="2015-11-14T17:00:00"/>
        <d v="2015-11-14T18:00:00"/>
        <d v="2015-11-14T19:00:00"/>
        <d v="2015-11-14T20:00:00"/>
        <d v="2015-11-14T21:00:00"/>
        <d v="2015-11-14T22:00:00"/>
        <d v="2015-11-14T23:00:00"/>
        <d v="2015-11-15T00:00:00"/>
        <d v="2015-11-15T01:00:00"/>
        <d v="2015-11-15T02:00:00"/>
        <d v="2015-11-15T03:00:00"/>
        <d v="2015-11-15T04:00:00"/>
        <d v="2015-11-15T05:00:00"/>
        <d v="2015-11-15T06:00:00"/>
        <d v="2015-11-15T07:00:00"/>
        <d v="2015-11-15T08:00:00"/>
        <d v="2015-11-15T09:00:00"/>
        <d v="2015-11-15T10:00:00"/>
        <d v="2015-11-15T11:00:00"/>
        <d v="2015-11-15T12:00:00"/>
        <d v="2015-11-15T13:00:00"/>
        <d v="2015-11-15T14:00:00"/>
        <d v="2015-11-15T15:00:00"/>
        <d v="2015-11-15T16:00:00"/>
        <d v="2015-11-15T17:00:00"/>
        <d v="2015-11-15T18:00:00"/>
        <d v="2015-11-15T19:00:00"/>
        <d v="2015-11-15T20:00:00"/>
        <d v="2015-11-15T21:00:00"/>
        <d v="2015-11-15T22:00:00"/>
        <d v="2015-11-15T23:00:00"/>
        <d v="2015-11-16T00:00:00"/>
        <d v="2015-11-16T01:00:00"/>
        <d v="2015-11-16T02:00:00"/>
        <d v="2015-11-16T03:00:00"/>
        <d v="2015-11-16T04:00:00"/>
        <d v="2015-11-16T05:00:00"/>
        <d v="2015-11-16T06:00:00"/>
        <d v="2015-11-16T07:00:00"/>
        <d v="2015-11-16T08:00:00"/>
        <d v="2015-11-16T09:00:00"/>
        <d v="2015-11-16T10:00:00"/>
        <d v="2015-11-16T11:00:00"/>
        <d v="2015-11-16T12:00:00"/>
        <d v="2015-11-16T13:00:00"/>
        <d v="2015-11-16T14:00:00"/>
        <d v="2015-11-16T15:00:00"/>
        <d v="2015-11-16T16:00:00"/>
        <d v="2015-11-16T17:00:00"/>
        <d v="2015-11-16T18:00:00"/>
        <d v="2015-11-16T19:00:00"/>
        <d v="2015-11-16T20:00:00"/>
        <d v="2015-11-16T21:00:00"/>
        <d v="2015-11-16T22:00:00"/>
        <d v="2015-11-16T23:00:00"/>
        <d v="2015-11-17T00:00:00"/>
        <d v="2015-11-17T01:00:00"/>
        <d v="2015-11-17T02:00:00"/>
        <d v="2015-11-17T03:00:00"/>
        <d v="2015-11-17T04:00:00"/>
        <d v="2015-11-17T05:00:00"/>
        <d v="2015-11-17T07:00:00"/>
        <d v="2015-11-17T08:00:00"/>
        <d v="2015-11-17T09:00:00"/>
        <d v="2015-11-17T10:00:00"/>
        <d v="2015-11-17T11:00:00"/>
        <d v="2015-11-17T12:00:00"/>
        <d v="2015-11-17T13:00:00"/>
        <d v="2015-11-17T14:00:00"/>
        <d v="2015-11-17T15:00:00"/>
        <d v="2015-11-17T16:00:00"/>
        <d v="2015-11-17T17:00:00"/>
        <d v="2015-11-17T18:00:00"/>
        <d v="2015-11-17T19:00:00"/>
        <d v="2015-11-17T20:00:00"/>
        <d v="2015-11-17T21:00:00"/>
        <d v="2015-11-17T22:00:00"/>
        <d v="2015-11-17T23:00:00"/>
        <d v="2015-11-18T01:00:00"/>
        <d v="2015-11-18T02:00:00"/>
        <d v="2015-11-18T03:00:00"/>
        <d v="2015-11-18T04:00:00"/>
        <d v="2015-11-18T05:00:00"/>
        <d v="2015-11-18T06:00:00"/>
        <d v="2015-11-18T07:00:00"/>
        <d v="2015-11-18T08:00:00"/>
        <d v="2015-11-18T09:00:00"/>
        <d v="2015-11-18T10:00:00"/>
        <d v="2015-11-18T11:00:00"/>
        <d v="2015-11-18T12:00:00"/>
        <d v="2015-11-18T13:00:00"/>
        <d v="2015-11-18T14:00:00"/>
        <d v="2015-11-18T15:00:00"/>
        <d v="2015-11-18T16:00:00"/>
        <d v="2015-11-18T17:00:00"/>
        <d v="2015-11-18T18:00:00"/>
        <d v="2015-11-18T19:00:00"/>
        <d v="2015-11-18T20:00:00"/>
        <d v="2015-11-18T21:00:00"/>
        <d v="2015-11-18T22:00:00"/>
        <d v="2015-11-18T23:00:00"/>
        <d v="2015-11-19T00:00:00"/>
        <d v="2015-11-19T01:00:00"/>
        <d v="2015-11-19T02:00:00"/>
        <d v="2015-11-19T03:00:00"/>
        <d v="2015-11-19T04:00:00"/>
        <d v="2015-11-19T05:00:00"/>
        <d v="2015-11-19T06:00:00"/>
        <d v="2015-11-19T07:00:00"/>
        <d v="2015-11-19T08:00:00"/>
        <d v="2015-11-19T09:00:00"/>
        <d v="2015-11-19T10:00:00"/>
        <d v="2015-11-19T11:00:00"/>
        <d v="2015-11-19T12:00:00"/>
        <d v="2015-11-19T13:00:00"/>
        <d v="2015-11-19T14:00:00"/>
        <d v="2015-11-19T15:00:00"/>
        <d v="2015-11-19T16:00:00"/>
        <d v="2015-11-19T17:00:00"/>
        <d v="2015-11-19T18:00:00"/>
        <d v="2015-11-19T19:00:00"/>
        <d v="2015-11-19T20:00:00"/>
        <d v="2015-11-19T21:00:00"/>
        <d v="2015-11-19T22:00:00"/>
        <d v="2015-11-19T23:00:00"/>
        <d v="2015-11-20T00:00:00"/>
        <d v="2015-11-20T01:00:00"/>
        <d v="2015-11-20T02:00:00"/>
        <d v="2015-11-20T03:00:00"/>
        <d v="2015-11-20T04:00:00"/>
        <d v="2015-11-20T05:00:00"/>
        <d v="2015-11-20T06:00:00"/>
        <d v="2015-11-20T07:00:00"/>
        <d v="2015-11-20T08:00:00"/>
        <d v="2015-11-20T09:00:00"/>
        <d v="2015-11-20T10:00:00"/>
        <d v="2015-11-20T11:00:00"/>
        <d v="2015-11-20T12:00:00"/>
        <d v="2015-11-20T13:00:00"/>
        <d v="2015-11-20T14:00:00"/>
        <d v="2015-11-20T15:00:00"/>
        <d v="2015-11-20T16:00:00"/>
        <d v="2015-11-20T17:00:00"/>
        <d v="2015-11-20T18:00:00"/>
        <d v="2015-11-20T19:00:00"/>
        <d v="2015-11-20T20:00:00"/>
        <d v="2015-11-20T21:00:00"/>
        <d v="2015-11-20T22:00:00"/>
        <d v="2015-11-20T23:00:00"/>
        <d v="2015-11-21T00:00:00"/>
        <d v="2015-11-21T01:00:00"/>
        <d v="2015-11-21T02:00:00"/>
        <d v="2015-11-21T03:00:00"/>
        <d v="2015-11-21T04:00:00"/>
        <d v="2015-11-21T05:00:00"/>
        <d v="2015-11-21T06:00:00"/>
        <d v="2015-11-21T07:00:00"/>
        <d v="2015-11-21T08:00:00"/>
        <d v="2015-11-21T09:00:00"/>
        <d v="2015-11-21T10:00:00"/>
        <d v="2015-11-21T11:00:00"/>
        <d v="2015-11-21T12:00:00"/>
        <d v="2015-11-21T13:00:00"/>
        <d v="2015-11-21T14:00:00"/>
        <d v="2015-11-21T15:00:00"/>
        <d v="2015-11-21T16:00:00"/>
        <d v="2015-11-21T17:00:00"/>
        <d v="2015-11-21T18:00:00"/>
        <d v="2015-11-21T19:00:00"/>
        <d v="2015-11-21T20:00:00"/>
        <d v="2015-11-21T22:00:00"/>
        <d v="2015-11-21T23:00:00"/>
        <d v="2015-11-22T01:00:00"/>
        <d v="2015-11-22T03:00:00"/>
        <d v="2015-11-22T04:00:00"/>
        <d v="2015-11-22T05:00:00"/>
        <d v="2015-11-22T06:00:00"/>
        <d v="2015-11-22T07:00:00"/>
        <d v="2015-11-22T09:00:00"/>
        <d v="2015-11-22T10:00:00"/>
        <d v="2015-11-22T11:00:00"/>
        <d v="2015-11-22T12:00:00"/>
        <d v="2015-11-22T13:00:00"/>
        <d v="2015-11-22T14:00:00"/>
        <d v="2015-11-22T15:00:00"/>
        <d v="2015-11-22T16:00:00"/>
        <d v="2015-11-22T17:00:00"/>
        <d v="2015-11-22T18:00:00"/>
        <d v="2015-11-22T19:00:00"/>
        <d v="2015-11-22T20:00:00"/>
        <d v="2015-11-22T21:00:00"/>
        <d v="2015-11-22T22:00:00"/>
        <d v="2015-11-22T23:00:00"/>
        <d v="2015-11-23T00:00:00"/>
        <d v="2015-11-23T01:00:00"/>
        <d v="2015-11-23T02:00:00"/>
        <d v="2015-11-23T03:00:00"/>
        <d v="2015-11-23T04:00:00"/>
        <d v="2015-11-23T05:00:00"/>
        <d v="2015-11-23T06:00:00"/>
        <d v="2015-11-23T07:00:00"/>
        <d v="2015-11-23T08:00:00"/>
        <d v="2015-11-23T09:00:00"/>
        <d v="2015-11-23T10:00:00"/>
        <d v="2015-11-23T11:00:00"/>
        <d v="2015-11-23T12:00:00"/>
        <d v="2015-11-23T13:00:00"/>
        <d v="2015-11-23T14:00:00"/>
        <d v="2015-11-23T15:00:00"/>
        <d v="2015-11-23T16:00:00"/>
        <d v="2015-11-23T17:00:00"/>
        <d v="2015-11-23T18:00:00"/>
        <d v="2015-11-23T19:00:00"/>
        <d v="2015-11-23T20:00:00"/>
        <d v="2015-11-23T21:00:00"/>
        <d v="2015-11-23T22:00:00"/>
        <d v="2015-11-23T23:00:00"/>
        <d v="2015-11-24T00:00:00"/>
        <d v="2015-11-24T01:00:00"/>
        <d v="2015-11-24T02:00:00"/>
        <d v="2015-11-24T03:00:00"/>
        <d v="2015-11-24T04:00:00"/>
        <d v="2015-11-24T05:00:00"/>
        <d v="2015-11-24T06:00:00"/>
        <d v="2015-11-24T07:00:00"/>
        <d v="2015-11-24T08:00:00"/>
        <d v="2015-11-24T09:00:00"/>
        <d v="2015-11-24T10:00:00"/>
        <d v="2015-11-24T11:00:00"/>
        <d v="2015-11-24T12:00:00"/>
        <d v="2015-11-24T13:00:00"/>
        <d v="2015-11-24T14:00:00"/>
        <d v="2015-11-24T15:00:00"/>
        <d v="2015-11-24T16:00:00"/>
        <d v="2015-11-24T17:00:00"/>
        <d v="2015-11-24T18:00:00"/>
        <d v="2015-11-24T19:00:00"/>
        <d v="2015-11-24T20:00:00"/>
        <d v="2015-11-24T21:00:00"/>
        <d v="2015-11-24T22:00:00"/>
        <d v="2015-11-24T23:00:00"/>
        <d v="2015-11-25T00:00:00"/>
        <d v="2015-11-25T01:00:00"/>
        <d v="2015-11-25T02:00:00"/>
        <d v="2015-11-25T03:00:00"/>
        <d v="2015-11-25T04:00:00"/>
        <d v="2015-11-25T05:00:00"/>
        <d v="2015-11-25T06:00:00"/>
        <d v="2015-11-25T07:00:00"/>
        <d v="2015-11-25T08:00:00"/>
        <d v="2015-11-25T09:00:00"/>
        <d v="2015-11-25T10:00:00"/>
        <d v="2015-11-25T11:00:00"/>
        <d v="2015-11-25T12:00:00"/>
        <d v="2015-11-25T13:00:00"/>
        <d v="2015-11-25T14:00:00"/>
        <d v="2015-11-25T15:00:00"/>
        <d v="2015-11-25T16:00:00"/>
        <d v="2015-11-25T17:00:00"/>
        <d v="2015-11-25T18:00:00"/>
        <d v="2015-11-25T19:00:00"/>
        <d v="2015-11-25T20:00:00"/>
        <d v="2015-11-25T21:00:00"/>
        <d v="2015-11-25T22:00:00"/>
        <d v="2015-11-25T23:00:00"/>
        <d v="2015-11-26T00:00:00"/>
        <d v="2015-11-26T01:00:00"/>
        <d v="2015-11-26T02:00:00"/>
        <d v="2015-11-26T03:00:00"/>
        <d v="2015-11-26T04:00:00"/>
        <d v="2015-11-26T05:00:00"/>
        <d v="2015-11-26T06:00:00"/>
        <d v="2015-11-26T07:00:00"/>
        <d v="2015-11-26T08:00:00"/>
        <d v="2015-11-26T09:00:00"/>
        <d v="2015-11-26T10:00:00"/>
        <d v="2015-11-26T11:00:00"/>
        <d v="2015-11-26T13:00:00"/>
        <d v="2015-11-26T14:00:00"/>
        <d v="2015-11-26T15:00:00"/>
        <d v="2015-11-26T16:00:00"/>
        <d v="2015-11-26T17:00:00"/>
        <d v="2015-11-26T20:00:00"/>
        <d v="2015-11-26T21:00:00"/>
        <d v="2015-11-26T22:00:00"/>
        <d v="2015-11-26T23:00:00"/>
        <d v="2015-11-27T00:00:00"/>
        <d v="2015-11-27T01:00:00"/>
        <d v="2015-11-27T02:00:00"/>
        <d v="2015-11-27T03:00:00"/>
        <d v="2015-11-27T04:00:00"/>
        <d v="2015-11-27T05:00:00"/>
        <d v="2015-11-27T06:00:00"/>
        <d v="2015-11-27T07:00:00"/>
        <d v="2015-11-27T08:00:00"/>
        <d v="2015-11-27T09:00:00"/>
        <d v="2015-11-27T10:00:00"/>
        <d v="2015-11-27T11:00:00"/>
        <d v="2015-11-27T12:00:00"/>
        <d v="2015-11-27T13:00:00"/>
        <d v="2015-11-27T14:00:00"/>
        <d v="2015-11-27T15:00:00"/>
        <d v="2015-11-27T16:00:00"/>
        <d v="2015-11-27T17:00:00"/>
        <d v="2015-11-27T18:00:00"/>
        <d v="2015-11-27T19:00:00"/>
        <d v="2015-11-27T20:00:00"/>
        <d v="2015-11-27T21:00:00"/>
        <d v="2015-11-27T22:00:00"/>
        <d v="2015-11-27T23:00:00"/>
        <d v="2015-11-28T00:00:00"/>
        <d v="2015-11-28T01:00:00"/>
        <d v="2015-11-28T02:00:00"/>
        <d v="2015-11-28T03:00:00"/>
        <d v="2015-11-28T04:00:00"/>
        <d v="2015-11-28T05:00:00"/>
        <d v="2015-11-28T06:00:00"/>
        <d v="2015-11-28T07:00:00"/>
        <d v="2015-11-28T08:00:00"/>
        <d v="2015-11-28T09:00:00"/>
        <d v="2015-11-28T10:00:00"/>
        <d v="2015-11-28T11:00:00"/>
        <d v="2015-11-28T12:00:00"/>
        <d v="2015-11-28T13:00:00"/>
        <d v="2015-11-28T14:00:00"/>
        <d v="2015-11-28T15:00:00"/>
        <d v="2015-11-28T16:00:00"/>
        <d v="2015-11-28T17:00:00"/>
        <d v="2015-11-28T18:00:00"/>
        <d v="2015-11-28T19:00:00"/>
        <d v="2015-11-28T20:00:00"/>
        <d v="2015-11-28T21:00:00"/>
        <d v="2015-11-28T22:00:00"/>
        <d v="2015-11-28T23:00:00"/>
        <d v="2015-11-29T00:00:00"/>
        <d v="2015-11-29T01:00:00"/>
        <d v="2015-11-29T02:00:00"/>
        <d v="2015-11-29T03:00:00"/>
        <d v="2015-11-29T04:00:00"/>
        <d v="2015-11-29T05:00:00"/>
        <d v="2015-11-29T06:00:00"/>
        <d v="2015-11-29T07:00:00"/>
        <d v="2015-11-29T08:00:00"/>
        <d v="2015-11-29T09:00:00"/>
        <d v="2015-11-29T10:00:00"/>
        <d v="2015-11-29T11:00:00"/>
        <d v="2015-11-29T12:00:00"/>
        <d v="2015-11-29T13:00:00"/>
        <d v="2015-11-29T14:00:00"/>
        <d v="2015-11-29T15:00:00"/>
        <d v="2015-11-29T16:00:00"/>
        <d v="2015-11-29T17:00:00"/>
        <d v="2015-11-29T18:00:00"/>
        <d v="2015-11-29T19:00:00"/>
        <d v="2015-11-29T20:00:00"/>
        <d v="2015-11-29T21:00:00"/>
        <d v="2015-11-29T22:00:00"/>
        <d v="2015-11-29T23:00:00"/>
        <d v="2015-11-30T00:00:00"/>
        <d v="2015-11-30T01:00:00"/>
        <d v="2015-11-30T02:00:00"/>
        <d v="2015-11-30T03:00:00"/>
        <d v="2015-11-30T04:00:00"/>
        <d v="2015-11-30T05:00:00"/>
        <d v="2015-11-30T06:00:00"/>
        <d v="2015-11-30T07:00:00"/>
        <d v="2015-11-30T08:00:00"/>
        <d v="2015-11-30T09:00:00"/>
        <d v="2015-11-30T10:00:00"/>
        <d v="2015-11-30T11:00:00"/>
        <d v="2015-11-30T12:00:00"/>
        <d v="2015-11-30T13:00:00"/>
        <d v="2015-11-30T14:00:00"/>
        <d v="2015-11-30T15:00:00"/>
        <d v="2015-11-30T16:00:00"/>
        <d v="2015-11-30T17:00:00"/>
        <d v="2015-11-30T18:00:00"/>
        <d v="2015-11-30T19:00:00"/>
        <d v="2015-11-30T20:00:00"/>
        <d v="2015-11-30T21:00:00"/>
        <d v="2015-11-30T22:00:00"/>
        <d v="2015-11-30T23:00:00"/>
        <d v="2015-12-01T00:00:00"/>
        <d v="2015-12-01T01:00:00"/>
        <d v="2015-12-01T02:00:00"/>
        <d v="2015-12-01T03:00:00"/>
        <d v="2015-12-01T04:00:00"/>
        <d v="2015-12-01T05:00:00"/>
        <d v="2015-12-01T06:00:00"/>
        <d v="2015-12-01T07:00:00"/>
        <d v="2015-12-01T08:00:00"/>
        <d v="2015-12-01T09:00:00"/>
        <d v="2015-12-01T10:00:00"/>
        <d v="2015-12-01T11:00:00"/>
        <d v="2015-12-01T12:00:00"/>
        <d v="2015-12-01T13:00:00"/>
        <d v="2015-12-01T14:00:00"/>
        <d v="2015-12-01T15:00:00"/>
        <d v="2015-12-01T16:00:00"/>
        <d v="2015-12-01T17:00:00"/>
        <d v="2015-12-01T18:00:00"/>
        <d v="2015-12-01T19:00:00"/>
        <d v="2015-12-01T20:00:00"/>
        <d v="2015-12-01T21:00:00"/>
        <d v="2015-12-01T22:00:00"/>
        <d v="2015-12-01T23:00:00"/>
        <d v="2015-12-02T00:00:00"/>
        <d v="2015-12-02T01:00:00"/>
        <d v="2015-12-02T02:00:00"/>
        <d v="2015-12-02T03:00:00"/>
        <d v="2015-12-02T04:00:00"/>
        <d v="2015-12-02T05:00:00"/>
        <d v="2015-12-02T06:00:00"/>
        <d v="2015-12-02T07:00:00"/>
        <d v="2015-12-02T08:00:00"/>
        <d v="2015-12-02T09:00:00"/>
        <d v="2015-12-02T10:00:00"/>
        <d v="2015-12-02T11:00:00"/>
        <d v="2015-12-02T12:00:00"/>
        <d v="2015-12-02T13:00:00"/>
        <d v="2015-12-02T14:00:00"/>
        <d v="2015-12-02T15:00:00"/>
        <d v="2015-12-02T16:00:00"/>
        <d v="2015-12-02T17:00:00"/>
        <d v="2015-12-02T18:00:00"/>
        <d v="2015-12-02T19:00:00"/>
        <d v="2015-12-02T20:00:00"/>
        <d v="2015-12-02T21:00:00"/>
        <d v="2015-12-02T22:00:00"/>
        <d v="2015-12-02T23:00:00"/>
        <d v="2015-12-03T00:00:00"/>
        <d v="2015-12-03T01:00:00"/>
        <d v="2015-12-03T02:00:00"/>
        <d v="2015-12-03T03:00:00"/>
        <d v="2015-12-03T04:00:00"/>
        <d v="2015-12-03T05:00:00"/>
        <d v="2015-12-03T06:00:00"/>
        <d v="2015-12-03T07:00:00"/>
        <d v="2015-12-03T08:00:00"/>
        <d v="2015-12-03T09:00:00"/>
        <d v="2015-12-03T10:00:00"/>
        <d v="2015-12-03T11:00:00"/>
        <d v="2015-12-03T12:00:00"/>
        <d v="2015-12-03T13:00:00"/>
        <d v="2015-12-03T14:00:00"/>
        <d v="2015-12-03T15:00:00"/>
        <d v="2015-12-03T16:00:00"/>
        <d v="2015-12-03T17:00:00"/>
        <d v="2015-12-03T18:00:00"/>
        <d v="2015-12-03T19:00:00"/>
        <d v="2015-12-03T20:00:00"/>
        <d v="2015-12-03T21:00:00"/>
        <d v="2015-12-03T22:00:00"/>
        <d v="2015-12-03T23:00:00"/>
        <d v="2015-12-04T00:00:00"/>
        <d v="2015-12-04T01:00:00"/>
        <d v="2015-12-04T02:00:00"/>
        <d v="2015-12-04T03:00:00"/>
        <d v="2015-12-04T04:00:00"/>
        <d v="2015-12-04T05:00:00"/>
        <d v="2015-12-04T06:00:00"/>
        <d v="2015-12-04T07:00:00"/>
        <d v="2015-12-04T08:00:00"/>
        <d v="2015-12-04T09:00:00"/>
        <d v="2015-12-04T10:00:00"/>
        <d v="2015-12-04T11:00:00"/>
        <d v="2015-12-04T12:00:00"/>
        <d v="2015-12-04T13:00:00"/>
        <d v="2015-12-04T14:00:00"/>
        <d v="2015-12-04T15:00:00"/>
        <d v="2015-12-04T16:00:00"/>
        <d v="2015-12-04T17:00:00"/>
        <d v="2015-12-04T18:00:00"/>
        <d v="2015-12-04T19:00:00"/>
        <d v="2015-12-04T20:00:00"/>
        <d v="2015-12-04T21:00:00"/>
        <d v="2015-12-04T22:00:00"/>
        <d v="2015-12-04T23:00:00"/>
        <d v="2015-12-05T00:00:00"/>
        <d v="2015-12-05T01:00:00"/>
        <d v="2015-12-05T02:00:00"/>
        <d v="2015-12-05T03:00:00"/>
        <d v="2015-12-05T04:00:00"/>
        <d v="2015-12-05T05:00:00"/>
        <d v="2015-12-05T06:00:00"/>
        <d v="2015-12-05T07:00:00"/>
        <d v="2015-12-05T08:00:00"/>
        <d v="2015-12-05T09:00:00"/>
        <d v="2015-12-05T10:00:00"/>
        <d v="2015-12-05T11:00:00"/>
        <d v="2015-12-05T12:00:00"/>
        <d v="2015-12-05T13:00:00"/>
        <d v="2015-12-05T14:00:00"/>
        <d v="2015-12-05T15:00:00"/>
        <d v="2015-12-05T16:00:00"/>
        <d v="2015-12-05T17:00:00"/>
        <d v="2015-12-05T18:00:00"/>
        <d v="2015-12-05T19:00:00"/>
        <d v="2015-12-05T20:00:00"/>
        <d v="2015-12-05T21:00:00"/>
        <d v="2015-12-05T22:00:00"/>
        <d v="2015-12-05T23:00:00"/>
        <d v="2015-12-06T00:00:00"/>
        <d v="2015-12-06T01:00:00"/>
        <d v="2015-12-06T02:00:00"/>
        <d v="2015-12-06T03:00:00"/>
        <d v="2015-12-06T04:00:00"/>
        <d v="2015-12-06T05:00:00"/>
        <d v="2015-12-06T06:00:00"/>
        <d v="2015-12-06T07:00:00"/>
        <d v="2015-12-06T08:00:00"/>
        <d v="2015-12-06T09:00:00"/>
        <d v="2015-12-06T10:00:00"/>
        <d v="2015-12-06T11:00:00"/>
        <d v="2015-12-06T12:00:00"/>
        <d v="2015-12-06T13:00:00"/>
        <d v="2015-12-06T14:00:00"/>
        <d v="2015-12-06T15:00:00"/>
        <d v="2015-12-06T16:00:00"/>
        <d v="2015-12-06T17:00:00"/>
        <d v="2015-12-06T18:00:00"/>
        <d v="2015-12-06T19:00:00"/>
        <d v="2015-12-06T20:00:00"/>
        <d v="2015-12-06T21:00:00"/>
        <d v="2015-12-06T22:00:00"/>
        <d v="2015-12-06T23:00:00"/>
        <d v="2015-12-07T00:00:00"/>
        <d v="2015-12-07T01:00:00"/>
        <d v="2015-12-07T02:00:00"/>
        <d v="2015-12-07T03:00:00"/>
        <d v="2015-12-07T04:00:00"/>
        <d v="2015-12-07T05:00:00"/>
        <d v="2015-12-07T06:00:00"/>
        <d v="2015-12-07T07:00:00"/>
        <d v="2015-12-07T08:00:00"/>
        <d v="2015-12-07T09:00:00"/>
        <d v="2015-12-07T10:00:00"/>
        <d v="2015-12-07T11:00:00"/>
        <d v="2015-12-07T12:00:00"/>
        <d v="2015-12-07T13:00:00"/>
        <d v="2015-12-07T14:00:00"/>
        <d v="2015-12-07T15:00:00"/>
        <d v="2015-12-07T16:00:00"/>
        <d v="2015-12-07T17:00:00"/>
        <d v="2015-12-07T18:00:00"/>
        <d v="2015-12-07T19:00:00"/>
        <d v="2015-12-07T21:00:00"/>
        <d v="2015-12-07T22:00:00"/>
        <d v="2015-12-07T23:00:00"/>
        <d v="2015-12-08T00:00:00"/>
        <d v="2015-12-08T02:00:00"/>
        <d v="2015-12-08T03:00:00"/>
        <d v="2015-12-08T04:00:00"/>
        <d v="2015-12-08T05:00:00"/>
        <d v="2015-12-08T06:00:00"/>
        <d v="2015-12-08T07:00:00"/>
        <d v="2015-12-08T08:00:00"/>
        <d v="2015-12-08T09:00:00"/>
        <d v="2015-12-08T10:00:00"/>
        <d v="2015-12-08T11:00:00"/>
        <d v="2015-12-08T12:00:00"/>
        <d v="2015-12-08T13:00:00"/>
        <d v="2015-12-08T14:00:00"/>
        <d v="2015-12-08T15:00:00"/>
        <d v="2015-12-08T16:00:00"/>
        <d v="2015-12-08T17:00:00"/>
        <d v="2015-12-08T18:00:00"/>
        <d v="2015-12-08T19:00:00"/>
        <d v="2015-12-08T20:00:00"/>
        <d v="2015-12-08T21:00:00"/>
        <d v="2015-12-08T22:00:00"/>
        <d v="2015-12-08T23:00:00"/>
        <d v="2015-12-09T00:00:00"/>
        <d v="2015-12-09T01:00:00"/>
        <d v="2015-12-09T02:00:00"/>
        <d v="2015-12-09T03:00:00"/>
        <d v="2015-12-09T04:00:00"/>
        <d v="2015-12-09T05:00:00"/>
        <d v="2015-12-09T06:00:00"/>
        <d v="2015-12-09T07:00:00"/>
        <d v="2015-12-09T08:00:00"/>
        <d v="2015-12-09T09:00:00"/>
        <d v="2015-12-09T10:00:00"/>
        <d v="2015-12-09T11:00:00"/>
        <d v="2015-12-09T12:00:00"/>
        <d v="2015-12-09T13:00:00"/>
        <d v="2015-12-09T14:00:00"/>
        <d v="2015-12-09T15:00:00"/>
        <d v="2015-12-09T16:00:00"/>
        <d v="2015-12-09T17:00:00"/>
        <d v="2015-12-09T18:00:00"/>
        <d v="2015-12-09T19:00:00"/>
        <d v="2015-12-09T20:00:00"/>
        <d v="2015-12-09T21:00:00"/>
        <d v="2015-12-09T22:00:00"/>
        <d v="2015-12-09T23:00:00"/>
        <d v="2015-12-10T00:00:00"/>
        <d v="2015-12-10T01:00:00"/>
        <d v="2015-12-10T02:00:00"/>
        <d v="2015-12-10T03:00:00"/>
        <d v="2015-12-10T04:00:00"/>
        <d v="2015-12-10T05:00:00"/>
        <d v="2015-12-10T06:00:00"/>
        <d v="2015-12-10T07:00:00"/>
        <d v="2015-12-10T08:00:00"/>
        <d v="2015-12-10T09:00:00"/>
        <d v="2015-12-10T10:00:00"/>
        <d v="2015-12-10T11:00:00"/>
        <d v="2015-12-10T12:00:00"/>
        <d v="2015-12-10T13:00:00"/>
        <d v="2015-12-10T14:00:00"/>
        <d v="2015-12-10T15:00:00"/>
        <d v="2015-12-10T16:00:00"/>
        <d v="2015-12-10T17:00:00"/>
        <d v="2015-12-10T18:00:00"/>
        <d v="2015-12-10T19:00:00"/>
        <d v="2015-12-10T21:00:00"/>
        <d v="2015-12-10T22:00:00"/>
        <d v="2015-12-10T23:00:00"/>
        <d v="2015-12-11T00:00:00"/>
        <d v="2015-12-11T01:00:00"/>
        <d v="2015-12-11T02:00:00"/>
        <d v="2015-12-11T03:00:00"/>
        <d v="2015-12-11T04:00:00"/>
        <d v="2015-12-11T05:00:00"/>
        <d v="2015-12-11T06:00:00"/>
        <d v="2015-12-11T07:00:00"/>
        <d v="2015-12-11T08:00:00"/>
        <d v="2015-12-11T09:00:00"/>
        <d v="2015-12-11T10:00:00"/>
        <d v="2015-12-11T11:00:00"/>
        <d v="2015-12-11T12:00:00"/>
        <d v="2015-12-11T13:00:00"/>
        <d v="2015-12-11T14:00:00"/>
        <d v="2015-12-11T15:00:00"/>
        <d v="2015-12-11T16:00:00"/>
        <d v="2015-12-11T17:00:00"/>
        <d v="2015-12-11T18:00:00"/>
        <d v="2015-12-11T19:00:00"/>
        <d v="2015-12-11T20:00:00"/>
        <d v="2015-12-11T21:00:00"/>
        <d v="2015-12-11T22:00:00"/>
        <d v="2015-12-11T23:00:00"/>
        <d v="2015-12-12T00:00:00"/>
        <d v="2015-12-12T01:00:00"/>
        <d v="2015-12-12T02:00:00"/>
        <d v="2015-12-12T03:00:00"/>
        <d v="2015-12-12T04:00:00"/>
        <d v="2015-12-12T05:00:00"/>
        <d v="2015-12-12T06:00:00"/>
        <d v="2015-12-12T07:00:00"/>
        <d v="2015-12-12T08:00:00"/>
        <d v="2015-12-12T09:00:00"/>
        <d v="2015-12-12T10:00:00"/>
        <d v="2015-12-12T11:00:00"/>
        <d v="2015-12-12T12:00:00"/>
        <d v="2015-12-12T13:00:00"/>
        <d v="2015-12-12T14:00:00"/>
        <d v="2015-12-12T15:00:00"/>
        <d v="2015-12-12T16:00:00"/>
        <d v="2015-12-12T17:00:00"/>
        <d v="2015-12-12T18:00:00"/>
        <d v="2015-12-12T20:00:00"/>
        <d v="2015-12-12T21:00:00"/>
        <d v="2015-12-12T22:00:00"/>
        <d v="2015-12-12T23:00:00"/>
        <d v="2015-12-13T00:00:00"/>
        <d v="2015-12-13T01:00:00"/>
        <d v="2015-12-13T02:00:00"/>
        <d v="2015-12-13T03:00:00"/>
        <d v="2015-12-13T04:00:00"/>
        <d v="2015-12-13T05:00:00"/>
        <d v="2015-12-13T06:00:00"/>
        <d v="2015-12-13T07:00:00"/>
        <d v="2015-12-13T08:00:00"/>
        <d v="2015-12-13T09:00:00"/>
        <d v="2015-12-13T10:00:00"/>
        <d v="2015-12-13T11:00:00"/>
        <d v="2015-12-13T12:00:00"/>
        <d v="2015-12-13T13:00:00"/>
        <d v="2015-12-13T14:00:00"/>
        <d v="2015-12-13T15:00:00"/>
        <d v="2015-12-13T16:00:00"/>
        <d v="2015-12-13T17:00:00"/>
        <d v="2015-12-13T18:00:00"/>
        <d v="2015-12-13T19:00:00"/>
        <d v="2015-12-13T20:00:00"/>
        <d v="2015-12-13T21:00:00"/>
        <d v="2015-12-13T22:00:00"/>
        <d v="2015-12-13T23:00:00"/>
        <d v="2015-12-14T00:00:00"/>
        <d v="2015-12-14T01:00:00"/>
        <d v="2015-12-14T02:00:00"/>
        <d v="2015-12-14T03:00:00"/>
        <d v="2015-12-14T04:00:00"/>
        <d v="2015-12-14T05:00:00"/>
        <d v="2015-12-14T06:00:00"/>
        <d v="2015-12-14T07:00:00"/>
        <d v="2015-12-14T08:00:00"/>
        <d v="2015-12-14T09:00:00"/>
        <d v="2015-12-14T10:00:00"/>
        <d v="2015-12-14T11:00:00"/>
        <d v="2015-12-14T12:00:00"/>
        <d v="2015-12-14T13:00:00"/>
        <d v="2015-12-14T14:00:00"/>
        <d v="2015-12-14T15:00:00"/>
        <d v="2015-12-14T16:00:00"/>
        <d v="2015-12-14T17:00:00"/>
        <d v="2015-12-14T18:00:00"/>
        <d v="2015-12-14T19:00:00"/>
        <d v="2015-12-14T20:00:00"/>
        <d v="2015-12-14T21:00:00"/>
        <d v="2015-12-14T22:00:00"/>
        <d v="2015-12-14T23:00:00"/>
        <d v="2015-12-15T00:00:00"/>
        <d v="2015-12-15T01:00:00"/>
        <d v="2015-12-15T02:00:00"/>
        <d v="2015-12-15T03:00:00"/>
        <d v="2015-12-15T04:00:00"/>
        <d v="2015-12-15T05:00:00"/>
        <d v="2015-12-15T06:00:00"/>
        <d v="2015-12-15T07:00:00"/>
        <d v="2015-12-15T08:00:00"/>
        <d v="2015-12-15T09:00:00"/>
        <d v="2015-12-15T10:00:00"/>
        <d v="2015-12-15T11:00:00"/>
        <d v="2015-12-15T12:00:00"/>
        <d v="2015-12-15T13:00:00"/>
        <d v="2015-12-15T14:00:00"/>
        <d v="2015-12-15T15:00:00"/>
        <d v="2015-12-15T16:00:00"/>
        <d v="2015-12-15T17:00:00"/>
        <d v="2015-12-15T18:00:00"/>
        <d v="2015-12-15T19:00:00"/>
        <d v="2015-12-15T20:00:00"/>
        <d v="2015-12-15T21:00:00"/>
        <d v="2015-12-15T22:00:00"/>
        <d v="2015-12-15T23:00:00"/>
        <d v="2015-12-16T00:00:00"/>
        <d v="2015-12-16T01:00:00"/>
        <d v="2015-12-16T02:00:00"/>
        <d v="2015-12-16T03:00:00"/>
        <d v="2015-12-16T04:00:00"/>
        <d v="2015-12-16T05:00:00"/>
        <d v="2015-12-16T06:00:00"/>
        <d v="2015-12-16T07:00:00"/>
        <d v="2015-12-16T08:00:00"/>
        <d v="2015-12-16T09:00:00"/>
        <d v="2015-12-16T10:00:00"/>
        <d v="2015-12-16T11:00:00"/>
        <d v="2015-12-16T12:00:00"/>
        <d v="2015-12-16T13:00:00"/>
        <d v="2015-12-16T14:00:00"/>
        <d v="2015-12-16T15:00:00"/>
        <d v="2015-12-16T16:00:00"/>
        <d v="2015-12-16T17:00:00"/>
        <d v="2015-12-16T18:00:00"/>
        <d v="2015-12-16T19:00:00"/>
        <d v="2015-12-16T20:00:00"/>
        <d v="2015-12-16T21:00:00"/>
        <d v="2015-12-16T22:00:00"/>
        <d v="2015-12-16T23:00:00"/>
        <d v="2015-12-17T00:00:00"/>
        <d v="2015-12-17T01:00:00"/>
        <d v="2015-12-17T02:00:00"/>
        <d v="2015-12-17T03:00:00"/>
        <d v="2015-12-17T04:00:00"/>
        <d v="2015-12-17T05:00:00"/>
        <d v="2015-12-17T06:00:00"/>
        <d v="2015-12-17T07:00:00"/>
        <d v="2015-12-17T08:00:00"/>
        <d v="2015-12-17T09:00:00"/>
        <d v="2015-12-17T10:00:00"/>
        <d v="2015-12-17T11:00:00"/>
        <d v="2015-12-17T12:00:00"/>
        <d v="2015-12-17T13:00:00"/>
        <d v="2015-12-17T14:00:00"/>
        <d v="2015-12-17T15:00:00"/>
        <d v="2015-12-17T16:00:00"/>
        <d v="2015-12-17T17:00:00"/>
        <d v="2015-12-17T18:00:00"/>
        <d v="2015-12-17T19:00:00"/>
        <d v="2015-12-17T20:00:00"/>
        <d v="2015-12-17T21:00:00"/>
        <d v="2015-12-17T22:00:00"/>
        <d v="2015-12-17T23:00:00"/>
        <d v="2015-12-18T00:00:00"/>
        <d v="2015-12-18T01:00:00"/>
        <d v="2015-12-18T02:00:00"/>
        <d v="2015-12-18T03:00:00"/>
        <d v="2015-12-18T04:00:00"/>
        <d v="2015-12-18T05:00:00"/>
        <d v="2015-12-18T06:00:00"/>
        <d v="2015-12-18T07:00:00"/>
        <d v="2015-12-18T08:00:00"/>
        <d v="2015-12-18T09:00:00"/>
        <d v="2015-12-18T10:00:00"/>
        <d v="2015-12-18T11:00:00"/>
        <d v="2015-12-18T12:00:00"/>
        <d v="2015-12-18T13:00:00"/>
        <d v="2015-12-18T14:00:00"/>
        <d v="2015-12-18T15:00:00"/>
        <d v="2015-12-18T16:00:00"/>
        <d v="2015-12-18T17:00:00"/>
        <d v="2015-12-18T18:00:00"/>
        <d v="2015-12-18T19:00:00"/>
        <d v="2015-12-18T20:00:00"/>
        <d v="2015-12-18T21:00:00"/>
        <d v="2015-12-18T22:00:00"/>
        <d v="2015-12-18T23:00:00"/>
        <d v="2015-12-19T00:00:00"/>
        <d v="2015-12-19T01:00:00"/>
        <d v="2015-12-19T02:00:00"/>
        <d v="2015-12-19T03:00:00"/>
        <d v="2015-12-19T04:00:00"/>
        <d v="2015-12-19T05:00:00"/>
        <d v="2015-12-19T06:00:00"/>
        <d v="2015-12-19T07:00:00"/>
        <d v="2015-12-19T08:00:00"/>
        <d v="2015-12-19T09:00:00"/>
        <d v="2015-12-19T10:00:00"/>
        <d v="2015-12-19T11:00:00"/>
        <d v="2015-12-19T12:00:00"/>
        <d v="2015-12-19T13:00:00"/>
        <d v="2015-12-19T14:00:00"/>
        <d v="2015-12-19T15:00:00"/>
        <d v="2015-12-19T16:00:00"/>
        <d v="2015-12-19T17:00:00"/>
        <d v="2015-12-19T18:00:00"/>
        <d v="2015-12-19T19:00:00"/>
        <d v="2015-12-19T20:00:00"/>
        <d v="2015-12-19T21:00:00"/>
        <d v="2015-12-19T22:00:00"/>
        <d v="2015-12-19T23:00:00"/>
        <d v="2015-12-20T00:00:00"/>
        <d v="2015-12-20T01:00:00"/>
        <d v="2015-12-20T02:00:00"/>
        <d v="2015-12-20T03:00:00"/>
        <d v="2015-12-20T04:00:00"/>
        <d v="2015-12-20T05:00:00"/>
        <d v="2015-12-20T06:00:00"/>
        <d v="2015-12-20T07:00:00"/>
        <d v="2015-12-20T08:00:00"/>
        <d v="2015-12-20T09:00:00"/>
        <d v="2015-12-20T10:00:00"/>
        <d v="2015-12-20T11:00:00"/>
        <d v="2015-12-20T12:00:00"/>
        <d v="2015-12-20T13:00:00"/>
        <d v="2015-12-20T14:00:00"/>
        <d v="2015-12-20T15:00:00"/>
        <d v="2015-12-20T16:00:00"/>
        <d v="2015-12-20T17:00:00"/>
        <d v="2015-12-20T18:00:00"/>
        <d v="2015-12-20T19:00:00"/>
        <d v="2015-12-20T20:00:00"/>
        <d v="2015-12-20T21:00:00"/>
        <d v="2015-12-20T22:00:00"/>
        <d v="2015-12-20T23:00:00"/>
        <d v="2015-12-21T00:00:00"/>
        <d v="2015-12-21T01:00:00"/>
        <d v="2015-12-21T02:00:00"/>
        <d v="2015-12-21T03:00:00"/>
        <d v="2015-12-21T04:00:00"/>
        <d v="2015-12-21T05:00:00"/>
        <d v="2015-12-21T06:00:00"/>
        <d v="2015-12-21T07:00:00"/>
        <d v="2015-12-21T08:00:00"/>
        <d v="2015-12-21T09:00:00"/>
        <d v="2015-12-21T10:00:00"/>
        <d v="2015-12-21T11:00:00"/>
        <d v="2015-12-21T12:00:00"/>
        <d v="2015-12-21T13:00:00"/>
        <d v="2015-12-21T14:00:00"/>
        <d v="2015-12-21T15:00:00"/>
        <d v="2015-12-21T16:00:00"/>
        <d v="2015-12-21T17:00:00"/>
        <d v="2015-12-21T18:00:00"/>
        <d v="2015-12-21T19:00:00"/>
        <d v="2015-12-21T20:00:00"/>
        <d v="2015-12-21T21:00:00"/>
        <d v="2015-12-21T22:00:00"/>
        <d v="2015-12-21T23:00:00"/>
        <d v="2015-12-22T00:00:00"/>
        <d v="2015-12-22T01:00:00"/>
        <d v="2015-12-22T02:00:00"/>
        <d v="2015-12-22T03:00:00"/>
        <d v="2015-12-22T04:00:00"/>
        <d v="2015-12-22T05:00:00"/>
        <d v="2015-12-22T06:00:00"/>
        <d v="2015-12-22T07:00:00"/>
        <d v="2015-12-22T08:00:00"/>
        <d v="2015-12-22T09:00:00"/>
        <d v="2015-12-22T10:00:00"/>
        <d v="2015-12-22T11:00:00"/>
        <d v="2015-12-22T12:00:00"/>
        <d v="2015-12-22T13:00:00"/>
        <d v="2015-12-22T14:00:00"/>
        <d v="2015-12-22T15:00:00"/>
        <d v="2015-12-22T16:00:00"/>
        <d v="2015-12-22T17:00:00"/>
        <d v="2015-12-22T18:00:00"/>
        <d v="2015-12-22T19:00:00"/>
        <d v="2015-12-22T20:00:00"/>
        <d v="2015-12-22T21:00:00"/>
        <d v="2015-12-22T22:00:00"/>
        <d v="2015-12-22T23:00:00"/>
        <d v="2015-12-23T00:00:00"/>
        <d v="2015-12-23T01:00:00"/>
        <d v="2015-12-23T02:00:00"/>
        <d v="2015-12-23T03:00:00"/>
        <d v="2015-12-23T04:00:00"/>
        <d v="2015-12-23T05:00:00"/>
        <d v="2015-12-23T06:00:00"/>
        <d v="2015-12-23T07:00:00"/>
        <d v="2015-12-23T08:00:00"/>
        <d v="2015-12-23T09:00:00"/>
        <d v="2015-12-23T10:00:00"/>
        <d v="2015-12-23T11:00:00"/>
        <d v="2015-12-23T12:00:00"/>
        <d v="2015-12-23T13:00:00"/>
        <d v="2015-12-23T14:00:00"/>
        <d v="2015-12-23T15:00:00"/>
        <d v="2015-12-23T16:00:00"/>
        <d v="2015-12-23T17:00:00"/>
        <d v="2015-12-23T18:00:00"/>
        <d v="2015-12-23T19:00:00"/>
        <d v="2015-12-23T20:00:00"/>
        <d v="2015-12-23T21:00:00"/>
        <d v="2015-12-23T22:00:00"/>
        <d v="2015-12-23T23:00:00"/>
        <d v="2015-12-24T00:00:00"/>
        <d v="2015-12-24T01:00:00"/>
        <d v="2015-12-24T02:00:00"/>
        <d v="2015-12-24T03:00:00"/>
        <d v="2015-12-24T04:00:00"/>
        <d v="2015-12-24T05:00:00"/>
        <d v="2015-12-24T06:00:00"/>
        <d v="2015-12-24T07:00:00"/>
        <d v="2015-12-24T08:00:00"/>
        <d v="2015-12-24T09:00:00"/>
        <d v="2015-12-24T10:00:00"/>
        <d v="2015-12-24T11:00:00"/>
        <d v="2015-12-24T12:00:00"/>
        <d v="2015-12-24T13:00:00"/>
        <d v="2015-12-24T14:00:00"/>
        <d v="2015-12-24T15:00:00"/>
        <d v="2015-12-24T16:00:00"/>
        <d v="2015-12-24T17:00:00"/>
        <d v="2015-12-24T18:00:00"/>
        <d v="2015-12-24T19:00:00"/>
        <d v="2015-12-24T20:00:00"/>
        <d v="2015-12-24T21:00:00"/>
        <d v="2015-12-24T22:00:00"/>
        <d v="2015-12-24T23:00:00"/>
        <d v="2015-12-25T00:00:00"/>
        <d v="2015-12-25T01:00:00"/>
        <d v="2015-12-25T02:00:00"/>
        <d v="2015-12-25T03:00:00"/>
        <d v="2015-12-25T04:00:00"/>
        <d v="2015-12-25T05:00:00"/>
        <d v="2015-12-25T06:00:00"/>
        <d v="2015-12-25T07:00:00"/>
        <d v="2015-12-25T08:00:00"/>
        <d v="2015-12-25T09:00:00"/>
        <d v="2015-12-25T10:00:00"/>
        <d v="2015-12-25T11:00:00"/>
        <d v="2015-12-25T12:00:00"/>
        <d v="2015-12-25T13:00:00"/>
        <d v="2015-12-25T14:00:00"/>
        <d v="2015-12-25T15:00:00"/>
        <d v="2015-12-25T16:00:00"/>
        <d v="2015-12-25T17:00:00"/>
        <d v="2015-12-25T18:00:00"/>
        <d v="2015-12-25T19:00:00"/>
        <d v="2015-12-25T20:00:00"/>
        <d v="2015-12-25T21:00:00"/>
        <d v="2015-12-25T22:00:00"/>
        <d v="2015-12-25T23:00:00"/>
        <d v="2015-12-26T00:00:00"/>
        <d v="2015-12-26T01:00:00"/>
        <d v="2015-12-26T02:00:00"/>
        <d v="2015-12-26T03:00:00"/>
        <d v="2015-12-26T04:00:00"/>
        <d v="2015-12-26T05:00:00"/>
        <d v="2015-12-26T06:00:00"/>
        <d v="2015-12-26T07:00:00"/>
        <d v="2015-12-26T08:00:00"/>
        <d v="2015-12-26T09:00:00"/>
        <d v="2015-12-26T10:00:00"/>
        <d v="2015-12-26T11:00:00"/>
        <d v="2015-12-26T12:00:00"/>
        <d v="2015-12-26T13:00:00"/>
        <d v="2015-12-26T14:00:00"/>
        <d v="2015-12-26T15:00:00"/>
        <d v="2015-12-26T16:00:00"/>
        <d v="2015-12-26T17:00:00"/>
        <d v="2015-12-26T18:00:00"/>
        <d v="2015-12-26T19:00:00"/>
        <d v="2015-12-26T20:00:00"/>
        <d v="2015-12-26T21:00:00"/>
        <d v="2015-12-26T22:00:00"/>
        <d v="2015-12-26T23:00:00"/>
        <d v="2015-12-27T00:00:00"/>
        <d v="2015-12-27T01:00:00"/>
        <d v="2015-12-27T02:00:00"/>
        <d v="2015-12-27T03:00:00"/>
        <d v="2015-12-27T04:00:00"/>
        <d v="2015-12-27T05:00:00"/>
        <d v="2015-12-27T06:00:00"/>
        <d v="2015-12-27T07:00:00"/>
        <d v="2015-12-27T08:00:00"/>
        <d v="2015-12-27T09:00:00"/>
        <d v="2015-12-27T10:00:00"/>
        <d v="2015-12-27T11:00:00"/>
        <d v="2015-12-27T12:00:00"/>
        <d v="2015-12-27T13:00:00"/>
        <d v="2015-12-27T14:00:00"/>
        <d v="2015-12-27T15:00:00"/>
        <d v="2015-12-27T16:00:00"/>
        <d v="2015-12-27T17:00:00"/>
        <d v="2015-12-27T18:00:00"/>
        <d v="2015-12-27T19:00:00"/>
        <d v="2015-12-27T20:00:00"/>
        <d v="2015-12-27T21:00:00"/>
        <d v="2015-12-27T22:00:00"/>
        <d v="2015-12-27T23:00:00"/>
        <d v="2015-12-28T00:00:00"/>
        <d v="2015-12-28T01:00:00"/>
        <d v="2015-12-28T02:00:00"/>
        <d v="2015-12-28T03:00:00"/>
        <d v="2015-12-28T04:00:00"/>
        <d v="2015-12-28T05:00:00"/>
        <d v="2015-12-28T06:00:00"/>
        <d v="2015-12-28T07:00:00"/>
        <d v="2015-12-28T08:00:00"/>
        <d v="2015-12-28T09:00:00"/>
        <d v="2015-12-28T10:00:00"/>
        <d v="2015-12-28T11:00:00"/>
        <d v="2015-12-28T12:00:00"/>
        <d v="2015-12-28T13:00:00"/>
        <d v="2015-12-28T14:00:00"/>
        <d v="2015-12-28T15:00:00"/>
        <d v="2015-12-28T16:00:00"/>
        <d v="2015-12-28T17:00:00"/>
        <d v="2015-12-28T18:00:00"/>
        <d v="2015-12-28T19:00:00"/>
        <d v="2015-12-28T20:00:00"/>
        <d v="2015-12-28T21:00:00"/>
        <d v="2015-12-28T22:00:00"/>
        <d v="2015-12-28T23:00:00"/>
        <d v="2015-12-29T00:00:00"/>
        <d v="2015-12-29T01:00:00"/>
        <d v="2015-12-29T02:00:00"/>
        <d v="2015-12-29T03:00:00"/>
        <d v="2015-12-29T04:00:00"/>
        <d v="2015-12-29T05:00:00"/>
        <d v="2015-12-29T06:00:00"/>
        <d v="2015-12-29T07:00:00"/>
        <d v="2015-12-29T08:00:00"/>
        <d v="2015-12-29T09:00:00"/>
        <d v="2015-12-29T10:00:00"/>
        <d v="2015-12-29T11:00:00"/>
        <d v="2015-12-29T12:00:00"/>
        <d v="2015-12-29T13:00:00"/>
        <d v="2015-12-29T14:00:00"/>
        <d v="2015-12-29T15:00:00"/>
        <d v="2015-12-29T16:00:00"/>
        <d v="2015-12-29T17:00:00"/>
        <d v="2015-12-29T18:00:00"/>
        <d v="2015-12-29T19:00:00"/>
        <d v="2015-12-29T20:00:00"/>
        <d v="2015-12-29T21:00:00"/>
        <d v="2015-12-29T22:00:00"/>
        <d v="2015-12-29T23:00:00"/>
        <d v="2015-12-30T00:00:00"/>
        <d v="2015-12-30T01:00:00"/>
        <d v="2015-12-30T02:00:00"/>
        <d v="2015-12-30T03:00:00"/>
        <d v="2015-12-30T04:00:00"/>
        <d v="2015-12-30T05:00:00"/>
        <d v="2015-12-30T06:00:00"/>
        <d v="2015-12-30T07:00:00"/>
        <d v="2015-12-30T08:00:00"/>
        <d v="2015-12-30T09:00:00"/>
        <d v="2015-12-30T10:00:00"/>
        <d v="2015-12-30T11:00:00"/>
        <d v="2015-12-30T12:00:00"/>
        <d v="2015-12-30T13:00:00"/>
        <d v="2015-12-30T14:00:00"/>
        <d v="2015-12-30T15:00:00"/>
        <d v="2015-12-30T16:00:00"/>
        <d v="2015-12-30T17:00:00"/>
        <d v="2015-12-30T18:00:00"/>
        <d v="2015-12-30T19:00:00"/>
        <d v="2015-12-30T20:00:00"/>
        <d v="2015-12-30T21:00:00"/>
        <d v="2015-12-30T22:00:00"/>
        <d v="2015-12-30T23:00:00"/>
        <d v="2015-12-31T00:00:00"/>
        <d v="2015-12-31T01:00:00"/>
        <d v="2015-12-31T02:00:00"/>
        <d v="2015-12-31T03:00:00"/>
        <d v="2015-12-31T04:00:00"/>
        <d v="2015-12-31T05:00:00"/>
        <d v="2015-12-31T06:00:00"/>
        <d v="2015-12-31T07:00:00"/>
        <d v="2015-12-31T08:00:00"/>
        <d v="2015-12-31T09:00:00"/>
        <d v="2015-12-31T10:00:00"/>
        <d v="2015-12-31T11:00:00"/>
        <d v="2015-12-31T12:00:00"/>
        <d v="2015-12-31T13:00:00"/>
        <d v="2015-12-31T14:00:00"/>
        <d v="2015-12-31T15:00:00"/>
        <d v="2015-12-31T16:00:00"/>
        <d v="2015-12-31T17:00:00"/>
        <d v="2015-12-31T18:00:00"/>
        <d v="2015-12-31T19:00:00"/>
        <d v="2015-12-31T20:00:00"/>
        <d v="2015-12-31T21:00:00"/>
        <d v="2015-12-31T22:00:00"/>
        <d v="2015-12-31T23:00:00"/>
      </sharedItems>
      <fieldGroup base="0">
        <rangePr groupBy="days" startDate="2015-01-01T00:00:00" endDate="2016-01-01T00:00:00"/>
        <groupItems count="368">
          <s v="&lt;01/01/201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16"/>
        </groupItems>
      </fieldGroup>
    </cacheField>
    <cacheField name="WS Média [m/s]" numFmtId="2">
      <sharedItems containsSemiMixedTypes="0" containsString="0" containsNumber="1" minValue="0" maxValue="15.43332"/>
    </cacheField>
    <cacheField name="WD [º]" numFmtId="0">
      <sharedItems containsMixedTypes="1" containsNumber="1" containsInteger="1" minValue="0" maxValue="360"/>
    </cacheField>
    <cacheField name="Fastest Mile [m/s]" numFmtId="4">
      <sharedItems containsSemiMixedTypes="0" containsString="0" containsNumber="1" minValue="0" maxValue="25.7736443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7">
  <r>
    <x v="0"/>
    <n v="6.6877719999999998"/>
    <n v="30"/>
    <n v="11.16857924"/>
  </r>
  <r>
    <x v="1"/>
    <n v="6.1733279999999997"/>
    <n v="10"/>
    <n v="10.309457759999999"/>
  </r>
  <r>
    <x v="2"/>
    <n v="5.1444400000000003"/>
    <n v="10"/>
    <n v="8.5912147999999995"/>
  </r>
  <r>
    <x v="3"/>
    <n v="5.1444400000000003"/>
    <n v="10"/>
    <n v="8.5912147999999995"/>
  </r>
  <r>
    <x v="4"/>
    <n v="3.0866639999999999"/>
    <n v="340"/>
    <n v="5.1547288799999995"/>
  </r>
  <r>
    <x v="5"/>
    <n v="2.5722200000000002"/>
    <n v="360"/>
    <n v="4.2956073999999997"/>
  </r>
  <r>
    <x v="6"/>
    <n v="3.0866639999999999"/>
    <n v="20"/>
    <n v="5.1547288799999995"/>
  </r>
  <r>
    <x v="7"/>
    <n v="2.057776"/>
    <n v="350"/>
    <n v="3.43648592"/>
  </r>
  <r>
    <x v="8"/>
    <n v="5.1444400000000003"/>
    <n v="360"/>
    <n v="8.5912147999999995"/>
  </r>
  <r>
    <x v="9"/>
    <n v="3.0866639999999999"/>
    <n v="360"/>
    <n v="5.1547288799999995"/>
  </r>
  <r>
    <x v="10"/>
    <n v="5.1444400000000003"/>
    <n v="10"/>
    <n v="8.5912147999999995"/>
  </r>
  <r>
    <x v="11"/>
    <n v="7.202216"/>
    <n v="10"/>
    <n v="12.027700719999999"/>
  </r>
  <r>
    <x v="12"/>
    <n v="6.6877719999999998"/>
    <n v="10"/>
    <n v="11.16857924"/>
  </r>
  <r>
    <x v="13"/>
    <n v="6.6877719999999998"/>
    <n v="10"/>
    <n v="11.16857924"/>
  </r>
  <r>
    <x v="14"/>
    <n v="6.6877719999999998"/>
    <n v="10"/>
    <n v="11.16857924"/>
  </r>
  <r>
    <x v="15"/>
    <n v="9.2599920000000004"/>
    <n v="60"/>
    <n v="15.464186639999999"/>
  </r>
  <r>
    <x v="16"/>
    <n v="9.7744359999999997"/>
    <n v="50"/>
    <n v="16.32330812"/>
  </r>
  <r>
    <x v="17"/>
    <n v="9.2599920000000004"/>
    <n v="50"/>
    <n v="15.464186639999999"/>
  </r>
  <r>
    <x v="18"/>
    <n v="9.2599920000000004"/>
    <n v="50"/>
    <n v="15.464186639999999"/>
  </r>
  <r>
    <x v="19"/>
    <n v="8.7455479999999994"/>
    <n v="50"/>
    <n v="14.605065159999999"/>
  </r>
  <r>
    <x v="20"/>
    <n v="9.2599920000000004"/>
    <n v="50"/>
    <n v="15.464186639999999"/>
  </r>
  <r>
    <x v="21"/>
    <n v="9.7744359999999997"/>
    <n v="50"/>
    <n v="16.32330812"/>
  </r>
  <r>
    <x v="22"/>
    <n v="7.202216"/>
    <n v="40"/>
    <n v="12.027700719999999"/>
  </r>
  <r>
    <x v="23"/>
    <n v="5.1444400000000003"/>
    <n v="40"/>
    <n v="8.5912147999999995"/>
  </r>
  <r>
    <x v="24"/>
    <n v="5.1444400000000003"/>
    <n v="30"/>
    <n v="8.5912147999999995"/>
  </r>
  <r>
    <x v="25"/>
    <n v="6.1733279999999997"/>
    <n v="20"/>
    <n v="10.309457759999999"/>
  </r>
  <r>
    <x v="26"/>
    <n v="5.6588840000000005"/>
    <n v="20"/>
    <n v="9.4503362800000001"/>
  </r>
  <r>
    <x v="27"/>
    <n v="6.6877719999999998"/>
    <n v="20"/>
    <n v="11.16857924"/>
  </r>
  <r>
    <x v="28"/>
    <n v="6.6877719999999998"/>
    <n v="20"/>
    <n v="11.16857924"/>
  </r>
  <r>
    <x v="29"/>
    <n v="6.1733279999999997"/>
    <n v="20"/>
    <n v="10.309457759999999"/>
  </r>
  <r>
    <x v="30"/>
    <n v="5.1444400000000003"/>
    <n v="20"/>
    <n v="8.5912147999999995"/>
  </r>
  <r>
    <x v="31"/>
    <n v="6.1733279999999997"/>
    <n v="20"/>
    <n v="10.309457759999999"/>
  </r>
  <r>
    <x v="32"/>
    <n v="6.6877719999999998"/>
    <n v="20"/>
    <n v="11.16857924"/>
  </r>
  <r>
    <x v="33"/>
    <n v="5.1444400000000003"/>
    <n v="10"/>
    <n v="8.5912147999999995"/>
  </r>
  <r>
    <x v="34"/>
    <n v="6.1733279999999997"/>
    <n v="350"/>
    <n v="10.309457759999999"/>
  </r>
  <r>
    <x v="35"/>
    <n v="7.202216"/>
    <n v="10"/>
    <n v="12.027700719999999"/>
  </r>
  <r>
    <x v="36"/>
    <n v="8.2311040000000002"/>
    <n v="10"/>
    <n v="13.74594368"/>
  </r>
  <r>
    <x v="37"/>
    <n v="9.2599920000000004"/>
    <n v="20"/>
    <n v="15.464186639999999"/>
  </r>
  <r>
    <x v="38"/>
    <n v="8.2311040000000002"/>
    <n v="20"/>
    <n v="13.74594368"/>
  </r>
  <r>
    <x v="39"/>
    <n v="7.7166600000000001"/>
    <n v="20"/>
    <n v="12.886822199999999"/>
  </r>
  <r>
    <x v="40"/>
    <n v="8.7455479999999994"/>
    <n v="60"/>
    <n v="14.605065159999999"/>
  </r>
  <r>
    <x v="41"/>
    <n v="9.2599920000000004"/>
    <n v="50"/>
    <n v="15.464186639999999"/>
  </r>
  <r>
    <x v="42"/>
    <n v="9.7744359999999997"/>
    <n v="50"/>
    <n v="16.32330812"/>
  </r>
  <r>
    <x v="43"/>
    <n v="9.2599920000000004"/>
    <n v="40"/>
    <n v="15.464186639999999"/>
  </r>
  <r>
    <x v="44"/>
    <n v="9.2599920000000004"/>
    <n v="50"/>
    <n v="15.464186639999999"/>
  </r>
  <r>
    <x v="45"/>
    <n v="6.1733279999999997"/>
    <n v="50"/>
    <n v="10.309457759999999"/>
  </r>
  <r>
    <x v="46"/>
    <n v="6.1733279999999997"/>
    <n v="40"/>
    <n v="10.309457759999999"/>
  </r>
  <r>
    <x v="47"/>
    <n v="5.6588840000000005"/>
    <n v="30"/>
    <n v="9.4503362800000001"/>
  </r>
  <r>
    <x v="48"/>
    <n v="6.1733279999999997"/>
    <n v="30"/>
    <n v="10.309457759999999"/>
  </r>
  <r>
    <x v="49"/>
    <n v="6.6877719999999998"/>
    <n v="30"/>
    <n v="11.16857924"/>
  </r>
  <r>
    <x v="50"/>
    <n v="6.1733279999999997"/>
    <n v="20"/>
    <n v="10.309457759999999"/>
  </r>
  <r>
    <x v="51"/>
    <n v="6.1733279999999997"/>
    <n v="20"/>
    <n v="10.309457759999999"/>
  </r>
  <r>
    <x v="52"/>
    <n v="7.202216"/>
    <n v="30"/>
    <n v="12.027700719999999"/>
  </r>
  <r>
    <x v="53"/>
    <n v="4.1155520000000001"/>
    <n v="10"/>
    <n v="6.8729718399999999"/>
  </r>
  <r>
    <x v="54"/>
    <n v="5.1444400000000003"/>
    <n v="10"/>
    <n v="8.5912147999999995"/>
  </r>
  <r>
    <x v="55"/>
    <n v="5.1444400000000003"/>
    <n v="20"/>
    <n v="8.5912147999999995"/>
  </r>
  <r>
    <x v="56"/>
    <n v="4.1155520000000001"/>
    <n v="30"/>
    <n v="6.8729718399999999"/>
  </r>
  <r>
    <x v="57"/>
    <n v="5.6588840000000005"/>
    <n v="30"/>
    <n v="9.4503362800000001"/>
  </r>
  <r>
    <x v="58"/>
    <n v="6.6877719999999998"/>
    <n v="20"/>
    <n v="11.16857924"/>
  </r>
  <r>
    <x v="59"/>
    <n v="6.6877719999999998"/>
    <n v="10"/>
    <n v="11.16857924"/>
  </r>
  <r>
    <x v="60"/>
    <n v="7.202216"/>
    <n v="20"/>
    <n v="12.027700719999999"/>
  </r>
  <r>
    <x v="61"/>
    <n v="6.6877719999999998"/>
    <n v="30"/>
    <n v="11.16857924"/>
  </r>
  <r>
    <x v="62"/>
    <n v="5.6588840000000005"/>
    <n v="40"/>
    <n v="9.4503362800000001"/>
  </r>
  <r>
    <x v="63"/>
    <n v="6.6877719999999998"/>
    <n v="60"/>
    <n v="11.16857924"/>
  </r>
  <r>
    <x v="64"/>
    <n v="7.7166600000000001"/>
    <n v="60"/>
    <n v="12.886822199999999"/>
  </r>
  <r>
    <x v="65"/>
    <n v="8.7455479999999994"/>
    <n v="60"/>
    <n v="14.605065159999999"/>
  </r>
  <r>
    <x v="66"/>
    <n v="7.7166600000000001"/>
    <n v="50"/>
    <n v="12.886822199999999"/>
  </r>
  <r>
    <x v="67"/>
    <n v="7.202216"/>
    <n v="50"/>
    <n v="12.027700719999999"/>
  </r>
  <r>
    <x v="68"/>
    <n v="7.202216"/>
    <n v="50"/>
    <n v="12.027700719999999"/>
  </r>
  <r>
    <x v="69"/>
    <n v="7.202216"/>
    <n v="50"/>
    <n v="12.027700719999999"/>
  </r>
  <r>
    <x v="70"/>
    <n v="5.6588840000000005"/>
    <n v="30"/>
    <n v="9.4503362800000001"/>
  </r>
  <r>
    <x v="71"/>
    <n v="6.6877719999999998"/>
    <n v="30"/>
    <n v="11.16857924"/>
  </r>
  <r>
    <x v="72"/>
    <n v="6.1733279999999997"/>
    <n v="30"/>
    <n v="10.309457759999999"/>
  </r>
  <r>
    <x v="73"/>
    <n v="5.1444400000000003"/>
    <n v="30"/>
    <n v="8.5912147999999995"/>
  </r>
  <r>
    <x v="74"/>
    <n v="3.601108"/>
    <n v="10"/>
    <n v="6.0138503599999993"/>
  </r>
  <r>
    <x v="75"/>
    <n v="5.1444400000000003"/>
    <n v="20"/>
    <n v="8.5912147999999995"/>
  </r>
  <r>
    <x v="76"/>
    <n v="3.601108"/>
    <n v="20"/>
    <n v="6.0138503599999993"/>
  </r>
  <r>
    <x v="77"/>
    <n v="3.0866639999999999"/>
    <n v="360"/>
    <n v="5.1547288799999995"/>
  </r>
  <r>
    <x v="78"/>
    <n v="2.057776"/>
    <n v="350"/>
    <n v="3.43648592"/>
  </r>
  <r>
    <x v="79"/>
    <n v="2.5722200000000002"/>
    <n v="10"/>
    <n v="4.2956073999999997"/>
  </r>
  <r>
    <x v="80"/>
    <n v="2.5722200000000002"/>
    <n v="340"/>
    <n v="4.2956073999999997"/>
  </r>
  <r>
    <x v="81"/>
    <n v="4.1155520000000001"/>
    <n v="10"/>
    <n v="6.8729718399999999"/>
  </r>
  <r>
    <x v="82"/>
    <n v="4.6299960000000002"/>
    <n v="360"/>
    <n v="7.7320933199999997"/>
  </r>
  <r>
    <x v="83"/>
    <n v="4.6299960000000002"/>
    <n v="360"/>
    <n v="7.7320933199999997"/>
  </r>
  <r>
    <x v="84"/>
    <n v="5.6588840000000005"/>
    <n v="20"/>
    <n v="9.4503362800000001"/>
  </r>
  <r>
    <x v="85"/>
    <n v="4.6299960000000002"/>
    <n v="10"/>
    <n v="7.7320933199999997"/>
  </r>
  <r>
    <x v="86"/>
    <n v="5.6588840000000005"/>
    <n v="20"/>
    <n v="9.4503362800000001"/>
  </r>
  <r>
    <x v="87"/>
    <n v="2.5722200000000002"/>
    <n v="100"/>
    <n v="4.2956073999999997"/>
  </r>
  <r>
    <x v="88"/>
    <n v="7.7166600000000001"/>
    <n v="60"/>
    <n v="12.886822199999999"/>
  </r>
  <r>
    <x v="89"/>
    <n v="7.202216"/>
    <n v="60"/>
    <n v="12.027700719999999"/>
  </r>
  <r>
    <x v="90"/>
    <n v="9.2599920000000004"/>
    <n v="60"/>
    <n v="15.464186639999999"/>
  </r>
  <r>
    <x v="91"/>
    <n v="8.2311040000000002"/>
    <n v="60"/>
    <n v="13.74594368"/>
  </r>
  <r>
    <x v="92"/>
    <n v="8.2311040000000002"/>
    <n v="50"/>
    <n v="13.74594368"/>
  </r>
  <r>
    <x v="93"/>
    <n v="8.7455479999999994"/>
    <n v="50"/>
    <n v="14.605065159999999"/>
  </r>
  <r>
    <x v="94"/>
    <n v="6.1733279999999997"/>
    <n v="30"/>
    <n v="10.309457759999999"/>
  </r>
  <r>
    <x v="95"/>
    <n v="5.1444400000000003"/>
    <n v="40"/>
    <n v="8.5912147999999995"/>
  </r>
  <r>
    <x v="96"/>
    <n v="4.6299960000000002"/>
    <n v="20"/>
    <n v="7.7320933199999997"/>
  </r>
  <r>
    <x v="97"/>
    <n v="4.1155520000000001"/>
    <n v="20"/>
    <n v="6.8729718399999999"/>
  </r>
  <r>
    <x v="98"/>
    <n v="2.5722200000000002"/>
    <n v="360"/>
    <n v="4.2956073999999997"/>
  </r>
  <r>
    <x v="99"/>
    <n v="2.5722200000000002"/>
    <n v="10"/>
    <n v="4.2956073999999997"/>
  </r>
  <r>
    <x v="100"/>
    <n v="2.5722200000000002"/>
    <n v="10"/>
    <n v="4.2956073999999997"/>
  </r>
  <r>
    <x v="101"/>
    <n v="2.5722200000000002"/>
    <n v="10"/>
    <n v="4.2956073999999997"/>
  </r>
  <r>
    <x v="102"/>
    <n v="3.0866639999999999"/>
    <n v="360"/>
    <n v="5.1547288799999995"/>
  </r>
  <r>
    <x v="103"/>
    <n v="3.601108"/>
    <n v="360"/>
    <n v="6.0138503599999993"/>
  </r>
  <r>
    <x v="104"/>
    <n v="1.5433319999999999"/>
    <n v="330"/>
    <n v="2.5773644399999998"/>
  </r>
  <r>
    <x v="105"/>
    <n v="3.0866639999999999"/>
    <n v="10"/>
    <n v="5.1547288799999995"/>
  </r>
  <r>
    <x v="106"/>
    <n v="4.6299960000000002"/>
    <n v="10"/>
    <n v="7.7320933199999997"/>
  </r>
  <r>
    <x v="107"/>
    <n v="6.1733279999999997"/>
    <n v="360"/>
    <n v="10.309457759999999"/>
  </r>
  <r>
    <x v="108"/>
    <n v="6.1733279999999997"/>
    <n v="20"/>
    <n v="10.309457759999999"/>
  </r>
  <r>
    <x v="109"/>
    <n v="4.1155520000000001"/>
    <n v="350"/>
    <n v="6.8729718399999999"/>
  </r>
  <r>
    <x v="110"/>
    <n v="5.6588840000000005"/>
    <n v="10"/>
    <n v="9.4503362800000001"/>
  </r>
  <r>
    <x v="111"/>
    <n v="6.6877719999999998"/>
    <n v="50"/>
    <n v="11.16857924"/>
  </r>
  <r>
    <x v="112"/>
    <n v="8.2311040000000002"/>
    <n v="60"/>
    <n v="13.74594368"/>
  </r>
  <r>
    <x v="113"/>
    <n v="8.2311040000000002"/>
    <n v="60"/>
    <n v="13.74594368"/>
  </r>
  <r>
    <x v="114"/>
    <n v="8.2311040000000002"/>
    <n v="60"/>
    <n v="13.74594368"/>
  </r>
  <r>
    <x v="115"/>
    <n v="8.7455479999999994"/>
    <n v="60"/>
    <n v="14.605065159999999"/>
  </r>
  <r>
    <x v="116"/>
    <n v="8.7455479999999994"/>
    <n v="50"/>
    <n v="14.605065159999999"/>
  </r>
  <r>
    <x v="117"/>
    <n v="7.202216"/>
    <n v="50"/>
    <n v="12.027700719999999"/>
  </r>
  <r>
    <x v="118"/>
    <n v="5.1444400000000003"/>
    <n v="50"/>
    <n v="8.5912147999999995"/>
  </r>
  <r>
    <x v="119"/>
    <n v="5.1444400000000003"/>
    <n v="40"/>
    <n v="8.5912147999999995"/>
  </r>
  <r>
    <x v="120"/>
    <n v="4.1155520000000001"/>
    <n v="30"/>
    <n v="6.8729718399999999"/>
  </r>
  <r>
    <x v="121"/>
    <n v="2.5722200000000002"/>
    <n v="30"/>
    <n v="4.2956073999999997"/>
  </r>
  <r>
    <x v="122"/>
    <n v="2.057776"/>
    <n v="20"/>
    <n v="3.43648592"/>
  </r>
  <r>
    <x v="123"/>
    <n v="2.5722200000000002"/>
    <n v="20"/>
    <n v="4.2956073999999997"/>
  </r>
  <r>
    <x v="124"/>
    <n v="1.5433319999999999"/>
    <n v="330"/>
    <n v="2.5773644399999998"/>
  </r>
  <r>
    <x v="125"/>
    <n v="1.5433319999999999"/>
    <n v="340"/>
    <n v="2.5773644399999998"/>
  </r>
  <r>
    <x v="126"/>
    <n v="2.057776"/>
    <n v="360"/>
    <n v="3.43648592"/>
  </r>
  <r>
    <x v="127"/>
    <n v="1.5433319999999999"/>
    <n v="350"/>
    <n v="2.5773644399999998"/>
  </r>
  <r>
    <x v="128"/>
    <n v="1.5433319999999999"/>
    <n v="310"/>
    <n v="2.5773644399999998"/>
  </r>
  <r>
    <x v="129"/>
    <n v="1.5433319999999999"/>
    <n v="330"/>
    <n v="2.5773644399999998"/>
  </r>
  <r>
    <x v="130"/>
    <n v="2.5722200000000002"/>
    <n v="350"/>
    <n v="4.2956073999999997"/>
  </r>
  <r>
    <x v="131"/>
    <n v="3.601108"/>
    <n v="350"/>
    <n v="6.0138503599999993"/>
  </r>
  <r>
    <x v="132"/>
    <n v="3.601108"/>
    <n v="350"/>
    <n v="6.0138503599999993"/>
  </r>
  <r>
    <x v="133"/>
    <n v="4.1155520000000001"/>
    <n v="70"/>
    <n v="6.8729718399999999"/>
  </r>
  <r>
    <x v="134"/>
    <n v="5.1444400000000003"/>
    <n v="50"/>
    <n v="8.5912147999999995"/>
  </r>
  <r>
    <x v="135"/>
    <n v="7.202216"/>
    <n v="80"/>
    <n v="12.027700719999999"/>
  </r>
  <r>
    <x v="136"/>
    <n v="6.6877719999999998"/>
    <n v="80"/>
    <n v="11.16857924"/>
  </r>
  <r>
    <x v="137"/>
    <n v="7.7166600000000001"/>
    <n v="90"/>
    <n v="12.886822199999999"/>
  </r>
  <r>
    <x v="138"/>
    <n v="6.6877719999999998"/>
    <n v="50"/>
    <n v="11.16857924"/>
  </r>
  <r>
    <x v="139"/>
    <n v="7.202216"/>
    <n v="70"/>
    <n v="12.027700719999999"/>
  </r>
  <r>
    <x v="140"/>
    <n v="7.202216"/>
    <n v="50"/>
    <n v="12.027700719999999"/>
  </r>
  <r>
    <x v="141"/>
    <n v="6.6877719999999998"/>
    <n v="30"/>
    <n v="11.16857924"/>
  </r>
  <r>
    <x v="142"/>
    <n v="4.6299960000000002"/>
    <n v="50"/>
    <n v="7.7320933199999997"/>
  </r>
  <r>
    <x v="143"/>
    <n v="3.0866639999999999"/>
    <n v="40"/>
    <n v="5.1547288799999995"/>
  </r>
  <r>
    <x v="144"/>
    <n v="4.1155520000000001"/>
    <n v="30"/>
    <n v="6.8729718399999999"/>
  </r>
  <r>
    <x v="145"/>
    <n v="3.0866639999999999"/>
    <n v="20"/>
    <n v="5.1547288799999995"/>
  </r>
  <r>
    <x v="146"/>
    <n v="3.601108"/>
    <n v="20"/>
    <n v="6.0138503599999993"/>
  </r>
  <r>
    <x v="147"/>
    <n v="3.0866639999999999"/>
    <n v="20"/>
    <n v="5.1547288799999995"/>
  </r>
  <r>
    <x v="148"/>
    <n v="2.5722200000000002"/>
    <n v="20"/>
    <n v="4.2956073999999997"/>
  </r>
  <r>
    <x v="149"/>
    <n v="2.057776"/>
    <n v="360"/>
    <n v="3.43648592"/>
  </r>
  <r>
    <x v="150"/>
    <n v="1.028888"/>
    <n v="330"/>
    <n v="1.71824296"/>
  </r>
  <r>
    <x v="151"/>
    <n v="1.5433319999999999"/>
    <n v="290"/>
    <n v="2.5773644399999998"/>
  </r>
  <r>
    <x v="152"/>
    <n v="1.028888"/>
    <n v="310"/>
    <n v="1.71824296"/>
  </r>
  <r>
    <x v="153"/>
    <n v="1.028888"/>
    <n v="330"/>
    <n v="1.71824296"/>
  </r>
  <r>
    <x v="154"/>
    <n v="2.057776"/>
    <n v="320"/>
    <n v="3.43648592"/>
  </r>
  <r>
    <x v="155"/>
    <n v="2.057776"/>
    <n v="290"/>
    <n v="3.43648592"/>
  </r>
  <r>
    <x v="156"/>
    <n v="4.1155520000000001"/>
    <n v="20"/>
    <n v="6.8729718399999999"/>
  </r>
  <r>
    <x v="157"/>
    <n v="5.1444400000000003"/>
    <n v="10"/>
    <n v="8.5912147999999995"/>
  </r>
  <r>
    <x v="158"/>
    <n v="6.6877719999999998"/>
    <n v="50"/>
    <n v="11.16857924"/>
  </r>
  <r>
    <x v="159"/>
    <n v="6.6877719999999998"/>
    <n v="60"/>
    <n v="11.16857924"/>
  </r>
  <r>
    <x v="160"/>
    <n v="8.2311040000000002"/>
    <n v="70"/>
    <n v="13.74594368"/>
  </r>
  <r>
    <x v="161"/>
    <n v="7.202216"/>
    <n v="60"/>
    <n v="12.027700719999999"/>
  </r>
  <r>
    <x v="162"/>
    <n v="7.202216"/>
    <n v="70"/>
    <n v="12.027700719999999"/>
  </r>
  <r>
    <x v="163"/>
    <n v="7.202216"/>
    <n v="60"/>
    <n v="12.027700719999999"/>
  </r>
  <r>
    <x v="164"/>
    <n v="7.7166600000000001"/>
    <n v="60"/>
    <n v="12.886822199999999"/>
  </r>
  <r>
    <x v="165"/>
    <n v="5.6588840000000005"/>
    <n v="60"/>
    <n v="9.4503362800000001"/>
  </r>
  <r>
    <x v="166"/>
    <n v="5.1444400000000003"/>
    <n v="50"/>
    <n v="8.5912147999999995"/>
  </r>
  <r>
    <x v="167"/>
    <n v="4.6299960000000002"/>
    <n v="50"/>
    <n v="7.7320933199999997"/>
  </r>
  <r>
    <x v="168"/>
    <n v="4.1155520000000001"/>
    <n v="30"/>
    <n v="6.8729718399999999"/>
  </r>
  <r>
    <x v="169"/>
    <n v="2.057776"/>
    <n v="10"/>
    <n v="3.43648592"/>
  </r>
  <r>
    <x v="170"/>
    <n v="2.5722200000000002"/>
    <n v="10"/>
    <n v="4.2956073999999997"/>
  </r>
  <r>
    <x v="171"/>
    <n v="1.5433319999999999"/>
    <n v="340"/>
    <n v="2.5773644399999998"/>
  </r>
  <r>
    <x v="172"/>
    <n v="2.057776"/>
    <n v="300"/>
    <n v="3.43648592"/>
  </r>
  <r>
    <x v="173"/>
    <n v="0.51444400000000001"/>
    <n v="310"/>
    <n v="0.85912147999999999"/>
  </r>
  <r>
    <x v="174"/>
    <n v="1.028888"/>
    <n v="330"/>
    <n v="1.71824296"/>
  </r>
  <r>
    <x v="175"/>
    <n v="1.028888"/>
    <n v="310"/>
    <n v="1.71824296"/>
  </r>
  <r>
    <x v="176"/>
    <n v="1.028888"/>
    <n v="300"/>
    <n v="1.71824296"/>
  </r>
  <r>
    <x v="177"/>
    <n v="1.028888"/>
    <n v="330"/>
    <n v="1.71824296"/>
  </r>
  <r>
    <x v="178"/>
    <n v="2.057776"/>
    <n v="320"/>
    <n v="3.43648592"/>
  </r>
  <r>
    <x v="179"/>
    <n v="4.1155520000000001"/>
    <n v="360"/>
    <n v="6.8729718399999999"/>
  </r>
  <r>
    <x v="180"/>
    <n v="6.1733279999999997"/>
    <n v="40"/>
    <n v="10.309457759999999"/>
  </r>
  <r>
    <x v="181"/>
    <n v="5.1444400000000003"/>
    <n v="10"/>
    <n v="8.5912147999999995"/>
  </r>
  <r>
    <x v="182"/>
    <n v="5.1444400000000003"/>
    <n v="30"/>
    <n v="8.5912147999999995"/>
  </r>
  <r>
    <x v="183"/>
    <n v="6.1733279999999997"/>
    <n v="60"/>
    <n v="10.309457759999999"/>
  </r>
  <r>
    <x v="184"/>
    <n v="8.2311040000000002"/>
    <n v="70"/>
    <n v="13.74594368"/>
  </r>
  <r>
    <x v="185"/>
    <n v="8.7455479999999994"/>
    <n v="60"/>
    <n v="14.605065159999999"/>
  </r>
  <r>
    <x v="186"/>
    <n v="8.7455479999999994"/>
    <n v="50"/>
    <n v="14.605065159999999"/>
  </r>
  <r>
    <x v="187"/>
    <n v="8.7455479999999994"/>
    <n v="60"/>
    <n v="14.605065159999999"/>
  </r>
  <r>
    <x v="188"/>
    <n v="7.7166600000000001"/>
    <n v="50"/>
    <n v="12.886822199999999"/>
  </r>
  <r>
    <x v="189"/>
    <n v="8.2311040000000002"/>
    <n v="60"/>
    <n v="13.74594368"/>
  </r>
  <r>
    <x v="190"/>
    <n v="6.6877719999999998"/>
    <n v="50"/>
    <n v="11.16857924"/>
  </r>
  <r>
    <x v="191"/>
    <n v="6.6877719999999998"/>
    <n v="40"/>
    <n v="11.16857924"/>
  </r>
  <r>
    <x v="192"/>
    <n v="5.1444400000000003"/>
    <n v="20"/>
    <n v="8.5912147999999995"/>
  </r>
  <r>
    <x v="193"/>
    <n v="2.057776"/>
    <n v="350"/>
    <n v="3.43648592"/>
  </r>
  <r>
    <x v="194"/>
    <n v="3.0866639999999999"/>
    <n v="360"/>
    <n v="5.1547288799999995"/>
  </r>
  <r>
    <x v="195"/>
    <n v="3.0866639999999999"/>
    <n v="360"/>
    <n v="5.1547288799999995"/>
  </r>
  <r>
    <x v="196"/>
    <n v="3.0866639999999999"/>
    <n v="360"/>
    <n v="5.1547288799999995"/>
  </r>
  <r>
    <x v="197"/>
    <n v="2.057776"/>
    <n v="320"/>
    <n v="3.43648592"/>
  </r>
  <r>
    <x v="198"/>
    <n v="1.028888"/>
    <n v="290"/>
    <n v="1.71824296"/>
  </r>
  <r>
    <x v="199"/>
    <n v="2.057776"/>
    <n v="310"/>
    <n v="3.43648592"/>
  </r>
  <r>
    <x v="200"/>
    <n v="2.057776"/>
    <n v="320"/>
    <n v="3.43648592"/>
  </r>
  <r>
    <x v="201"/>
    <n v="0.51444400000000001"/>
    <n v="340"/>
    <n v="0.85912147999999999"/>
  </r>
  <r>
    <x v="202"/>
    <n v="2.057776"/>
    <n v="290"/>
    <n v="3.43648592"/>
  </r>
  <r>
    <x v="203"/>
    <n v="4.6299960000000002"/>
    <n v="330"/>
    <n v="7.7320933199999997"/>
  </r>
  <r>
    <x v="204"/>
    <n v="4.6299960000000002"/>
    <n v="320"/>
    <n v="7.7320933199999997"/>
  </r>
  <r>
    <x v="205"/>
    <n v="4.1155520000000001"/>
    <n v="340"/>
    <n v="6.8729718399999999"/>
  </r>
  <r>
    <x v="206"/>
    <n v="3.601108"/>
    <n v="330"/>
    <n v="6.0138503599999993"/>
  </r>
  <r>
    <x v="207"/>
    <n v="7.7166600000000001"/>
    <n v="50"/>
    <n v="12.886822199999999"/>
  </r>
  <r>
    <x v="208"/>
    <n v="7.7166600000000001"/>
    <n v="60"/>
    <n v="12.886822199999999"/>
  </r>
  <r>
    <x v="209"/>
    <n v="7.7166600000000001"/>
    <n v="60"/>
    <n v="12.886822199999999"/>
  </r>
  <r>
    <x v="210"/>
    <n v="8.2311040000000002"/>
    <n v="50"/>
    <n v="13.74594368"/>
  </r>
  <r>
    <x v="211"/>
    <n v="8.7455479999999994"/>
    <n v="60"/>
    <n v="14.605065159999999"/>
  </r>
  <r>
    <x v="212"/>
    <n v="8.2311040000000002"/>
    <n v="60"/>
    <n v="13.74594368"/>
  </r>
  <r>
    <x v="213"/>
    <n v="7.202216"/>
    <n v="50"/>
    <n v="12.027700719999999"/>
  </r>
  <r>
    <x v="214"/>
    <n v="7.202216"/>
    <n v="50"/>
    <n v="12.027700719999999"/>
  </r>
  <r>
    <x v="215"/>
    <n v="7.7166600000000001"/>
    <n v="40"/>
    <n v="12.886822199999999"/>
  </r>
  <r>
    <x v="216"/>
    <n v="5.6588840000000005"/>
    <n v="30"/>
    <n v="9.4503362800000001"/>
  </r>
  <r>
    <x v="217"/>
    <n v="4.6299960000000002"/>
    <n v="10"/>
    <n v="7.7320933199999997"/>
  </r>
  <r>
    <x v="218"/>
    <n v="4.1155520000000001"/>
    <n v="360"/>
    <n v="6.8729718399999999"/>
  </r>
  <r>
    <x v="219"/>
    <n v="3.601108"/>
    <n v="360"/>
    <n v="6.0138503599999993"/>
  </r>
  <r>
    <x v="220"/>
    <n v="3.0866639999999999"/>
    <n v="10"/>
    <n v="5.1547288799999995"/>
  </r>
  <r>
    <x v="221"/>
    <n v="2.5722200000000002"/>
    <n v="360"/>
    <n v="4.2956073999999997"/>
  </r>
  <r>
    <x v="222"/>
    <n v="2.5722200000000002"/>
    <n v="360"/>
    <n v="4.2956073999999997"/>
  </r>
  <r>
    <x v="223"/>
    <n v="2.057776"/>
    <n v="330"/>
    <n v="3.43648592"/>
  </r>
  <r>
    <x v="224"/>
    <n v="1.028888"/>
    <n v="320"/>
    <n v="1.71824296"/>
  </r>
  <r>
    <x v="225"/>
    <n v="1.5433319999999999"/>
    <n v="320"/>
    <n v="2.5773644399999998"/>
  </r>
  <r>
    <x v="226"/>
    <n v="0"/>
    <n v="0"/>
    <n v="0"/>
  </r>
  <r>
    <x v="227"/>
    <n v="5.1444400000000003"/>
    <n v="10"/>
    <n v="8.5912147999999995"/>
  </r>
  <r>
    <x v="228"/>
    <n v="6.1733279999999997"/>
    <n v="20"/>
    <n v="10.309457759999999"/>
  </r>
  <r>
    <x v="229"/>
    <n v="6.1733279999999997"/>
    <n v="360"/>
    <n v="10.309457759999999"/>
  </r>
  <r>
    <x v="230"/>
    <n v="7.7166600000000001"/>
    <n v="60"/>
    <n v="12.886822199999999"/>
  </r>
  <r>
    <x v="231"/>
    <n v="8.2311040000000002"/>
    <n v="40"/>
    <n v="13.74594368"/>
  </r>
  <r>
    <x v="232"/>
    <n v="7.202216"/>
    <n v="50"/>
    <n v="12.027700719999999"/>
  </r>
  <r>
    <x v="233"/>
    <n v="8.2311040000000002"/>
    <n v="50"/>
    <n v="13.74594368"/>
  </r>
  <r>
    <x v="234"/>
    <n v="8.7455479999999994"/>
    <n v="50"/>
    <n v="14.605065159999999"/>
  </r>
  <r>
    <x v="235"/>
    <n v="9.2599920000000004"/>
    <n v="50"/>
    <n v="15.464186639999999"/>
  </r>
  <r>
    <x v="236"/>
    <n v="10.288880000000001"/>
    <n v="50"/>
    <n v="17.182429599999999"/>
  </r>
  <r>
    <x v="237"/>
    <n v="10.288880000000001"/>
    <n v="30"/>
    <n v="17.182429599999999"/>
  </r>
  <r>
    <x v="238"/>
    <n v="8.7455479999999994"/>
    <n v="20"/>
    <n v="14.605065159999999"/>
  </r>
  <r>
    <x v="239"/>
    <n v="7.202216"/>
    <n v="60"/>
    <n v="12.027700719999999"/>
  </r>
  <r>
    <x v="240"/>
    <n v="5.6588840000000005"/>
    <n v="20"/>
    <n v="9.4503362800000001"/>
  </r>
  <r>
    <x v="241"/>
    <n v="4.6299960000000002"/>
    <n v="20"/>
    <n v="7.7320933199999997"/>
  </r>
  <r>
    <x v="242"/>
    <n v="3.0866639999999999"/>
    <n v="360"/>
    <n v="5.1547288799999995"/>
  </r>
  <r>
    <x v="243"/>
    <n v="3.601108"/>
    <n v="360"/>
    <n v="6.0138503599999993"/>
  </r>
  <r>
    <x v="244"/>
    <n v="2.057776"/>
    <n v="330"/>
    <n v="3.43648592"/>
  </r>
  <r>
    <x v="245"/>
    <n v="3.0866639999999999"/>
    <n v="330"/>
    <n v="5.1547288799999995"/>
  </r>
  <r>
    <x v="246"/>
    <n v="3.0866639999999999"/>
    <n v="330"/>
    <n v="5.1547288799999995"/>
  </r>
  <r>
    <x v="247"/>
    <n v="2.5722200000000002"/>
    <n v="350"/>
    <n v="4.2956073999999997"/>
  </r>
  <r>
    <x v="248"/>
    <n v="3.0866639999999999"/>
    <n v="20"/>
    <n v="5.1547288799999995"/>
  </r>
  <r>
    <x v="249"/>
    <n v="4.1155520000000001"/>
    <n v="360"/>
    <n v="6.8729718399999999"/>
  </r>
  <r>
    <x v="250"/>
    <n v="5.6588840000000005"/>
    <n v="10"/>
    <n v="9.4503362800000001"/>
  </r>
  <r>
    <x v="251"/>
    <n v="6.1733279999999997"/>
    <n v="20"/>
    <n v="10.309457759999999"/>
  </r>
  <r>
    <x v="252"/>
    <n v="7.202216"/>
    <n v="360"/>
    <n v="12.027700719999999"/>
  </r>
  <r>
    <x v="253"/>
    <n v="6.6877719999999998"/>
    <n v="10"/>
    <n v="11.16857924"/>
  </r>
  <r>
    <x v="254"/>
    <n v="7.202216"/>
    <n v="60"/>
    <n v="12.027700719999999"/>
  </r>
  <r>
    <x v="255"/>
    <n v="9.7744359999999997"/>
    <n v="60"/>
    <n v="16.32330812"/>
  </r>
  <r>
    <x v="256"/>
    <n v="9.7744359999999997"/>
    <n v="60"/>
    <n v="16.32330812"/>
  </r>
  <r>
    <x v="257"/>
    <n v="9.2599920000000004"/>
    <n v="50"/>
    <n v="15.464186639999999"/>
  </r>
  <r>
    <x v="258"/>
    <n v="9.2599920000000004"/>
    <n v="50"/>
    <n v="15.464186639999999"/>
  </r>
  <r>
    <x v="259"/>
    <n v="10.803324"/>
    <n v="50"/>
    <n v="18.041551079999998"/>
  </r>
  <r>
    <x v="260"/>
    <n v="11.832212"/>
    <n v="40"/>
    <n v="19.759794039999999"/>
  </r>
  <r>
    <x v="261"/>
    <n v="10.288880000000001"/>
    <n v="30"/>
    <n v="17.182429599999999"/>
  </r>
  <r>
    <x v="262"/>
    <n v="7.202216"/>
    <n v="40"/>
    <n v="12.027700719999999"/>
  </r>
  <r>
    <x v="263"/>
    <n v="5.1444400000000003"/>
    <n v="10"/>
    <n v="8.5912147999999995"/>
  </r>
  <r>
    <x v="264"/>
    <n v="3.601108"/>
    <n v="10"/>
    <n v="6.0138503599999993"/>
  </r>
  <r>
    <x v="265"/>
    <n v="5.1444400000000003"/>
    <n v="340"/>
    <n v="8.5912147999999995"/>
  </r>
  <r>
    <x v="266"/>
    <n v="2.5722200000000002"/>
    <n v="320"/>
    <n v="4.2956073999999997"/>
  </r>
  <r>
    <x v="267"/>
    <n v="3.0866639999999999"/>
    <n v="360"/>
    <n v="5.1547288799999995"/>
  </r>
  <r>
    <x v="268"/>
    <n v="3.601108"/>
    <n v="360"/>
    <n v="6.0138503599999993"/>
  </r>
  <r>
    <x v="269"/>
    <n v="6.1733279999999997"/>
    <n v="20"/>
    <n v="10.309457759999999"/>
  </r>
  <r>
    <x v="270"/>
    <n v="4.6299960000000002"/>
    <n v="20"/>
    <n v="7.7320933199999997"/>
  </r>
  <r>
    <x v="271"/>
    <n v="4.6299960000000002"/>
    <n v="20"/>
    <n v="7.7320933199999997"/>
  </r>
  <r>
    <x v="272"/>
    <n v="5.6588840000000005"/>
    <n v="20"/>
    <n v="9.4503362800000001"/>
  </r>
  <r>
    <x v="273"/>
    <n v="5.6588840000000005"/>
    <n v="10"/>
    <n v="9.4503362800000001"/>
  </r>
  <r>
    <x v="274"/>
    <n v="5.6588840000000005"/>
    <n v="350"/>
    <n v="9.4503362800000001"/>
  </r>
  <r>
    <x v="275"/>
    <n v="7.7166600000000001"/>
    <n v="350"/>
    <n v="12.886822199999999"/>
  </r>
  <r>
    <x v="276"/>
    <n v="8.2311040000000002"/>
    <n v="10"/>
    <n v="13.74594368"/>
  </r>
  <r>
    <x v="277"/>
    <n v="7.202216"/>
    <n v="20"/>
    <n v="12.027700719999999"/>
  </r>
  <r>
    <x v="278"/>
    <n v="6.6877719999999998"/>
    <n v="40"/>
    <n v="11.16857924"/>
  </r>
  <r>
    <x v="279"/>
    <n v="9.2599920000000004"/>
    <n v="50"/>
    <n v="15.464186639999999"/>
  </r>
  <r>
    <x v="280"/>
    <n v="10.288880000000001"/>
    <n v="60"/>
    <n v="17.182429599999999"/>
  </r>
  <r>
    <x v="281"/>
    <n v="11.317768000000001"/>
    <n v="50"/>
    <n v="18.90067256"/>
  </r>
  <r>
    <x v="282"/>
    <n v="10.288880000000001"/>
    <n v="50"/>
    <n v="17.182429599999999"/>
  </r>
  <r>
    <x v="283"/>
    <n v="10.288880000000001"/>
    <n v="40"/>
    <n v="17.182429599999999"/>
  </r>
  <r>
    <x v="284"/>
    <n v="9.7744359999999997"/>
    <n v="40"/>
    <n v="16.32330812"/>
  </r>
  <r>
    <x v="285"/>
    <n v="9.7744359999999997"/>
    <n v="50"/>
    <n v="16.32330812"/>
  </r>
  <r>
    <x v="286"/>
    <n v="6.6877719999999998"/>
    <n v="40"/>
    <n v="11.16857924"/>
  </r>
  <r>
    <x v="287"/>
    <n v="6.6877719999999998"/>
    <n v="20"/>
    <n v="11.16857924"/>
  </r>
  <r>
    <x v="288"/>
    <n v="4.1155520000000001"/>
    <n v="20"/>
    <n v="6.8729718399999999"/>
  </r>
  <r>
    <x v="289"/>
    <n v="6.1733279999999997"/>
    <n v="10"/>
    <n v="10.309457759999999"/>
  </r>
  <r>
    <x v="290"/>
    <n v="4.1155520000000001"/>
    <n v="10"/>
    <n v="6.8729718399999999"/>
  </r>
  <r>
    <x v="291"/>
    <n v="3.601108"/>
    <n v="360"/>
    <n v="6.0138503599999993"/>
  </r>
  <r>
    <x v="292"/>
    <n v="4.1155520000000001"/>
    <n v="360"/>
    <n v="6.8729718399999999"/>
  </r>
  <r>
    <x v="293"/>
    <n v="3.601108"/>
    <n v="360"/>
    <n v="6.0138503599999993"/>
  </r>
  <r>
    <x v="294"/>
    <n v="5.1444400000000003"/>
    <n v="10"/>
    <n v="8.5912147999999995"/>
  </r>
  <r>
    <x v="295"/>
    <n v="6.1733279999999997"/>
    <n v="10"/>
    <n v="10.309457759999999"/>
  </r>
  <r>
    <x v="296"/>
    <n v="7.202216"/>
    <n v="10"/>
    <n v="12.027700719999999"/>
  </r>
  <r>
    <x v="297"/>
    <n v="8.2311040000000002"/>
    <n v="10"/>
    <n v="13.74594368"/>
  </r>
  <r>
    <x v="298"/>
    <n v="7.202216"/>
    <n v="360"/>
    <n v="12.027700719999999"/>
  </r>
  <r>
    <x v="299"/>
    <n v="6.6877719999999998"/>
    <n v="360"/>
    <n v="11.16857924"/>
  </r>
  <r>
    <x v="300"/>
    <n v="7.7166600000000001"/>
    <n v="20"/>
    <n v="12.886822199999999"/>
  </r>
  <r>
    <x v="301"/>
    <n v="9.2599920000000004"/>
    <n v="50"/>
    <n v="15.464186639999999"/>
  </r>
  <r>
    <x v="302"/>
    <n v="8.7455479999999994"/>
    <n v="50"/>
    <n v="14.605065159999999"/>
  </r>
  <r>
    <x v="303"/>
    <n v="10.288880000000001"/>
    <n v="60"/>
    <n v="17.182429599999999"/>
  </r>
  <r>
    <x v="304"/>
    <n v="10.288880000000001"/>
    <n v="60"/>
    <n v="17.182429599999999"/>
  </r>
  <r>
    <x v="305"/>
    <n v="9.2599920000000004"/>
    <n v="60"/>
    <n v="15.464186639999999"/>
  </r>
  <r>
    <x v="306"/>
    <n v="9.2599920000000004"/>
    <n v="50"/>
    <n v="15.464186639999999"/>
  </r>
  <r>
    <x v="307"/>
    <n v="8.2311040000000002"/>
    <n v="50"/>
    <n v="13.74594368"/>
  </r>
  <r>
    <x v="308"/>
    <n v="7.7166600000000001"/>
    <n v="50"/>
    <n v="12.886822199999999"/>
  </r>
  <r>
    <x v="309"/>
    <n v="8.2311040000000002"/>
    <n v="40"/>
    <n v="13.74594368"/>
  </r>
  <r>
    <x v="310"/>
    <n v="4.6299960000000002"/>
    <n v="10"/>
    <n v="7.7320933199999997"/>
  </r>
  <r>
    <x v="311"/>
    <n v="4.1155520000000001"/>
    <n v="10"/>
    <n v="6.8729718399999999"/>
  </r>
  <r>
    <x v="312"/>
    <n v="3.601108"/>
    <n v="10"/>
    <n v="6.0138503599999993"/>
  </r>
  <r>
    <x v="313"/>
    <n v="3.0866639999999999"/>
    <n v="360"/>
    <n v="5.1547288799999995"/>
  </r>
  <r>
    <x v="314"/>
    <n v="3.601108"/>
    <n v="10"/>
    <n v="6.0138503599999993"/>
  </r>
  <r>
    <x v="315"/>
    <n v="3.601108"/>
    <n v="10"/>
    <n v="6.0138503599999993"/>
  </r>
  <r>
    <x v="316"/>
    <n v="3.601108"/>
    <n v="360"/>
    <n v="6.0138503599999993"/>
  </r>
  <r>
    <x v="317"/>
    <n v="2.5722200000000002"/>
    <n v="360"/>
    <n v="4.2956073999999997"/>
  </r>
  <r>
    <x v="318"/>
    <n v="3.0866639999999999"/>
    <n v="360"/>
    <n v="5.1547288799999995"/>
  </r>
  <r>
    <x v="319"/>
    <n v="2.5722200000000002"/>
    <n v="360"/>
    <n v="4.2956073999999997"/>
  </r>
  <r>
    <x v="320"/>
    <n v="4.1155520000000001"/>
    <n v="10"/>
    <n v="6.8729718399999999"/>
  </r>
  <r>
    <x v="321"/>
    <n v="4.6299960000000002"/>
    <n v="20"/>
    <n v="7.7320933199999997"/>
  </r>
  <r>
    <x v="322"/>
    <n v="5.6588840000000005"/>
    <n v="30"/>
    <n v="9.4503362800000001"/>
  </r>
  <r>
    <x v="323"/>
    <n v="6.1733279999999997"/>
    <n v="40"/>
    <n v="10.309457759999999"/>
  </r>
  <r>
    <x v="324"/>
    <n v="7.202216"/>
    <n v="70"/>
    <n v="12.027700719999999"/>
  </r>
  <r>
    <x v="325"/>
    <n v="7.7166600000000001"/>
    <n v="70"/>
    <n v="12.886822199999999"/>
  </r>
  <r>
    <x v="326"/>
    <n v="7.202216"/>
    <n v="70"/>
    <n v="12.027700719999999"/>
  </r>
  <r>
    <x v="327"/>
    <n v="8.2311040000000002"/>
    <n v="60"/>
    <n v="13.74594368"/>
  </r>
  <r>
    <x v="328"/>
    <n v="8.2311040000000002"/>
    <n v="60"/>
    <n v="13.74594368"/>
  </r>
  <r>
    <x v="329"/>
    <n v="9.2599920000000004"/>
    <n v="50"/>
    <n v="15.464186639999999"/>
  </r>
  <r>
    <x v="330"/>
    <n v="8.7455479999999994"/>
    <n v="60"/>
    <n v="14.605065159999999"/>
  </r>
  <r>
    <x v="331"/>
    <n v="9.7744359999999997"/>
    <n v="40"/>
    <n v="16.32330812"/>
  </r>
  <r>
    <x v="332"/>
    <n v="8.2311040000000002"/>
    <n v="40"/>
    <n v="13.74594368"/>
  </r>
  <r>
    <x v="333"/>
    <n v="8.2311040000000002"/>
    <n v="40"/>
    <n v="13.74594368"/>
  </r>
  <r>
    <x v="334"/>
    <n v="5.6588840000000005"/>
    <n v="20"/>
    <n v="9.4503362800000001"/>
  </r>
  <r>
    <x v="335"/>
    <n v="5.1444400000000003"/>
    <n v="20"/>
    <n v="8.5912147999999995"/>
  </r>
  <r>
    <x v="336"/>
    <n v="4.6299960000000002"/>
    <n v="10"/>
    <n v="7.7320933199999997"/>
  </r>
  <r>
    <x v="337"/>
    <n v="4.6299960000000002"/>
    <n v="350"/>
    <n v="7.7320933199999997"/>
  </r>
  <r>
    <x v="338"/>
    <n v="4.1155520000000001"/>
    <n v="10"/>
    <n v="6.8729718399999999"/>
  </r>
  <r>
    <x v="339"/>
    <n v="3.0866639999999999"/>
    <n v="350"/>
    <n v="5.1547288799999995"/>
  </r>
  <r>
    <x v="340"/>
    <n v="2.057776"/>
    <n v="320"/>
    <n v="3.43648592"/>
  </r>
  <r>
    <x v="341"/>
    <n v="2.057776"/>
    <n v="320"/>
    <n v="3.43648592"/>
  </r>
  <r>
    <x v="342"/>
    <n v="1.5433319999999999"/>
    <n v="340"/>
    <n v="2.5773644399999998"/>
  </r>
  <r>
    <x v="343"/>
    <n v="3.601108"/>
    <n v="30"/>
    <n v="6.0138503599999993"/>
  </r>
  <r>
    <x v="344"/>
    <n v="4.1155520000000001"/>
    <n v="20"/>
    <n v="6.8729718399999999"/>
  </r>
  <r>
    <x v="345"/>
    <n v="5.1444400000000003"/>
    <n v="10"/>
    <n v="8.5912147999999995"/>
  </r>
  <r>
    <x v="346"/>
    <n v="5.1444400000000003"/>
    <n v="20"/>
    <n v="8.5912147999999995"/>
  </r>
  <r>
    <x v="347"/>
    <n v="6.1733279999999997"/>
    <n v="360"/>
    <n v="10.309457759999999"/>
  </r>
  <r>
    <x v="348"/>
    <n v="6.1733279999999997"/>
    <n v="360"/>
    <n v="10.309457759999999"/>
  </r>
  <r>
    <x v="349"/>
    <n v="8.7455479999999994"/>
    <n v="60"/>
    <n v="14.605065159999999"/>
  </r>
  <r>
    <x v="350"/>
    <n v="8.7455479999999994"/>
    <n v="60"/>
    <n v="14.605065159999999"/>
  </r>
  <r>
    <x v="351"/>
    <n v="9.2599920000000004"/>
    <n v="60"/>
    <n v="15.464186639999999"/>
  </r>
  <r>
    <x v="352"/>
    <n v="10.288880000000001"/>
    <n v="50"/>
    <n v="17.182429599999999"/>
  </r>
  <r>
    <x v="353"/>
    <n v="10.288880000000001"/>
    <n v="60"/>
    <n v="17.182429599999999"/>
  </r>
  <r>
    <x v="354"/>
    <n v="8.7455479999999994"/>
    <n v="50"/>
    <n v="14.605065159999999"/>
  </r>
  <r>
    <x v="355"/>
    <n v="8.7455479999999994"/>
    <n v="50"/>
    <n v="14.605065159999999"/>
  </r>
  <r>
    <x v="356"/>
    <n v="8.2311040000000002"/>
    <n v="40"/>
    <n v="13.74594368"/>
  </r>
  <r>
    <x v="357"/>
    <n v="6.1733279999999997"/>
    <n v="40"/>
    <n v="10.309457759999999"/>
  </r>
  <r>
    <x v="358"/>
    <n v="3.601108"/>
    <n v="360"/>
    <n v="6.0138503599999993"/>
  </r>
  <r>
    <x v="359"/>
    <n v="3.601108"/>
    <n v="10"/>
    <n v="6.0138503599999993"/>
  </r>
  <r>
    <x v="360"/>
    <n v="4.1155520000000001"/>
    <n v="360"/>
    <n v="6.8729718399999999"/>
  </r>
  <r>
    <x v="361"/>
    <n v="2.5722200000000002"/>
    <n v="340"/>
    <n v="4.2956073999999997"/>
  </r>
  <r>
    <x v="362"/>
    <n v="2.057776"/>
    <n v="360"/>
    <n v="3.43648592"/>
  </r>
  <r>
    <x v="363"/>
    <n v="3.0866639999999999"/>
    <n v="360"/>
    <n v="5.1547288799999995"/>
  </r>
  <r>
    <x v="364"/>
    <n v="3.0866639999999999"/>
    <n v="360"/>
    <n v="5.1547288799999995"/>
  </r>
  <r>
    <x v="365"/>
    <n v="2.057776"/>
    <n v="360"/>
    <n v="3.43648592"/>
  </r>
  <r>
    <x v="366"/>
    <n v="2.057776"/>
    <n v="350"/>
    <n v="3.43648592"/>
  </r>
  <r>
    <x v="367"/>
    <n v="2.5722200000000002"/>
    <n v="350"/>
    <n v="4.2956073999999997"/>
  </r>
  <r>
    <x v="368"/>
    <n v="2.057776"/>
    <n v="300"/>
    <n v="3.43648592"/>
  </r>
  <r>
    <x v="369"/>
    <n v="5.6588840000000005"/>
    <n v="10"/>
    <n v="9.4503362800000001"/>
  </r>
  <r>
    <x v="370"/>
    <n v="5.6588840000000005"/>
    <n v="10"/>
    <n v="9.4503362800000001"/>
  </r>
  <r>
    <x v="371"/>
    <n v="6.6877719999999998"/>
    <n v="20"/>
    <n v="11.16857924"/>
  </r>
  <r>
    <x v="372"/>
    <n v="6.6877719999999998"/>
    <n v="70"/>
    <n v="11.16857924"/>
  </r>
  <r>
    <x v="373"/>
    <n v="8.2311040000000002"/>
    <n v="70"/>
    <n v="13.74594368"/>
  </r>
  <r>
    <x v="374"/>
    <n v="7.7166600000000001"/>
    <n v="50"/>
    <n v="12.886822199999999"/>
  </r>
  <r>
    <x v="375"/>
    <n v="8.2311040000000002"/>
    <n v="70"/>
    <n v="13.74594368"/>
  </r>
  <r>
    <x v="376"/>
    <n v="9.2599920000000004"/>
    <n v="60"/>
    <n v="15.464186639999999"/>
  </r>
  <r>
    <x v="377"/>
    <n v="8.7455479999999994"/>
    <n v="70"/>
    <n v="14.605065159999999"/>
  </r>
  <r>
    <x v="378"/>
    <n v="7.7166600000000001"/>
    <n v="40"/>
    <n v="12.886822199999999"/>
  </r>
  <r>
    <x v="379"/>
    <n v="5.6588840000000005"/>
    <n v="40"/>
    <n v="9.4503362800000001"/>
  </r>
  <r>
    <x v="380"/>
    <n v="4.6299960000000002"/>
    <n v="30"/>
    <n v="7.7320933199999997"/>
  </r>
  <r>
    <x v="381"/>
    <n v="3.0866639999999999"/>
    <n v="20"/>
    <n v="5.1547288799999995"/>
  </r>
  <r>
    <x v="382"/>
    <n v="3.601108"/>
    <n v="20"/>
    <n v="6.0138503599999993"/>
  </r>
  <r>
    <x v="383"/>
    <n v="3.601108"/>
    <n v="10"/>
    <n v="6.0138503599999993"/>
  </r>
  <r>
    <x v="384"/>
    <n v="2.5722200000000002"/>
    <n v="360"/>
    <n v="4.2956073999999997"/>
  </r>
  <r>
    <x v="385"/>
    <n v="2.057776"/>
    <n v="350"/>
    <n v="3.43648592"/>
  </r>
  <r>
    <x v="386"/>
    <n v="1.5433319999999999"/>
    <n v="340"/>
    <n v="2.5773644399999998"/>
  </r>
  <r>
    <x v="387"/>
    <n v="1.028888"/>
    <n v="310"/>
    <n v="1.71824296"/>
  </r>
  <r>
    <x v="388"/>
    <n v="1.5433319999999999"/>
    <n v="330"/>
    <n v="2.5773644399999998"/>
  </r>
  <r>
    <x v="389"/>
    <n v="2.057776"/>
    <n v="330"/>
    <n v="3.43648592"/>
  </r>
  <r>
    <x v="390"/>
    <n v="1.5433319999999999"/>
    <n v="310"/>
    <n v="2.5773644399999998"/>
  </r>
  <r>
    <x v="391"/>
    <n v="2.057776"/>
    <n v="340"/>
    <n v="3.43648592"/>
  </r>
  <r>
    <x v="392"/>
    <n v="5.6588840000000005"/>
    <n v="10"/>
    <n v="9.4503362800000001"/>
  </r>
  <r>
    <x v="393"/>
    <n v="4.6299960000000002"/>
    <n v="10"/>
    <n v="7.7320933199999997"/>
  </r>
  <r>
    <x v="394"/>
    <n v="5.6588840000000005"/>
    <n v="10"/>
    <n v="9.4503362800000001"/>
  </r>
  <r>
    <x v="395"/>
    <n v="5.1444400000000003"/>
    <n v="10"/>
    <n v="8.5912147999999995"/>
  </r>
  <r>
    <x v="396"/>
    <n v="6.6877719999999998"/>
    <n v="60"/>
    <n v="11.16857924"/>
  </r>
  <r>
    <x v="397"/>
    <n v="8.7455479999999994"/>
    <n v="70"/>
    <n v="14.605065159999999"/>
  </r>
  <r>
    <x v="398"/>
    <n v="10.288880000000001"/>
    <n v="60"/>
    <n v="17.182429599999999"/>
  </r>
  <r>
    <x v="399"/>
    <n v="9.7744359999999997"/>
    <n v="60"/>
    <n v="16.32330812"/>
  </r>
  <r>
    <x v="400"/>
    <n v="10.288880000000001"/>
    <n v="60"/>
    <n v="17.182429599999999"/>
  </r>
  <r>
    <x v="401"/>
    <n v="10.288880000000001"/>
    <n v="50"/>
    <n v="17.182429599999999"/>
  </r>
  <r>
    <x v="402"/>
    <n v="7.7166600000000001"/>
    <n v="40"/>
    <n v="12.886822199999999"/>
  </r>
  <r>
    <x v="403"/>
    <n v="7.202216"/>
    <n v="40"/>
    <n v="12.027700719999999"/>
  </r>
  <r>
    <x v="404"/>
    <n v="6.1733279999999997"/>
    <n v="40"/>
    <n v="10.309457759999999"/>
  </r>
  <r>
    <x v="405"/>
    <n v="5.6588840000000005"/>
    <n v="30"/>
    <n v="9.4503362800000001"/>
  </r>
  <r>
    <x v="406"/>
    <n v="4.6299960000000002"/>
    <n v="10"/>
    <n v="7.7320933199999997"/>
  </r>
  <r>
    <x v="407"/>
    <n v="3.601108"/>
    <n v="10"/>
    <n v="6.0138503599999993"/>
  </r>
  <r>
    <x v="408"/>
    <n v="2.5722200000000002"/>
    <n v="360"/>
    <n v="4.2956073999999997"/>
  </r>
  <r>
    <x v="409"/>
    <n v="2.5722200000000002"/>
    <n v="360"/>
    <n v="4.2956073999999997"/>
  </r>
  <r>
    <x v="410"/>
    <n v="3.601108"/>
    <n v="20"/>
    <n v="6.0138503599999993"/>
  </r>
  <r>
    <x v="411"/>
    <n v="3.0866639999999999"/>
    <n v="10"/>
    <n v="5.1547288799999995"/>
  </r>
  <r>
    <x v="412"/>
    <n v="3.601108"/>
    <n v="20"/>
    <n v="6.0138503599999993"/>
  </r>
  <r>
    <x v="413"/>
    <n v="3.601108"/>
    <n v="30"/>
    <n v="6.0138503599999993"/>
  </r>
  <r>
    <x v="414"/>
    <n v="4.1155520000000001"/>
    <n v="10"/>
    <n v="6.8729718399999999"/>
  </r>
  <r>
    <x v="415"/>
    <n v="5.1444400000000003"/>
    <n v="10"/>
    <n v="8.5912147999999995"/>
  </r>
  <r>
    <x v="416"/>
    <n v="6.1733279999999997"/>
    <n v="360"/>
    <n v="10.309457759999999"/>
  </r>
  <r>
    <x v="417"/>
    <n v="8.2311040000000002"/>
    <n v="20"/>
    <n v="13.74594368"/>
  </r>
  <r>
    <x v="418"/>
    <n v="8.2311040000000002"/>
    <n v="360"/>
    <n v="13.74594368"/>
  </r>
  <r>
    <x v="419"/>
    <n v="8.2311040000000002"/>
    <n v="360"/>
    <n v="13.74594368"/>
  </r>
  <r>
    <x v="420"/>
    <n v="7.7166600000000001"/>
    <n v="30"/>
    <n v="12.886822199999999"/>
  </r>
  <r>
    <x v="421"/>
    <n v="9.2599920000000004"/>
    <n v="60"/>
    <n v="15.464186639999999"/>
  </r>
  <r>
    <x v="422"/>
    <n v="10.803324"/>
    <n v="50"/>
    <n v="18.041551079999998"/>
  </r>
  <r>
    <x v="423"/>
    <n v="9.2599920000000004"/>
    <n v="50"/>
    <n v="15.464186639999999"/>
  </r>
  <r>
    <x v="424"/>
    <n v="11.317768000000001"/>
    <n v="50"/>
    <n v="18.90067256"/>
  </r>
  <r>
    <x v="425"/>
    <n v="9.7744359999999997"/>
    <n v="50"/>
    <n v="16.32330812"/>
  </r>
  <r>
    <x v="426"/>
    <n v="10.803324"/>
    <n v="40"/>
    <n v="18.041551079999998"/>
  </r>
  <r>
    <x v="427"/>
    <n v="10.288880000000001"/>
    <n v="40"/>
    <n v="17.182429599999999"/>
  </r>
  <r>
    <x v="428"/>
    <n v="7.202216"/>
    <n v="40"/>
    <n v="12.027700719999999"/>
  </r>
  <r>
    <x v="429"/>
    <n v="4.1155520000000001"/>
    <n v="10"/>
    <n v="6.8729718399999999"/>
  </r>
  <r>
    <x v="430"/>
    <n v="3.601108"/>
    <n v="10"/>
    <n v="6.0138503599999993"/>
  </r>
  <r>
    <x v="431"/>
    <n v="3.601108"/>
    <n v="10"/>
    <n v="6.0138503599999993"/>
  </r>
  <r>
    <x v="432"/>
    <n v="4.1155520000000001"/>
    <n v="10"/>
    <n v="6.8729718399999999"/>
  </r>
  <r>
    <x v="433"/>
    <n v="5.1444400000000003"/>
    <n v="10"/>
    <n v="8.5912147999999995"/>
  </r>
  <r>
    <x v="434"/>
    <n v="4.1155520000000001"/>
    <n v="20"/>
    <n v="6.8729718399999999"/>
  </r>
  <r>
    <x v="435"/>
    <n v="4.1155520000000001"/>
    <n v="10"/>
    <n v="6.8729718399999999"/>
  </r>
  <r>
    <x v="436"/>
    <n v="4.1155520000000001"/>
    <n v="10"/>
    <n v="6.8729718399999999"/>
  </r>
  <r>
    <x v="437"/>
    <n v="4.1155520000000001"/>
    <n v="360"/>
    <n v="6.8729718399999999"/>
  </r>
  <r>
    <x v="438"/>
    <n v="3.0866639999999999"/>
    <n v="360"/>
    <n v="5.1547288799999995"/>
  </r>
  <r>
    <x v="439"/>
    <n v="5.1444400000000003"/>
    <n v="360"/>
    <n v="8.5912147999999995"/>
  </r>
  <r>
    <x v="440"/>
    <n v="5.1444400000000003"/>
    <n v="10"/>
    <n v="8.5912147999999995"/>
  </r>
  <r>
    <x v="441"/>
    <n v="5.6588840000000005"/>
    <n v="360"/>
    <n v="9.4503362800000001"/>
  </r>
  <r>
    <x v="442"/>
    <n v="5.6588840000000005"/>
    <n v="20"/>
    <n v="9.4503362800000001"/>
  </r>
  <r>
    <x v="443"/>
    <n v="5.6588840000000005"/>
    <n v="10"/>
    <n v="9.4503362800000001"/>
  </r>
  <r>
    <x v="444"/>
    <n v="7.202216"/>
    <n v="80"/>
    <n v="12.027700719999999"/>
  </r>
  <r>
    <x v="445"/>
    <n v="8.2311040000000002"/>
    <n v="50"/>
    <n v="13.74594368"/>
  </r>
  <r>
    <x v="446"/>
    <n v="8.2311040000000002"/>
    <n v="60"/>
    <n v="13.74594368"/>
  </r>
  <r>
    <x v="447"/>
    <n v="9.2599920000000004"/>
    <n v="70"/>
    <n v="15.464186639999999"/>
  </r>
  <r>
    <x v="448"/>
    <n v="8.7455479999999994"/>
    <n v="60"/>
    <n v="14.605065159999999"/>
  </r>
  <r>
    <x v="449"/>
    <n v="8.2311040000000002"/>
    <n v="60"/>
    <n v="13.74594368"/>
  </r>
  <r>
    <x v="450"/>
    <n v="7.202216"/>
    <n v="50"/>
    <n v="12.027700719999999"/>
  </r>
  <r>
    <x v="451"/>
    <n v="5.1444400000000003"/>
    <n v="40"/>
    <n v="8.5912147999999995"/>
  </r>
  <r>
    <x v="452"/>
    <n v="5.6588840000000005"/>
    <n v="30"/>
    <n v="9.4503362800000001"/>
  </r>
  <r>
    <x v="453"/>
    <n v="4.1155520000000001"/>
    <n v="10"/>
    <n v="6.8729718399999999"/>
  </r>
  <r>
    <x v="454"/>
    <n v="3.601108"/>
    <n v="10"/>
    <n v="6.0138503599999993"/>
  </r>
  <r>
    <x v="455"/>
    <n v="2.5722200000000002"/>
    <n v="10"/>
    <n v="4.2956073999999997"/>
  </r>
  <r>
    <x v="456"/>
    <n v="2.5722200000000002"/>
    <n v="350"/>
    <n v="4.2956073999999997"/>
  </r>
  <r>
    <x v="457"/>
    <n v="2.5722200000000002"/>
    <n v="350"/>
    <n v="4.2956073999999997"/>
  </r>
  <r>
    <x v="458"/>
    <n v="2.5722200000000002"/>
    <n v="360"/>
    <n v="4.2956073999999997"/>
  </r>
  <r>
    <x v="459"/>
    <n v="2.5722200000000002"/>
    <n v="350"/>
    <n v="4.2956073999999997"/>
  </r>
  <r>
    <x v="460"/>
    <n v="3.0866639999999999"/>
    <n v="20"/>
    <n v="5.1547288799999995"/>
  </r>
  <r>
    <x v="461"/>
    <n v="3.601108"/>
    <n v="20"/>
    <n v="6.0138503599999993"/>
  </r>
  <r>
    <x v="462"/>
    <n v="2.5722200000000002"/>
    <n v="10"/>
    <n v="4.2956073999999997"/>
  </r>
  <r>
    <x v="463"/>
    <n v="4.6299960000000002"/>
    <n v="360"/>
    <n v="7.7320933199999997"/>
  </r>
  <r>
    <x v="464"/>
    <n v="6.1733279999999997"/>
    <n v="360"/>
    <n v="10.309457759999999"/>
  </r>
  <r>
    <x v="465"/>
    <n v="6.1733279999999997"/>
    <n v="20"/>
    <n v="10.309457759999999"/>
  </r>
  <r>
    <x v="466"/>
    <n v="6.6877719999999998"/>
    <n v="350"/>
    <n v="11.16857924"/>
  </r>
  <r>
    <x v="467"/>
    <n v="7.7166600000000001"/>
    <n v="50"/>
    <n v="12.886822199999999"/>
  </r>
  <r>
    <x v="468"/>
    <n v="7.202216"/>
    <n v="40"/>
    <n v="12.027700719999999"/>
  </r>
  <r>
    <x v="469"/>
    <n v="7.7166600000000001"/>
    <n v="60"/>
    <n v="12.886822199999999"/>
  </r>
  <r>
    <x v="470"/>
    <n v="7.7166600000000001"/>
    <n v="60"/>
    <n v="12.886822199999999"/>
  </r>
  <r>
    <x v="471"/>
    <n v="9.2599920000000004"/>
    <n v="50"/>
    <n v="15.464186639999999"/>
  </r>
  <r>
    <x v="472"/>
    <n v="8.7455479999999994"/>
    <n v="50"/>
    <n v="14.605065159999999"/>
  </r>
  <r>
    <x v="473"/>
    <n v="8.7455479999999994"/>
    <n v="50"/>
    <n v="14.605065159999999"/>
  </r>
  <r>
    <x v="474"/>
    <n v="10.803324"/>
    <n v="50"/>
    <n v="18.041551079999998"/>
  </r>
  <r>
    <x v="475"/>
    <n v="7.7166600000000001"/>
    <n v="30"/>
    <n v="12.886822199999999"/>
  </r>
  <r>
    <x v="476"/>
    <n v="7.7166600000000001"/>
    <n v="40"/>
    <n v="12.886822199999999"/>
  </r>
  <r>
    <x v="477"/>
    <n v="6.1733279999999997"/>
    <n v="30"/>
    <n v="10.309457759999999"/>
  </r>
  <r>
    <x v="478"/>
    <n v="5.1444400000000003"/>
    <n v="10"/>
    <n v="8.5912147999999995"/>
  </r>
  <r>
    <x v="479"/>
    <n v="4.1155520000000001"/>
    <n v="10"/>
    <n v="6.8729718399999999"/>
  </r>
  <r>
    <x v="480"/>
    <n v="4.1155520000000001"/>
    <n v="360"/>
    <n v="6.8729718399999999"/>
  </r>
  <r>
    <x v="481"/>
    <n v="4.1155520000000001"/>
    <n v="360"/>
    <n v="6.8729718399999999"/>
  </r>
  <r>
    <x v="482"/>
    <n v="4.6299960000000002"/>
    <n v="360"/>
    <n v="7.7320933199999997"/>
  </r>
  <r>
    <x v="483"/>
    <n v="5.1444400000000003"/>
    <n v="10"/>
    <n v="8.5912147999999995"/>
  </r>
  <r>
    <x v="484"/>
    <n v="3.601108"/>
    <n v="360"/>
    <n v="6.0138503599999993"/>
  </r>
  <r>
    <x v="485"/>
    <n v="3.601108"/>
    <n v="360"/>
    <n v="6.0138503599999993"/>
  </r>
  <r>
    <x v="486"/>
    <n v="5.6588840000000005"/>
    <n v="360"/>
    <n v="9.4503362800000001"/>
  </r>
  <r>
    <x v="487"/>
    <n v="5.1444400000000003"/>
    <n v="350"/>
    <n v="8.5912147999999995"/>
  </r>
  <r>
    <x v="488"/>
    <n v="7.202216"/>
    <n v="10"/>
    <n v="12.027700719999999"/>
  </r>
  <r>
    <x v="489"/>
    <n v="6.6877719999999998"/>
    <n v="10"/>
    <n v="11.16857924"/>
  </r>
  <r>
    <x v="490"/>
    <n v="6.6877719999999998"/>
    <n v="10"/>
    <n v="11.16857924"/>
  </r>
  <r>
    <x v="491"/>
    <n v="8.2311040000000002"/>
    <n v="60"/>
    <n v="13.74594368"/>
  </r>
  <r>
    <x v="492"/>
    <n v="9.2599920000000004"/>
    <n v="60"/>
    <n v="15.464186639999999"/>
  </r>
  <r>
    <x v="493"/>
    <n v="9.2599920000000004"/>
    <n v="60"/>
    <n v="15.464186639999999"/>
  </r>
  <r>
    <x v="494"/>
    <n v="9.7744359999999997"/>
    <n v="50"/>
    <n v="16.32330812"/>
  </r>
  <r>
    <x v="495"/>
    <n v="10.288880000000001"/>
    <n v="50"/>
    <n v="17.182429599999999"/>
  </r>
  <r>
    <x v="496"/>
    <n v="9.2599920000000004"/>
    <n v="50"/>
    <n v="15.464186639999999"/>
  </r>
  <r>
    <x v="497"/>
    <n v="10.288880000000001"/>
    <n v="50"/>
    <n v="17.182429599999999"/>
  </r>
  <r>
    <x v="498"/>
    <n v="9.7744359999999997"/>
    <n v="50"/>
    <n v="16.32330812"/>
  </r>
  <r>
    <x v="499"/>
    <n v="7.202216"/>
    <n v="40"/>
    <n v="12.027700719999999"/>
  </r>
  <r>
    <x v="500"/>
    <n v="7.202216"/>
    <n v="30"/>
    <n v="12.027700719999999"/>
  </r>
  <r>
    <x v="501"/>
    <n v="4.6299960000000002"/>
    <n v="10"/>
    <n v="7.7320933199999997"/>
  </r>
  <r>
    <x v="502"/>
    <n v="5.1444400000000003"/>
    <n v="360"/>
    <n v="8.5912147999999995"/>
  </r>
  <r>
    <x v="503"/>
    <n v="3.601108"/>
    <n v="10"/>
    <n v="6.0138503599999993"/>
  </r>
  <r>
    <x v="504"/>
    <n v="3.0866639999999999"/>
    <n v="20"/>
    <n v="5.1547288799999995"/>
  </r>
  <r>
    <x v="505"/>
    <n v="4.1155520000000001"/>
    <n v="10"/>
    <n v="6.8729718399999999"/>
  </r>
  <r>
    <x v="506"/>
    <n v="3.601108"/>
    <n v="30"/>
    <n v="6.0138503599999993"/>
  </r>
  <r>
    <x v="507"/>
    <n v="4.1155520000000001"/>
    <n v="30"/>
    <n v="6.8729718399999999"/>
  </r>
  <r>
    <x v="508"/>
    <n v="2.5722200000000002"/>
    <n v="20"/>
    <n v="4.2956073999999997"/>
  </r>
  <r>
    <x v="509"/>
    <n v="2.057776"/>
    <n v="350"/>
    <n v="3.43648592"/>
  </r>
  <r>
    <x v="510"/>
    <n v="3.0866639999999999"/>
    <n v="10"/>
    <n v="5.1547288799999995"/>
  </r>
  <r>
    <x v="511"/>
    <n v="4.1155520000000001"/>
    <n v="360"/>
    <n v="6.8729718399999999"/>
  </r>
  <r>
    <x v="512"/>
    <n v="5.1444400000000003"/>
    <n v="20"/>
    <n v="8.5912147999999995"/>
  </r>
  <r>
    <x v="513"/>
    <n v="5.6588840000000005"/>
    <n v="30"/>
    <n v="9.4503362800000001"/>
  </r>
  <r>
    <x v="514"/>
    <n v="5.6588840000000005"/>
    <n v="60"/>
    <n v="9.4503362800000001"/>
  </r>
  <r>
    <x v="515"/>
    <n v="7.202216"/>
    <n v="60"/>
    <n v="12.027700719999999"/>
  </r>
  <r>
    <x v="516"/>
    <n v="7.7166600000000001"/>
    <n v="60"/>
    <n v="12.886822199999999"/>
  </r>
  <r>
    <x v="517"/>
    <n v="8.7455479999999994"/>
    <n v="50"/>
    <n v="14.605065159999999"/>
  </r>
  <r>
    <x v="518"/>
    <n v="8.7455479999999994"/>
    <n v="60"/>
    <n v="14.605065159999999"/>
  </r>
  <r>
    <x v="519"/>
    <n v="9.7744359999999997"/>
    <n v="50"/>
    <n v="16.32330812"/>
  </r>
  <r>
    <x v="520"/>
    <n v="9.2599920000000004"/>
    <n v="50"/>
    <n v="15.464186639999999"/>
  </r>
  <r>
    <x v="521"/>
    <n v="7.7166600000000001"/>
    <n v="40"/>
    <n v="12.886822199999999"/>
  </r>
  <r>
    <x v="522"/>
    <n v="7.7166600000000001"/>
    <n v="40"/>
    <n v="12.886822199999999"/>
  </r>
  <r>
    <x v="523"/>
    <n v="7.202216"/>
    <n v="40"/>
    <n v="12.027700719999999"/>
  </r>
  <r>
    <x v="524"/>
    <n v="3.601108"/>
    <n v="20"/>
    <n v="6.0138503599999993"/>
  </r>
  <r>
    <x v="525"/>
    <n v="1.5433319999999999"/>
    <n v="360"/>
    <n v="2.5773644399999998"/>
  </r>
  <r>
    <x v="526"/>
    <n v="2.5722200000000002"/>
    <n v="10"/>
    <n v="4.2956073999999997"/>
  </r>
  <r>
    <x v="527"/>
    <n v="3.0866639999999999"/>
    <n v="10"/>
    <n v="5.1547288799999995"/>
  </r>
  <r>
    <x v="528"/>
    <n v="2.5722200000000002"/>
    <n v="350"/>
    <n v="4.2956073999999997"/>
  </r>
  <r>
    <x v="529"/>
    <n v="3.0866639999999999"/>
    <n v="10"/>
    <n v="5.1547288799999995"/>
  </r>
  <r>
    <x v="530"/>
    <n v="3.0866639999999999"/>
    <n v="20"/>
    <n v="5.1547288799999995"/>
  </r>
  <r>
    <x v="531"/>
    <n v="2.057776"/>
    <n v="10"/>
    <n v="3.43648592"/>
  </r>
  <r>
    <x v="532"/>
    <n v="3.0866639999999999"/>
    <n v="10"/>
    <n v="5.1547288799999995"/>
  </r>
  <r>
    <x v="533"/>
    <n v="2.057776"/>
    <n v="30"/>
    <n v="3.43648592"/>
  </r>
  <r>
    <x v="534"/>
    <n v="3.0866639999999999"/>
    <n v="50"/>
    <n v="5.1547288799999995"/>
  </r>
  <r>
    <x v="535"/>
    <n v="3.0866639999999999"/>
    <n v="30"/>
    <n v="5.1547288799999995"/>
  </r>
  <r>
    <x v="536"/>
    <n v="8.7455479999999994"/>
    <n v="10"/>
    <n v="14.605065159999999"/>
  </r>
  <r>
    <x v="537"/>
    <n v="5.6588840000000005"/>
    <n v="330"/>
    <n v="9.4503362800000001"/>
  </r>
  <r>
    <x v="538"/>
    <n v="4.1155520000000001"/>
    <n v="360"/>
    <n v="6.8729718399999999"/>
  </r>
  <r>
    <x v="539"/>
    <n v="2.5722200000000002"/>
    <n v="310"/>
    <n v="4.2956073999999997"/>
  </r>
  <r>
    <x v="540"/>
    <n v="9.2599920000000004"/>
    <n v="60"/>
    <n v="15.464186639999999"/>
  </r>
  <r>
    <x v="541"/>
    <n v="6.6877719999999998"/>
    <n v="40"/>
    <n v="11.16857924"/>
  </r>
  <r>
    <x v="542"/>
    <n v="5.1444400000000003"/>
    <n v="40"/>
    <n v="8.5912147999999995"/>
  </r>
  <r>
    <x v="543"/>
    <n v="7.202216"/>
    <n v="30"/>
    <n v="12.027700719999999"/>
  </r>
  <r>
    <x v="544"/>
    <n v="5.6588840000000005"/>
    <n v="50"/>
    <n v="9.4503362800000001"/>
  </r>
  <r>
    <x v="545"/>
    <n v="7.202216"/>
    <n v="50"/>
    <n v="12.027700719999999"/>
  </r>
  <r>
    <x v="546"/>
    <n v="6.1733279999999997"/>
    <n v="30"/>
    <n v="10.309457759999999"/>
  </r>
  <r>
    <x v="547"/>
    <n v="6.1733279999999997"/>
    <n v="20"/>
    <n v="10.309457759999999"/>
  </r>
  <r>
    <x v="548"/>
    <n v="4.6299960000000002"/>
    <n v="20"/>
    <n v="7.7320933199999997"/>
  </r>
  <r>
    <x v="549"/>
    <n v="4.1155520000000001"/>
    <n v="10"/>
    <n v="6.8729718399999999"/>
  </r>
  <r>
    <x v="550"/>
    <n v="4.6299960000000002"/>
    <n v="350"/>
    <n v="7.7320933199999997"/>
  </r>
  <r>
    <x v="551"/>
    <n v="5.6588840000000005"/>
    <n v="10"/>
    <n v="9.4503362800000001"/>
  </r>
  <r>
    <x v="552"/>
    <n v="3.0866639999999999"/>
    <n v="10"/>
    <n v="5.1547288799999995"/>
  </r>
  <r>
    <x v="553"/>
    <n v="3.601108"/>
    <n v="360"/>
    <n v="6.0138503599999993"/>
  </r>
  <r>
    <x v="554"/>
    <n v="3.601108"/>
    <n v="10"/>
    <n v="6.0138503599999993"/>
  </r>
  <r>
    <x v="555"/>
    <n v="2.5722200000000002"/>
    <n v="20"/>
    <n v="4.2956073999999997"/>
  </r>
  <r>
    <x v="556"/>
    <n v="3.0866639999999999"/>
    <n v="10"/>
    <n v="5.1547288799999995"/>
  </r>
  <r>
    <x v="557"/>
    <n v="1.5433319999999999"/>
    <n v="10"/>
    <n v="2.5773644399999998"/>
  </r>
  <r>
    <x v="558"/>
    <n v="4.6299960000000002"/>
    <n v="10"/>
    <n v="7.7320933199999997"/>
  </r>
  <r>
    <x v="559"/>
    <n v="6.1733279999999997"/>
    <n v="20"/>
    <n v="10.309457759999999"/>
  </r>
  <r>
    <x v="560"/>
    <n v="6.6877719999999998"/>
    <n v="30"/>
    <n v="11.16857924"/>
  </r>
  <r>
    <x v="561"/>
    <n v="6.6877719999999998"/>
    <n v="20"/>
    <n v="11.16857924"/>
  </r>
  <r>
    <x v="562"/>
    <n v="7.202216"/>
    <n v="20"/>
    <n v="12.027700719999999"/>
  </r>
  <r>
    <x v="563"/>
    <n v="6.6877719999999998"/>
    <n v="60"/>
    <n v="11.16857924"/>
  </r>
  <r>
    <x v="564"/>
    <n v="7.202216"/>
    <n v="40"/>
    <n v="12.027700719999999"/>
  </r>
  <r>
    <x v="565"/>
    <n v="8.7455479999999994"/>
    <n v="70"/>
    <n v="14.605065159999999"/>
  </r>
  <r>
    <x v="566"/>
    <n v="7.7166600000000001"/>
    <n v="50"/>
    <n v="12.886822199999999"/>
  </r>
  <r>
    <x v="567"/>
    <n v="8.2311040000000002"/>
    <n v="50"/>
    <n v="13.74594368"/>
  </r>
  <r>
    <x v="568"/>
    <n v="8.7455479999999994"/>
    <n v="60"/>
    <n v="14.605065159999999"/>
  </r>
  <r>
    <x v="569"/>
    <n v="7.202216"/>
    <n v="50"/>
    <n v="12.027700719999999"/>
  </r>
  <r>
    <x v="570"/>
    <n v="6.1733279999999997"/>
    <n v="40"/>
    <n v="10.309457759999999"/>
  </r>
  <r>
    <x v="571"/>
    <n v="6.1733279999999997"/>
    <n v="40"/>
    <n v="10.309457759999999"/>
  </r>
  <r>
    <x v="572"/>
    <n v="5.1444400000000003"/>
    <n v="20"/>
    <n v="8.5912147999999995"/>
  </r>
  <r>
    <x v="573"/>
    <n v="2.5722200000000002"/>
    <n v="10"/>
    <n v="4.2956073999999997"/>
  </r>
  <r>
    <x v="574"/>
    <n v="2.5722200000000002"/>
    <n v="10"/>
    <n v="4.2956073999999997"/>
  </r>
  <r>
    <x v="575"/>
    <n v="2.5722200000000002"/>
    <n v="10"/>
    <n v="4.2956073999999997"/>
  </r>
  <r>
    <x v="576"/>
    <n v="2.5722200000000002"/>
    <n v="360"/>
    <n v="4.2956073999999997"/>
  </r>
  <r>
    <x v="577"/>
    <n v="1.5433319999999999"/>
    <n v="10"/>
    <n v="2.5773644399999998"/>
  </r>
  <r>
    <x v="578"/>
    <n v="2.5722200000000002"/>
    <n v="300"/>
    <n v="4.2956073999999997"/>
  </r>
  <r>
    <x v="579"/>
    <n v="2.5722200000000002"/>
    <n v="360"/>
    <n v="4.2956073999999997"/>
  </r>
  <r>
    <x v="580"/>
    <n v="1.028888"/>
    <n v="280"/>
    <n v="1.71824296"/>
  </r>
  <r>
    <x v="581"/>
    <n v="1.028888"/>
    <n v="300"/>
    <n v="1.71824296"/>
  </r>
  <r>
    <x v="582"/>
    <n v="2.057776"/>
    <n v="340"/>
    <n v="3.43648592"/>
  </r>
  <r>
    <x v="583"/>
    <n v="4.1155520000000001"/>
    <n v="10"/>
    <n v="6.8729718399999999"/>
  </r>
  <r>
    <x v="584"/>
    <n v="4.6299960000000002"/>
    <n v="10"/>
    <n v="7.7320933199999997"/>
  </r>
  <r>
    <x v="585"/>
    <n v="5.6588840000000005"/>
    <n v="20"/>
    <n v="9.4503362800000001"/>
  </r>
  <r>
    <x v="586"/>
    <n v="5.1444400000000003"/>
    <n v="10"/>
    <n v="8.5912147999999995"/>
  </r>
  <r>
    <x v="587"/>
    <n v="5.1444400000000003"/>
    <n v="50"/>
    <n v="8.5912147999999995"/>
  </r>
  <r>
    <x v="588"/>
    <n v="7.7166600000000001"/>
    <n v="70"/>
    <n v="12.886822199999999"/>
  </r>
  <r>
    <x v="589"/>
    <n v="8.2311040000000002"/>
    <n v="70"/>
    <n v="13.74594368"/>
  </r>
  <r>
    <x v="590"/>
    <n v="8.2311040000000002"/>
    <n v="80"/>
    <n v="13.74594368"/>
  </r>
  <r>
    <x v="591"/>
    <n v="8.7455479999999994"/>
    <n v="60"/>
    <n v="14.605065159999999"/>
  </r>
  <r>
    <x v="592"/>
    <n v="8.2311040000000002"/>
    <n v="40"/>
    <n v="13.74594368"/>
  </r>
  <r>
    <x v="593"/>
    <n v="8.2311040000000002"/>
    <n v="60"/>
    <n v="13.74594368"/>
  </r>
  <r>
    <x v="594"/>
    <n v="6.1733279999999997"/>
    <n v="40"/>
    <n v="10.309457759999999"/>
  </r>
  <r>
    <x v="595"/>
    <n v="6.1733279999999997"/>
    <n v="30"/>
    <n v="10.309457759999999"/>
  </r>
  <r>
    <x v="596"/>
    <n v="5.1444400000000003"/>
    <n v="20"/>
    <n v="8.5912147999999995"/>
  </r>
  <r>
    <x v="597"/>
    <n v="5.1444400000000003"/>
    <n v="10"/>
    <n v="8.5912147999999995"/>
  </r>
  <r>
    <x v="598"/>
    <n v="3.0866639999999999"/>
    <n v="350"/>
    <n v="5.1547288799999995"/>
  </r>
  <r>
    <x v="599"/>
    <n v="2.057776"/>
    <n v="340"/>
    <n v="3.43648592"/>
  </r>
  <r>
    <x v="600"/>
    <n v="2.057776"/>
    <n v="350"/>
    <n v="3.43648592"/>
  </r>
  <r>
    <x v="601"/>
    <n v="1.5433319999999999"/>
    <n v="340"/>
    <n v="2.5773644399999998"/>
  </r>
  <r>
    <x v="602"/>
    <n v="3.0866639999999999"/>
    <n v="10"/>
    <n v="5.1547288799999995"/>
  </r>
  <r>
    <x v="603"/>
    <n v="3.0866639999999999"/>
    <n v="10"/>
    <n v="5.1547288799999995"/>
  </r>
  <r>
    <x v="604"/>
    <n v="1.5433319999999999"/>
    <n v="360"/>
    <n v="2.5773644399999998"/>
  </r>
  <r>
    <x v="605"/>
    <n v="1.5433319999999999"/>
    <n v="310"/>
    <n v="2.5773644399999998"/>
  </r>
  <r>
    <x v="606"/>
    <n v="3.601108"/>
    <n v="10"/>
    <n v="6.0138503599999993"/>
  </r>
  <r>
    <x v="607"/>
    <n v="4.1155520000000001"/>
    <n v="10"/>
    <n v="6.8729718399999999"/>
  </r>
  <r>
    <x v="608"/>
    <n v="5.6588840000000005"/>
    <n v="30"/>
    <n v="9.4503362800000001"/>
  </r>
  <r>
    <x v="609"/>
    <n v="6.1733279999999997"/>
    <n v="20"/>
    <n v="10.309457759999999"/>
  </r>
  <r>
    <x v="610"/>
    <n v="6.1733279999999997"/>
    <n v="20"/>
    <n v="10.309457759999999"/>
  </r>
  <r>
    <x v="611"/>
    <n v="8.2311040000000002"/>
    <n v="60"/>
    <n v="13.74594368"/>
  </r>
  <r>
    <x v="612"/>
    <n v="9.7744359999999997"/>
    <n v="70"/>
    <n v="16.32330812"/>
  </r>
  <r>
    <x v="613"/>
    <n v="9.7744359999999997"/>
    <n v="60"/>
    <n v="16.32330812"/>
  </r>
  <r>
    <x v="614"/>
    <n v="9.2599920000000004"/>
    <n v="60"/>
    <n v="15.464186639999999"/>
  </r>
  <r>
    <x v="615"/>
    <n v="8.2311040000000002"/>
    <n v="50"/>
    <n v="13.74594368"/>
  </r>
  <r>
    <x v="616"/>
    <n v="8.2311040000000002"/>
    <n v="60"/>
    <n v="13.74594368"/>
  </r>
  <r>
    <x v="617"/>
    <n v="7.202216"/>
    <n v="40"/>
    <n v="12.027700719999999"/>
  </r>
  <r>
    <x v="618"/>
    <n v="5.6588840000000005"/>
    <n v="40"/>
    <n v="9.4503362800000001"/>
  </r>
  <r>
    <x v="619"/>
    <n v="6.1733279999999997"/>
    <n v="40"/>
    <n v="10.309457759999999"/>
  </r>
  <r>
    <x v="620"/>
    <n v="6.1733279999999997"/>
    <n v="40"/>
    <n v="10.309457759999999"/>
  </r>
  <r>
    <x v="621"/>
    <n v="5.1444400000000003"/>
    <n v="20"/>
    <n v="8.5912147999999995"/>
  </r>
  <r>
    <x v="622"/>
    <n v="3.601108"/>
    <n v="10"/>
    <n v="6.0138503599999993"/>
  </r>
  <r>
    <x v="623"/>
    <n v="3.0866639999999999"/>
    <n v="360"/>
    <n v="5.1547288799999995"/>
  </r>
  <r>
    <x v="624"/>
    <n v="3.601108"/>
    <n v="360"/>
    <n v="6.0138503599999993"/>
  </r>
  <r>
    <x v="625"/>
    <n v="3.601108"/>
    <n v="20"/>
    <n v="6.0138503599999993"/>
  </r>
  <r>
    <x v="626"/>
    <n v="3.0866639999999999"/>
    <n v="10"/>
    <n v="5.1547288799999995"/>
  </r>
  <r>
    <x v="627"/>
    <n v="4.6299960000000002"/>
    <n v="20"/>
    <n v="7.7320933199999997"/>
  </r>
  <r>
    <x v="628"/>
    <n v="3.601108"/>
    <n v="20"/>
    <n v="6.0138503599999993"/>
  </r>
  <r>
    <x v="629"/>
    <n v="3.601108"/>
    <n v="20"/>
    <n v="6.0138503599999993"/>
  </r>
  <r>
    <x v="630"/>
    <n v="4.1155520000000001"/>
    <n v="350"/>
    <n v="6.8729718399999999"/>
  </r>
  <r>
    <x v="631"/>
    <n v="5.6588840000000005"/>
    <n v="360"/>
    <n v="9.4503362800000001"/>
  </r>
  <r>
    <x v="632"/>
    <n v="6.1733279999999997"/>
    <n v="20"/>
    <n v="10.309457759999999"/>
  </r>
  <r>
    <x v="633"/>
    <n v="6.1733279999999997"/>
    <n v="20"/>
    <n v="10.309457759999999"/>
  </r>
  <r>
    <x v="634"/>
    <n v="5.6588840000000005"/>
    <n v="10"/>
    <n v="9.4503362800000001"/>
  </r>
  <r>
    <x v="635"/>
    <n v="6.6877719999999998"/>
    <n v="60"/>
    <n v="11.16857924"/>
  </r>
  <r>
    <x v="636"/>
    <n v="7.7166600000000001"/>
    <n v="40"/>
    <n v="12.886822199999999"/>
  </r>
  <r>
    <x v="637"/>
    <n v="8.2311040000000002"/>
    <n v="50"/>
    <n v="13.74594368"/>
  </r>
  <r>
    <x v="638"/>
    <n v="9.2599920000000004"/>
    <n v="60"/>
    <n v="15.464186639999999"/>
  </r>
  <r>
    <x v="639"/>
    <n v="9.2599920000000004"/>
    <n v="50"/>
    <n v="15.464186639999999"/>
  </r>
  <r>
    <x v="640"/>
    <n v="9.2599920000000004"/>
    <n v="50"/>
    <n v="15.464186639999999"/>
  </r>
  <r>
    <x v="641"/>
    <n v="7.202216"/>
    <n v="40"/>
    <n v="12.027700719999999"/>
  </r>
  <r>
    <x v="642"/>
    <n v="6.6877719999999998"/>
    <n v="40"/>
    <n v="11.16857924"/>
  </r>
  <r>
    <x v="643"/>
    <n v="6.1733279999999997"/>
    <n v="40"/>
    <n v="10.309457759999999"/>
  </r>
  <r>
    <x v="644"/>
    <n v="5.1444400000000003"/>
    <n v="20"/>
    <n v="8.5912147999999995"/>
  </r>
  <r>
    <x v="645"/>
    <n v="4.6299960000000002"/>
    <n v="20"/>
    <n v="7.7320933199999997"/>
  </r>
  <r>
    <x v="646"/>
    <n v="3.601108"/>
    <n v="20"/>
    <n v="6.0138503599999993"/>
  </r>
  <r>
    <x v="647"/>
    <n v="3.0866639999999999"/>
    <n v="360"/>
    <n v="5.1547288799999995"/>
  </r>
  <r>
    <x v="648"/>
    <n v="2.057776"/>
    <n v="360"/>
    <n v="3.43648592"/>
  </r>
  <r>
    <x v="649"/>
    <n v="2.5722200000000002"/>
    <n v="10"/>
    <n v="4.2956073999999997"/>
  </r>
  <r>
    <x v="650"/>
    <n v="3.0866639999999999"/>
    <n v="10"/>
    <n v="5.1547288799999995"/>
  </r>
  <r>
    <x v="651"/>
    <n v="3.0866639999999999"/>
    <n v="20"/>
    <n v="5.1547288799999995"/>
  </r>
  <r>
    <x v="652"/>
    <n v="2.5722200000000002"/>
    <n v="10"/>
    <n v="4.2956073999999997"/>
  </r>
  <r>
    <x v="653"/>
    <n v="2.057776"/>
    <n v="350"/>
    <n v="3.43648592"/>
  </r>
  <r>
    <x v="654"/>
    <n v="5.1444400000000003"/>
    <n v="10"/>
    <n v="8.5912147999999995"/>
  </r>
  <r>
    <x v="655"/>
    <n v="5.1444400000000003"/>
    <n v="10"/>
    <n v="8.5912147999999995"/>
  </r>
  <r>
    <x v="656"/>
    <n v="6.1733279999999997"/>
    <n v="10"/>
    <n v="10.309457759999999"/>
  </r>
  <r>
    <x v="657"/>
    <n v="7.202216"/>
    <n v="20"/>
    <n v="12.027700719999999"/>
  </r>
  <r>
    <x v="658"/>
    <n v="6.1733279999999997"/>
    <n v="10"/>
    <n v="10.309457759999999"/>
  </r>
  <r>
    <x v="659"/>
    <n v="8.7455479999999994"/>
    <n v="60"/>
    <n v="14.605065159999999"/>
  </r>
  <r>
    <x v="660"/>
    <n v="8.7455479999999994"/>
    <n v="50"/>
    <n v="14.605065159999999"/>
  </r>
  <r>
    <x v="661"/>
    <n v="8.7455479999999994"/>
    <n v="60"/>
    <n v="14.605065159999999"/>
  </r>
  <r>
    <x v="662"/>
    <n v="10.288880000000001"/>
    <n v="50"/>
    <n v="17.182429599999999"/>
  </r>
  <r>
    <x v="663"/>
    <n v="8.2311040000000002"/>
    <n v="50"/>
    <n v="13.74594368"/>
  </r>
  <r>
    <x v="664"/>
    <n v="9.2599920000000004"/>
    <n v="60"/>
    <n v="15.464186639999999"/>
  </r>
  <r>
    <x v="665"/>
    <n v="8.7455479999999994"/>
    <n v="40"/>
    <n v="14.605065159999999"/>
  </r>
  <r>
    <x v="666"/>
    <n v="7.202216"/>
    <n v="40"/>
    <n v="12.027700719999999"/>
  </r>
  <r>
    <x v="667"/>
    <n v="5.6588840000000005"/>
    <n v="40"/>
    <n v="9.4503362800000001"/>
  </r>
  <r>
    <x v="668"/>
    <n v="3.0866639999999999"/>
    <n v="20"/>
    <n v="5.1547288799999995"/>
  </r>
  <r>
    <x v="669"/>
    <n v="2.5722200000000002"/>
    <n v="360"/>
    <n v="4.2956073999999997"/>
  </r>
  <r>
    <x v="670"/>
    <n v="3.601108"/>
    <n v="20"/>
    <n v="6.0138503599999993"/>
  </r>
  <r>
    <x v="671"/>
    <n v="3.0866639999999999"/>
    <n v="20"/>
    <n v="5.1547288799999995"/>
  </r>
  <r>
    <x v="672"/>
    <n v="2.5722200000000002"/>
    <n v="350"/>
    <n v="4.2956073999999997"/>
  </r>
  <r>
    <x v="673"/>
    <n v="3.0866639999999999"/>
    <n v="360"/>
    <n v="5.1547288799999995"/>
  </r>
  <r>
    <x v="674"/>
    <n v="2.5722200000000002"/>
    <n v="350"/>
    <n v="4.2956073999999997"/>
  </r>
  <r>
    <x v="675"/>
    <n v="1.5433319999999999"/>
    <n v="340"/>
    <n v="2.5773644399999998"/>
  </r>
  <r>
    <x v="676"/>
    <n v="1.5433319999999999"/>
    <n v="340"/>
    <n v="2.5773644399999998"/>
  </r>
  <r>
    <x v="677"/>
    <n v="3.0866639999999999"/>
    <n v="360"/>
    <n v="5.1547288799999995"/>
  </r>
  <r>
    <x v="678"/>
    <n v="3.0866639999999999"/>
    <n v="350"/>
    <n v="5.1547288799999995"/>
  </r>
  <r>
    <x v="679"/>
    <n v="5.1444400000000003"/>
    <n v="10"/>
    <n v="8.5912147999999995"/>
  </r>
  <r>
    <x v="680"/>
    <n v="6.1733279999999997"/>
    <n v="340"/>
    <n v="10.309457759999999"/>
  </r>
  <r>
    <x v="681"/>
    <n v="7.202216"/>
    <n v="30"/>
    <n v="12.027700719999999"/>
  </r>
  <r>
    <x v="682"/>
    <n v="7.202216"/>
    <n v="20"/>
    <n v="12.027700719999999"/>
  </r>
  <r>
    <x v="683"/>
    <n v="7.202216"/>
    <n v="10"/>
    <n v="12.027700719999999"/>
  </r>
  <r>
    <x v="684"/>
    <n v="8.2311040000000002"/>
    <n v="50"/>
    <n v="13.74594368"/>
  </r>
  <r>
    <x v="685"/>
    <n v="9.2599920000000004"/>
    <n v="70"/>
    <n v="15.464186639999999"/>
  </r>
  <r>
    <x v="686"/>
    <n v="9.2599920000000004"/>
    <n v="50"/>
    <n v="15.464186639999999"/>
  </r>
  <r>
    <x v="687"/>
    <n v="8.7455479999999994"/>
    <n v="50"/>
    <n v="14.605065159999999"/>
  </r>
  <r>
    <x v="688"/>
    <n v="8.7455479999999994"/>
    <n v="50"/>
    <n v="14.605065159999999"/>
  </r>
  <r>
    <x v="689"/>
    <n v="8.2311040000000002"/>
    <n v="40"/>
    <n v="13.74594368"/>
  </r>
  <r>
    <x v="690"/>
    <n v="6.6877719999999998"/>
    <n v="40"/>
    <n v="11.16857924"/>
  </r>
  <r>
    <x v="691"/>
    <n v="6.6877719999999998"/>
    <n v="20"/>
    <n v="11.16857924"/>
  </r>
  <r>
    <x v="692"/>
    <n v="5.1444400000000003"/>
    <n v="20"/>
    <n v="8.5912147999999995"/>
  </r>
  <r>
    <x v="693"/>
    <n v="6.1733279999999997"/>
    <n v="20"/>
    <n v="10.309457759999999"/>
  </r>
  <r>
    <x v="694"/>
    <n v="5.6588840000000005"/>
    <n v="10"/>
    <n v="9.4503362800000001"/>
  </r>
  <r>
    <x v="695"/>
    <n v="5.6588840000000005"/>
    <n v="300"/>
    <n v="9.4503362800000001"/>
  </r>
  <r>
    <x v="696"/>
    <n v="3.601108"/>
    <n v="20"/>
    <n v="6.0138503599999993"/>
  </r>
  <r>
    <x v="697"/>
    <n v="3.0866639999999999"/>
    <n v="20"/>
    <n v="5.1547288799999995"/>
  </r>
  <r>
    <x v="698"/>
    <n v="3.601108"/>
    <n v="20"/>
    <n v="6.0138503599999993"/>
  </r>
  <r>
    <x v="699"/>
    <n v="3.601108"/>
    <n v="10"/>
    <n v="6.0138503599999993"/>
  </r>
  <r>
    <x v="700"/>
    <n v="3.601108"/>
    <n v="10"/>
    <n v="6.0138503599999993"/>
  </r>
  <r>
    <x v="701"/>
    <n v="3.0866639999999999"/>
    <n v="340"/>
    <n v="5.1547288799999995"/>
  </r>
  <r>
    <x v="702"/>
    <n v="4.1155520000000001"/>
    <n v="20"/>
    <n v="6.8729718399999999"/>
  </r>
  <r>
    <x v="703"/>
    <n v="4.6299960000000002"/>
    <n v="10"/>
    <n v="7.7320933199999997"/>
  </r>
  <r>
    <x v="704"/>
    <n v="7.202216"/>
    <n v="20"/>
    <n v="12.027700719999999"/>
  </r>
  <r>
    <x v="705"/>
    <n v="6.6877719999999998"/>
    <n v="30"/>
    <n v="11.16857924"/>
  </r>
  <r>
    <x v="706"/>
    <n v="6.1733279999999997"/>
    <n v="20"/>
    <n v="10.309457759999999"/>
  </r>
  <r>
    <x v="707"/>
    <n v="7.202216"/>
    <n v="50"/>
    <n v="12.027700719999999"/>
  </r>
  <r>
    <x v="708"/>
    <n v="8.7455479999999994"/>
    <n v="50"/>
    <n v="14.605065159999999"/>
  </r>
  <r>
    <x v="709"/>
    <n v="9.2599920000000004"/>
    <n v="50"/>
    <n v="15.464186639999999"/>
  </r>
  <r>
    <x v="710"/>
    <n v="8.7455479999999994"/>
    <n v="50"/>
    <n v="14.605065159999999"/>
  </r>
  <r>
    <x v="711"/>
    <n v="9.2599920000000004"/>
    <n v="50"/>
    <n v="15.464186639999999"/>
  </r>
  <r>
    <x v="712"/>
    <n v="8.7455479999999994"/>
    <n v="50"/>
    <n v="14.605065159999999"/>
  </r>
  <r>
    <x v="713"/>
    <n v="6.6877719999999998"/>
    <n v="50"/>
    <n v="11.16857924"/>
  </r>
  <r>
    <x v="714"/>
    <n v="6.6877719999999998"/>
    <n v="40"/>
    <n v="11.16857924"/>
  </r>
  <r>
    <x v="715"/>
    <n v="5.1444400000000003"/>
    <n v="40"/>
    <n v="8.5912147999999995"/>
  </r>
  <r>
    <x v="716"/>
    <n v="5.6588840000000005"/>
    <n v="30"/>
    <n v="9.4503362800000001"/>
  </r>
  <r>
    <x v="717"/>
    <n v="3.601108"/>
    <n v="20"/>
    <n v="6.0138503599999993"/>
  </r>
  <r>
    <x v="718"/>
    <n v="4.1155520000000001"/>
    <n v="20"/>
    <n v="6.8729718399999999"/>
  </r>
  <r>
    <x v="719"/>
    <n v="3.601108"/>
    <n v="20"/>
    <n v="6.0138503599999993"/>
  </r>
  <r>
    <x v="720"/>
    <n v="4.6299960000000002"/>
    <n v="20"/>
    <n v="7.7320933199999997"/>
  </r>
  <r>
    <x v="721"/>
    <n v="2.5722200000000002"/>
    <n v="360"/>
    <n v="4.2956073999999997"/>
  </r>
  <r>
    <x v="722"/>
    <n v="2.5722200000000002"/>
    <n v="10"/>
    <n v="4.2956073999999997"/>
  </r>
  <r>
    <x v="723"/>
    <n v="2.057776"/>
    <n v="10"/>
    <n v="3.43648592"/>
  </r>
  <r>
    <x v="724"/>
    <n v="2.5722200000000002"/>
    <n v="20"/>
    <n v="4.2956073999999997"/>
  </r>
  <r>
    <x v="725"/>
    <n v="1.028888"/>
    <n v="340"/>
    <n v="1.71824296"/>
  </r>
  <r>
    <x v="726"/>
    <n v="1.5433319999999999"/>
    <n v="290"/>
    <n v="2.5773644399999998"/>
  </r>
  <r>
    <x v="727"/>
    <n v="2.057776"/>
    <n v="320"/>
    <n v="3.43648592"/>
  </r>
  <r>
    <x v="728"/>
    <n v="4.6299960000000002"/>
    <n v="350"/>
    <n v="7.7320933199999997"/>
  </r>
  <r>
    <x v="729"/>
    <n v="5.6588840000000005"/>
    <n v="360"/>
    <n v="9.4503362800000001"/>
  </r>
  <r>
    <x v="730"/>
    <n v="4.1155520000000001"/>
    <n v="360"/>
    <n v="6.8729718399999999"/>
  </r>
  <r>
    <x v="731"/>
    <n v="5.6588840000000005"/>
    <n v="60"/>
    <n v="9.4503362800000001"/>
  </r>
  <r>
    <x v="732"/>
    <n v="6.1733279999999997"/>
    <n v="50"/>
    <n v="10.309457759999999"/>
  </r>
  <r>
    <x v="733"/>
    <n v="7.202216"/>
    <n v="50"/>
    <n v="12.027700719999999"/>
  </r>
  <r>
    <x v="734"/>
    <n v="8.2311040000000002"/>
    <n v="60"/>
    <n v="13.74594368"/>
  </r>
  <r>
    <x v="735"/>
    <n v="8.2311040000000002"/>
    <n v="50"/>
    <n v="13.74594368"/>
  </r>
  <r>
    <x v="736"/>
    <n v="7.7166600000000001"/>
    <n v="50"/>
    <n v="12.886822199999999"/>
  </r>
  <r>
    <x v="737"/>
    <n v="7.202216"/>
    <n v="60"/>
    <n v="12.027700719999999"/>
  </r>
  <r>
    <x v="738"/>
    <n v="4.1155520000000001"/>
    <n v="60"/>
    <n v="6.8729718399999999"/>
  </r>
  <r>
    <x v="739"/>
    <n v="3.0866639999999999"/>
    <n v="40"/>
    <n v="5.1547288799999995"/>
  </r>
  <r>
    <x v="740"/>
    <n v="2.057776"/>
    <n v="360"/>
    <n v="3.43648592"/>
  </r>
  <r>
    <x v="741"/>
    <n v="2.057776"/>
    <n v="340"/>
    <n v="3.43648592"/>
  </r>
  <r>
    <x v="742"/>
    <n v="2.057776"/>
    <n v="310"/>
    <n v="3.43648592"/>
  </r>
  <r>
    <x v="743"/>
    <n v="2.5722200000000002"/>
    <n v="280"/>
    <n v="4.2956073999999997"/>
  </r>
  <r>
    <x v="744"/>
    <n v="1.5433319999999999"/>
    <n v="290"/>
    <n v="2.5773644399999998"/>
  </r>
  <r>
    <x v="745"/>
    <n v="0.51444400000000001"/>
    <n v="320"/>
    <n v="0.85912147999999999"/>
  </r>
  <r>
    <x v="746"/>
    <n v="2.057776"/>
    <n v="280"/>
    <n v="3.43648592"/>
  </r>
  <r>
    <x v="747"/>
    <n v="1.5433319999999999"/>
    <n v="330"/>
    <n v="2.5773644399999998"/>
  </r>
  <r>
    <x v="748"/>
    <n v="1.5433319999999999"/>
    <n v="360"/>
    <n v="2.5773644399999998"/>
  </r>
  <r>
    <x v="749"/>
    <n v="1.028888"/>
    <n v="280"/>
    <n v="1.71824296"/>
  </r>
  <r>
    <x v="750"/>
    <n v="1.5433319999999999"/>
    <n v="280"/>
    <n v="2.5773644399999998"/>
  </r>
  <r>
    <x v="751"/>
    <n v="3.601108"/>
    <n v="10"/>
    <n v="6.0138503599999993"/>
  </r>
  <r>
    <x v="752"/>
    <n v="5.6588840000000005"/>
    <n v="40"/>
    <n v="9.4503362800000001"/>
  </r>
  <r>
    <x v="753"/>
    <n v="5.1444400000000003"/>
    <n v="40"/>
    <n v="8.5912147999999995"/>
  </r>
  <r>
    <x v="754"/>
    <n v="5.6588840000000005"/>
    <n v="50"/>
    <n v="9.4503362800000001"/>
  </r>
  <r>
    <x v="755"/>
    <n v="8.2311040000000002"/>
    <n v="70"/>
    <n v="13.74594368"/>
  </r>
  <r>
    <x v="756"/>
    <n v="9.2599920000000004"/>
    <n v="80"/>
    <n v="15.464186639999999"/>
  </r>
  <r>
    <x v="757"/>
    <n v="9.2599920000000004"/>
    <n v="50"/>
    <n v="15.464186639999999"/>
  </r>
  <r>
    <x v="758"/>
    <n v="8.2311040000000002"/>
    <n v="50"/>
    <n v="13.74594368"/>
  </r>
  <r>
    <x v="759"/>
    <n v="7.7166600000000001"/>
    <n v="70"/>
    <n v="12.886822199999999"/>
  </r>
  <r>
    <x v="760"/>
    <n v="7.202216"/>
    <n v="50"/>
    <n v="12.027700719999999"/>
  </r>
  <r>
    <x v="761"/>
    <n v="6.1733279999999997"/>
    <n v="40"/>
    <n v="10.309457759999999"/>
  </r>
  <r>
    <x v="762"/>
    <n v="6.1733279999999997"/>
    <n v="50"/>
    <n v="10.309457759999999"/>
  </r>
  <r>
    <x v="763"/>
    <n v="5.1444400000000003"/>
    <n v="30"/>
    <n v="8.5912147999999995"/>
  </r>
  <r>
    <x v="764"/>
    <n v="3.0866639999999999"/>
    <n v="20"/>
    <n v="5.1547288799999995"/>
  </r>
  <r>
    <x v="765"/>
    <n v="2.057776"/>
    <n v="350"/>
    <n v="3.43648592"/>
  </r>
  <r>
    <x v="766"/>
    <n v="2.057776"/>
    <n v="360"/>
    <n v="3.43648592"/>
  </r>
  <r>
    <x v="767"/>
    <n v="3.0866639999999999"/>
    <n v="10"/>
    <n v="5.1547288799999995"/>
  </r>
  <r>
    <x v="768"/>
    <n v="2.057776"/>
    <n v="350"/>
    <n v="3.43648592"/>
  </r>
  <r>
    <x v="769"/>
    <n v="3.0866639999999999"/>
    <n v="350"/>
    <n v="5.1547288799999995"/>
  </r>
  <r>
    <x v="770"/>
    <n v="1.028888"/>
    <n v="350"/>
    <n v="1.71824296"/>
  </r>
  <r>
    <x v="771"/>
    <n v="2.5722200000000002"/>
    <n v="350"/>
    <n v="4.2956073999999997"/>
  </r>
  <r>
    <x v="772"/>
    <n v="2.057776"/>
    <n v="310"/>
    <n v="3.43648592"/>
  </r>
  <r>
    <x v="773"/>
    <n v="2.057776"/>
    <n v="310"/>
    <n v="3.43648592"/>
  </r>
  <r>
    <x v="774"/>
    <n v="3.0866639999999999"/>
    <n v="300"/>
    <n v="5.1547288799999995"/>
  </r>
  <r>
    <x v="775"/>
    <n v="6.1733279999999997"/>
    <n v="360"/>
    <n v="10.309457759999999"/>
  </r>
  <r>
    <x v="776"/>
    <n v="6.1733279999999997"/>
    <n v="360"/>
    <n v="10.309457759999999"/>
  </r>
  <r>
    <x v="777"/>
    <n v="6.1733279999999997"/>
    <n v="360"/>
    <n v="10.309457759999999"/>
  </r>
  <r>
    <x v="778"/>
    <n v="7.202216"/>
    <n v="20"/>
    <n v="12.027700719999999"/>
  </r>
  <r>
    <x v="779"/>
    <n v="7.202216"/>
    <n v="70"/>
    <n v="12.027700719999999"/>
  </r>
  <r>
    <x v="780"/>
    <n v="9.2599920000000004"/>
    <n v="70"/>
    <n v="15.464186639999999"/>
  </r>
  <r>
    <x v="781"/>
    <n v="9.7744359999999997"/>
    <n v="60"/>
    <n v="16.32330812"/>
  </r>
  <r>
    <x v="782"/>
    <n v="10.803324"/>
    <n v="60"/>
    <n v="18.041551079999998"/>
  </r>
  <r>
    <x v="783"/>
    <n v="11.832212"/>
    <n v="60"/>
    <n v="19.759794039999999"/>
  </r>
  <r>
    <x v="784"/>
    <n v="10.803324"/>
    <n v="50"/>
    <n v="18.041551079999998"/>
  </r>
  <r>
    <x v="785"/>
    <n v="8.7455479999999994"/>
    <n v="50"/>
    <n v="14.605065159999999"/>
  </r>
  <r>
    <x v="786"/>
    <n v="6.6877719999999998"/>
    <n v="40"/>
    <n v="11.16857924"/>
  </r>
  <r>
    <x v="787"/>
    <n v="6.1733279999999997"/>
    <n v="40"/>
    <n v="10.309457759999999"/>
  </r>
  <r>
    <x v="788"/>
    <n v="4.6299960000000002"/>
    <n v="20"/>
    <n v="7.7320933199999997"/>
  </r>
  <r>
    <x v="789"/>
    <n v="3.0866639999999999"/>
    <n v="10"/>
    <n v="5.1547288799999995"/>
  </r>
  <r>
    <x v="790"/>
    <n v="2.5722200000000002"/>
    <n v="360"/>
    <n v="4.2956073999999997"/>
  </r>
  <r>
    <x v="791"/>
    <n v="3.0866639999999999"/>
    <n v="350"/>
    <n v="5.1547288799999995"/>
  </r>
  <r>
    <x v="792"/>
    <n v="3.0866639999999999"/>
    <n v="360"/>
    <n v="5.1547288799999995"/>
  </r>
  <r>
    <x v="793"/>
    <n v="3.0866639999999999"/>
    <n v="350"/>
    <n v="5.1547288799999995"/>
  </r>
  <r>
    <x v="794"/>
    <n v="2.057776"/>
    <n v="340"/>
    <n v="3.43648592"/>
  </r>
  <r>
    <x v="795"/>
    <n v="2.057776"/>
    <n v="340"/>
    <n v="3.43648592"/>
  </r>
  <r>
    <x v="796"/>
    <n v="2.5722200000000002"/>
    <n v="350"/>
    <n v="4.2956073999999997"/>
  </r>
  <r>
    <x v="797"/>
    <n v="2.057776"/>
    <n v="320"/>
    <n v="3.43648592"/>
  </r>
  <r>
    <x v="798"/>
    <n v="2.5722200000000002"/>
    <n v="330"/>
    <n v="4.2956073999999997"/>
  </r>
  <r>
    <x v="799"/>
    <n v="6.1733279999999997"/>
    <n v="10"/>
    <n v="10.309457759999999"/>
  </r>
  <r>
    <x v="800"/>
    <n v="7.202216"/>
    <n v="20"/>
    <n v="12.027700719999999"/>
  </r>
  <r>
    <x v="801"/>
    <n v="7.7166600000000001"/>
    <n v="10"/>
    <n v="12.886822199999999"/>
  </r>
  <r>
    <x v="802"/>
    <n v="6.6877719999999998"/>
    <n v="20"/>
    <n v="11.16857924"/>
  </r>
  <r>
    <x v="803"/>
    <n v="8.2311040000000002"/>
    <n v="70"/>
    <n v="13.74594368"/>
  </r>
  <r>
    <x v="804"/>
    <n v="8.7455479999999994"/>
    <n v="60"/>
    <n v="14.605065159999999"/>
  </r>
  <r>
    <x v="805"/>
    <n v="9.7744359999999997"/>
    <n v="60"/>
    <n v="16.32330812"/>
  </r>
  <r>
    <x v="806"/>
    <n v="8.7455479999999994"/>
    <n v="60"/>
    <n v="14.605065159999999"/>
  </r>
  <r>
    <x v="807"/>
    <n v="8.7455479999999994"/>
    <n v="50"/>
    <n v="14.605065159999999"/>
  </r>
  <r>
    <x v="808"/>
    <n v="9.2599920000000004"/>
    <n v="50"/>
    <n v="15.464186639999999"/>
  </r>
  <r>
    <x v="809"/>
    <n v="7.7166600000000001"/>
    <n v="50"/>
    <n v="12.886822199999999"/>
  </r>
  <r>
    <x v="810"/>
    <n v="8.2311040000000002"/>
    <n v="50"/>
    <n v="13.74594368"/>
  </r>
  <r>
    <x v="811"/>
    <n v="6.1733279999999997"/>
    <n v="30"/>
    <n v="10.309457759999999"/>
  </r>
  <r>
    <x v="812"/>
    <n v="4.6299960000000002"/>
    <n v="360"/>
    <n v="7.7320933199999997"/>
  </r>
  <r>
    <x v="813"/>
    <n v="4.6299960000000002"/>
    <n v="10"/>
    <n v="7.7320933199999997"/>
  </r>
  <r>
    <x v="814"/>
    <n v="3.0866639999999999"/>
    <n v="340"/>
    <n v="5.1547288799999995"/>
  </r>
  <r>
    <x v="815"/>
    <n v="4.6299960000000002"/>
    <n v="350"/>
    <n v="7.7320933199999997"/>
  </r>
  <r>
    <x v="816"/>
    <n v="4.1155520000000001"/>
    <n v="10"/>
    <n v="6.8729718399999999"/>
  </r>
  <r>
    <x v="817"/>
    <n v="3.601108"/>
    <n v="360"/>
    <n v="6.0138503599999993"/>
  </r>
  <r>
    <x v="818"/>
    <n v="4.1155520000000001"/>
    <n v="350"/>
    <n v="6.8729718399999999"/>
  </r>
  <r>
    <x v="819"/>
    <n v="4.1155520000000001"/>
    <n v="10"/>
    <n v="6.8729718399999999"/>
  </r>
  <r>
    <x v="820"/>
    <n v="5.1444400000000003"/>
    <n v="360"/>
    <n v="8.5912147999999995"/>
  </r>
  <r>
    <x v="821"/>
    <n v="5.1444400000000003"/>
    <n v="10"/>
    <n v="8.5912147999999995"/>
  </r>
  <r>
    <x v="822"/>
    <n v="4.1155520000000001"/>
    <n v="10"/>
    <n v="6.8729718399999999"/>
  </r>
  <r>
    <x v="823"/>
    <n v="5.6588840000000005"/>
    <n v="10"/>
    <n v="9.4503362800000001"/>
  </r>
  <r>
    <x v="824"/>
    <n v="6.6877719999999998"/>
    <n v="10"/>
    <n v="11.16857924"/>
  </r>
  <r>
    <x v="825"/>
    <n v="7.7166600000000001"/>
    <n v="360"/>
    <n v="12.886822199999999"/>
  </r>
  <r>
    <x v="826"/>
    <n v="7.7166600000000001"/>
    <n v="10"/>
    <n v="12.886822199999999"/>
  </r>
  <r>
    <x v="827"/>
    <n v="7.202216"/>
    <n v="10"/>
    <n v="12.027700719999999"/>
  </r>
  <r>
    <x v="828"/>
    <n v="8.7455479999999994"/>
    <n v="50"/>
    <n v="14.605065159999999"/>
  </r>
  <r>
    <x v="829"/>
    <n v="9.2599920000000004"/>
    <n v="50"/>
    <n v="15.464186639999999"/>
  </r>
  <r>
    <x v="830"/>
    <n v="9.7744359999999997"/>
    <n v="50"/>
    <n v="16.32330812"/>
  </r>
  <r>
    <x v="831"/>
    <n v="8.2311040000000002"/>
    <n v="40"/>
    <n v="13.74594368"/>
  </r>
  <r>
    <x v="832"/>
    <n v="9.2599920000000004"/>
    <n v="40"/>
    <n v="15.464186639999999"/>
  </r>
  <r>
    <x v="833"/>
    <n v="9.7744359999999997"/>
    <n v="50"/>
    <n v="16.32330812"/>
  </r>
  <r>
    <x v="834"/>
    <n v="8.2311040000000002"/>
    <n v="40"/>
    <n v="13.74594368"/>
  </r>
  <r>
    <x v="835"/>
    <n v="3.0866639999999999"/>
    <n v="10"/>
    <n v="5.1547288799999995"/>
  </r>
  <r>
    <x v="836"/>
    <n v="4.1155520000000001"/>
    <n v="10"/>
    <n v="6.8729718399999999"/>
  </r>
  <r>
    <x v="837"/>
    <n v="3.601108"/>
    <n v="350"/>
    <n v="6.0138503599999993"/>
  </r>
  <r>
    <x v="838"/>
    <n v="3.601108"/>
    <n v="350"/>
    <n v="6.0138503599999993"/>
  </r>
  <r>
    <x v="839"/>
    <n v="4.1155520000000001"/>
    <n v="360"/>
    <n v="6.8729718399999999"/>
  </r>
  <r>
    <x v="840"/>
    <n v="3.601108"/>
    <n v="360"/>
    <n v="6.0138503599999993"/>
  </r>
  <r>
    <x v="841"/>
    <n v="4.6299960000000002"/>
    <n v="10"/>
    <n v="7.7320933199999997"/>
  </r>
  <r>
    <x v="842"/>
    <n v="4.1155520000000001"/>
    <n v="20"/>
    <n v="6.8729718399999999"/>
  </r>
  <r>
    <x v="843"/>
    <n v="4.1155520000000001"/>
    <n v="360"/>
    <n v="6.8729718399999999"/>
  </r>
  <r>
    <x v="844"/>
    <n v="4.6299960000000002"/>
    <n v="10"/>
    <n v="7.7320933199999997"/>
  </r>
  <r>
    <x v="845"/>
    <n v="4.1155520000000001"/>
    <n v="20"/>
    <n v="6.8729718399999999"/>
  </r>
  <r>
    <x v="846"/>
    <n v="5.6588840000000005"/>
    <n v="20"/>
    <n v="9.4503362800000001"/>
  </r>
  <r>
    <x v="847"/>
    <n v="5.1444400000000003"/>
    <n v="20"/>
    <n v="8.5912147999999995"/>
  </r>
  <r>
    <x v="848"/>
    <n v="6.1733279999999997"/>
    <n v="10"/>
    <n v="10.309457759999999"/>
  </r>
  <r>
    <x v="849"/>
    <n v="6.1733279999999997"/>
    <n v="10"/>
    <n v="10.309457759999999"/>
  </r>
  <r>
    <x v="850"/>
    <n v="5.6588840000000005"/>
    <n v="10"/>
    <n v="9.4503362800000001"/>
  </r>
  <r>
    <x v="851"/>
    <n v="5.1444400000000003"/>
    <n v="10"/>
    <n v="8.5912147999999995"/>
  </r>
  <r>
    <x v="852"/>
    <n v="6.1733279999999997"/>
    <n v="350"/>
    <n v="10.309457759999999"/>
  </r>
  <r>
    <x v="853"/>
    <n v="5.1444400000000003"/>
    <n v="20"/>
    <n v="8.5912147999999995"/>
  </r>
  <r>
    <x v="854"/>
    <n v="4.6299960000000002"/>
    <n v="10"/>
    <n v="7.7320933199999997"/>
  </r>
  <r>
    <x v="855"/>
    <n v="3.601108"/>
    <n v="340"/>
    <n v="6.0138503599999993"/>
  </r>
  <r>
    <x v="856"/>
    <n v="2.5722200000000002"/>
    <n v="350"/>
    <n v="4.2956073999999997"/>
  </r>
  <r>
    <x v="857"/>
    <n v="2.057776"/>
    <n v="10"/>
    <n v="3.43648592"/>
  </r>
  <r>
    <x v="858"/>
    <n v="4.1155520000000001"/>
    <n v="10"/>
    <n v="6.8729718399999999"/>
  </r>
  <r>
    <x v="859"/>
    <n v="5.6588840000000005"/>
    <n v="10"/>
    <n v="9.4503362800000001"/>
  </r>
  <r>
    <x v="860"/>
    <n v="5.6588840000000005"/>
    <n v="360"/>
    <n v="9.4503362800000001"/>
  </r>
  <r>
    <x v="861"/>
    <n v="3.601108"/>
    <n v="10"/>
    <n v="6.0138503599999993"/>
  </r>
  <r>
    <x v="862"/>
    <n v="4.6299960000000002"/>
    <n v="10"/>
    <n v="7.7320933199999997"/>
  </r>
  <r>
    <x v="863"/>
    <n v="2.5722200000000002"/>
    <n v="360"/>
    <n v="4.2956073999999997"/>
  </r>
  <r>
    <x v="864"/>
    <n v="4.6299960000000002"/>
    <n v="20"/>
    <n v="7.7320933199999997"/>
  </r>
  <r>
    <x v="865"/>
    <n v="4.6299960000000002"/>
    <n v="10"/>
    <n v="7.7320933199999997"/>
  </r>
  <r>
    <x v="866"/>
    <n v="5.1444400000000003"/>
    <n v="10"/>
    <n v="8.5912147999999995"/>
  </r>
  <r>
    <x v="867"/>
    <n v="3.601108"/>
    <n v="350"/>
    <n v="6.0138503599999993"/>
  </r>
  <r>
    <x v="868"/>
    <n v="4.1155520000000001"/>
    <n v="360"/>
    <n v="6.8729718399999999"/>
  </r>
  <r>
    <x v="869"/>
    <n v="4.1155520000000001"/>
    <n v="10"/>
    <n v="6.8729718399999999"/>
  </r>
  <r>
    <x v="870"/>
    <n v="4.6299960000000002"/>
    <n v="360"/>
    <n v="7.7320933199999997"/>
  </r>
  <r>
    <x v="871"/>
    <n v="6.1733279999999997"/>
    <n v="10"/>
    <n v="10.309457759999999"/>
  </r>
  <r>
    <x v="872"/>
    <n v="6.6877719999999998"/>
    <n v="20"/>
    <n v="11.16857924"/>
  </r>
  <r>
    <x v="873"/>
    <n v="6.1733279999999997"/>
    <n v="20"/>
    <n v="10.309457759999999"/>
  </r>
  <r>
    <x v="874"/>
    <n v="4.6299960000000002"/>
    <n v="10"/>
    <n v="7.7320933199999997"/>
  </r>
  <r>
    <x v="875"/>
    <n v="5.1444400000000003"/>
    <n v="20"/>
    <n v="8.5912147999999995"/>
  </r>
  <r>
    <x v="876"/>
    <n v="5.1444400000000003"/>
    <n v="330"/>
    <n v="8.5912147999999995"/>
  </r>
  <r>
    <x v="877"/>
    <n v="4.6299960000000002"/>
    <n v="360"/>
    <n v="7.7320933199999997"/>
  </r>
  <r>
    <x v="878"/>
    <n v="8.2311040000000002"/>
    <n v="50"/>
    <n v="13.74594368"/>
  </r>
  <r>
    <x v="879"/>
    <n v="5.6588840000000005"/>
    <n v="30"/>
    <n v="9.4503362800000001"/>
  </r>
  <r>
    <x v="880"/>
    <n v="5.1444400000000003"/>
    <n v="40"/>
    <n v="8.5912147999999995"/>
  </r>
  <r>
    <x v="881"/>
    <n v="5.1444400000000003"/>
    <n v="40"/>
    <n v="8.5912147999999995"/>
  </r>
  <r>
    <x v="882"/>
    <n v="5.1444400000000003"/>
    <n v="30"/>
    <n v="8.5912147999999995"/>
  </r>
  <r>
    <x v="883"/>
    <n v="6.1733279999999997"/>
    <n v="30"/>
    <n v="10.309457759999999"/>
  </r>
  <r>
    <x v="884"/>
    <n v="4.1155520000000001"/>
    <n v="20"/>
    <n v="6.8729718399999999"/>
  </r>
  <r>
    <x v="885"/>
    <n v="2.057776"/>
    <n v="360"/>
    <n v="3.43648592"/>
  </r>
  <r>
    <x v="886"/>
    <n v="4.1155520000000001"/>
    <n v="30"/>
    <n v="6.8729718399999999"/>
  </r>
  <r>
    <x v="887"/>
    <n v="3.0866639999999999"/>
    <n v="10"/>
    <n v="5.1547288799999995"/>
  </r>
  <r>
    <x v="888"/>
    <n v="3.0866639999999999"/>
    <n v="20"/>
    <n v="5.1547288799999995"/>
  </r>
  <r>
    <x v="889"/>
    <n v="5.1444400000000003"/>
    <n v="10"/>
    <n v="8.5912147999999995"/>
  </r>
  <r>
    <x v="890"/>
    <n v="5.1444400000000003"/>
    <n v="10"/>
    <n v="8.5912147999999995"/>
  </r>
  <r>
    <x v="891"/>
    <n v="5.1444400000000003"/>
    <n v="20"/>
    <n v="8.5912147999999995"/>
  </r>
  <r>
    <x v="892"/>
    <n v="5.1444400000000003"/>
    <n v="50"/>
    <n v="8.5912147999999995"/>
  </r>
  <r>
    <x v="893"/>
    <n v="4.1155520000000001"/>
    <n v="40"/>
    <n v="6.8729718399999999"/>
  </r>
  <r>
    <x v="894"/>
    <n v="3.601108"/>
    <n v="20"/>
    <n v="6.0138503599999993"/>
  </r>
  <r>
    <x v="895"/>
    <n v="5.6588840000000005"/>
    <n v="30"/>
    <n v="9.4503362800000001"/>
  </r>
  <r>
    <x v="896"/>
    <n v="5.6588840000000005"/>
    <n v="30"/>
    <n v="9.4503362800000001"/>
  </r>
  <r>
    <x v="897"/>
    <n v="7.7166600000000001"/>
    <n v="20"/>
    <n v="12.886822199999999"/>
  </r>
  <r>
    <x v="898"/>
    <n v="7.202216"/>
    <n v="10"/>
    <n v="12.027700719999999"/>
  </r>
  <r>
    <x v="899"/>
    <n v="7.202216"/>
    <n v="30"/>
    <n v="12.027700719999999"/>
  </r>
  <r>
    <x v="900"/>
    <n v="6.1733279999999997"/>
    <n v="20"/>
    <n v="10.309457759999999"/>
  </r>
  <r>
    <x v="901"/>
    <n v="4.1155520000000001"/>
    <n v="10"/>
    <n v="6.8729718399999999"/>
  </r>
  <r>
    <x v="902"/>
    <n v="4.6299960000000002"/>
    <n v="20"/>
    <n v="7.7320933199999997"/>
  </r>
  <r>
    <x v="903"/>
    <n v="3.601108"/>
    <n v="30"/>
    <n v="6.0138503599999993"/>
  </r>
  <r>
    <x v="904"/>
    <n v="4.6299960000000002"/>
    <n v="30"/>
    <n v="7.7320933199999997"/>
  </r>
  <r>
    <x v="905"/>
    <n v="2.5722200000000002"/>
    <n v="360"/>
    <n v="4.2956073999999997"/>
  </r>
  <r>
    <x v="906"/>
    <n v="3.0866639999999999"/>
    <n v="60"/>
    <n v="5.1547288799999995"/>
  </r>
  <r>
    <x v="907"/>
    <n v="4.6299960000000002"/>
    <n v="50"/>
    <n v="7.7320933199999997"/>
  </r>
  <r>
    <x v="908"/>
    <n v="3.0866639999999999"/>
    <n v="20"/>
    <n v="5.1547288799999995"/>
  </r>
  <r>
    <x v="909"/>
    <n v="4.6299960000000002"/>
    <n v="20"/>
    <n v="7.7320933199999997"/>
  </r>
  <r>
    <x v="910"/>
    <n v="3.601108"/>
    <n v="10"/>
    <n v="6.0138503599999993"/>
  </r>
  <r>
    <x v="911"/>
    <n v="4.1155520000000001"/>
    <n v="360"/>
    <n v="6.8729718399999999"/>
  </r>
  <r>
    <x v="912"/>
    <n v="3.0866639999999999"/>
    <n v="20"/>
    <n v="5.1547288799999995"/>
  </r>
  <r>
    <x v="913"/>
    <n v="3.0866639999999999"/>
    <n v="360"/>
    <n v="5.1547288799999995"/>
  </r>
  <r>
    <x v="914"/>
    <n v="1.5433319999999999"/>
    <n v="360"/>
    <n v="2.5773644399999998"/>
  </r>
  <r>
    <x v="915"/>
    <n v="5.1444400000000003"/>
    <n v="10"/>
    <n v="8.5912147999999995"/>
  </r>
  <r>
    <x v="916"/>
    <n v="5.6588840000000005"/>
    <n v="30"/>
    <n v="9.4503362800000001"/>
  </r>
  <r>
    <x v="917"/>
    <n v="5.1444400000000003"/>
    <n v="10"/>
    <n v="8.5912147999999995"/>
  </r>
  <r>
    <x v="918"/>
    <n v="5.1444400000000003"/>
    <n v="20"/>
    <n v="8.5912147999999995"/>
  </r>
  <r>
    <x v="919"/>
    <n v="3.0866639999999999"/>
    <n v="350"/>
    <n v="5.1547288799999995"/>
  </r>
  <r>
    <x v="920"/>
    <n v="5.1444400000000003"/>
    <n v="10"/>
    <n v="8.5912147999999995"/>
  </r>
  <r>
    <x v="921"/>
    <n v="6.1733279999999997"/>
    <n v="10"/>
    <n v="10.309457759999999"/>
  </r>
  <r>
    <x v="922"/>
    <n v="6.1733279999999997"/>
    <n v="10"/>
    <n v="10.309457759999999"/>
  </r>
  <r>
    <x v="923"/>
    <n v="6.1733279999999997"/>
    <n v="20"/>
    <n v="10.309457759999999"/>
  </r>
  <r>
    <x v="924"/>
    <n v="5.1444400000000003"/>
    <n v="10"/>
    <n v="8.5912147999999995"/>
  </r>
  <r>
    <x v="925"/>
    <n v="3.601108"/>
    <n v="20"/>
    <n v="6.0138503599999993"/>
  </r>
  <r>
    <x v="926"/>
    <n v="3.601108"/>
    <n v="20"/>
    <n v="6.0138503599999993"/>
  </r>
  <r>
    <x v="927"/>
    <n v="5.6588840000000005"/>
    <n v="30"/>
    <n v="9.4503362800000001"/>
  </r>
  <r>
    <x v="928"/>
    <n v="3.601108"/>
    <n v="20"/>
    <n v="6.0138503599999993"/>
  </r>
  <r>
    <x v="929"/>
    <n v="5.6588840000000005"/>
    <n v="30"/>
    <n v="9.4503362800000001"/>
  </r>
  <r>
    <x v="930"/>
    <n v="5.6588840000000005"/>
    <n v="20"/>
    <n v="9.4503362800000001"/>
  </r>
  <r>
    <x v="931"/>
    <n v="3.601108"/>
    <n v="20"/>
    <n v="6.0138503599999993"/>
  </r>
  <r>
    <x v="932"/>
    <n v="1.5433319999999999"/>
    <n v="30"/>
    <n v="2.5773644399999998"/>
  </r>
  <r>
    <x v="933"/>
    <n v="2.057776"/>
    <n v="10"/>
    <n v="3.43648592"/>
  </r>
  <r>
    <x v="934"/>
    <n v="2.057776"/>
    <n v="340"/>
    <n v="3.43648592"/>
  </r>
  <r>
    <x v="935"/>
    <n v="3.601108"/>
    <n v="340"/>
    <n v="6.0138503599999993"/>
  </r>
  <r>
    <x v="936"/>
    <n v="4.6299960000000002"/>
    <n v="10"/>
    <n v="7.7320933199999997"/>
  </r>
  <r>
    <x v="937"/>
    <n v="4.6299960000000002"/>
    <n v="360"/>
    <n v="7.7320933199999997"/>
  </r>
  <r>
    <x v="938"/>
    <n v="4.6299960000000002"/>
    <n v="20"/>
    <n v="7.7320933199999997"/>
  </r>
  <r>
    <x v="939"/>
    <n v="2.057776"/>
    <n v="340"/>
    <n v="3.43648592"/>
  </r>
  <r>
    <x v="940"/>
    <n v="4.1155520000000001"/>
    <n v="340"/>
    <n v="6.8729718399999999"/>
  </r>
  <r>
    <x v="941"/>
    <n v="3.601108"/>
    <n v="360"/>
    <n v="6.0138503599999993"/>
  </r>
  <r>
    <x v="942"/>
    <n v="4.6299960000000002"/>
    <n v="20"/>
    <n v="7.7320933199999997"/>
  </r>
  <r>
    <x v="943"/>
    <n v="6.6877719999999998"/>
    <n v="30"/>
    <n v="11.16857924"/>
  </r>
  <r>
    <x v="944"/>
    <n v="7.202216"/>
    <n v="30"/>
    <n v="12.027700719999999"/>
  </r>
  <r>
    <x v="945"/>
    <n v="8.2311040000000002"/>
    <n v="60"/>
    <n v="13.74594368"/>
  </r>
  <r>
    <x v="946"/>
    <n v="7.7166600000000001"/>
    <n v="50"/>
    <n v="12.886822199999999"/>
  </r>
  <r>
    <x v="947"/>
    <n v="8.7455479999999994"/>
    <n v="50"/>
    <n v="14.605065159999999"/>
  </r>
  <r>
    <x v="948"/>
    <n v="8.7455479999999994"/>
    <n v="40"/>
    <n v="14.605065159999999"/>
  </r>
  <r>
    <x v="949"/>
    <n v="5.6588840000000005"/>
    <n v="30"/>
    <n v="9.4503362800000001"/>
  </r>
  <r>
    <x v="950"/>
    <n v="5.6588840000000005"/>
    <n v="30"/>
    <n v="9.4503362800000001"/>
  </r>
  <r>
    <x v="951"/>
    <n v="4.6299960000000002"/>
    <n v="20"/>
    <n v="7.7320933199999997"/>
  </r>
  <r>
    <x v="952"/>
    <n v="4.1155520000000001"/>
    <n v="30"/>
    <n v="6.8729718399999999"/>
  </r>
  <r>
    <x v="953"/>
    <n v="3.0866639999999999"/>
    <n v="20"/>
    <n v="5.1547288799999995"/>
  </r>
  <r>
    <x v="954"/>
    <n v="3.0866639999999999"/>
    <n v="20"/>
    <n v="5.1547288799999995"/>
  </r>
  <r>
    <x v="955"/>
    <n v="2.5722200000000002"/>
    <n v="10"/>
    <n v="4.2956073999999997"/>
  </r>
  <r>
    <x v="956"/>
    <n v="2.057776"/>
    <n v="360"/>
    <n v="3.43648592"/>
  </r>
  <r>
    <x v="957"/>
    <n v="3.601108"/>
    <n v="20"/>
    <n v="6.0138503599999993"/>
  </r>
  <r>
    <x v="958"/>
    <n v="3.0866639999999999"/>
    <n v="10"/>
    <n v="5.1547288799999995"/>
  </r>
  <r>
    <x v="959"/>
    <n v="3.0866639999999999"/>
    <n v="10"/>
    <n v="5.1547288799999995"/>
  </r>
  <r>
    <x v="960"/>
    <n v="3.601108"/>
    <n v="360"/>
    <n v="6.0138503599999993"/>
  </r>
  <r>
    <x v="961"/>
    <n v="4.1155520000000001"/>
    <n v="10"/>
    <n v="6.8729718399999999"/>
  </r>
  <r>
    <x v="962"/>
    <n v="3.0866639999999999"/>
    <n v="10"/>
    <n v="5.1547288799999995"/>
  </r>
  <r>
    <x v="963"/>
    <n v="3.0866639999999999"/>
    <n v="10"/>
    <n v="5.1547288799999995"/>
  </r>
  <r>
    <x v="964"/>
    <n v="4.6299960000000002"/>
    <n v="360"/>
    <n v="7.7320933199999997"/>
  </r>
  <r>
    <x v="965"/>
    <n v="5.6588840000000005"/>
    <n v="20"/>
    <n v="9.4503362800000001"/>
  </r>
  <r>
    <x v="966"/>
    <n v="5.1444400000000003"/>
    <n v="10"/>
    <n v="8.5912147999999995"/>
  </r>
  <r>
    <x v="967"/>
    <n v="5.6588840000000005"/>
    <n v="360"/>
    <n v="9.4503362800000001"/>
  </r>
  <r>
    <x v="968"/>
    <n v="5.6588840000000005"/>
    <n v="50"/>
    <n v="9.4503362800000001"/>
  </r>
  <r>
    <x v="969"/>
    <n v="7.7166600000000001"/>
    <n v="60"/>
    <n v="12.886822199999999"/>
  </r>
  <r>
    <x v="970"/>
    <n v="8.2311040000000002"/>
    <n v="40"/>
    <n v="13.74594368"/>
  </r>
  <r>
    <x v="971"/>
    <n v="7.7166600000000001"/>
    <n v="40"/>
    <n v="12.886822199999999"/>
  </r>
  <r>
    <x v="972"/>
    <n v="8.2311040000000002"/>
    <n v="60"/>
    <n v="13.74594368"/>
  </r>
  <r>
    <x v="973"/>
    <n v="8.2311040000000002"/>
    <n v="50"/>
    <n v="13.74594368"/>
  </r>
  <r>
    <x v="974"/>
    <n v="8.2311040000000002"/>
    <n v="60"/>
    <n v="13.74594368"/>
  </r>
  <r>
    <x v="975"/>
    <n v="6.1733279999999997"/>
    <n v="40"/>
    <n v="10.309457759999999"/>
  </r>
  <r>
    <x v="976"/>
    <n v="6.1733279999999997"/>
    <n v="40"/>
    <n v="10.309457759999999"/>
  </r>
  <r>
    <x v="977"/>
    <n v="5.1444400000000003"/>
    <n v="30"/>
    <n v="8.5912147999999995"/>
  </r>
  <r>
    <x v="978"/>
    <n v="5.6588840000000005"/>
    <n v="30"/>
    <n v="9.4503362800000001"/>
  </r>
  <r>
    <x v="979"/>
    <n v="5.6588840000000005"/>
    <n v="20"/>
    <n v="9.4503362800000001"/>
  </r>
  <r>
    <x v="980"/>
    <n v="2.5722200000000002"/>
    <n v="10"/>
    <n v="4.2956073999999997"/>
  </r>
  <r>
    <x v="981"/>
    <n v="2.057776"/>
    <n v="340"/>
    <n v="3.43648592"/>
  </r>
  <r>
    <x v="982"/>
    <n v="3.601108"/>
    <n v="20"/>
    <n v="6.0138503599999993"/>
  </r>
  <r>
    <x v="983"/>
    <n v="1.5433319999999999"/>
    <n v="10"/>
    <n v="2.5773644399999998"/>
  </r>
  <r>
    <x v="984"/>
    <n v="1.5433319999999999"/>
    <n v="340"/>
    <n v="2.5773644399999998"/>
  </r>
  <r>
    <x v="985"/>
    <n v="1.5433319999999999"/>
    <n v="350"/>
    <n v="2.5773644399999998"/>
  </r>
  <r>
    <x v="986"/>
    <n v="2.057776"/>
    <n v="300"/>
    <n v="3.43648592"/>
  </r>
  <r>
    <x v="987"/>
    <n v="1.028888"/>
    <n v="10"/>
    <n v="1.71824296"/>
  </r>
  <r>
    <x v="988"/>
    <n v="2.057776"/>
    <n v="310"/>
    <n v="3.43648592"/>
  </r>
  <r>
    <x v="989"/>
    <n v="5.1444400000000003"/>
    <n v="10"/>
    <n v="8.5912147999999995"/>
  </r>
  <r>
    <x v="990"/>
    <n v="6.1733279999999997"/>
    <n v="20"/>
    <n v="10.309457759999999"/>
  </r>
  <r>
    <x v="991"/>
    <n v="6.1733279999999997"/>
    <n v="10"/>
    <n v="10.309457759999999"/>
  </r>
  <r>
    <x v="992"/>
    <n v="7.202216"/>
    <n v="60"/>
    <n v="12.027700719999999"/>
  </r>
  <r>
    <x v="993"/>
    <n v="8.2311040000000002"/>
    <n v="70"/>
    <n v="13.74594368"/>
  </r>
  <r>
    <x v="994"/>
    <n v="7.202216"/>
    <n v="70"/>
    <n v="12.027700719999999"/>
  </r>
  <r>
    <x v="995"/>
    <n v="7.202216"/>
    <n v="50"/>
    <n v="12.027700719999999"/>
  </r>
  <r>
    <x v="996"/>
    <n v="7.7166600000000001"/>
    <n v="70"/>
    <n v="12.886822199999999"/>
  </r>
  <r>
    <x v="997"/>
    <n v="7.7166600000000001"/>
    <n v="70"/>
    <n v="12.886822199999999"/>
  </r>
  <r>
    <x v="998"/>
    <n v="7.202216"/>
    <n v="60"/>
    <n v="12.027700719999999"/>
  </r>
  <r>
    <x v="999"/>
    <n v="7.202216"/>
    <n v="60"/>
    <n v="12.027700719999999"/>
  </r>
  <r>
    <x v="1000"/>
    <n v="5.6588840000000005"/>
    <n v="40"/>
    <n v="9.4503362800000001"/>
  </r>
  <r>
    <x v="1001"/>
    <n v="3.601108"/>
    <n v="20"/>
    <n v="6.0138503599999993"/>
  </r>
  <r>
    <x v="1002"/>
    <n v="2.5722200000000002"/>
    <n v="360"/>
    <n v="4.2956073999999997"/>
  </r>
  <r>
    <x v="1003"/>
    <n v="3.0866639999999999"/>
    <n v="10"/>
    <n v="5.1547288799999995"/>
  </r>
  <r>
    <x v="1004"/>
    <n v="2.5722200000000002"/>
    <n v="360"/>
    <n v="4.2956073999999997"/>
  </r>
  <r>
    <x v="1005"/>
    <n v="2.057776"/>
    <n v="10"/>
    <n v="3.43648592"/>
  </r>
  <r>
    <x v="1006"/>
    <n v="3.0866639999999999"/>
    <n v="20"/>
    <n v="5.1547288799999995"/>
  </r>
  <r>
    <x v="1007"/>
    <n v="2.057776"/>
    <n v="10"/>
    <n v="3.43648592"/>
  </r>
  <r>
    <x v="1008"/>
    <n v="2.057776"/>
    <n v="320"/>
    <n v="3.43648592"/>
  </r>
  <r>
    <x v="1009"/>
    <n v="2.057776"/>
    <n v="340"/>
    <n v="3.43648592"/>
  </r>
  <r>
    <x v="1010"/>
    <n v="2.057776"/>
    <n v="340"/>
    <n v="3.43648592"/>
  </r>
  <r>
    <x v="1011"/>
    <n v="1.028888"/>
    <n v="310"/>
    <n v="1.71824296"/>
  </r>
  <r>
    <x v="1012"/>
    <n v="2.057776"/>
    <n v="340"/>
    <n v="3.43648592"/>
  </r>
  <r>
    <x v="1013"/>
    <n v="5.1444400000000003"/>
    <n v="20"/>
    <n v="8.5912147999999995"/>
  </r>
  <r>
    <x v="1014"/>
    <n v="4.6299960000000002"/>
    <n v="10"/>
    <n v="7.7320933199999997"/>
  </r>
  <r>
    <x v="1015"/>
    <n v="4.6299960000000002"/>
    <n v="20"/>
    <n v="7.7320933199999997"/>
  </r>
  <r>
    <x v="1016"/>
    <n v="6.1733279999999997"/>
    <n v="30"/>
    <n v="10.309457759999999"/>
  </r>
  <r>
    <x v="1017"/>
    <n v="5.1444400000000003"/>
    <n v="10"/>
    <n v="8.5912147999999995"/>
  </r>
  <r>
    <x v="1018"/>
    <n v="7.7166600000000001"/>
    <n v="50"/>
    <n v="12.886822199999999"/>
  </r>
  <r>
    <x v="1019"/>
    <n v="8.7455479999999994"/>
    <n v="50"/>
    <n v="14.605065159999999"/>
  </r>
  <r>
    <x v="1020"/>
    <n v="8.7455479999999994"/>
    <n v="50"/>
    <n v="14.605065159999999"/>
  </r>
  <r>
    <x v="1021"/>
    <n v="8.2311040000000002"/>
    <n v="50"/>
    <n v="13.74594368"/>
  </r>
  <r>
    <x v="1022"/>
    <n v="8.2311040000000002"/>
    <n v="40"/>
    <n v="13.74594368"/>
  </r>
  <r>
    <x v="1023"/>
    <n v="6.1733279999999997"/>
    <n v="30"/>
    <n v="10.309457759999999"/>
  </r>
  <r>
    <x v="1024"/>
    <n v="6.1733279999999997"/>
    <n v="30"/>
    <n v="10.309457759999999"/>
  </r>
  <r>
    <x v="1025"/>
    <n v="5.1444400000000003"/>
    <n v="20"/>
    <n v="8.5912147999999995"/>
  </r>
  <r>
    <x v="1026"/>
    <n v="5.1444400000000003"/>
    <n v="10"/>
    <n v="8.5912147999999995"/>
  </r>
  <r>
    <x v="1027"/>
    <n v="4.1155520000000001"/>
    <n v="20"/>
    <n v="6.8729718399999999"/>
  </r>
  <r>
    <x v="1028"/>
    <n v="3.601108"/>
    <n v="10"/>
    <n v="6.0138503599999993"/>
  </r>
  <r>
    <x v="1029"/>
    <n v="2.5722200000000002"/>
    <n v="360"/>
    <n v="4.2956073999999997"/>
  </r>
  <r>
    <x v="1030"/>
    <n v="4.1155520000000001"/>
    <n v="10"/>
    <n v="6.8729718399999999"/>
  </r>
  <r>
    <x v="1031"/>
    <n v="3.0866639999999999"/>
    <n v="360"/>
    <n v="5.1547288799999995"/>
  </r>
  <r>
    <x v="1032"/>
    <n v="3.0866639999999999"/>
    <n v="360"/>
    <n v="5.1547288799999995"/>
  </r>
  <r>
    <x v="1033"/>
    <n v="3.0866639999999999"/>
    <n v="20"/>
    <n v="5.1547288799999995"/>
  </r>
  <r>
    <x v="1034"/>
    <n v="4.6299960000000002"/>
    <n v="360"/>
    <n v="7.7320933199999997"/>
  </r>
  <r>
    <x v="1035"/>
    <n v="5.1444400000000003"/>
    <n v="340"/>
    <n v="8.5912147999999995"/>
  </r>
  <r>
    <x v="1036"/>
    <n v="5.1444400000000003"/>
    <n v="360"/>
    <n v="8.5912147999999995"/>
  </r>
  <r>
    <x v="1037"/>
    <n v="5.1444400000000003"/>
    <n v="360"/>
    <n v="8.5912147999999995"/>
  </r>
  <r>
    <x v="1038"/>
    <n v="7.202216"/>
    <n v="30"/>
    <n v="12.027700719999999"/>
  </r>
  <r>
    <x v="1039"/>
    <n v="6.6877719999999998"/>
    <n v="30"/>
    <n v="11.16857924"/>
  </r>
  <r>
    <x v="1040"/>
    <n v="9.2599920000000004"/>
    <n v="70"/>
    <n v="15.464186639999999"/>
  </r>
  <r>
    <x v="1041"/>
    <n v="8.7455479999999994"/>
    <n v="40"/>
    <n v="14.605065159999999"/>
  </r>
  <r>
    <x v="1042"/>
    <n v="8.2311040000000002"/>
    <n v="50"/>
    <n v="13.74594368"/>
  </r>
  <r>
    <x v="1043"/>
    <n v="6.6877719999999998"/>
    <n v="50"/>
    <n v="11.16857924"/>
  </r>
  <r>
    <x v="1044"/>
    <n v="7.7166600000000001"/>
    <n v="50"/>
    <n v="12.886822199999999"/>
  </r>
  <r>
    <x v="1045"/>
    <n v="8.7455479999999994"/>
    <n v="50"/>
    <n v="14.605065159999999"/>
  </r>
  <r>
    <x v="1046"/>
    <n v="7.7166600000000001"/>
    <n v="40"/>
    <n v="12.886822199999999"/>
  </r>
  <r>
    <x v="1047"/>
    <n v="7.202216"/>
    <n v="40"/>
    <n v="12.027700719999999"/>
  </r>
  <r>
    <x v="1048"/>
    <n v="6.1733279999999997"/>
    <n v="40"/>
    <n v="10.309457759999999"/>
  </r>
  <r>
    <x v="1049"/>
    <n v="4.6299960000000002"/>
    <n v="20"/>
    <n v="7.7320933199999997"/>
  </r>
  <r>
    <x v="1050"/>
    <n v="3.601108"/>
    <n v="360"/>
    <n v="6.0138503599999993"/>
  </r>
  <r>
    <x v="1051"/>
    <n v="4.1155520000000001"/>
    <n v="350"/>
    <n v="6.8729718399999999"/>
  </r>
  <r>
    <x v="1052"/>
    <n v="4.6299960000000002"/>
    <n v="10"/>
    <n v="7.7320933199999997"/>
  </r>
  <r>
    <x v="1053"/>
    <n v="3.0866639999999999"/>
    <n v="10"/>
    <n v="5.1547288799999995"/>
  </r>
  <r>
    <x v="1054"/>
    <n v="3.0866639999999999"/>
    <n v="10"/>
    <n v="5.1547288799999995"/>
  </r>
  <r>
    <x v="1055"/>
    <n v="3.0866639999999999"/>
    <n v="20"/>
    <n v="5.1547288799999995"/>
  </r>
  <r>
    <x v="1056"/>
    <n v="2.5722200000000002"/>
    <n v="10"/>
    <n v="4.2956073999999997"/>
  </r>
  <r>
    <x v="1057"/>
    <n v="2.057776"/>
    <n v="360"/>
    <n v="3.43648592"/>
  </r>
  <r>
    <x v="1058"/>
    <n v="1.5433319999999999"/>
    <n v="320"/>
    <n v="2.5773644399999998"/>
  </r>
  <r>
    <x v="1059"/>
    <n v="5.1444400000000003"/>
    <n v="10"/>
    <n v="8.5912147999999995"/>
  </r>
  <r>
    <x v="1060"/>
    <n v="6.1733279999999997"/>
    <n v="20"/>
    <n v="10.309457759999999"/>
  </r>
  <r>
    <x v="1061"/>
    <n v="5.6588840000000005"/>
    <n v="360"/>
    <n v="9.4503362800000001"/>
  </r>
  <r>
    <x v="1062"/>
    <n v="4.6299960000000002"/>
    <n v="10"/>
    <n v="7.7320933199999997"/>
  </r>
  <r>
    <x v="1063"/>
    <n v="7.202216"/>
    <n v="60"/>
    <n v="12.027700719999999"/>
  </r>
  <r>
    <x v="1064"/>
    <n v="7.7166600000000001"/>
    <n v="40"/>
    <n v="12.886822199999999"/>
  </r>
  <r>
    <x v="1065"/>
    <n v="8.7455479999999994"/>
    <n v="60"/>
    <n v="14.605065159999999"/>
  </r>
  <r>
    <x v="1066"/>
    <n v="10.288880000000001"/>
    <n v="60"/>
    <n v="17.182429599999999"/>
  </r>
  <r>
    <x v="1067"/>
    <n v="7.202216"/>
    <n v="60"/>
    <n v="12.027700719999999"/>
  </r>
  <r>
    <x v="1068"/>
    <n v="9.2599920000000004"/>
    <n v="50"/>
    <n v="15.464186639999999"/>
  </r>
  <r>
    <x v="1069"/>
    <n v="6.6877719999999998"/>
    <n v="40"/>
    <n v="11.16857924"/>
  </r>
  <r>
    <x v="1070"/>
    <n v="8.2311040000000002"/>
    <n v="40"/>
    <n v="13.74594368"/>
  </r>
  <r>
    <x v="1071"/>
    <n v="6.1733279999999997"/>
    <n v="20"/>
    <n v="10.309457759999999"/>
  </r>
  <r>
    <x v="1072"/>
    <n v="3.601108"/>
    <n v="10"/>
    <n v="6.0138503599999993"/>
  </r>
  <r>
    <x v="1073"/>
    <n v="4.6299960000000002"/>
    <n v="350"/>
    <n v="7.7320933199999997"/>
  </r>
  <r>
    <x v="1074"/>
    <n v="2.5722200000000002"/>
    <n v="360"/>
    <n v="4.2956073999999997"/>
  </r>
  <r>
    <x v="1075"/>
    <n v="1.5433319999999999"/>
    <n v="350"/>
    <n v="2.5773644399999998"/>
  </r>
  <r>
    <x v="1076"/>
    <n v="2.057776"/>
    <n v="340"/>
    <n v="3.43648592"/>
  </r>
  <r>
    <x v="1077"/>
    <n v="3.0866639999999999"/>
    <n v="30"/>
    <n v="5.1547288799999995"/>
  </r>
  <r>
    <x v="1078"/>
    <n v="2.5722200000000002"/>
    <n v="20"/>
    <n v="4.2956073999999997"/>
  </r>
  <r>
    <x v="1079"/>
    <n v="2.5722200000000002"/>
    <n v="30"/>
    <n v="4.2956073999999997"/>
  </r>
  <r>
    <x v="1080"/>
    <n v="3.0866639999999999"/>
    <n v="30"/>
    <n v="5.1547288799999995"/>
  </r>
  <r>
    <x v="1081"/>
    <n v="3.601108"/>
    <n v="10"/>
    <n v="6.0138503599999993"/>
  </r>
  <r>
    <x v="1082"/>
    <n v="6.1733279999999997"/>
    <n v="10"/>
    <n v="10.309457759999999"/>
  </r>
  <r>
    <x v="1083"/>
    <n v="6.6877719999999998"/>
    <n v="20"/>
    <n v="11.16857924"/>
  </r>
  <r>
    <x v="1084"/>
    <n v="6.6877719999999998"/>
    <n v="360"/>
    <n v="11.16857924"/>
  </r>
  <r>
    <x v="1085"/>
    <n v="6.6877719999999998"/>
    <n v="10"/>
    <n v="11.16857924"/>
  </r>
  <r>
    <x v="1086"/>
    <n v="6.1733279999999997"/>
    <n v="60"/>
    <n v="10.309457759999999"/>
  </r>
  <r>
    <x v="1087"/>
    <n v="8.2311040000000002"/>
    <n v="40"/>
    <n v="13.74594368"/>
  </r>
  <r>
    <x v="1088"/>
    <n v="9.7744359999999997"/>
    <n v="50"/>
    <n v="16.32330812"/>
  </r>
  <r>
    <x v="1089"/>
    <n v="9.2599920000000004"/>
    <n v="50"/>
    <n v="15.464186639999999"/>
  </r>
  <r>
    <x v="1090"/>
    <n v="10.288880000000001"/>
    <n v="50"/>
    <n v="17.182429599999999"/>
  </r>
  <r>
    <x v="1091"/>
    <n v="9.2599920000000004"/>
    <n v="40"/>
    <n v="15.464186639999999"/>
  </r>
  <r>
    <x v="1092"/>
    <n v="9.2599920000000004"/>
    <n v="50"/>
    <n v="15.464186639999999"/>
  </r>
  <r>
    <x v="1093"/>
    <n v="7.7166600000000001"/>
    <n v="40"/>
    <n v="12.886822199999999"/>
  </r>
  <r>
    <x v="1094"/>
    <n v="7.202216"/>
    <n v="40"/>
    <n v="12.027700719999999"/>
  </r>
  <r>
    <x v="1095"/>
    <n v="5.1444400000000003"/>
    <n v="20"/>
    <n v="8.5912147999999995"/>
  </r>
  <r>
    <x v="1096"/>
    <n v="4.1155520000000001"/>
    <n v="10"/>
    <n v="6.8729718399999999"/>
  </r>
  <r>
    <x v="1097"/>
    <n v="4.1155520000000001"/>
    <n v="360"/>
    <n v="6.8729718399999999"/>
  </r>
  <r>
    <x v="1098"/>
    <n v="3.601108"/>
    <n v="360"/>
    <n v="6.0138503599999993"/>
  </r>
  <r>
    <x v="1099"/>
    <n v="3.601108"/>
    <n v="360"/>
    <n v="6.0138503599999993"/>
  </r>
  <r>
    <x v="1100"/>
    <n v="3.0866639999999999"/>
    <n v="340"/>
    <n v="5.1547288799999995"/>
  </r>
  <r>
    <x v="1101"/>
    <n v="3.601108"/>
    <n v="360"/>
    <n v="6.0138503599999993"/>
  </r>
  <r>
    <x v="1102"/>
    <n v="3.0866639999999999"/>
    <n v="350"/>
    <n v="5.1547288799999995"/>
  </r>
  <r>
    <x v="1103"/>
    <n v="3.0866639999999999"/>
    <n v="10"/>
    <n v="5.1547288799999995"/>
  </r>
  <r>
    <x v="1104"/>
    <n v="2.5722200000000002"/>
    <n v="20"/>
    <n v="4.2956073999999997"/>
  </r>
  <r>
    <x v="1105"/>
    <n v="2.5722200000000002"/>
    <n v="10"/>
    <n v="4.2956073999999997"/>
  </r>
  <r>
    <x v="1106"/>
    <n v="4.6299960000000002"/>
    <n v="360"/>
    <n v="7.7320933199999997"/>
  </r>
  <r>
    <x v="1107"/>
    <n v="6.1733279999999997"/>
    <n v="10"/>
    <n v="10.309457759999999"/>
  </r>
  <r>
    <x v="1108"/>
    <n v="6.6877719999999998"/>
    <n v="10"/>
    <n v="11.16857924"/>
  </r>
  <r>
    <x v="1109"/>
    <n v="5.6588840000000005"/>
    <n v="10"/>
    <n v="9.4503362800000001"/>
  </r>
  <r>
    <x v="1110"/>
    <n v="8.2311040000000002"/>
    <n v="70"/>
    <n v="13.74594368"/>
  </r>
  <r>
    <x v="1111"/>
    <n v="8.7455479999999994"/>
    <n v="60"/>
    <n v="14.605065159999999"/>
  </r>
  <r>
    <x v="1112"/>
    <n v="8.7455479999999994"/>
    <n v="50"/>
    <n v="14.605065159999999"/>
  </r>
  <r>
    <x v="1113"/>
    <n v="8.2311040000000002"/>
    <n v="50"/>
    <n v="13.74594368"/>
  </r>
  <r>
    <x v="1114"/>
    <n v="7.202216"/>
    <n v="50"/>
    <n v="12.027700719999999"/>
  </r>
  <r>
    <x v="1115"/>
    <n v="8.7455479999999994"/>
    <n v="40"/>
    <n v="14.605065159999999"/>
  </r>
  <r>
    <x v="1116"/>
    <n v="8.2311040000000002"/>
    <n v="50"/>
    <n v="13.74594368"/>
  </r>
  <r>
    <x v="1117"/>
    <n v="7.7166600000000001"/>
    <n v="40"/>
    <n v="12.886822199999999"/>
  </r>
  <r>
    <x v="1118"/>
    <n v="6.6877719999999998"/>
    <n v="40"/>
    <n v="11.16857924"/>
  </r>
  <r>
    <x v="1119"/>
    <n v="6.6877719999999998"/>
    <n v="30"/>
    <n v="11.16857924"/>
  </r>
  <r>
    <x v="1120"/>
    <n v="4.1155520000000001"/>
    <n v="360"/>
    <n v="6.8729718399999999"/>
  </r>
  <r>
    <x v="1121"/>
    <n v="4.1155520000000001"/>
    <n v="10"/>
    <n v="6.8729718399999999"/>
  </r>
  <r>
    <x v="1122"/>
    <n v="4.1155520000000001"/>
    <n v="10"/>
    <n v="6.8729718399999999"/>
  </r>
  <r>
    <x v="1123"/>
    <n v="3.601108"/>
    <n v="360"/>
    <n v="6.0138503599999993"/>
  </r>
  <r>
    <x v="1124"/>
    <n v="3.601108"/>
    <n v="10"/>
    <n v="6.0138503599999993"/>
  </r>
  <r>
    <x v="1125"/>
    <n v="3.0866639999999999"/>
    <n v="360"/>
    <n v="5.1547288799999995"/>
  </r>
  <r>
    <x v="1126"/>
    <n v="3.601108"/>
    <n v="10"/>
    <n v="6.0138503599999993"/>
  </r>
  <r>
    <x v="1127"/>
    <n v="3.0866639999999999"/>
    <n v="10"/>
    <n v="5.1547288799999995"/>
  </r>
  <r>
    <x v="1128"/>
    <n v="2.057776"/>
    <n v="360"/>
    <n v="3.43648592"/>
  </r>
  <r>
    <x v="1129"/>
    <n v="4.1155520000000001"/>
    <n v="20"/>
    <n v="6.8729718399999999"/>
  </r>
  <r>
    <x v="1130"/>
    <n v="5.1444400000000003"/>
    <n v="20"/>
    <n v="8.5912147999999995"/>
  </r>
  <r>
    <x v="1131"/>
    <n v="6.1733279999999997"/>
    <n v="360"/>
    <n v="10.309457759999999"/>
  </r>
  <r>
    <x v="1132"/>
    <n v="2.057776"/>
    <n v="360"/>
    <n v="3.43648592"/>
  </r>
  <r>
    <x v="1133"/>
    <n v="7.202216"/>
    <n v="10"/>
    <n v="12.027700719999999"/>
  </r>
  <r>
    <x v="1134"/>
    <n v="6.6877719999999998"/>
    <n v="60"/>
    <n v="11.16857924"/>
  </r>
  <r>
    <x v="1135"/>
    <n v="8.2311040000000002"/>
    <n v="60"/>
    <n v="13.74594368"/>
  </r>
  <r>
    <x v="1136"/>
    <n v="9.2599920000000004"/>
    <n v="60"/>
    <n v="15.464186639999999"/>
  </r>
  <r>
    <x v="1137"/>
    <n v="8.7455479999999994"/>
    <n v="60"/>
    <n v="14.605065159999999"/>
  </r>
  <r>
    <x v="1138"/>
    <n v="10.803324"/>
    <n v="60"/>
    <n v="18.041551079999998"/>
  </r>
  <r>
    <x v="1139"/>
    <n v="9.2599920000000004"/>
    <n v="50"/>
    <n v="15.464186639999999"/>
  </r>
  <r>
    <x v="1140"/>
    <n v="9.2599920000000004"/>
    <n v="50"/>
    <n v="15.464186639999999"/>
  </r>
  <r>
    <x v="1141"/>
    <n v="8.7455479999999994"/>
    <n v="50"/>
    <n v="14.605065159999999"/>
  </r>
  <r>
    <x v="1142"/>
    <n v="7.202216"/>
    <n v="40"/>
    <n v="12.027700719999999"/>
  </r>
  <r>
    <x v="1143"/>
    <n v="4.6299960000000002"/>
    <n v="20"/>
    <n v="7.7320933199999997"/>
  </r>
  <r>
    <x v="1144"/>
    <n v="4.6299960000000002"/>
    <n v="10"/>
    <n v="7.7320933199999997"/>
  </r>
  <r>
    <x v="1145"/>
    <n v="4.1155520000000001"/>
    <n v="10"/>
    <n v="6.8729718399999999"/>
  </r>
  <r>
    <x v="1146"/>
    <n v="3.0866639999999999"/>
    <n v="350"/>
    <n v="5.1547288799999995"/>
  </r>
  <r>
    <x v="1147"/>
    <n v="5.1444400000000003"/>
    <n v="10"/>
    <n v="8.5912147999999995"/>
  </r>
  <r>
    <x v="1148"/>
    <n v="5.1444400000000003"/>
    <n v="20"/>
    <n v="8.5912147999999995"/>
  </r>
  <r>
    <x v="1149"/>
    <n v="5.1444400000000003"/>
    <n v="10"/>
    <n v="8.5912147999999995"/>
  </r>
  <r>
    <x v="1150"/>
    <n v="5.1444400000000003"/>
    <n v="360"/>
    <n v="8.5912147999999995"/>
  </r>
  <r>
    <x v="1151"/>
    <n v="4.1155520000000001"/>
    <n v="10"/>
    <n v="6.8729718399999999"/>
  </r>
  <r>
    <x v="1152"/>
    <n v="4.1155520000000001"/>
    <n v="350"/>
    <n v="6.8729718399999999"/>
  </r>
  <r>
    <x v="1153"/>
    <n v="4.6299960000000002"/>
    <n v="360"/>
    <n v="7.7320933199999997"/>
  </r>
  <r>
    <x v="1154"/>
    <n v="5.6588840000000005"/>
    <n v="360"/>
    <n v="9.4503362800000001"/>
  </r>
  <r>
    <x v="1155"/>
    <n v="7.7166600000000001"/>
    <n v="20"/>
    <n v="12.886822199999999"/>
  </r>
  <r>
    <x v="1156"/>
    <n v="7.7166600000000001"/>
    <n v="10"/>
    <n v="12.886822199999999"/>
  </r>
  <r>
    <x v="1157"/>
    <n v="7.7166600000000001"/>
    <n v="360"/>
    <n v="12.886822199999999"/>
  </r>
  <r>
    <x v="1158"/>
    <n v="8.2311040000000002"/>
    <n v="20"/>
    <n v="13.74594368"/>
  </r>
  <r>
    <x v="1159"/>
    <n v="8.2311040000000002"/>
    <n v="50"/>
    <n v="13.74594368"/>
  </r>
  <r>
    <x v="1160"/>
    <n v="8.2311040000000002"/>
    <n v="40"/>
    <n v="13.74594368"/>
  </r>
  <r>
    <x v="1161"/>
    <n v="9.7744359999999997"/>
    <n v="50"/>
    <n v="16.32330812"/>
  </r>
  <r>
    <x v="1162"/>
    <n v="9.7744359999999997"/>
    <n v="50"/>
    <n v="16.32330812"/>
  </r>
  <r>
    <x v="1163"/>
    <n v="9.2599920000000004"/>
    <n v="50"/>
    <n v="15.464186639999999"/>
  </r>
  <r>
    <x v="1164"/>
    <n v="10.288880000000001"/>
    <n v="40"/>
    <n v="17.182429599999999"/>
  </r>
  <r>
    <x v="1165"/>
    <n v="7.7166600000000001"/>
    <n v="40"/>
    <n v="12.886822199999999"/>
  </r>
  <r>
    <x v="1166"/>
    <n v="6.1733279999999997"/>
    <n v="50"/>
    <n v="10.309457759999999"/>
  </r>
  <r>
    <x v="1167"/>
    <n v="4.1155520000000001"/>
    <n v="20"/>
    <n v="6.8729718399999999"/>
  </r>
  <r>
    <x v="1168"/>
    <n v="3.601108"/>
    <n v="20"/>
    <n v="6.0138503599999993"/>
  </r>
  <r>
    <x v="1169"/>
    <n v="3.601108"/>
    <n v="350"/>
    <n v="6.0138503599999993"/>
  </r>
  <r>
    <x v="1170"/>
    <n v="2.5722200000000002"/>
    <n v="340"/>
    <n v="4.2956073999999997"/>
  </r>
  <r>
    <x v="1171"/>
    <n v="2.5722200000000002"/>
    <n v="340"/>
    <n v="4.2956073999999997"/>
  </r>
  <r>
    <x v="1172"/>
    <n v="3.601108"/>
    <n v="10"/>
    <n v="6.0138503599999993"/>
  </r>
  <r>
    <x v="1173"/>
    <n v="3.601108"/>
    <n v="360"/>
    <n v="6.0138503599999993"/>
  </r>
  <r>
    <x v="1174"/>
    <n v="3.0866639999999999"/>
    <n v="360"/>
    <n v="5.1547288799999995"/>
  </r>
  <r>
    <x v="1175"/>
    <n v="2.5722200000000002"/>
    <n v="10"/>
    <n v="4.2956073999999997"/>
  </r>
  <r>
    <x v="1176"/>
    <n v="3.601108"/>
    <n v="360"/>
    <n v="6.0138503599999993"/>
  </r>
  <r>
    <x v="1177"/>
    <n v="1.5433319999999999"/>
    <n v="320"/>
    <n v="2.5773644399999998"/>
  </r>
  <r>
    <x v="1178"/>
    <n v="4.6299960000000002"/>
    <n v="20"/>
    <n v="7.7320933199999997"/>
  </r>
  <r>
    <x v="1179"/>
    <n v="5.1444400000000003"/>
    <n v="350"/>
    <n v="8.5912147999999995"/>
  </r>
  <r>
    <x v="1180"/>
    <n v="7.202216"/>
    <n v="30"/>
    <n v="12.027700719999999"/>
  </r>
  <r>
    <x v="1181"/>
    <n v="6.1733279999999997"/>
    <n v="40"/>
    <n v="10.309457759999999"/>
  </r>
  <r>
    <x v="1182"/>
    <n v="7.202216"/>
    <n v="50"/>
    <n v="12.027700719999999"/>
  </r>
  <r>
    <x v="1183"/>
    <n v="8.7455479999999994"/>
    <n v="50"/>
    <n v="14.605065159999999"/>
  </r>
  <r>
    <x v="1184"/>
    <n v="8.7455479999999994"/>
    <n v="50"/>
    <n v="14.605065159999999"/>
  </r>
  <r>
    <x v="1185"/>
    <n v="8.2311040000000002"/>
    <n v="50"/>
    <n v="13.74594368"/>
  </r>
  <r>
    <x v="1186"/>
    <n v="9.2599920000000004"/>
    <n v="60"/>
    <n v="15.464186639999999"/>
  </r>
  <r>
    <x v="1187"/>
    <n v="7.7166600000000001"/>
    <n v="60"/>
    <n v="12.886822199999999"/>
  </r>
  <r>
    <x v="1188"/>
    <n v="7.202216"/>
    <n v="50"/>
    <n v="12.027700719999999"/>
  </r>
  <r>
    <x v="1189"/>
    <n v="6.6877719999999998"/>
    <n v="50"/>
    <n v="11.16857924"/>
  </r>
  <r>
    <x v="1190"/>
    <n v="4.6299960000000002"/>
    <n v="30"/>
    <n v="7.7320933199999997"/>
  </r>
  <r>
    <x v="1191"/>
    <n v="3.601108"/>
    <n v="10"/>
    <n v="6.0138503599999993"/>
  </r>
  <r>
    <x v="1192"/>
    <n v="3.0866639999999999"/>
    <n v="10"/>
    <n v="5.1547288799999995"/>
  </r>
  <r>
    <x v="1193"/>
    <n v="2.057776"/>
    <n v="10"/>
    <n v="3.43648592"/>
  </r>
  <r>
    <x v="1194"/>
    <n v="2.5722200000000002"/>
    <n v="350"/>
    <n v="4.2956073999999997"/>
  </r>
  <r>
    <x v="1195"/>
    <n v="2.057776"/>
    <n v="330"/>
    <n v="3.43648592"/>
  </r>
  <r>
    <x v="1196"/>
    <n v="1.5433319999999999"/>
    <n v="320"/>
    <n v="2.5773644399999998"/>
  </r>
  <r>
    <x v="1197"/>
    <n v="1.028888"/>
    <n v="300"/>
    <n v="1.71824296"/>
  </r>
  <r>
    <x v="1198"/>
    <n v="1.5433319999999999"/>
    <n v="310"/>
    <n v="2.5773644399999998"/>
  </r>
  <r>
    <x v="1199"/>
    <n v="1.5433319999999999"/>
    <n v="310"/>
    <n v="2.5773644399999998"/>
  </r>
  <r>
    <x v="1200"/>
    <n v="1.5433319999999999"/>
    <n v="310"/>
    <n v="2.5773644399999998"/>
  </r>
  <r>
    <x v="1201"/>
    <n v="1.5433319999999999"/>
    <n v="320"/>
    <n v="2.5773644399999998"/>
  </r>
  <r>
    <x v="1202"/>
    <n v="3.0866639999999999"/>
    <n v="10"/>
    <n v="5.1547288799999995"/>
  </r>
  <r>
    <x v="1203"/>
    <n v="3.601108"/>
    <n v="50"/>
    <n v="6.0138503599999993"/>
  </r>
  <r>
    <x v="1204"/>
    <n v="4.1155520000000001"/>
    <n v="40"/>
    <n v="6.8729718399999999"/>
  </r>
  <r>
    <x v="1205"/>
    <n v="6.1733279999999997"/>
    <n v="60"/>
    <n v="10.309457759999999"/>
  </r>
  <r>
    <x v="1206"/>
    <n v="6.1733279999999997"/>
    <n v="50"/>
    <n v="10.309457759999999"/>
  </r>
  <r>
    <x v="1207"/>
    <n v="7.7166600000000001"/>
    <n v="60"/>
    <n v="12.886822199999999"/>
  </r>
  <r>
    <x v="1208"/>
    <n v="8.7455479999999994"/>
    <n v="70"/>
    <n v="14.605065159999999"/>
  </r>
  <r>
    <x v="1209"/>
    <n v="8.2311040000000002"/>
    <n v="70"/>
    <n v="13.74594368"/>
  </r>
  <r>
    <x v="1210"/>
    <n v="7.202216"/>
    <n v="70"/>
    <n v="12.027700719999999"/>
  </r>
  <r>
    <x v="1211"/>
    <n v="6.6877719999999998"/>
    <n v="60"/>
    <n v="11.16857924"/>
  </r>
  <r>
    <x v="1212"/>
    <n v="6.6877719999999998"/>
    <n v="60"/>
    <n v="11.16857924"/>
  </r>
  <r>
    <x v="1213"/>
    <n v="3.0866639999999999"/>
    <n v="50"/>
    <n v="5.1547288799999995"/>
  </r>
  <r>
    <x v="1214"/>
    <n v="3.0866639999999999"/>
    <n v="50"/>
    <n v="5.1547288799999995"/>
  </r>
  <r>
    <x v="1215"/>
    <n v="2.5722200000000002"/>
    <n v="40"/>
    <n v="4.2956073999999997"/>
  </r>
  <r>
    <x v="1216"/>
    <n v="1.028888"/>
    <n v="330"/>
    <n v="1.71824296"/>
  </r>
  <r>
    <x v="1217"/>
    <n v="1.028888"/>
    <n v="300"/>
    <n v="1.71824296"/>
  </r>
  <r>
    <x v="1218"/>
    <n v="2.057776"/>
    <n v="310"/>
    <n v="3.43648592"/>
  </r>
  <r>
    <x v="1219"/>
    <n v="2.057776"/>
    <n v="330"/>
    <n v="3.43648592"/>
  </r>
  <r>
    <x v="1220"/>
    <n v="1.5433319999999999"/>
    <n v="290"/>
    <n v="2.5773644399999998"/>
  </r>
  <r>
    <x v="1221"/>
    <n v="1.028888"/>
    <n v="330"/>
    <n v="1.71824296"/>
  </r>
  <r>
    <x v="1222"/>
    <n v="1.028888"/>
    <n v="320"/>
    <n v="1.71824296"/>
  </r>
  <r>
    <x v="1223"/>
    <n v="0.51444400000000001"/>
    <n v="320"/>
    <n v="0.85912147999999999"/>
  </r>
  <r>
    <x v="1224"/>
    <n v="1.028888"/>
    <n v="320"/>
    <n v="1.71824296"/>
  </r>
  <r>
    <x v="1225"/>
    <n v="1.028888"/>
    <n v="310"/>
    <n v="1.71824296"/>
  </r>
  <r>
    <x v="1226"/>
    <n v="1.028888"/>
    <n v="280"/>
    <n v="1.71824296"/>
  </r>
  <r>
    <x v="1227"/>
    <n v="1.5433319999999999"/>
    <n v="230"/>
    <n v="2.5773644399999998"/>
  </r>
  <r>
    <x v="1228"/>
    <n v="4.1155520000000001"/>
    <n v="170"/>
    <n v="6.8729718399999999"/>
  </r>
  <r>
    <x v="1229"/>
    <n v="4.6299960000000002"/>
    <n v="60"/>
    <n v="7.7320933199999997"/>
  </r>
  <r>
    <x v="1230"/>
    <n v="5.1444400000000003"/>
    <n v="70"/>
    <n v="8.5912147999999995"/>
  </r>
  <r>
    <x v="1231"/>
    <n v="5.1444400000000003"/>
    <n v="50"/>
    <n v="8.5912147999999995"/>
  </r>
  <r>
    <x v="1232"/>
    <n v="6.1733279999999997"/>
    <n v="90"/>
    <n v="10.309457759999999"/>
  </r>
  <r>
    <x v="1233"/>
    <n v="6.1733279999999997"/>
    <n v="60"/>
    <n v="10.309457759999999"/>
  </r>
  <r>
    <x v="1234"/>
    <n v="6.1733279999999997"/>
    <n v="90"/>
    <n v="10.309457759999999"/>
  </r>
  <r>
    <x v="1235"/>
    <n v="6.1733279999999997"/>
    <n v="70"/>
    <n v="10.309457759999999"/>
  </r>
  <r>
    <x v="1236"/>
    <n v="4.6299960000000002"/>
    <n v="60"/>
    <n v="7.7320933199999997"/>
  </r>
  <r>
    <x v="1237"/>
    <n v="1.5433319999999999"/>
    <n v="60"/>
    <n v="2.5773644399999998"/>
  </r>
  <r>
    <x v="1238"/>
    <n v="1.5433319999999999"/>
    <n v="10"/>
    <n v="2.5773644399999998"/>
  </r>
  <r>
    <x v="1239"/>
    <n v="1.5433319999999999"/>
    <n v="170"/>
    <n v="2.5773644399999998"/>
  </r>
  <r>
    <x v="1240"/>
    <n v="1.5433319999999999"/>
    <n v="100"/>
    <n v="2.5773644399999998"/>
  </r>
  <r>
    <x v="1241"/>
    <n v="1.5433319999999999"/>
    <n v="170"/>
    <n v="2.5773644399999998"/>
  </r>
  <r>
    <x v="1242"/>
    <n v="1.028888"/>
    <n v="160"/>
    <n v="1.71824296"/>
  </r>
  <r>
    <x v="1243"/>
    <n v="1.028888"/>
    <n v="150"/>
    <n v="1.71824296"/>
  </r>
  <r>
    <x v="1244"/>
    <n v="0"/>
    <n v="0"/>
    <n v="0"/>
  </r>
  <r>
    <x v="1245"/>
    <n v="0"/>
    <n v="0"/>
    <n v="0"/>
  </r>
  <r>
    <x v="1246"/>
    <n v="0"/>
    <n v="0"/>
    <n v="0"/>
  </r>
  <r>
    <x v="1247"/>
    <n v="0"/>
    <n v="0"/>
    <n v="0"/>
  </r>
  <r>
    <x v="1248"/>
    <n v="0"/>
    <n v="0"/>
    <n v="0"/>
  </r>
  <r>
    <x v="1249"/>
    <n v="0.51444400000000001"/>
    <n v="260"/>
    <n v="0.85912147999999999"/>
  </r>
  <r>
    <x v="1250"/>
    <n v="3.0866639999999999"/>
    <n v="180"/>
    <n v="5.1547288799999995"/>
  </r>
  <r>
    <x v="1251"/>
    <n v="4.1155520000000001"/>
    <n v="170"/>
    <n v="6.8729718399999999"/>
  </r>
  <r>
    <x v="1252"/>
    <n v="5.1444400000000003"/>
    <n v="190"/>
    <n v="8.5912147999999995"/>
  </r>
  <r>
    <x v="1253"/>
    <n v="5.1444400000000003"/>
    <n v="170"/>
    <n v="8.5912147999999995"/>
  </r>
  <r>
    <x v="1254"/>
    <n v="5.1444400000000003"/>
    <n v="150"/>
    <n v="8.5912147999999995"/>
  </r>
  <r>
    <x v="1255"/>
    <n v="5.6588840000000005"/>
    <n v="150"/>
    <n v="9.4503362800000001"/>
  </r>
  <r>
    <x v="1256"/>
    <n v="6.1733279999999997"/>
    <n v="160"/>
    <n v="10.309457759999999"/>
  </r>
  <r>
    <x v="1257"/>
    <n v="6.1733279999999997"/>
    <n v="160"/>
    <n v="10.309457759999999"/>
  </r>
  <r>
    <x v="1258"/>
    <n v="5.6588840000000005"/>
    <n v="160"/>
    <n v="9.4503362800000001"/>
  </r>
  <r>
    <x v="1259"/>
    <n v="5.1444400000000003"/>
    <n v="170"/>
    <n v="8.5912147999999995"/>
  </r>
  <r>
    <x v="1260"/>
    <n v="3.601108"/>
    <n v="160"/>
    <n v="6.0138503599999993"/>
  </r>
  <r>
    <x v="1261"/>
    <n v="3.0866639999999999"/>
    <n v="160"/>
    <n v="5.1547288799999995"/>
  </r>
  <r>
    <x v="1262"/>
    <n v="2.057776"/>
    <n v="170"/>
    <n v="3.43648592"/>
  </r>
  <r>
    <x v="1263"/>
    <n v="2.5722200000000002"/>
    <n v="190"/>
    <n v="4.2956073999999997"/>
  </r>
  <r>
    <x v="1264"/>
    <n v="2.5722200000000002"/>
    <n v="190"/>
    <n v="4.2956073999999997"/>
  </r>
  <r>
    <x v="1265"/>
    <n v="2.5722200000000002"/>
    <n v="180"/>
    <n v="4.2956073999999997"/>
  </r>
  <r>
    <x v="1266"/>
    <n v="1.028888"/>
    <n v="280"/>
    <n v="1.71824296"/>
  </r>
  <r>
    <x v="1267"/>
    <n v="1.5433319999999999"/>
    <n v="230"/>
    <n v="2.5773644399999998"/>
  </r>
  <r>
    <x v="1268"/>
    <n v="1.5433319999999999"/>
    <n v="290"/>
    <n v="2.5773644399999998"/>
  </r>
  <r>
    <x v="1269"/>
    <n v="2.057776"/>
    <n v="20"/>
    <n v="3.43648592"/>
  </r>
  <r>
    <x v="1270"/>
    <n v="2.5722200000000002"/>
    <n v="310"/>
    <n v="4.2956073999999997"/>
  </r>
  <r>
    <x v="1271"/>
    <n v="2.057776"/>
    <n v="270"/>
    <n v="3.43648592"/>
  </r>
  <r>
    <x v="1272"/>
    <n v="1.028888"/>
    <n v="330"/>
    <n v="1.71824296"/>
  </r>
  <r>
    <x v="1273"/>
    <n v="2.057776"/>
    <n v="280"/>
    <n v="3.43648592"/>
  </r>
  <r>
    <x v="1274"/>
    <n v="2.057776"/>
    <n v="260"/>
    <n v="3.43648592"/>
  </r>
  <r>
    <x v="1275"/>
    <n v="2.057776"/>
    <n v="150"/>
    <n v="3.43648592"/>
  </r>
  <r>
    <x v="1276"/>
    <n v="4.1155520000000001"/>
    <n v="150"/>
    <n v="6.8729718399999999"/>
  </r>
  <r>
    <x v="1277"/>
    <n v="6.1733279999999997"/>
    <n v="160"/>
    <n v="10.309457759999999"/>
  </r>
  <r>
    <x v="1278"/>
    <n v="5.1444400000000003"/>
    <n v="150"/>
    <n v="8.5912147999999995"/>
  </r>
  <r>
    <x v="1279"/>
    <n v="4.6299960000000002"/>
    <n v="150"/>
    <n v="7.7320933199999997"/>
  </r>
  <r>
    <x v="1280"/>
    <n v="4.1155520000000001"/>
    <n v="160"/>
    <n v="6.8729718399999999"/>
  </r>
  <r>
    <x v="1281"/>
    <n v="2.5722200000000002"/>
    <n v="110"/>
    <n v="4.2956073999999997"/>
  </r>
  <r>
    <x v="1282"/>
    <n v="4.1155520000000001"/>
    <n v="90"/>
    <n v="6.8729718399999999"/>
  </r>
  <r>
    <x v="1283"/>
    <n v="1.5433319999999999"/>
    <n v="120"/>
    <n v="2.5773644399999998"/>
  </r>
  <r>
    <x v="1284"/>
    <n v="1.5433319999999999"/>
    <n v="140"/>
    <n v="2.5773644399999998"/>
  </r>
  <r>
    <x v="1285"/>
    <n v="2.057776"/>
    <n v="180"/>
    <n v="3.43648592"/>
  </r>
  <r>
    <x v="1286"/>
    <n v="0.51444400000000001"/>
    <n v="230"/>
    <n v="0.85912147999999999"/>
  </r>
  <r>
    <x v="1287"/>
    <n v="1.028888"/>
    <n v="310"/>
    <n v="1.71824296"/>
  </r>
  <r>
    <x v="1288"/>
    <n v="1.5433319999999999"/>
    <n v="330"/>
    <n v="2.5773644399999998"/>
  </r>
  <r>
    <x v="1289"/>
    <n v="1.028888"/>
    <n v="300"/>
    <n v="1.71824296"/>
  </r>
  <r>
    <x v="1290"/>
    <n v="1.5433319999999999"/>
    <n v="310"/>
    <n v="2.5773644399999998"/>
  </r>
  <r>
    <x v="1291"/>
    <n v="1.5433319999999999"/>
    <n v="310"/>
    <n v="2.5773644399999998"/>
  </r>
  <r>
    <x v="1292"/>
    <n v="1.028888"/>
    <n v="300"/>
    <n v="1.71824296"/>
  </r>
  <r>
    <x v="1293"/>
    <n v="1.028888"/>
    <n v="300"/>
    <n v="1.71824296"/>
  </r>
  <r>
    <x v="1294"/>
    <n v="1.5433319999999999"/>
    <n v="300"/>
    <n v="2.5773644399999998"/>
  </r>
  <r>
    <x v="1295"/>
    <n v="0.51444400000000001"/>
    <n v="330"/>
    <n v="0.85912147999999999"/>
  </r>
  <r>
    <x v="1296"/>
    <n v="1.5433319999999999"/>
    <n v="290"/>
    <n v="2.5773644399999998"/>
  </r>
  <r>
    <x v="1297"/>
    <n v="1.028888"/>
    <n v="340"/>
    <n v="1.71824296"/>
  </r>
  <r>
    <x v="1298"/>
    <n v="1.028888"/>
    <n v="160"/>
    <n v="1.71824296"/>
  </r>
  <r>
    <x v="1299"/>
    <n v="3.601108"/>
    <n v="120"/>
    <n v="6.0138503599999993"/>
  </r>
  <r>
    <x v="1300"/>
    <n v="4.6299960000000002"/>
    <n v="180"/>
    <n v="7.7320933199999997"/>
  </r>
  <r>
    <x v="1301"/>
    <n v="3.0866639999999999"/>
    <n v="100"/>
    <n v="5.1547288799999995"/>
  </r>
  <r>
    <x v="1302"/>
    <n v="4.6299960000000002"/>
    <n v="60"/>
    <n v="7.7320933199999997"/>
  </r>
  <r>
    <x v="1303"/>
    <n v="5.6588840000000005"/>
    <n v="50"/>
    <n v="9.4503362800000001"/>
  </r>
  <r>
    <x v="1304"/>
    <n v="6.1733279999999997"/>
    <n v="50"/>
    <n v="10.309457759999999"/>
  </r>
  <r>
    <x v="1305"/>
    <n v="4.6299960000000002"/>
    <n v="10"/>
    <n v="7.7320933199999997"/>
  </r>
  <r>
    <x v="1306"/>
    <n v="3.0866639999999999"/>
    <n v="350"/>
    <n v="5.1547288799999995"/>
  </r>
  <r>
    <x v="1307"/>
    <n v="2.057776"/>
    <n v="330"/>
    <n v="3.43648592"/>
  </r>
  <r>
    <x v="1308"/>
    <n v="2.057776"/>
    <n v="310"/>
    <n v="3.43648592"/>
  </r>
  <r>
    <x v="1309"/>
    <n v="1.5433319999999999"/>
    <n v="310"/>
    <n v="2.5773644399999998"/>
  </r>
  <r>
    <x v="1310"/>
    <n v="1.5433319999999999"/>
    <n v="320"/>
    <n v="2.5773644399999998"/>
  </r>
  <r>
    <x v="1311"/>
    <n v="1.5433319999999999"/>
    <n v="310"/>
    <n v="2.5773644399999998"/>
  </r>
  <r>
    <x v="1312"/>
    <n v="1.5433319999999999"/>
    <n v="320"/>
    <n v="2.5773644399999998"/>
  </r>
  <r>
    <x v="1313"/>
    <n v="1.5433319999999999"/>
    <n v="310"/>
    <n v="2.5773644399999998"/>
  </r>
  <r>
    <x v="1314"/>
    <n v="1.5433319999999999"/>
    <n v="310"/>
    <n v="2.5773644399999998"/>
  </r>
  <r>
    <x v="1315"/>
    <n v="1.028888"/>
    <n v="330"/>
    <n v="1.71824296"/>
  </r>
  <r>
    <x v="1316"/>
    <n v="1.028888"/>
    <n v="340"/>
    <n v="1.71824296"/>
  </r>
  <r>
    <x v="1317"/>
    <n v="1.5433319999999999"/>
    <n v="310"/>
    <n v="2.5773644399999998"/>
  </r>
  <r>
    <x v="1318"/>
    <n v="1.5433319999999999"/>
    <n v="300"/>
    <n v="2.5773644399999998"/>
  </r>
  <r>
    <x v="1319"/>
    <n v="1.5433319999999999"/>
    <n v="320"/>
    <n v="2.5773644399999998"/>
  </r>
  <r>
    <x v="1320"/>
    <n v="0"/>
    <n v="0"/>
    <n v="0"/>
  </r>
  <r>
    <x v="1321"/>
    <n v="1.5433319999999999"/>
    <n v="340"/>
    <n v="2.5773644399999998"/>
  </r>
  <r>
    <x v="1322"/>
    <n v="4.6299960000000002"/>
    <n v="10"/>
    <n v="7.7320933199999997"/>
  </r>
  <r>
    <x v="1323"/>
    <n v="4.6299960000000002"/>
    <n v="350"/>
    <n v="7.7320933199999997"/>
  </r>
  <r>
    <x v="1324"/>
    <n v="5.1444400000000003"/>
    <n v="10"/>
    <n v="8.5912147999999995"/>
  </r>
  <r>
    <x v="1325"/>
    <n v="4.6299960000000002"/>
    <n v="20"/>
    <n v="7.7320933199999997"/>
  </r>
  <r>
    <x v="1326"/>
    <n v="4.1155520000000001"/>
    <n v="20"/>
    <n v="6.8729718399999999"/>
  </r>
  <r>
    <x v="1327"/>
    <n v="8.2311040000000002"/>
    <n v="60"/>
    <n v="13.74594368"/>
  </r>
  <r>
    <x v="1328"/>
    <n v="6.6877719999999998"/>
    <n v="50"/>
    <n v="11.16857924"/>
  </r>
  <r>
    <x v="1329"/>
    <n v="7.202216"/>
    <n v="40"/>
    <n v="12.027700719999999"/>
  </r>
  <r>
    <x v="1330"/>
    <n v="7.7166600000000001"/>
    <n v="50"/>
    <n v="12.886822199999999"/>
  </r>
  <r>
    <x v="1331"/>
    <n v="8.7455479999999994"/>
    <n v="40"/>
    <n v="14.605065159999999"/>
  </r>
  <r>
    <x v="1332"/>
    <n v="7.202216"/>
    <n v="40"/>
    <n v="12.027700719999999"/>
  </r>
  <r>
    <x v="1333"/>
    <n v="6.1733279999999997"/>
    <n v="40"/>
    <n v="10.309457759999999"/>
  </r>
  <r>
    <x v="1334"/>
    <n v="5.1444400000000003"/>
    <n v="30"/>
    <n v="8.5912147999999995"/>
  </r>
  <r>
    <x v="1335"/>
    <n v="4.1155520000000001"/>
    <n v="30"/>
    <n v="6.8729718399999999"/>
  </r>
  <r>
    <x v="1336"/>
    <n v="3.0866639999999999"/>
    <n v="360"/>
    <n v="5.1547288799999995"/>
  </r>
  <r>
    <x v="1337"/>
    <n v="3.0866639999999999"/>
    <n v="10"/>
    <n v="5.1547288799999995"/>
  </r>
  <r>
    <x v="1338"/>
    <n v="3.0866639999999999"/>
    <n v="10"/>
    <n v="5.1547288799999995"/>
  </r>
  <r>
    <x v="1339"/>
    <n v="1.028888"/>
    <n v="320"/>
    <n v="1.71824296"/>
  </r>
  <r>
    <x v="1340"/>
    <n v="3.0866639999999999"/>
    <n v="10"/>
    <n v="5.1547288799999995"/>
  </r>
  <r>
    <x v="1341"/>
    <n v="2.5722200000000002"/>
    <n v="10"/>
    <n v="4.2956073999999997"/>
  </r>
  <r>
    <x v="1342"/>
    <n v="2.057776"/>
    <n v="350"/>
    <n v="3.43648592"/>
  </r>
  <r>
    <x v="1343"/>
    <n v="1.028888"/>
    <n v="320"/>
    <n v="1.71824296"/>
  </r>
  <r>
    <x v="1344"/>
    <n v="1.5433319999999999"/>
    <n v="330"/>
    <n v="2.5773644399999998"/>
  </r>
  <r>
    <x v="1345"/>
    <n v="2.057776"/>
    <n v="360"/>
    <n v="3.43648592"/>
  </r>
  <r>
    <x v="1346"/>
    <n v="2.5722200000000002"/>
    <n v="350"/>
    <n v="4.2956073999999997"/>
  </r>
  <r>
    <x v="1347"/>
    <n v="3.601108"/>
    <n v="300"/>
    <n v="6.0138503599999993"/>
  </r>
  <r>
    <x v="1348"/>
    <n v="4.1155520000000001"/>
    <n v="30"/>
    <n v="6.8729718399999999"/>
  </r>
  <r>
    <x v="1349"/>
    <n v="4.1155520000000001"/>
    <n v="30"/>
    <n v="6.8729718399999999"/>
  </r>
  <r>
    <x v="1350"/>
    <n v="6.6877719999999998"/>
    <n v="60"/>
    <n v="11.16857924"/>
  </r>
  <r>
    <x v="1351"/>
    <n v="7.7166600000000001"/>
    <n v="60"/>
    <n v="12.886822199999999"/>
  </r>
  <r>
    <x v="1352"/>
    <n v="7.202216"/>
    <n v="60"/>
    <n v="12.027700719999999"/>
  </r>
  <r>
    <x v="1353"/>
    <n v="5.6588840000000005"/>
    <n v="70"/>
    <n v="9.4503362800000001"/>
  </r>
  <r>
    <x v="1354"/>
    <n v="1.028888"/>
    <n v="10"/>
    <n v="1.71824296"/>
  </r>
  <r>
    <x v="1355"/>
    <n v="3.0866639999999999"/>
    <n v="330"/>
    <n v="5.1547288799999995"/>
  </r>
  <r>
    <x v="1356"/>
    <n v="2.057776"/>
    <n v="280"/>
    <n v="3.43648592"/>
  </r>
  <r>
    <x v="1357"/>
    <n v="2.057776"/>
    <n v="320"/>
    <n v="3.43648592"/>
  </r>
  <r>
    <x v="1358"/>
    <n v="2.057776"/>
    <n v="10"/>
    <n v="3.43648592"/>
  </r>
  <r>
    <x v="1359"/>
    <n v="2.057776"/>
    <n v="290"/>
    <n v="3.43648592"/>
  </r>
  <r>
    <x v="1360"/>
    <n v="2.057776"/>
    <n v="310"/>
    <n v="3.43648592"/>
  </r>
  <r>
    <x v="1361"/>
    <n v="2.057776"/>
    <n v="320"/>
    <n v="3.43648592"/>
  </r>
  <r>
    <x v="1362"/>
    <n v="0"/>
    <n v="0"/>
    <n v="0"/>
  </r>
  <r>
    <x v="1363"/>
    <n v="0"/>
    <n v="0"/>
    <n v="0"/>
  </r>
  <r>
    <x v="1364"/>
    <n v="1.028888"/>
    <n v="300"/>
    <n v="1.71824296"/>
  </r>
  <r>
    <x v="1365"/>
    <n v="1.028888"/>
    <n v="10"/>
    <n v="1.71824296"/>
  </r>
  <r>
    <x v="1366"/>
    <n v="2.057776"/>
    <n v="240"/>
    <n v="3.43648592"/>
  </r>
  <r>
    <x v="1367"/>
    <n v="1.028888"/>
    <n v="300"/>
    <n v="1.71824296"/>
  </r>
  <r>
    <x v="1368"/>
    <n v="1.028888"/>
    <n v="200"/>
    <n v="1.71824296"/>
  </r>
  <r>
    <x v="1369"/>
    <n v="1.5433319999999999"/>
    <n v="330"/>
    <n v="2.5773644399999998"/>
  </r>
  <r>
    <x v="1370"/>
    <n v="2.057776"/>
    <n v="260"/>
    <n v="3.43648592"/>
  </r>
  <r>
    <x v="1371"/>
    <n v="1.5433319999999999"/>
    <n v="150"/>
    <n v="2.5773644399999998"/>
  </r>
  <r>
    <x v="1372"/>
    <n v="3.0866639999999999"/>
    <n v="220"/>
    <n v="5.1547288799999995"/>
  </r>
  <r>
    <x v="1373"/>
    <n v="5.1444400000000003"/>
    <n v="40"/>
    <n v="8.5912147999999995"/>
  </r>
  <r>
    <x v="1374"/>
    <n v="5.6588840000000005"/>
    <n v="60"/>
    <n v="9.4503362800000001"/>
  </r>
  <r>
    <x v="1375"/>
    <n v="2.5722200000000002"/>
    <n v="70"/>
    <n v="4.2956073999999997"/>
  </r>
  <r>
    <x v="1376"/>
    <n v="3.0866639999999999"/>
    <n v="340"/>
    <n v="5.1547288799999995"/>
  </r>
  <r>
    <x v="1377"/>
    <n v="2.057776"/>
    <n v="340"/>
    <n v="3.43648592"/>
  </r>
  <r>
    <x v="1378"/>
    <n v="2.5722200000000002"/>
    <n v="180"/>
    <n v="4.2956073999999997"/>
  </r>
  <r>
    <x v="1379"/>
    <n v="1.5433319999999999"/>
    <n v="180"/>
    <n v="2.5773644399999998"/>
  </r>
  <r>
    <x v="1380"/>
    <n v="1.028888"/>
    <n v="330"/>
    <n v="1.71824296"/>
  </r>
  <r>
    <x v="1381"/>
    <n v="0"/>
    <n v="0"/>
    <n v="0"/>
  </r>
  <r>
    <x v="1382"/>
    <n v="2.057776"/>
    <n v="330"/>
    <n v="3.43648592"/>
  </r>
  <r>
    <x v="1383"/>
    <n v="2.057776"/>
    <n v="340"/>
    <n v="3.43648592"/>
  </r>
  <r>
    <x v="1384"/>
    <n v="2.057776"/>
    <n v="280"/>
    <n v="3.43648592"/>
  </r>
  <r>
    <x v="1385"/>
    <n v="2.057776"/>
    <n v="270"/>
    <n v="3.43648592"/>
  </r>
  <r>
    <x v="1386"/>
    <n v="1.5433319999999999"/>
    <n v="290"/>
    <n v="2.5773644399999998"/>
  </r>
  <r>
    <x v="1387"/>
    <n v="1.028888"/>
    <n v="280"/>
    <n v="1.71824296"/>
  </r>
  <r>
    <x v="1388"/>
    <n v="1.5433319999999999"/>
    <n v="310"/>
    <n v="2.5773644399999998"/>
  </r>
  <r>
    <x v="1389"/>
    <n v="1.5433319999999999"/>
    <n v="270"/>
    <n v="2.5773644399999998"/>
  </r>
  <r>
    <x v="1390"/>
    <n v="2.5722200000000002"/>
    <n v="260"/>
    <n v="4.2956073999999997"/>
  </r>
  <r>
    <x v="1391"/>
    <n v="0"/>
    <n v="0"/>
    <n v="0"/>
  </r>
  <r>
    <x v="1392"/>
    <n v="0.51444400000000001"/>
    <n v="190"/>
    <n v="0.85912147999999999"/>
  </r>
  <r>
    <x v="1393"/>
    <n v="3.0866639999999999"/>
    <n v="170"/>
    <n v="5.1547288799999995"/>
  </r>
  <r>
    <x v="1394"/>
    <n v="4.1155520000000001"/>
    <n v="140"/>
    <n v="6.8729718399999999"/>
  </r>
  <r>
    <x v="1395"/>
    <n v="3.601108"/>
    <n v="140"/>
    <n v="6.0138503599999993"/>
  </r>
  <r>
    <x v="1396"/>
    <n v="4.6299960000000002"/>
    <n v="150"/>
    <n v="7.7320933199999997"/>
  </r>
  <r>
    <x v="1397"/>
    <n v="5.1444400000000003"/>
    <n v="140"/>
    <n v="8.5912147999999995"/>
  </r>
  <r>
    <x v="1398"/>
    <n v="4.1155520000000001"/>
    <n v="130"/>
    <n v="6.8729718399999999"/>
  </r>
  <r>
    <x v="1399"/>
    <n v="4.6299960000000002"/>
    <n v="130"/>
    <n v="7.7320933199999997"/>
  </r>
  <r>
    <x v="1400"/>
    <n v="4.6299960000000002"/>
    <n v="160"/>
    <n v="7.7320933199999997"/>
  </r>
  <r>
    <x v="1401"/>
    <n v="5.6588840000000005"/>
    <n v="160"/>
    <n v="9.4503362800000001"/>
  </r>
  <r>
    <x v="1402"/>
    <n v="4.6299960000000002"/>
    <n v="170"/>
    <n v="7.7320933199999997"/>
  </r>
  <r>
    <x v="1403"/>
    <n v="4.6299960000000002"/>
    <n v="180"/>
    <n v="7.7320933199999997"/>
  </r>
  <r>
    <x v="1404"/>
    <n v="6.6877719999999998"/>
    <n v="210"/>
    <n v="11.16857924"/>
  </r>
  <r>
    <x v="1405"/>
    <n v="6.6877719999999998"/>
    <n v="200"/>
    <n v="11.16857924"/>
  </r>
  <r>
    <x v="1406"/>
    <n v="4.6299960000000002"/>
    <n v="210"/>
    <n v="7.7320933199999997"/>
  </r>
  <r>
    <x v="1407"/>
    <n v="5.6588840000000005"/>
    <n v="200"/>
    <n v="9.4503362800000001"/>
  </r>
  <r>
    <x v="1408"/>
    <n v="5.6588840000000005"/>
    <n v="220"/>
    <n v="9.4503362800000001"/>
  </r>
  <r>
    <x v="1409"/>
    <n v="4.6299960000000002"/>
    <n v="220"/>
    <n v="7.7320933199999997"/>
  </r>
  <r>
    <x v="1410"/>
    <n v="5.6588840000000005"/>
    <n v="210"/>
    <n v="9.4503362800000001"/>
  </r>
  <r>
    <x v="1411"/>
    <n v="4.1155520000000001"/>
    <n v="220"/>
    <n v="6.8729718399999999"/>
  </r>
  <r>
    <x v="1412"/>
    <n v="5.1444400000000003"/>
    <n v="200"/>
    <n v="8.5912147999999995"/>
  </r>
  <r>
    <x v="1413"/>
    <n v="4.6299960000000002"/>
    <n v="200"/>
    <n v="7.7320933199999997"/>
  </r>
  <r>
    <x v="1414"/>
    <n v="4.6299960000000002"/>
    <n v="190"/>
    <n v="7.7320933199999997"/>
  </r>
  <r>
    <x v="1415"/>
    <n v="3.601108"/>
    <n v="160"/>
    <n v="6.0138503599999993"/>
  </r>
  <r>
    <x v="1416"/>
    <n v="3.601108"/>
    <n v="180"/>
    <n v="6.0138503599999993"/>
  </r>
  <r>
    <x v="1417"/>
    <n v="4.1155520000000001"/>
    <n v="210"/>
    <n v="6.8729718399999999"/>
  </r>
  <r>
    <x v="1418"/>
    <n v="5.1444400000000003"/>
    <n v="190"/>
    <n v="8.5912147999999995"/>
  </r>
  <r>
    <x v="1419"/>
    <n v="1.5433319999999999"/>
    <n v="170"/>
    <n v="2.5773644399999998"/>
  </r>
  <r>
    <x v="1420"/>
    <n v="5.6588840000000005"/>
    <n v="190"/>
    <n v="9.4503362800000001"/>
  </r>
  <r>
    <x v="1421"/>
    <n v="7.202216"/>
    <n v="190"/>
    <n v="12.027700719999999"/>
  </r>
  <r>
    <x v="1422"/>
    <n v="7.202216"/>
    <n v="190"/>
    <n v="12.027700719999999"/>
  </r>
  <r>
    <x v="1423"/>
    <n v="6.1733279999999997"/>
    <n v="180"/>
    <n v="10.309457759999999"/>
  </r>
  <r>
    <x v="1424"/>
    <n v="5.1444400000000003"/>
    <n v="190"/>
    <n v="8.5912147999999995"/>
  </r>
  <r>
    <x v="1425"/>
    <n v="4.6299960000000002"/>
    <n v="200"/>
    <n v="7.7320933199999997"/>
  </r>
  <r>
    <x v="1426"/>
    <n v="6.6877719999999998"/>
    <n v="200"/>
    <n v="11.16857924"/>
  </r>
  <r>
    <x v="1427"/>
    <n v="6.6877719999999998"/>
    <n v="200"/>
    <n v="11.16857924"/>
  </r>
  <r>
    <x v="1428"/>
    <n v="4.1155520000000001"/>
    <n v="220"/>
    <n v="6.8729718399999999"/>
  </r>
  <r>
    <x v="1429"/>
    <n v="3.0866639999999999"/>
    <n v="240"/>
    <n v="5.1547288799999995"/>
  </r>
  <r>
    <x v="1430"/>
    <n v="3.0866639999999999"/>
    <n v="240"/>
    <n v="5.1547288799999995"/>
  </r>
  <r>
    <x v="1431"/>
    <n v="3.601108"/>
    <n v="220"/>
    <n v="6.0138503599999993"/>
  </r>
  <r>
    <x v="1432"/>
    <n v="4.1155520000000001"/>
    <n v="220"/>
    <n v="6.8729718399999999"/>
  </r>
  <r>
    <x v="1433"/>
    <n v="4.1155520000000001"/>
    <n v="230"/>
    <n v="6.8729718399999999"/>
  </r>
  <r>
    <x v="1434"/>
    <n v="1.5433319999999999"/>
    <n v="250"/>
    <n v="2.5773644399999998"/>
  </r>
  <r>
    <x v="1435"/>
    <n v="1.5433319999999999"/>
    <n v="260"/>
    <n v="2.5773644399999998"/>
  </r>
  <r>
    <x v="1436"/>
    <n v="2.057776"/>
    <n v="260"/>
    <n v="3.43648592"/>
  </r>
  <r>
    <x v="1437"/>
    <n v="4.6299960000000002"/>
    <n v="220"/>
    <n v="7.7320933199999997"/>
  </r>
  <r>
    <x v="1438"/>
    <n v="5.6588840000000005"/>
    <n v="220"/>
    <n v="9.4503362800000001"/>
  </r>
  <r>
    <x v="1439"/>
    <n v="5.6588840000000005"/>
    <n v="190"/>
    <n v="9.4503362800000001"/>
  </r>
  <r>
    <x v="1440"/>
    <n v="5.1444400000000003"/>
    <n v="170"/>
    <n v="8.5912147999999995"/>
  </r>
  <r>
    <x v="1441"/>
    <n v="5.6588840000000005"/>
    <n v="170"/>
    <n v="9.4503362800000001"/>
  </r>
  <r>
    <x v="1442"/>
    <n v="6.1733279999999997"/>
    <n v="160"/>
    <n v="10.309457759999999"/>
  </r>
  <r>
    <x v="1443"/>
    <n v="7.7166600000000001"/>
    <n v="160"/>
    <n v="12.886822199999999"/>
  </r>
  <r>
    <x v="1444"/>
    <n v="4.6299960000000002"/>
    <n v="150"/>
    <n v="7.7320933199999997"/>
  </r>
  <r>
    <x v="1445"/>
    <n v="6.6877719999999998"/>
    <n v="170"/>
    <n v="11.16857924"/>
  </r>
  <r>
    <x v="1446"/>
    <n v="6.1733279999999997"/>
    <n v="180"/>
    <n v="10.309457759999999"/>
  </r>
  <r>
    <x v="1447"/>
    <n v="6.1733279999999997"/>
    <n v="200"/>
    <n v="10.309457759999999"/>
  </r>
  <r>
    <x v="1448"/>
    <n v="6.1733279999999997"/>
    <n v="210"/>
    <n v="10.309457759999999"/>
  </r>
  <r>
    <x v="1449"/>
    <n v="6.1733279999999997"/>
    <n v="200"/>
    <n v="10.309457759999999"/>
  </r>
  <r>
    <x v="1450"/>
    <n v="4.1155520000000001"/>
    <n v="220"/>
    <n v="6.8729718399999999"/>
  </r>
  <r>
    <x v="1451"/>
    <n v="5.1444400000000003"/>
    <n v="210"/>
    <n v="8.5912147999999995"/>
  </r>
  <r>
    <x v="1452"/>
    <n v="3.601108"/>
    <n v="200"/>
    <n v="6.0138503599999993"/>
  </r>
  <r>
    <x v="1453"/>
    <n v="2.5722200000000002"/>
    <n v="280"/>
    <n v="4.2956073999999997"/>
  </r>
  <r>
    <x v="1454"/>
    <n v="2.5722200000000002"/>
    <n v="260"/>
    <n v="4.2956073999999997"/>
  </r>
  <r>
    <x v="1455"/>
    <n v="4.6299960000000002"/>
    <n v="230"/>
    <n v="7.7320933199999997"/>
  </r>
  <r>
    <x v="1456"/>
    <n v="2.5722200000000002"/>
    <n v="220"/>
    <n v="4.2956073999999997"/>
  </r>
  <r>
    <x v="1457"/>
    <n v="1.028888"/>
    <n v="270"/>
    <n v="1.71824296"/>
  </r>
  <r>
    <x v="1458"/>
    <n v="2.057776"/>
    <n v="250"/>
    <n v="3.43648592"/>
  </r>
  <r>
    <x v="1459"/>
    <n v="4.6299960000000002"/>
    <n v="200"/>
    <n v="7.7320933199999997"/>
  </r>
  <r>
    <x v="1460"/>
    <n v="4.6299960000000002"/>
    <n v="190"/>
    <n v="7.7320933199999997"/>
  </r>
  <r>
    <x v="1461"/>
    <n v="5.6588840000000005"/>
    <n v="190"/>
    <n v="9.4503362800000001"/>
  </r>
  <r>
    <x v="1462"/>
    <n v="4.1155520000000001"/>
    <n v="170"/>
    <n v="6.8729718399999999"/>
  </r>
  <r>
    <x v="1463"/>
    <n v="4.6299960000000002"/>
    <n v="160"/>
    <n v="7.7320933199999997"/>
  </r>
  <r>
    <x v="1464"/>
    <n v="2.057776"/>
    <n v="190"/>
    <n v="3.43648592"/>
  </r>
  <r>
    <x v="1465"/>
    <n v="3.0866639999999999"/>
    <n v="150"/>
    <n v="5.1547288799999995"/>
  </r>
  <r>
    <x v="1466"/>
    <n v="3.0866639999999999"/>
    <n v="140"/>
    <n v="5.1547288799999995"/>
  </r>
  <r>
    <x v="1467"/>
    <n v="1.028888"/>
    <n v="130"/>
    <n v="1.71824296"/>
  </r>
  <r>
    <x v="1468"/>
    <n v="1.028888"/>
    <n v="270"/>
    <n v="1.71824296"/>
  </r>
  <r>
    <x v="1469"/>
    <n v="1.028888"/>
    <n v="320"/>
    <n v="1.71824296"/>
  </r>
  <r>
    <x v="1470"/>
    <n v="2.057776"/>
    <n v="330"/>
    <n v="3.43648592"/>
  </r>
  <r>
    <x v="1471"/>
    <n v="0"/>
    <n v="0"/>
    <n v="0"/>
  </r>
  <r>
    <x v="1472"/>
    <n v="1.5433319999999999"/>
    <n v="300"/>
    <n v="2.5773644399999998"/>
  </r>
  <r>
    <x v="1473"/>
    <n v="1.5433319999999999"/>
    <n v="290"/>
    <n v="2.5773644399999998"/>
  </r>
  <r>
    <x v="1474"/>
    <n v="0"/>
    <n v="0"/>
    <n v="0"/>
  </r>
  <r>
    <x v="1475"/>
    <n v="1.028888"/>
    <n v="150"/>
    <n v="1.71824296"/>
  </r>
  <r>
    <x v="1476"/>
    <n v="1.028888"/>
    <n v="250"/>
    <n v="1.71824296"/>
  </r>
  <r>
    <x v="1477"/>
    <n v="3.0866639999999999"/>
    <n v="310"/>
    <n v="5.1547288799999995"/>
  </r>
  <r>
    <x v="1478"/>
    <n v="3.0866639999999999"/>
    <n v="240"/>
    <n v="5.1547288799999995"/>
  </r>
  <r>
    <x v="1479"/>
    <n v="3.0866639999999999"/>
    <n v="160"/>
    <n v="5.1547288799999995"/>
  </r>
  <r>
    <x v="1480"/>
    <n v="3.0866639999999999"/>
    <n v="140"/>
    <n v="5.1547288799999995"/>
  </r>
  <r>
    <x v="1481"/>
    <n v="5.1444400000000003"/>
    <n v="150"/>
    <n v="8.5912147999999995"/>
  </r>
  <r>
    <x v="1482"/>
    <n v="6.1733279999999997"/>
    <n v="150"/>
    <n v="10.309457759999999"/>
  </r>
  <r>
    <x v="1483"/>
    <n v="4.1155520000000001"/>
    <n v="160"/>
    <n v="6.8729718399999999"/>
  </r>
  <r>
    <x v="1484"/>
    <n v="3.601108"/>
    <n v="170"/>
    <n v="6.0138503599999993"/>
  </r>
  <r>
    <x v="1485"/>
    <n v="3.0866639999999999"/>
    <n v="180"/>
    <n v="5.1547288799999995"/>
  </r>
  <r>
    <x v="1486"/>
    <n v="3.0866639999999999"/>
    <n v="100"/>
    <n v="5.1547288799999995"/>
  </r>
  <r>
    <x v="1487"/>
    <n v="1.5433319999999999"/>
    <n v="260"/>
    <n v="2.5773644399999998"/>
  </r>
  <r>
    <x v="1488"/>
    <n v="1.028888"/>
    <n v="330"/>
    <n v="1.71824296"/>
  </r>
  <r>
    <x v="1489"/>
    <n v="0"/>
    <n v="0"/>
    <n v="0"/>
  </r>
  <r>
    <x v="1490"/>
    <n v="1.028888"/>
    <n v="310"/>
    <n v="1.71824296"/>
  </r>
  <r>
    <x v="1491"/>
    <n v="0"/>
    <n v="0"/>
    <n v="0"/>
  </r>
  <r>
    <x v="1492"/>
    <n v="0"/>
    <n v="0"/>
    <n v="0"/>
  </r>
  <r>
    <x v="1493"/>
    <n v="1.028888"/>
    <n v="280"/>
    <n v="1.71824296"/>
  </r>
  <r>
    <x v="1494"/>
    <n v="1.5433319999999999"/>
    <n v="300"/>
    <n v="2.5773644399999998"/>
  </r>
  <r>
    <x v="1495"/>
    <n v="0"/>
    <n v="0"/>
    <n v="0"/>
  </r>
  <r>
    <x v="1496"/>
    <n v="0.51444400000000001"/>
    <n v="340"/>
    <n v="0.85912147999999999"/>
  </r>
  <r>
    <x v="1497"/>
    <n v="1.028888"/>
    <n v="290"/>
    <n v="1.71824296"/>
  </r>
  <r>
    <x v="1498"/>
    <n v="1.028888"/>
    <n v="310"/>
    <n v="1.71824296"/>
  </r>
  <r>
    <x v="1499"/>
    <n v="4.6299960000000002"/>
    <n v="50"/>
    <n v="7.7320933199999997"/>
  </r>
  <r>
    <x v="1500"/>
    <n v="5.1444400000000003"/>
    <n v="60"/>
    <n v="8.5912147999999995"/>
  </r>
  <r>
    <x v="1501"/>
    <n v="5.1444400000000003"/>
    <n v="60"/>
    <n v="8.5912147999999995"/>
  </r>
  <r>
    <x v="1502"/>
    <n v="5.1444400000000003"/>
    <n v="50"/>
    <n v="8.5912147999999995"/>
  </r>
  <r>
    <x v="1503"/>
    <n v="4.1155520000000001"/>
    <n v="50"/>
    <n v="6.8729718399999999"/>
  </r>
  <r>
    <x v="1504"/>
    <n v="4.6299960000000002"/>
    <n v="60"/>
    <n v="7.7320933199999997"/>
  </r>
  <r>
    <x v="1505"/>
    <n v="2.5722200000000002"/>
    <n v="50"/>
    <n v="4.2956073999999997"/>
  </r>
  <r>
    <x v="1506"/>
    <n v="0"/>
    <n v="0"/>
    <n v="0"/>
  </r>
  <r>
    <x v="1507"/>
    <n v="1.5433319999999999"/>
    <n v="350"/>
    <n v="2.5773644399999998"/>
  </r>
  <r>
    <x v="1508"/>
    <n v="2.057776"/>
    <n v="320"/>
    <n v="3.43648592"/>
  </r>
  <r>
    <x v="1509"/>
    <n v="1.028888"/>
    <n v="330"/>
    <n v="1.71824296"/>
  </r>
  <r>
    <x v="1510"/>
    <n v="1.028888"/>
    <n v="320"/>
    <n v="1.71824296"/>
  </r>
  <r>
    <x v="1511"/>
    <n v="0.51444400000000001"/>
    <n v="320"/>
    <n v="0.85912147999999999"/>
  </r>
  <r>
    <x v="1512"/>
    <n v="1.5433319999999999"/>
    <n v="340"/>
    <n v="2.5773644399999998"/>
  </r>
  <r>
    <x v="1513"/>
    <n v="0"/>
    <n v="0"/>
    <n v="0"/>
  </r>
  <r>
    <x v="1514"/>
    <n v="1.028888"/>
    <n v="320"/>
    <n v="1.71824296"/>
  </r>
  <r>
    <x v="1515"/>
    <n v="1.028888"/>
    <n v="320"/>
    <n v="1.71824296"/>
  </r>
  <r>
    <x v="1516"/>
    <n v="1.028888"/>
    <n v="350"/>
    <n v="1.71824296"/>
  </r>
  <r>
    <x v="1517"/>
    <n v="1.5433319999999999"/>
    <n v="340"/>
    <n v="2.5773644399999998"/>
  </r>
  <r>
    <x v="1518"/>
    <n v="2.057776"/>
    <n v="310"/>
    <n v="3.43648592"/>
  </r>
  <r>
    <x v="1519"/>
    <n v="4.6299960000000002"/>
    <n v="20"/>
    <n v="7.7320933199999997"/>
  </r>
  <r>
    <x v="1520"/>
    <n v="5.1444400000000003"/>
    <n v="10"/>
    <n v="8.5912147999999995"/>
  </r>
  <r>
    <x v="1521"/>
    <n v="4.1155520000000001"/>
    <n v="10"/>
    <n v="6.8729718399999999"/>
  </r>
  <r>
    <x v="1522"/>
    <n v="5.6588840000000005"/>
    <n v="60"/>
    <n v="9.4503362800000001"/>
  </r>
  <r>
    <x v="1523"/>
    <n v="6.6877719999999998"/>
    <n v="60"/>
    <n v="11.16857924"/>
  </r>
  <r>
    <x v="1524"/>
    <n v="8.2311040000000002"/>
    <n v="60"/>
    <n v="13.74594368"/>
  </r>
  <r>
    <x v="1525"/>
    <n v="9.2599920000000004"/>
    <n v="60"/>
    <n v="15.464186639999999"/>
  </r>
  <r>
    <x v="1526"/>
    <n v="7.7166600000000001"/>
    <n v="50"/>
    <n v="12.886822199999999"/>
  </r>
  <r>
    <x v="1527"/>
    <n v="7.202216"/>
    <n v="50"/>
    <n v="12.027700719999999"/>
  </r>
  <r>
    <x v="1528"/>
    <n v="7.7166600000000001"/>
    <n v="40"/>
    <n v="12.886822199999999"/>
  </r>
  <r>
    <x v="1529"/>
    <n v="6.6877719999999998"/>
    <n v="50"/>
    <n v="11.16857924"/>
  </r>
  <r>
    <x v="1530"/>
    <n v="3.601108"/>
    <n v="20"/>
    <n v="6.0138503599999993"/>
  </r>
  <r>
    <x v="1531"/>
    <n v="2.057776"/>
    <n v="340"/>
    <n v="3.43648592"/>
  </r>
  <r>
    <x v="1532"/>
    <n v="2.057776"/>
    <n v="300"/>
    <n v="3.43648592"/>
  </r>
  <r>
    <x v="1533"/>
    <n v="2.5722200000000002"/>
    <n v="320"/>
    <n v="4.2956073999999997"/>
  </r>
  <r>
    <x v="1534"/>
    <n v="3.0866639999999999"/>
    <n v="330"/>
    <n v="5.1547288799999995"/>
  </r>
  <r>
    <x v="1535"/>
    <n v="2.057776"/>
    <n v="330"/>
    <n v="3.43648592"/>
  </r>
  <r>
    <x v="1536"/>
    <n v="3.601108"/>
    <n v="30"/>
    <n v="6.0138503599999993"/>
  </r>
  <r>
    <x v="1537"/>
    <n v="3.0866639999999999"/>
    <n v="20"/>
    <n v="5.1547288799999995"/>
  </r>
  <r>
    <x v="1538"/>
    <n v="2.5722200000000002"/>
    <n v="30"/>
    <n v="4.2956073999999997"/>
  </r>
  <r>
    <x v="1539"/>
    <n v="2.5722200000000002"/>
    <n v="360"/>
    <n v="4.2956073999999997"/>
  </r>
  <r>
    <x v="1540"/>
    <n v="2.057776"/>
    <n v="360"/>
    <n v="3.43648592"/>
  </r>
  <r>
    <x v="1541"/>
    <n v="3.0866639999999999"/>
    <n v="10"/>
    <n v="5.1547288799999995"/>
  </r>
  <r>
    <x v="1542"/>
    <n v="4.6299960000000002"/>
    <n v="340"/>
    <n v="7.7320933199999997"/>
  </r>
  <r>
    <x v="1543"/>
    <n v="5.6588840000000005"/>
    <n v="10"/>
    <n v="9.4503362800000001"/>
  </r>
  <r>
    <x v="1544"/>
    <n v="6.1733279999999997"/>
    <n v="20"/>
    <n v="10.309457759999999"/>
  </r>
  <r>
    <x v="1545"/>
    <n v="5.1444400000000003"/>
    <n v="10"/>
    <n v="8.5912147999999995"/>
  </r>
  <r>
    <x v="1546"/>
    <n v="4.6299960000000002"/>
    <n v="350"/>
    <n v="7.7320933199999997"/>
  </r>
  <r>
    <x v="1547"/>
    <n v="7.202216"/>
    <n v="60"/>
    <n v="12.027700719999999"/>
  </r>
  <r>
    <x v="1548"/>
    <n v="8.7455479999999994"/>
    <n v="60"/>
    <n v="14.605065159999999"/>
  </r>
  <r>
    <x v="1549"/>
    <n v="7.202216"/>
    <n v="50"/>
    <n v="12.027700719999999"/>
  </r>
  <r>
    <x v="1550"/>
    <n v="9.7744359999999997"/>
    <n v="40"/>
    <n v="16.32330812"/>
  </r>
  <r>
    <x v="1551"/>
    <n v="8.2311040000000002"/>
    <n v="50"/>
    <n v="13.74594368"/>
  </r>
  <r>
    <x v="1552"/>
    <n v="8.2311040000000002"/>
    <n v="60"/>
    <n v="13.74594368"/>
  </r>
  <r>
    <x v="1553"/>
    <n v="7.7166600000000001"/>
    <n v="50"/>
    <n v="12.886822199999999"/>
  </r>
  <r>
    <x v="1554"/>
    <n v="7.7166600000000001"/>
    <n v="40"/>
    <n v="12.886822199999999"/>
  </r>
  <r>
    <x v="1555"/>
    <n v="6.1733279999999997"/>
    <n v="30"/>
    <n v="10.309457759999999"/>
  </r>
  <r>
    <x v="1556"/>
    <n v="2.5722200000000002"/>
    <n v="360"/>
    <n v="4.2956073999999997"/>
  </r>
  <r>
    <x v="1557"/>
    <n v="2.057776"/>
    <n v="340"/>
    <n v="3.43648592"/>
  </r>
  <r>
    <x v="1558"/>
    <n v="2.5722200000000002"/>
    <n v="340"/>
    <n v="4.2956073999999997"/>
  </r>
  <r>
    <x v="1559"/>
    <n v="2.5722200000000002"/>
    <n v="330"/>
    <n v="4.2956073999999997"/>
  </r>
  <r>
    <x v="1560"/>
    <n v="3.0866639999999999"/>
    <n v="340"/>
    <n v="5.1547288799999995"/>
  </r>
  <r>
    <x v="1561"/>
    <n v="3.0866639999999999"/>
    <n v="340"/>
    <n v="5.1547288799999995"/>
  </r>
  <r>
    <x v="1562"/>
    <n v="3.0866639999999999"/>
    <n v="320"/>
    <n v="5.1547288799999995"/>
  </r>
  <r>
    <x v="1563"/>
    <n v="3.0866639999999999"/>
    <n v="360"/>
    <n v="5.1547288799999995"/>
  </r>
  <r>
    <x v="1564"/>
    <n v="4.1155520000000001"/>
    <n v="10"/>
    <n v="6.8729718399999999"/>
  </r>
  <r>
    <x v="1565"/>
    <n v="3.601108"/>
    <n v="20"/>
    <n v="6.0138503599999993"/>
  </r>
  <r>
    <x v="1566"/>
    <n v="5.1444400000000003"/>
    <n v="360"/>
    <n v="8.5912147999999995"/>
  </r>
  <r>
    <x v="1567"/>
    <n v="6.6877719999999998"/>
    <n v="10"/>
    <n v="11.16857924"/>
  </r>
  <r>
    <x v="1568"/>
    <n v="6.1733279999999997"/>
    <n v="360"/>
    <n v="10.309457759999999"/>
  </r>
  <r>
    <x v="1569"/>
    <n v="6.6877719999999998"/>
    <n v="360"/>
    <n v="11.16857924"/>
  </r>
  <r>
    <x v="1570"/>
    <n v="5.1444400000000003"/>
    <n v="360"/>
    <n v="8.5912147999999995"/>
  </r>
  <r>
    <x v="1571"/>
    <n v="8.2311040000000002"/>
    <n v="50"/>
    <n v="13.74594368"/>
  </r>
  <r>
    <x v="1572"/>
    <n v="8.2311040000000002"/>
    <n v="60"/>
    <n v="13.74594368"/>
  </r>
  <r>
    <x v="1573"/>
    <n v="8.2311040000000002"/>
    <n v="50"/>
    <n v="13.74594368"/>
  </r>
  <r>
    <x v="1574"/>
    <n v="8.7455479999999994"/>
    <n v="50"/>
    <n v="14.605065159999999"/>
  </r>
  <r>
    <x v="1575"/>
    <n v="8.2311040000000002"/>
    <n v="50"/>
    <n v="13.74594368"/>
  </r>
  <r>
    <x v="1576"/>
    <n v="9.2599920000000004"/>
    <n v="40"/>
    <n v="15.464186639999999"/>
  </r>
  <r>
    <x v="1577"/>
    <n v="7.7166600000000001"/>
    <n v="40"/>
    <n v="12.886822199999999"/>
  </r>
  <r>
    <x v="1578"/>
    <n v="6.1733279999999997"/>
    <n v="20"/>
    <n v="10.309457759999999"/>
  </r>
  <r>
    <x v="1579"/>
    <n v="4.6299960000000002"/>
    <n v="10"/>
    <n v="7.7320933199999997"/>
  </r>
  <r>
    <x v="1580"/>
    <n v="4.6299960000000002"/>
    <n v="10"/>
    <n v="7.7320933199999997"/>
  </r>
  <r>
    <x v="1581"/>
    <n v="4.1155520000000001"/>
    <n v="360"/>
    <n v="6.8729718399999999"/>
  </r>
  <r>
    <x v="1582"/>
    <n v="3.601108"/>
    <n v="360"/>
    <n v="6.0138503599999993"/>
  </r>
  <r>
    <x v="1583"/>
    <n v="3.0866639999999999"/>
    <n v="10"/>
    <n v="5.1547288799999995"/>
  </r>
  <r>
    <x v="1584"/>
    <n v="3.0866639999999999"/>
    <n v="350"/>
    <n v="5.1547288799999995"/>
  </r>
  <r>
    <x v="1585"/>
    <n v="4.1155520000000001"/>
    <n v="10"/>
    <n v="6.8729718399999999"/>
  </r>
  <r>
    <x v="1586"/>
    <n v="3.601108"/>
    <n v="360"/>
    <n v="6.0138503599999993"/>
  </r>
  <r>
    <x v="1587"/>
    <n v="3.601108"/>
    <n v="360"/>
    <n v="6.0138503599999993"/>
  </r>
  <r>
    <x v="1588"/>
    <n v="4.1155520000000001"/>
    <n v="360"/>
    <n v="6.8729718399999999"/>
  </r>
  <r>
    <x v="1589"/>
    <n v="3.601108"/>
    <n v="20"/>
    <n v="6.0138503599999993"/>
  </r>
  <r>
    <x v="1590"/>
    <n v="4.6299960000000002"/>
    <n v="20"/>
    <n v="7.7320933199999997"/>
  </r>
  <r>
    <x v="1591"/>
    <n v="6.6877719999999998"/>
    <n v="10"/>
    <n v="11.16857924"/>
  </r>
  <r>
    <x v="1592"/>
    <n v="6.1733279999999997"/>
    <n v="360"/>
    <n v="10.309457759999999"/>
  </r>
  <r>
    <x v="1593"/>
    <n v="7.7166600000000001"/>
    <n v="20"/>
    <n v="12.886822199999999"/>
  </r>
  <r>
    <x v="1594"/>
    <n v="6.6877719999999998"/>
    <n v="20"/>
    <n v="11.16857924"/>
  </r>
  <r>
    <x v="1595"/>
    <n v="8.7455479999999994"/>
    <n v="70"/>
    <n v="14.605065159999999"/>
  </r>
  <r>
    <x v="1596"/>
    <n v="7.7166600000000001"/>
    <n v="50"/>
    <n v="12.886822199999999"/>
  </r>
  <r>
    <x v="1597"/>
    <n v="9.7744359999999997"/>
    <n v="60"/>
    <n v="16.32330812"/>
  </r>
  <r>
    <x v="1598"/>
    <n v="8.2311040000000002"/>
    <n v="40"/>
    <n v="13.74594368"/>
  </r>
  <r>
    <x v="1599"/>
    <n v="9.2599920000000004"/>
    <n v="50"/>
    <n v="15.464186639999999"/>
  </r>
  <r>
    <x v="1600"/>
    <n v="8.2311040000000002"/>
    <n v="50"/>
    <n v="13.74594368"/>
  </r>
  <r>
    <x v="1601"/>
    <n v="6.1733279999999997"/>
    <n v="30"/>
    <n v="10.309457759999999"/>
  </r>
  <r>
    <x v="1602"/>
    <n v="6.6877719999999998"/>
    <n v="40"/>
    <n v="11.16857924"/>
  </r>
  <r>
    <x v="1603"/>
    <n v="4.6299960000000002"/>
    <n v="30"/>
    <n v="7.7320933199999997"/>
  </r>
  <r>
    <x v="1604"/>
    <n v="3.601108"/>
    <n v="10"/>
    <n v="6.0138503599999993"/>
  </r>
  <r>
    <x v="1605"/>
    <n v="3.0866639999999999"/>
    <n v="360"/>
    <n v="5.1547288799999995"/>
  </r>
  <r>
    <x v="1606"/>
    <n v="2.5722200000000002"/>
    <n v="340"/>
    <n v="4.2956073999999997"/>
  </r>
  <r>
    <x v="1607"/>
    <n v="2.057776"/>
    <n v="330"/>
    <n v="3.43648592"/>
  </r>
  <r>
    <x v="1608"/>
    <n v="2.057776"/>
    <n v="340"/>
    <n v="3.43648592"/>
  </r>
  <r>
    <x v="1609"/>
    <n v="2.057776"/>
    <n v="340"/>
    <n v="3.43648592"/>
  </r>
  <r>
    <x v="1610"/>
    <n v="3.0866639999999999"/>
    <n v="350"/>
    <n v="5.1547288799999995"/>
  </r>
  <r>
    <x v="1611"/>
    <n v="3.0866639999999999"/>
    <n v="350"/>
    <n v="5.1547288799999995"/>
  </r>
  <r>
    <x v="1612"/>
    <n v="4.1155520000000001"/>
    <n v="350"/>
    <n v="6.8729718399999999"/>
  </r>
  <r>
    <x v="1613"/>
    <n v="3.0866639999999999"/>
    <n v="360"/>
    <n v="5.1547288799999995"/>
  </r>
  <r>
    <x v="1614"/>
    <n v="3.601108"/>
    <n v="10"/>
    <n v="6.0138503599999993"/>
  </r>
  <r>
    <x v="1615"/>
    <n v="5.1444400000000003"/>
    <n v="20"/>
    <n v="8.5912147999999995"/>
  </r>
  <r>
    <x v="1616"/>
    <n v="4.1155520000000001"/>
    <n v="360"/>
    <n v="6.8729718399999999"/>
  </r>
  <r>
    <x v="1617"/>
    <n v="6.1733279999999997"/>
    <n v="20"/>
    <n v="10.309457759999999"/>
  </r>
  <r>
    <x v="1618"/>
    <n v="5.6588840000000005"/>
    <n v="30"/>
    <n v="9.4503362800000001"/>
  </r>
  <r>
    <x v="1619"/>
    <n v="6.6877719999999998"/>
    <n v="60"/>
    <n v="11.16857924"/>
  </r>
  <r>
    <x v="1620"/>
    <n v="7.202216"/>
    <n v="50"/>
    <n v="12.027700719999999"/>
  </r>
  <r>
    <x v="1621"/>
    <n v="6.6877719999999998"/>
    <n v="60"/>
    <n v="11.16857924"/>
  </r>
  <r>
    <x v="1622"/>
    <n v="6.6877719999999998"/>
    <n v="50"/>
    <n v="11.16857924"/>
  </r>
  <r>
    <x v="1623"/>
    <n v="7.202216"/>
    <n v="40"/>
    <n v="12.027700719999999"/>
  </r>
  <r>
    <x v="1624"/>
    <n v="7.7166600000000001"/>
    <n v="50"/>
    <n v="12.886822199999999"/>
  </r>
  <r>
    <x v="1625"/>
    <n v="8.2311040000000002"/>
    <n v="40"/>
    <n v="13.74594368"/>
  </r>
  <r>
    <x v="1626"/>
    <n v="5.6588840000000005"/>
    <n v="40"/>
    <n v="9.4503362800000001"/>
  </r>
  <r>
    <x v="1627"/>
    <n v="5.6588840000000005"/>
    <n v="20"/>
    <n v="9.4503362800000001"/>
  </r>
  <r>
    <x v="1628"/>
    <n v="4.6299960000000002"/>
    <n v="10"/>
    <n v="7.7320933199999997"/>
  </r>
  <r>
    <x v="1629"/>
    <n v="3.601108"/>
    <n v="350"/>
    <n v="6.0138503599999993"/>
  </r>
  <r>
    <x v="1630"/>
    <n v="3.0866639999999999"/>
    <n v="330"/>
    <n v="5.1547288799999995"/>
  </r>
  <r>
    <x v="1631"/>
    <n v="2.5722200000000002"/>
    <n v="330"/>
    <n v="4.2956073999999997"/>
  </r>
  <r>
    <x v="1632"/>
    <n v="3.0866639999999999"/>
    <n v="350"/>
    <n v="5.1547288799999995"/>
  </r>
  <r>
    <x v="1633"/>
    <n v="3.0866639999999999"/>
    <n v="340"/>
    <n v="5.1547288799999995"/>
  </r>
  <r>
    <x v="1634"/>
    <n v="3.601108"/>
    <n v="330"/>
    <n v="6.0138503599999993"/>
  </r>
  <r>
    <x v="1635"/>
    <n v="3.0866639999999999"/>
    <n v="360"/>
    <n v="5.1547288799999995"/>
  </r>
  <r>
    <x v="1636"/>
    <n v="3.601108"/>
    <n v="20"/>
    <n v="6.0138503599999993"/>
  </r>
  <r>
    <x v="1637"/>
    <n v="3.0866639999999999"/>
    <n v="10"/>
    <n v="5.1547288799999995"/>
  </r>
  <r>
    <x v="1638"/>
    <n v="4.1155520000000001"/>
    <n v="10"/>
    <n v="6.8729718399999999"/>
  </r>
  <r>
    <x v="1639"/>
    <n v="6.6877719999999998"/>
    <n v="10"/>
    <n v="11.16857924"/>
  </r>
  <r>
    <x v="1640"/>
    <n v="8.2311040000000002"/>
    <n v="20"/>
    <n v="13.74594368"/>
  </r>
  <r>
    <x v="1641"/>
    <n v="6.6877719999999998"/>
    <n v="10"/>
    <n v="11.16857924"/>
  </r>
  <r>
    <x v="1642"/>
    <n v="7.202216"/>
    <n v="20"/>
    <n v="12.027700719999999"/>
  </r>
  <r>
    <x v="1643"/>
    <n v="7.7166600000000001"/>
    <n v="50"/>
    <n v="12.886822199999999"/>
  </r>
  <r>
    <x v="1644"/>
    <n v="9.2599920000000004"/>
    <n v="50"/>
    <n v="15.464186639999999"/>
  </r>
  <r>
    <x v="1645"/>
    <n v="8.7455479999999994"/>
    <n v="50"/>
    <n v="14.605065159999999"/>
  </r>
  <r>
    <x v="1646"/>
    <n v="9.2599920000000004"/>
    <n v="40"/>
    <n v="15.464186639999999"/>
  </r>
  <r>
    <x v="1647"/>
    <n v="7.202216"/>
    <n v="50"/>
    <n v="12.027700719999999"/>
  </r>
  <r>
    <x v="1648"/>
    <n v="8.2311040000000002"/>
    <n v="40"/>
    <n v="13.74594368"/>
  </r>
  <r>
    <x v="1649"/>
    <n v="8.7455479999999994"/>
    <n v="40"/>
    <n v="14.605065159999999"/>
  </r>
  <r>
    <x v="1650"/>
    <n v="5.6588840000000005"/>
    <n v="40"/>
    <n v="9.4503362800000001"/>
  </r>
  <r>
    <x v="1651"/>
    <n v="6.6877719999999998"/>
    <n v="30"/>
    <n v="11.16857924"/>
  </r>
  <r>
    <x v="1652"/>
    <n v="4.6299960000000002"/>
    <n v="20"/>
    <n v="7.7320933199999997"/>
  </r>
  <r>
    <x v="1653"/>
    <n v="5.1444400000000003"/>
    <n v="10"/>
    <n v="8.5912147999999995"/>
  </r>
  <r>
    <x v="1654"/>
    <n v="3.601108"/>
    <n v="10"/>
    <n v="6.0138503599999993"/>
  </r>
  <r>
    <x v="1655"/>
    <n v="4.6299960000000002"/>
    <n v="10"/>
    <n v="7.7320933199999997"/>
  </r>
  <r>
    <x v="1656"/>
    <n v="5.1444400000000003"/>
    <n v="10"/>
    <n v="8.5912147999999995"/>
  </r>
  <r>
    <x v="1657"/>
    <n v="4.6299960000000002"/>
    <n v="20"/>
    <n v="7.7320933199999997"/>
  </r>
  <r>
    <x v="1658"/>
    <n v="4.6299960000000002"/>
    <n v="10"/>
    <n v="7.7320933199999997"/>
  </r>
  <r>
    <x v="1659"/>
    <n v="4.6299960000000002"/>
    <n v="20"/>
    <n v="7.7320933199999997"/>
  </r>
  <r>
    <x v="1660"/>
    <n v="4.1155520000000001"/>
    <n v="20"/>
    <n v="6.8729718399999999"/>
  </r>
  <r>
    <x v="1661"/>
    <n v="4.1155520000000001"/>
    <n v="20"/>
    <n v="6.8729718399999999"/>
  </r>
  <r>
    <x v="1662"/>
    <n v="3.601108"/>
    <n v="360"/>
    <n v="6.0138503599999993"/>
  </r>
  <r>
    <x v="1663"/>
    <n v="4.1155520000000001"/>
    <n v="340"/>
    <n v="6.8729718399999999"/>
  </r>
  <r>
    <x v="1664"/>
    <n v="6.6877719999999998"/>
    <n v="20"/>
    <n v="11.16857924"/>
  </r>
  <r>
    <x v="1665"/>
    <n v="6.1733279999999997"/>
    <n v="360"/>
    <n v="10.309457759999999"/>
  </r>
  <r>
    <x v="1666"/>
    <n v="6.1733279999999997"/>
    <n v="10"/>
    <n v="10.309457759999999"/>
  </r>
  <r>
    <x v="1667"/>
    <n v="8.2311040000000002"/>
    <n v="20"/>
    <n v="13.74594368"/>
  </r>
  <r>
    <x v="1668"/>
    <n v="7.7166600000000001"/>
    <n v="60"/>
    <n v="12.886822199999999"/>
  </r>
  <r>
    <x v="1669"/>
    <n v="7.7166600000000001"/>
    <n v="40"/>
    <n v="12.886822199999999"/>
  </r>
  <r>
    <x v="1670"/>
    <n v="7.202216"/>
    <n v="50"/>
    <n v="12.027700719999999"/>
  </r>
  <r>
    <x v="1671"/>
    <n v="7.7166600000000001"/>
    <n v="50"/>
    <n v="12.886822199999999"/>
  </r>
  <r>
    <x v="1672"/>
    <n v="8.7455479999999994"/>
    <n v="50"/>
    <n v="14.605065159999999"/>
  </r>
  <r>
    <x v="1673"/>
    <n v="5.6588840000000005"/>
    <n v="30"/>
    <n v="9.4503362800000001"/>
  </r>
  <r>
    <x v="1674"/>
    <n v="6.1733279999999997"/>
    <n v="30"/>
    <n v="10.309457759999999"/>
  </r>
  <r>
    <x v="1675"/>
    <n v="4.1155520000000001"/>
    <n v="30"/>
    <n v="6.8729718399999999"/>
  </r>
  <r>
    <x v="1676"/>
    <n v="4.6299960000000002"/>
    <n v="20"/>
    <n v="7.7320933199999997"/>
  </r>
  <r>
    <x v="1677"/>
    <n v="4.6299960000000002"/>
    <n v="20"/>
    <n v="7.7320933199999997"/>
  </r>
  <r>
    <x v="1678"/>
    <n v="4.1155520000000001"/>
    <n v="10"/>
    <n v="6.8729718399999999"/>
  </r>
  <r>
    <x v="1679"/>
    <n v="4.1155520000000001"/>
    <n v="360"/>
    <n v="6.8729718399999999"/>
  </r>
  <r>
    <x v="1680"/>
    <n v="4.1155520000000001"/>
    <n v="360"/>
    <n v="6.8729718399999999"/>
  </r>
  <r>
    <x v="1681"/>
    <n v="4.1155520000000001"/>
    <n v="20"/>
    <n v="6.8729718399999999"/>
  </r>
  <r>
    <x v="1682"/>
    <n v="2.057776"/>
    <n v="330"/>
    <n v="3.43648592"/>
  </r>
  <r>
    <x v="1683"/>
    <n v="1.5433319999999999"/>
    <n v="350"/>
    <n v="2.5773644399999998"/>
  </r>
  <r>
    <x v="1684"/>
    <n v="1.028888"/>
    <n v="360"/>
    <n v="1.71824296"/>
  </r>
  <r>
    <x v="1685"/>
    <n v="2.057776"/>
    <n v="350"/>
    <n v="3.43648592"/>
  </r>
  <r>
    <x v="1686"/>
    <n v="2.5722200000000002"/>
    <n v="360"/>
    <n v="4.2956073999999997"/>
  </r>
  <r>
    <x v="1687"/>
    <n v="5.6588840000000005"/>
    <n v="30"/>
    <n v="9.4503362800000001"/>
  </r>
  <r>
    <x v="1688"/>
    <n v="6.6877719999999998"/>
    <n v="20"/>
    <n v="11.16857924"/>
  </r>
  <r>
    <x v="1689"/>
    <n v="5.1444400000000003"/>
    <n v="20"/>
    <n v="8.5912147999999995"/>
  </r>
  <r>
    <x v="1690"/>
    <n v="4.1155520000000001"/>
    <n v="350"/>
    <n v="6.8729718399999999"/>
  </r>
  <r>
    <x v="1691"/>
    <n v="4.6299960000000002"/>
    <n v="10"/>
    <n v="7.7320933199999997"/>
  </r>
  <r>
    <x v="1692"/>
    <n v="7.202216"/>
    <n v="60"/>
    <n v="12.027700719999999"/>
  </r>
  <r>
    <x v="1693"/>
    <n v="7.202216"/>
    <n v="50"/>
    <n v="12.027700719999999"/>
  </r>
  <r>
    <x v="1694"/>
    <n v="7.7166600000000001"/>
    <n v="60"/>
    <n v="12.886822199999999"/>
  </r>
  <r>
    <x v="1695"/>
    <n v="6.6877719999999998"/>
    <n v="50"/>
    <n v="11.16857924"/>
  </r>
  <r>
    <x v="1696"/>
    <n v="7.202216"/>
    <n v="50"/>
    <n v="12.027700719999999"/>
  </r>
  <r>
    <x v="1697"/>
    <n v="6.1733279999999997"/>
    <n v="30"/>
    <n v="10.309457759999999"/>
  </r>
  <r>
    <x v="1698"/>
    <n v="6.1733279999999997"/>
    <n v="30"/>
    <n v="10.309457759999999"/>
  </r>
  <r>
    <x v="1699"/>
    <n v="5.1444400000000003"/>
    <n v="30"/>
    <n v="8.5912147999999995"/>
  </r>
  <r>
    <x v="1700"/>
    <n v="4.1155520000000001"/>
    <n v="20"/>
    <n v="6.8729718399999999"/>
  </r>
  <r>
    <x v="1701"/>
    <n v="4.1155520000000001"/>
    <n v="20"/>
    <n v="6.8729718399999999"/>
  </r>
  <r>
    <x v="1702"/>
    <n v="3.0866639999999999"/>
    <n v="360"/>
    <n v="5.1547288799999995"/>
  </r>
  <r>
    <x v="1703"/>
    <n v="2.5722200000000002"/>
    <n v="10"/>
    <n v="4.2956073999999997"/>
  </r>
  <r>
    <x v="1704"/>
    <n v="3.0866639999999999"/>
    <n v="10"/>
    <n v="5.1547288799999995"/>
  </r>
  <r>
    <x v="1705"/>
    <n v="2.5722200000000002"/>
    <n v="20"/>
    <n v="4.2956073999999997"/>
  </r>
  <r>
    <x v="1706"/>
    <n v="2.057776"/>
    <n v="360"/>
    <n v="3.43648592"/>
  </r>
  <r>
    <x v="1707"/>
    <n v="2.057776"/>
    <n v="10"/>
    <n v="3.43648592"/>
  </r>
  <r>
    <x v="1708"/>
    <n v="1.5433319999999999"/>
    <n v="340"/>
    <n v="2.5773644399999998"/>
  </r>
  <r>
    <x v="1709"/>
    <n v="2.5722200000000002"/>
    <n v="340"/>
    <n v="4.2956073999999997"/>
  </r>
  <r>
    <x v="1710"/>
    <n v="2.057776"/>
    <n v="20"/>
    <n v="3.43648592"/>
  </r>
  <r>
    <x v="1711"/>
    <n v="4.1155520000000001"/>
    <n v="20"/>
    <n v="6.8729718399999999"/>
  </r>
  <r>
    <x v="1712"/>
    <n v="3.601108"/>
    <n v="10"/>
    <n v="6.0138503599999993"/>
  </r>
  <r>
    <x v="1713"/>
    <n v="4.1155520000000001"/>
    <n v="30"/>
    <n v="6.8729718399999999"/>
  </r>
  <r>
    <x v="1714"/>
    <n v="6.6877719999999998"/>
    <n v="60"/>
    <n v="11.16857924"/>
  </r>
  <r>
    <x v="1715"/>
    <n v="7.202216"/>
    <n v="60"/>
    <n v="12.027700719999999"/>
  </r>
  <r>
    <x v="1716"/>
    <n v="7.7166600000000001"/>
    <n v="60"/>
    <n v="12.886822199999999"/>
  </r>
  <r>
    <x v="1717"/>
    <n v="6.1733279999999997"/>
    <n v="60"/>
    <n v="10.309457759999999"/>
  </r>
  <r>
    <x v="1718"/>
    <n v="6.1733279999999997"/>
    <n v="50"/>
    <n v="10.309457759999999"/>
  </r>
  <r>
    <x v="1719"/>
    <n v="4.6299960000000002"/>
    <n v="50"/>
    <n v="7.7320933199999997"/>
  </r>
  <r>
    <x v="1720"/>
    <n v="4.1155520000000001"/>
    <n v="40"/>
    <n v="6.8729718399999999"/>
  </r>
  <r>
    <x v="1721"/>
    <n v="4.1155520000000001"/>
    <n v="30"/>
    <n v="6.8729718399999999"/>
  </r>
  <r>
    <x v="1722"/>
    <n v="2.057776"/>
    <n v="360"/>
    <n v="3.43648592"/>
  </r>
  <r>
    <x v="1723"/>
    <n v="2.057776"/>
    <n v="360"/>
    <n v="3.43648592"/>
  </r>
  <r>
    <x v="1724"/>
    <n v="2.057776"/>
    <n v="360"/>
    <n v="3.43648592"/>
  </r>
  <r>
    <x v="1725"/>
    <n v="2.057776"/>
    <n v="330"/>
    <n v="3.43648592"/>
  </r>
  <r>
    <x v="1726"/>
    <n v="1.5433319999999999"/>
    <n v="340"/>
    <n v="2.5773644399999998"/>
  </r>
  <r>
    <x v="1727"/>
    <n v="2.057776"/>
    <n v="330"/>
    <n v="3.43648592"/>
  </r>
  <r>
    <x v="1728"/>
    <n v="1.028888"/>
    <n v="340"/>
    <n v="1.71824296"/>
  </r>
  <r>
    <x v="1729"/>
    <n v="1.5433319999999999"/>
    <n v="350"/>
    <n v="2.5773644399999998"/>
  </r>
  <r>
    <x v="1730"/>
    <n v="1.5433319999999999"/>
    <n v="330"/>
    <n v="2.5773644399999998"/>
  </r>
  <r>
    <x v="1731"/>
    <n v="1.5433319999999999"/>
    <n v="310"/>
    <n v="2.5773644399999998"/>
  </r>
  <r>
    <x v="1732"/>
    <n v="1.028888"/>
    <n v="320"/>
    <n v="1.71824296"/>
  </r>
  <r>
    <x v="1733"/>
    <n v="2.057776"/>
    <n v="340"/>
    <n v="3.43648592"/>
  </r>
  <r>
    <x v="1734"/>
    <n v="3.0866639999999999"/>
    <n v="10"/>
    <n v="5.1547288799999995"/>
  </r>
  <r>
    <x v="1735"/>
    <n v="4.1155520000000001"/>
    <n v="10"/>
    <n v="6.8729718399999999"/>
  </r>
  <r>
    <x v="1736"/>
    <n v="3.0866639999999999"/>
    <n v="10"/>
    <n v="5.1547288799999995"/>
  </r>
  <r>
    <x v="1737"/>
    <n v="5.1444400000000003"/>
    <n v="70"/>
    <n v="8.5912147999999995"/>
  </r>
  <r>
    <x v="1738"/>
    <n v="6.1733279999999997"/>
    <n v="60"/>
    <n v="10.309457759999999"/>
  </r>
  <r>
    <x v="1739"/>
    <n v="7.202216"/>
    <n v="60"/>
    <n v="12.027700719999999"/>
  </r>
  <r>
    <x v="1740"/>
    <n v="6.1733279999999997"/>
    <n v="60"/>
    <n v="10.309457759999999"/>
  </r>
  <r>
    <x v="1741"/>
    <n v="6.1733279999999997"/>
    <n v="60"/>
    <n v="10.309457759999999"/>
  </r>
  <r>
    <x v="1742"/>
    <n v="6.1733279999999997"/>
    <n v="50"/>
    <n v="10.309457759999999"/>
  </r>
  <r>
    <x v="1743"/>
    <n v="4.6299960000000002"/>
    <n v="40"/>
    <n v="7.7320933199999997"/>
  </r>
  <r>
    <x v="1744"/>
    <n v="4.1155520000000001"/>
    <n v="40"/>
    <n v="6.8729718399999999"/>
  </r>
  <r>
    <x v="1745"/>
    <n v="3.0866639999999999"/>
    <n v="30"/>
    <n v="5.1547288799999995"/>
  </r>
  <r>
    <x v="1746"/>
    <n v="3.0866639999999999"/>
    <n v="10"/>
    <n v="5.1547288799999995"/>
  </r>
  <r>
    <x v="1747"/>
    <n v="3.0866639999999999"/>
    <n v="20"/>
    <n v="5.1547288799999995"/>
  </r>
  <r>
    <x v="1748"/>
    <n v="2.057776"/>
    <n v="360"/>
    <n v="3.43648592"/>
  </r>
  <r>
    <x v="1749"/>
    <n v="2.057776"/>
    <n v="10"/>
    <n v="3.43648592"/>
  </r>
  <r>
    <x v="1750"/>
    <n v="2.057776"/>
    <n v="10"/>
    <n v="3.43648592"/>
  </r>
  <r>
    <x v="1751"/>
    <n v="1.5433319999999999"/>
    <n v="300"/>
    <n v="2.5773644399999998"/>
  </r>
  <r>
    <x v="1752"/>
    <n v="2.5722200000000002"/>
    <n v="20"/>
    <n v="4.2956073999999997"/>
  </r>
  <r>
    <x v="1753"/>
    <n v="1.5433319999999999"/>
    <n v="290"/>
    <n v="2.5773644399999998"/>
  </r>
  <r>
    <x v="1754"/>
    <n v="2.057776"/>
    <n v="280"/>
    <n v="3.43648592"/>
  </r>
  <r>
    <x v="1755"/>
    <n v="1.028888"/>
    <n v="340"/>
    <n v="1.71824296"/>
  </r>
  <r>
    <x v="1756"/>
    <n v="1.5433319999999999"/>
    <n v="290"/>
    <n v="2.5773644399999998"/>
  </r>
  <r>
    <x v="1757"/>
    <n v="1.5433319999999999"/>
    <n v="290"/>
    <n v="2.5773644399999998"/>
  </r>
  <r>
    <x v="1758"/>
    <n v="3.0866639999999999"/>
    <n v="10"/>
    <n v="5.1547288799999995"/>
  </r>
  <r>
    <x v="1759"/>
    <n v="4.1155520000000001"/>
    <n v="10"/>
    <n v="6.8729718399999999"/>
  </r>
  <r>
    <x v="1760"/>
    <n v="5.1444400000000003"/>
    <n v="40"/>
    <n v="8.5912147999999995"/>
  </r>
  <r>
    <x v="1761"/>
    <n v="4.6299960000000002"/>
    <n v="50"/>
    <n v="7.7320933199999997"/>
  </r>
  <r>
    <x v="1762"/>
    <n v="6.1733279999999997"/>
    <n v="70"/>
    <n v="10.309457759999999"/>
  </r>
  <r>
    <x v="1763"/>
    <n v="7.202216"/>
    <n v="70"/>
    <n v="12.027700719999999"/>
  </r>
  <r>
    <x v="1764"/>
    <n v="6.1733279999999997"/>
    <n v="70"/>
    <n v="10.309457759999999"/>
  </r>
  <r>
    <x v="1765"/>
    <n v="6.1733279999999997"/>
    <n v="70"/>
    <n v="10.309457759999999"/>
  </r>
  <r>
    <x v="1766"/>
    <n v="7.202216"/>
    <n v="70"/>
    <n v="12.027700719999999"/>
  </r>
  <r>
    <x v="1767"/>
    <n v="6.1733279999999997"/>
    <n v="50"/>
    <n v="10.309457759999999"/>
  </r>
  <r>
    <x v="1768"/>
    <n v="5.1444400000000003"/>
    <n v="40"/>
    <n v="8.5912147999999995"/>
  </r>
  <r>
    <x v="1769"/>
    <n v="4.6299960000000002"/>
    <n v="30"/>
    <n v="7.7320933199999997"/>
  </r>
  <r>
    <x v="1770"/>
    <n v="4.1155520000000001"/>
    <n v="10"/>
    <n v="6.8729718399999999"/>
  </r>
  <r>
    <x v="1771"/>
    <n v="3.601108"/>
    <n v="10"/>
    <n v="6.0138503599999993"/>
  </r>
  <r>
    <x v="1772"/>
    <n v="3.0866639999999999"/>
    <n v="10"/>
    <n v="5.1547288799999995"/>
  </r>
  <r>
    <x v="1773"/>
    <n v="2.057776"/>
    <n v="360"/>
    <n v="3.43648592"/>
  </r>
  <r>
    <x v="1774"/>
    <n v="2.5722200000000002"/>
    <n v="360"/>
    <n v="4.2956073999999997"/>
  </r>
  <r>
    <x v="1775"/>
    <n v="1.028888"/>
    <n v="310"/>
    <n v="1.71824296"/>
  </r>
  <r>
    <x v="1776"/>
    <n v="1.028888"/>
    <n v="280"/>
    <n v="1.71824296"/>
  </r>
  <r>
    <x v="1777"/>
    <n v="0.51444400000000001"/>
    <n v="10"/>
    <n v="0.85912147999999999"/>
  </r>
  <r>
    <x v="1778"/>
    <n v="1.5433319999999999"/>
    <n v="340"/>
    <n v="2.5773644399999998"/>
  </r>
  <r>
    <x v="1779"/>
    <n v="4.1155520000000001"/>
    <n v="30"/>
    <n v="6.8729718399999999"/>
  </r>
  <r>
    <x v="1780"/>
    <n v="3.601108"/>
    <n v="10"/>
    <n v="6.0138503599999993"/>
  </r>
  <r>
    <x v="1781"/>
    <n v="5.1444400000000003"/>
    <n v="10"/>
    <n v="8.5912147999999995"/>
  </r>
  <r>
    <x v="1782"/>
    <n v="4.6299960000000002"/>
    <n v="20"/>
    <n v="7.7320933199999997"/>
  </r>
  <r>
    <x v="1783"/>
    <n v="4.1155520000000001"/>
    <n v="10"/>
    <n v="6.8729718399999999"/>
  </r>
  <r>
    <x v="1784"/>
    <n v="5.1444400000000003"/>
    <n v="20"/>
    <n v="8.5912147999999995"/>
  </r>
  <r>
    <x v="1785"/>
    <n v="4.6299960000000002"/>
    <n v="30"/>
    <n v="7.7320933199999997"/>
  </r>
  <r>
    <x v="1786"/>
    <n v="6.1733279999999997"/>
    <n v="60"/>
    <n v="10.309457759999999"/>
  </r>
  <r>
    <x v="1787"/>
    <n v="6.6877719999999998"/>
    <n v="50"/>
    <n v="11.16857924"/>
  </r>
  <r>
    <x v="1788"/>
    <n v="6.6877719999999998"/>
    <n v="50"/>
    <n v="11.16857924"/>
  </r>
  <r>
    <x v="1789"/>
    <n v="7.7166600000000001"/>
    <n v="60"/>
    <n v="12.886822199999999"/>
  </r>
  <r>
    <x v="1790"/>
    <n v="8.2311040000000002"/>
    <n v="50"/>
    <n v="13.74594368"/>
  </r>
  <r>
    <x v="1791"/>
    <n v="7.202216"/>
    <n v="50"/>
    <n v="12.027700719999999"/>
  </r>
  <r>
    <x v="1792"/>
    <n v="3.601108"/>
    <n v="30"/>
    <n v="6.0138503599999993"/>
  </r>
  <r>
    <x v="1793"/>
    <n v="3.0866639999999999"/>
    <n v="20"/>
    <n v="5.1547288799999995"/>
  </r>
  <r>
    <x v="1794"/>
    <n v="2.5722200000000002"/>
    <n v="10"/>
    <n v="4.2956073999999997"/>
  </r>
  <r>
    <x v="1795"/>
    <n v="1.5433319999999999"/>
    <n v="350"/>
    <n v="2.5773644399999998"/>
  </r>
  <r>
    <x v="1796"/>
    <n v="0.51444400000000001"/>
    <n v="350"/>
    <n v="0.85912147999999999"/>
  </r>
  <r>
    <x v="1797"/>
    <n v="1.5433319999999999"/>
    <n v="310"/>
    <n v="2.5773644399999998"/>
  </r>
  <r>
    <x v="1798"/>
    <n v="1.5433319999999999"/>
    <n v="300"/>
    <n v="2.5773644399999998"/>
  </r>
  <r>
    <x v="1799"/>
    <n v="1.5433319999999999"/>
    <n v="310"/>
    <n v="2.5773644399999998"/>
  </r>
  <r>
    <x v="1800"/>
    <n v="1.028888"/>
    <n v="340"/>
    <n v="1.71824296"/>
  </r>
  <r>
    <x v="1801"/>
    <n v="1.028888"/>
    <n v="310"/>
    <n v="1.71824296"/>
  </r>
  <r>
    <x v="1802"/>
    <n v="1.028888"/>
    <n v="320"/>
    <n v="1.71824296"/>
  </r>
  <r>
    <x v="1803"/>
    <n v="1.028888"/>
    <n v="310"/>
    <n v="1.71824296"/>
  </r>
  <r>
    <x v="1804"/>
    <n v="1.5433319999999999"/>
    <n v="320"/>
    <n v="2.5773644399999998"/>
  </r>
  <r>
    <x v="1805"/>
    <n v="2.5722200000000002"/>
    <n v="300"/>
    <n v="4.2956073999999997"/>
  </r>
  <r>
    <x v="1806"/>
    <n v="1.5433319999999999"/>
    <n v="260"/>
    <n v="2.5773644399999998"/>
  </r>
  <r>
    <x v="1807"/>
    <n v="2.5722200000000002"/>
    <n v="360"/>
    <n v="4.2956073999999997"/>
  </r>
  <r>
    <x v="1808"/>
    <n v="1.5433319999999999"/>
    <n v="10"/>
    <n v="2.5773644399999998"/>
  </r>
  <r>
    <x v="1809"/>
    <n v="5.1444400000000003"/>
    <n v="70"/>
    <n v="8.5912147999999995"/>
  </r>
  <r>
    <x v="1810"/>
    <n v="6.1733279999999997"/>
    <n v="60"/>
    <n v="10.309457759999999"/>
  </r>
  <r>
    <x v="1811"/>
    <n v="7.202216"/>
    <n v="80"/>
    <n v="12.027700719999999"/>
  </r>
  <r>
    <x v="1812"/>
    <n v="7.202216"/>
    <n v="90"/>
    <n v="12.027700719999999"/>
  </r>
  <r>
    <x v="1813"/>
    <n v="6.6877719999999998"/>
    <n v="90"/>
    <n v="11.16857924"/>
  </r>
  <r>
    <x v="1814"/>
    <n v="5.6588840000000005"/>
    <n v="60"/>
    <n v="9.4503362800000001"/>
  </r>
  <r>
    <x v="1815"/>
    <n v="3.0866639999999999"/>
    <n v="50"/>
    <n v="5.1547288799999995"/>
  </r>
  <r>
    <x v="1816"/>
    <n v="3.0866639999999999"/>
    <n v="60"/>
    <n v="5.1547288799999995"/>
  </r>
  <r>
    <x v="1817"/>
    <n v="2.5722200000000002"/>
    <n v="100"/>
    <n v="4.2956073999999997"/>
  </r>
  <r>
    <x v="1818"/>
    <n v="2.5722200000000002"/>
    <n v="160"/>
    <n v="4.2956073999999997"/>
  </r>
  <r>
    <x v="1819"/>
    <n v="1.5433319999999999"/>
    <n v="110"/>
    <n v="2.5773644399999998"/>
  </r>
  <r>
    <x v="1820"/>
    <n v="1.028888"/>
    <n v="100"/>
    <n v="1.71824296"/>
  </r>
  <r>
    <x v="1821"/>
    <n v="0.51444400000000001"/>
    <n v="270"/>
    <n v="0.85912147999999999"/>
  </r>
  <r>
    <x v="1822"/>
    <n v="1.028888"/>
    <n v="300"/>
    <n v="1.71824296"/>
  </r>
  <r>
    <x v="1823"/>
    <n v="0"/>
    <n v="0"/>
    <n v="0"/>
  </r>
  <r>
    <x v="1824"/>
    <n v="1.028888"/>
    <n v="300"/>
    <n v="1.71824296"/>
  </r>
  <r>
    <x v="1825"/>
    <n v="2.057776"/>
    <n v="310"/>
    <n v="3.43648592"/>
  </r>
  <r>
    <x v="1826"/>
    <n v="1.028888"/>
    <n v="300"/>
    <n v="1.71824296"/>
  </r>
  <r>
    <x v="1827"/>
    <n v="1.028888"/>
    <n v="320"/>
    <n v="1.71824296"/>
  </r>
  <r>
    <x v="1828"/>
    <n v="2.057776"/>
    <n v="310"/>
    <n v="3.43648592"/>
  </r>
  <r>
    <x v="1829"/>
    <n v="3.0866639999999999"/>
    <n v="310"/>
    <n v="5.1547288799999995"/>
  </r>
  <r>
    <x v="1830"/>
    <n v="2.057776"/>
    <n v="20"/>
    <n v="3.43648592"/>
  </r>
  <r>
    <x v="1831"/>
    <n v="4.1155520000000001"/>
    <n v="150"/>
    <n v="6.8729718399999999"/>
  </r>
  <r>
    <x v="1832"/>
    <n v="5.6588840000000005"/>
    <n v="150"/>
    <n v="9.4503362800000001"/>
  </r>
  <r>
    <x v="1833"/>
    <n v="6.1733279999999997"/>
    <n v="140"/>
    <n v="10.309457759999999"/>
  </r>
  <r>
    <x v="1834"/>
    <n v="7.202216"/>
    <n v="150"/>
    <n v="12.027700719999999"/>
  </r>
  <r>
    <x v="1835"/>
    <n v="6.6877719999999998"/>
    <n v="150"/>
    <n v="11.16857924"/>
  </r>
  <r>
    <x v="1836"/>
    <n v="5.1444400000000003"/>
    <n v="150"/>
    <n v="8.5912147999999995"/>
  </r>
  <r>
    <x v="1837"/>
    <n v="5.6588840000000005"/>
    <n v="160"/>
    <n v="9.4503362800000001"/>
  </r>
  <r>
    <x v="1838"/>
    <n v="3.0866639999999999"/>
    <n v="170"/>
    <n v="5.1547288799999995"/>
  </r>
  <r>
    <x v="1839"/>
    <n v="2.5722200000000002"/>
    <n v="190"/>
    <n v="4.2956073999999997"/>
  </r>
  <r>
    <x v="1840"/>
    <n v="2.057776"/>
    <n v="180"/>
    <n v="3.43648592"/>
  </r>
  <r>
    <x v="1841"/>
    <n v="2.057776"/>
    <n v="180"/>
    <n v="3.43648592"/>
  </r>
  <r>
    <x v="1842"/>
    <n v="2.057776"/>
    <n v="180"/>
    <n v="3.43648592"/>
  </r>
  <r>
    <x v="1843"/>
    <n v="2.5722200000000002"/>
    <n v="170"/>
    <n v="4.2956073999999997"/>
  </r>
  <r>
    <x v="1844"/>
    <n v="2.057776"/>
    <n v="300"/>
    <n v="3.43648592"/>
  </r>
  <r>
    <x v="1845"/>
    <n v="1.028888"/>
    <n v="300"/>
    <n v="1.71824296"/>
  </r>
  <r>
    <x v="1846"/>
    <n v="2.057776"/>
    <n v="300"/>
    <n v="3.43648592"/>
  </r>
  <r>
    <x v="1847"/>
    <n v="2.057776"/>
    <n v="320"/>
    <n v="3.43648592"/>
  </r>
  <r>
    <x v="1848"/>
    <n v="1.028888"/>
    <n v="330"/>
    <n v="1.71824296"/>
  </r>
  <r>
    <x v="1849"/>
    <n v="2.057776"/>
    <n v="290"/>
    <n v="3.43648592"/>
  </r>
  <r>
    <x v="1850"/>
    <n v="1.028888"/>
    <n v="310"/>
    <n v="1.71824296"/>
  </r>
  <r>
    <x v="1851"/>
    <n v="1.028888"/>
    <n v="330"/>
    <n v="1.71824296"/>
  </r>
  <r>
    <x v="1852"/>
    <n v="1.5433319999999999"/>
    <n v="290"/>
    <n v="2.5773644399999998"/>
  </r>
  <r>
    <x v="1853"/>
    <n v="1.5433319999999999"/>
    <n v="310"/>
    <n v="2.5773644399999998"/>
  </r>
  <r>
    <x v="1854"/>
    <n v="1.028888"/>
    <n v="320"/>
    <n v="1.71824296"/>
  </r>
  <r>
    <x v="1855"/>
    <n v="1.028888"/>
    <n v="60"/>
    <n v="1.71824296"/>
  </r>
  <r>
    <x v="1856"/>
    <n v="5.1444400000000003"/>
    <n v="140"/>
    <n v="8.5912147999999995"/>
  </r>
  <r>
    <x v="1857"/>
    <n v="5.1444400000000003"/>
    <n v="160"/>
    <n v="8.5912147999999995"/>
  </r>
  <r>
    <x v="1858"/>
    <n v="6.1733279999999997"/>
    <n v="160"/>
    <n v="10.309457759999999"/>
  </r>
  <r>
    <x v="1859"/>
    <n v="6.6877719999999998"/>
    <n v="160"/>
    <n v="11.16857924"/>
  </r>
  <r>
    <x v="1860"/>
    <n v="5.6588840000000005"/>
    <n v="150"/>
    <n v="9.4503362800000001"/>
  </r>
  <r>
    <x v="1861"/>
    <n v="4.6299960000000002"/>
    <n v="160"/>
    <n v="7.7320933199999997"/>
  </r>
  <r>
    <x v="1862"/>
    <n v="3.601108"/>
    <n v="140"/>
    <n v="6.0138503599999993"/>
  </r>
  <r>
    <x v="1863"/>
    <n v="2.5722200000000002"/>
    <n v="120"/>
    <n v="4.2956073999999997"/>
  </r>
  <r>
    <x v="1864"/>
    <n v="1.028888"/>
    <n v="40"/>
    <n v="1.71824296"/>
  </r>
  <r>
    <x v="1865"/>
    <n v="1.5433319999999999"/>
    <n v="40"/>
    <n v="2.5773644399999998"/>
  </r>
  <r>
    <x v="1866"/>
    <n v="2.057776"/>
    <n v="20"/>
    <n v="3.43648592"/>
  </r>
  <r>
    <x v="1867"/>
    <n v="1.5433319999999999"/>
    <n v="300"/>
    <n v="2.5773644399999998"/>
  </r>
  <r>
    <x v="1868"/>
    <n v="2.057776"/>
    <n v="330"/>
    <n v="3.43648592"/>
  </r>
  <r>
    <x v="1869"/>
    <n v="1.5433319999999999"/>
    <n v="330"/>
    <n v="2.5773644399999998"/>
  </r>
  <r>
    <x v="1870"/>
    <n v="0"/>
    <n v="0"/>
    <n v="0"/>
  </r>
  <r>
    <x v="1871"/>
    <n v="1.028888"/>
    <n v="350"/>
    <n v="1.71824296"/>
  </r>
  <r>
    <x v="1872"/>
    <n v="0.51444400000000001"/>
    <n v="320"/>
    <n v="0.85912147999999999"/>
  </r>
  <r>
    <x v="1873"/>
    <n v="1.028888"/>
    <n v="250"/>
    <n v="1.71824296"/>
  </r>
  <r>
    <x v="1874"/>
    <n v="1.5433319999999999"/>
    <n v="300"/>
    <n v="2.5773644399999998"/>
  </r>
  <r>
    <x v="1875"/>
    <n v="1.5433319999999999"/>
    <n v="290"/>
    <n v="2.5773644399999998"/>
  </r>
  <r>
    <x v="1876"/>
    <n v="1.028888"/>
    <n v="330"/>
    <n v="1.71824296"/>
  </r>
  <r>
    <x v="1877"/>
    <n v="1.028888"/>
    <n v="330"/>
    <n v="1.71824296"/>
  </r>
  <r>
    <x v="1878"/>
    <n v="5.1444400000000003"/>
    <n v="10"/>
    <n v="8.5912147999999995"/>
  </r>
  <r>
    <x v="1879"/>
    <n v="4.1155520000000001"/>
    <n v="30"/>
    <n v="6.8729718399999999"/>
  </r>
  <r>
    <x v="1880"/>
    <n v="5.1444400000000003"/>
    <n v="50"/>
    <n v="8.5912147999999995"/>
  </r>
  <r>
    <x v="1881"/>
    <n v="4.6299960000000002"/>
    <n v="50"/>
    <n v="7.7320933199999997"/>
  </r>
  <r>
    <x v="1882"/>
    <n v="7.202216"/>
    <n v="50"/>
    <n v="12.027700719999999"/>
  </r>
  <r>
    <x v="1883"/>
    <n v="5.6588840000000005"/>
    <n v="80"/>
    <n v="9.4503362800000001"/>
  </r>
  <r>
    <x v="1884"/>
    <n v="5.6588840000000005"/>
    <n v="40"/>
    <n v="9.4503362800000001"/>
  </r>
  <r>
    <x v="1885"/>
    <n v="5.1444400000000003"/>
    <n v="40"/>
    <n v="8.5912147999999995"/>
  </r>
  <r>
    <x v="1886"/>
    <n v="7.7166600000000001"/>
    <n v="30"/>
    <n v="12.886822199999999"/>
  </r>
  <r>
    <x v="1887"/>
    <n v="1.028888"/>
    <n v="340"/>
    <n v="1.71824296"/>
  </r>
  <r>
    <x v="1888"/>
    <n v="1.5433319999999999"/>
    <n v="300"/>
    <n v="2.5773644399999998"/>
  </r>
  <r>
    <x v="1889"/>
    <n v="1.028888"/>
    <n v="300"/>
    <n v="1.71824296"/>
  </r>
  <r>
    <x v="1890"/>
    <n v="1.5433319999999999"/>
    <n v="360"/>
    <n v="2.5773644399999998"/>
  </r>
  <r>
    <x v="1891"/>
    <n v="1.028888"/>
    <n v="320"/>
    <n v="1.71824296"/>
  </r>
  <r>
    <x v="1892"/>
    <n v="3.0866639999999999"/>
    <n v="350"/>
    <n v="5.1547288799999995"/>
  </r>
  <r>
    <x v="1893"/>
    <n v="4.1155520000000001"/>
    <n v="360"/>
    <n v="6.8729718399999999"/>
  </r>
  <r>
    <x v="1894"/>
    <n v="4.1155520000000001"/>
    <n v="10"/>
    <n v="6.8729718399999999"/>
  </r>
  <r>
    <x v="1895"/>
    <n v="3.601108"/>
    <n v="10"/>
    <n v="6.0138503599999993"/>
  </r>
  <r>
    <x v="1896"/>
    <n v="4.1155520000000001"/>
    <n v="360"/>
    <n v="6.8729718399999999"/>
  </r>
  <r>
    <x v="1897"/>
    <n v="5.1444400000000003"/>
    <n v="10"/>
    <n v="8.5912147999999995"/>
  </r>
  <r>
    <x v="1898"/>
    <n v="5.6588840000000005"/>
    <n v="360"/>
    <n v="9.4503362800000001"/>
  </r>
  <r>
    <x v="1899"/>
    <n v="5.1444400000000003"/>
    <n v="10"/>
    <n v="8.5912147999999995"/>
  </r>
  <r>
    <x v="1900"/>
    <n v="4.1155520000000001"/>
    <n v="360"/>
    <n v="6.8729718399999999"/>
  </r>
  <r>
    <x v="1901"/>
    <n v="5.1444400000000003"/>
    <n v="360"/>
    <n v="8.5912147999999995"/>
  </r>
  <r>
    <x v="1902"/>
    <n v="6.6877719999999998"/>
    <n v="10"/>
    <n v="11.16857924"/>
  </r>
  <r>
    <x v="1903"/>
    <n v="6.1733279999999997"/>
    <n v="10"/>
    <n v="10.309457759999999"/>
  </r>
  <r>
    <x v="1904"/>
    <n v="7.202216"/>
    <n v="20"/>
    <n v="12.027700719999999"/>
  </r>
  <r>
    <x v="1905"/>
    <n v="4.6299960000000002"/>
    <n v="350"/>
    <n v="7.7320933199999997"/>
  </r>
  <r>
    <x v="1906"/>
    <n v="5.1444400000000003"/>
    <n v="350"/>
    <n v="8.5912147999999995"/>
  </r>
  <r>
    <x v="1907"/>
    <n v="4.6299960000000002"/>
    <n v="10"/>
    <n v="7.7320933199999997"/>
  </r>
  <r>
    <x v="1908"/>
    <n v="4.6299960000000002"/>
    <n v="50"/>
    <n v="7.7320933199999997"/>
  </r>
  <r>
    <x v="1909"/>
    <n v="3.601108"/>
    <n v="40"/>
    <n v="6.0138503599999993"/>
  </r>
  <r>
    <x v="1910"/>
    <n v="2.057776"/>
    <n v="340"/>
    <n v="3.43648592"/>
  </r>
  <r>
    <x v="1911"/>
    <n v="2.057776"/>
    <n v="320"/>
    <n v="3.43648592"/>
  </r>
  <r>
    <x v="1912"/>
    <n v="6.1733279999999997"/>
    <n v="10"/>
    <n v="10.309457759999999"/>
  </r>
  <r>
    <x v="1913"/>
    <n v="3.0866639999999999"/>
    <n v="350"/>
    <n v="5.1547288799999995"/>
  </r>
  <r>
    <x v="1914"/>
    <n v="2.057776"/>
    <n v="350"/>
    <n v="3.43648592"/>
  </r>
  <r>
    <x v="1915"/>
    <n v="3.0866639999999999"/>
    <n v="10"/>
    <n v="5.1547288799999995"/>
  </r>
  <r>
    <x v="1916"/>
    <n v="1.5433319999999999"/>
    <n v="310"/>
    <n v="2.5773644399999998"/>
  </r>
  <r>
    <x v="1917"/>
    <n v="0"/>
    <n v="0"/>
    <n v="0"/>
  </r>
  <r>
    <x v="1918"/>
    <n v="1.028888"/>
    <n v="160"/>
    <n v="1.71824296"/>
  </r>
  <r>
    <x v="1919"/>
    <n v="1.028888"/>
    <n v="160"/>
    <n v="1.71824296"/>
  </r>
  <r>
    <x v="1920"/>
    <n v="1.5433319999999999"/>
    <n v="310"/>
    <n v="2.5773644399999998"/>
  </r>
  <r>
    <x v="1921"/>
    <n v="0"/>
    <n v="0"/>
    <n v="0"/>
  </r>
  <r>
    <x v="1922"/>
    <n v="0"/>
    <n v="0"/>
    <n v="0"/>
  </r>
  <r>
    <x v="1923"/>
    <n v="3.0866639999999999"/>
    <n v="150"/>
    <n v="5.1547288799999995"/>
  </r>
  <r>
    <x v="1924"/>
    <n v="3.601108"/>
    <n v="200"/>
    <n v="6.0138503599999993"/>
  </r>
  <r>
    <x v="1925"/>
    <n v="5.1444400000000003"/>
    <n v="200"/>
    <n v="8.5912147999999995"/>
  </r>
  <r>
    <x v="1926"/>
    <n v="4.6299960000000002"/>
    <n v="190"/>
    <n v="7.7320933199999997"/>
  </r>
  <r>
    <x v="1927"/>
    <n v="3.601108"/>
    <n v="200"/>
    <n v="6.0138503599999993"/>
  </r>
  <r>
    <x v="1928"/>
    <n v="4.1155520000000001"/>
    <n v="160"/>
    <n v="6.8729718399999999"/>
  </r>
  <r>
    <x v="1929"/>
    <n v="6.1733279999999997"/>
    <n v="150"/>
    <n v="10.309457759999999"/>
  </r>
  <r>
    <x v="1930"/>
    <n v="6.6877719999999998"/>
    <n v="170"/>
    <n v="11.16857924"/>
  </r>
  <r>
    <x v="1931"/>
    <n v="4.6299960000000002"/>
    <n v="170"/>
    <n v="7.7320933199999997"/>
  </r>
  <r>
    <x v="1932"/>
    <n v="4.6299960000000002"/>
    <n v="180"/>
    <n v="7.7320933199999997"/>
  </r>
  <r>
    <x v="1933"/>
    <n v="2.057776"/>
    <n v="160"/>
    <n v="3.43648592"/>
  </r>
  <r>
    <x v="1934"/>
    <n v="3.0866639999999999"/>
    <n v="170"/>
    <n v="5.1547288799999995"/>
  </r>
  <r>
    <x v="1935"/>
    <n v="2.057776"/>
    <n v="210"/>
    <n v="3.43648592"/>
  </r>
  <r>
    <x v="1936"/>
    <n v="1.5433319999999999"/>
    <n v="150"/>
    <n v="2.5773644399999998"/>
  </r>
  <r>
    <x v="1937"/>
    <n v="1.028888"/>
    <n v="290"/>
    <n v="1.71824296"/>
  </r>
  <r>
    <x v="1938"/>
    <n v="1.028888"/>
    <n v="260"/>
    <n v="1.71824296"/>
  </r>
  <r>
    <x v="1939"/>
    <n v="1.5433319999999999"/>
    <n v="310"/>
    <n v="2.5773644399999998"/>
  </r>
  <r>
    <x v="1940"/>
    <n v="1.028888"/>
    <n v="270"/>
    <n v="1.71824296"/>
  </r>
  <r>
    <x v="1941"/>
    <n v="0.51444400000000001"/>
    <n v="340"/>
    <n v="0.85912147999999999"/>
  </r>
  <r>
    <x v="1942"/>
    <n v="1.028888"/>
    <n v="280"/>
    <n v="1.71824296"/>
  </r>
  <r>
    <x v="1943"/>
    <n v="0"/>
    <n v="0"/>
    <n v="0"/>
  </r>
  <r>
    <x v="1944"/>
    <n v="0"/>
    <n v="0"/>
    <n v="0"/>
  </r>
  <r>
    <x v="1945"/>
    <n v="1.5433319999999999"/>
    <n v="340"/>
    <n v="2.5773644399999998"/>
  </r>
  <r>
    <x v="1946"/>
    <n v="0"/>
    <n v="0"/>
    <n v="0"/>
  </r>
  <r>
    <x v="1947"/>
    <n v="0"/>
    <n v="0"/>
    <n v="0"/>
  </r>
  <r>
    <x v="1948"/>
    <n v="1.028888"/>
    <n v="260"/>
    <n v="1.71824296"/>
  </r>
  <r>
    <x v="1949"/>
    <n v="1.5433319999999999"/>
    <n v="280"/>
    <n v="2.5773644399999998"/>
  </r>
  <r>
    <x v="1950"/>
    <n v="1.5433319999999999"/>
    <n v="270"/>
    <n v="2.5773644399999998"/>
  </r>
  <r>
    <x v="1951"/>
    <n v="5.1444400000000003"/>
    <n v="150"/>
    <n v="8.5912147999999995"/>
  </r>
  <r>
    <x v="1952"/>
    <n v="6.1733279999999997"/>
    <n v="180"/>
    <n v="10.309457759999999"/>
  </r>
  <r>
    <x v="1953"/>
    <n v="7.7166600000000001"/>
    <n v="180"/>
    <n v="12.886822199999999"/>
  </r>
  <r>
    <x v="1954"/>
    <n v="6.6877719999999998"/>
    <n v="170"/>
    <n v="11.16857924"/>
  </r>
  <r>
    <x v="1955"/>
    <n v="6.1733279999999997"/>
    <n v="160"/>
    <n v="10.309457759999999"/>
  </r>
  <r>
    <x v="1956"/>
    <n v="6.1733279999999997"/>
    <n v="160"/>
    <n v="10.309457759999999"/>
  </r>
  <r>
    <x v="1957"/>
    <n v="5.6588840000000005"/>
    <n v="160"/>
    <n v="9.4503362800000001"/>
  </r>
  <r>
    <x v="1958"/>
    <n v="5.6588840000000005"/>
    <n v="170"/>
    <n v="9.4503362800000001"/>
  </r>
  <r>
    <x v="1959"/>
    <n v="4.1155520000000001"/>
    <n v="180"/>
    <n v="6.8729718399999999"/>
  </r>
  <r>
    <x v="1960"/>
    <n v="4.1155520000000001"/>
    <n v="190"/>
    <n v="6.8729718399999999"/>
  </r>
  <r>
    <x v="1961"/>
    <n v="6.1733279999999997"/>
    <n v="220"/>
    <n v="10.309457759999999"/>
  </r>
  <r>
    <x v="1962"/>
    <n v="6.6877719999999998"/>
    <n v="210"/>
    <n v="11.16857924"/>
  </r>
  <r>
    <x v="1963"/>
    <n v="6.1733279999999997"/>
    <n v="220"/>
    <n v="10.309457759999999"/>
  </r>
  <r>
    <x v="1964"/>
    <n v="6.6877719999999998"/>
    <n v="210"/>
    <n v="11.16857924"/>
  </r>
  <r>
    <x v="1965"/>
    <n v="7.202216"/>
    <n v="200"/>
    <n v="12.027700719999999"/>
  </r>
  <r>
    <x v="1966"/>
    <n v="5.6588840000000005"/>
    <n v="220"/>
    <n v="9.4503362800000001"/>
  </r>
  <r>
    <x v="1967"/>
    <n v="6.6877719999999998"/>
    <n v="220"/>
    <n v="11.16857924"/>
  </r>
  <r>
    <x v="1968"/>
    <n v="6.6877719999999998"/>
    <n v="210"/>
    <n v="11.16857924"/>
  </r>
  <r>
    <x v="1969"/>
    <n v="7.7166600000000001"/>
    <n v="210"/>
    <n v="12.886822199999999"/>
  </r>
  <r>
    <x v="1970"/>
    <n v="6.1733279999999997"/>
    <n v="210"/>
    <n v="10.309457759999999"/>
  </r>
  <r>
    <x v="1971"/>
    <n v="4.1155520000000001"/>
    <n v="220"/>
    <n v="6.8729718399999999"/>
  </r>
  <r>
    <x v="1972"/>
    <n v="7.202216"/>
    <n v="210"/>
    <n v="12.027700719999999"/>
  </r>
  <r>
    <x v="1973"/>
    <n v="6.1733279999999997"/>
    <n v="200"/>
    <n v="10.309457759999999"/>
  </r>
  <r>
    <x v="1974"/>
    <n v="7.202216"/>
    <n v="200"/>
    <n v="12.027700719999999"/>
  </r>
  <r>
    <x v="1975"/>
    <n v="6.6877719999999998"/>
    <n v="190"/>
    <n v="11.16857924"/>
  </r>
  <r>
    <x v="1976"/>
    <n v="7.202216"/>
    <n v="170"/>
    <n v="12.027700719999999"/>
  </r>
  <r>
    <x v="1977"/>
    <n v="7.7166600000000001"/>
    <n v="170"/>
    <n v="12.886822199999999"/>
  </r>
  <r>
    <x v="1978"/>
    <n v="8.2311040000000002"/>
    <n v="170"/>
    <n v="13.74594368"/>
  </r>
  <r>
    <x v="1979"/>
    <n v="8.7455479999999994"/>
    <n v="170"/>
    <n v="14.605065159999999"/>
  </r>
  <r>
    <x v="1980"/>
    <n v="8.7455479999999994"/>
    <n v="170"/>
    <n v="14.605065159999999"/>
  </r>
  <r>
    <x v="1981"/>
    <n v="8.2311040000000002"/>
    <n v="170"/>
    <n v="13.74594368"/>
  </r>
  <r>
    <x v="1982"/>
    <n v="6.6877719999999998"/>
    <n v="180"/>
    <n v="11.16857924"/>
  </r>
  <r>
    <x v="1983"/>
    <n v="5.1444400000000003"/>
    <n v="180"/>
    <n v="8.5912147999999995"/>
  </r>
  <r>
    <x v="1984"/>
    <n v="4.6299960000000002"/>
    <n v="200"/>
    <n v="7.7320933199999997"/>
  </r>
  <r>
    <x v="1985"/>
    <n v="4.1155520000000001"/>
    <n v="210"/>
    <n v="6.8729718399999999"/>
  </r>
  <r>
    <x v="1986"/>
    <n v="3.601108"/>
    <n v="210"/>
    <n v="6.0138503599999993"/>
  </r>
  <r>
    <x v="1987"/>
    <n v="3.0866639999999999"/>
    <n v="230"/>
    <n v="5.1547288799999995"/>
  </r>
  <r>
    <x v="1988"/>
    <n v="2.057776"/>
    <n v="260"/>
    <n v="3.43648592"/>
  </r>
  <r>
    <x v="1989"/>
    <n v="1.5433319999999999"/>
    <n v="310"/>
    <n v="2.5773644399999998"/>
  </r>
  <r>
    <x v="1990"/>
    <n v="1.028888"/>
    <n v="340"/>
    <n v="1.71824296"/>
  </r>
  <r>
    <x v="1991"/>
    <n v="2.057776"/>
    <n v="320"/>
    <n v="3.43648592"/>
  </r>
  <r>
    <x v="1992"/>
    <n v="1.028888"/>
    <n v="320"/>
    <n v="1.71824296"/>
  </r>
  <r>
    <x v="1993"/>
    <n v="0.51444400000000001"/>
    <n v="270"/>
    <n v="0.85912147999999999"/>
  </r>
  <r>
    <x v="1994"/>
    <n v="2.057776"/>
    <n v="260"/>
    <n v="3.43648592"/>
  </r>
  <r>
    <x v="1995"/>
    <n v="1.5433319999999999"/>
    <n v="300"/>
    <n v="2.5773644399999998"/>
  </r>
  <r>
    <x v="1996"/>
    <n v="1.5433319999999999"/>
    <n v="300"/>
    <n v="2.5773644399999998"/>
  </r>
  <r>
    <x v="1997"/>
    <n v="2.057776"/>
    <n v="300"/>
    <n v="3.43648592"/>
  </r>
  <r>
    <x v="1998"/>
    <n v="0"/>
    <n v="0"/>
    <n v="0"/>
  </r>
  <r>
    <x v="1999"/>
    <n v="3.601108"/>
    <n v="150"/>
    <n v="6.0138503599999993"/>
  </r>
  <r>
    <x v="2000"/>
    <n v="6.1733279999999997"/>
    <n v="150"/>
    <n v="10.309457759999999"/>
  </r>
  <r>
    <x v="2001"/>
    <n v="6.1733279999999997"/>
    <n v="150"/>
    <n v="10.309457759999999"/>
  </r>
  <r>
    <x v="2002"/>
    <n v="5.1444400000000003"/>
    <n v="130"/>
    <n v="8.5912147999999995"/>
  </r>
  <r>
    <x v="2003"/>
    <n v="4.1155520000000001"/>
    <n v="130"/>
    <n v="6.8729718399999999"/>
  </r>
  <r>
    <x v="2004"/>
    <n v="5.1444400000000003"/>
    <n v="140"/>
    <n v="8.5912147999999995"/>
  </r>
  <r>
    <x v="2005"/>
    <n v="4.6299960000000002"/>
    <n v="150"/>
    <n v="7.7320933199999997"/>
  </r>
  <r>
    <x v="2006"/>
    <n v="3.0866639999999999"/>
    <n v="140"/>
    <n v="5.1547288799999995"/>
  </r>
  <r>
    <x v="2007"/>
    <n v="2.5722200000000002"/>
    <n v="130"/>
    <n v="4.2956073999999997"/>
  </r>
  <r>
    <x v="2008"/>
    <n v="2.057776"/>
    <n v="150"/>
    <n v="3.43648592"/>
  </r>
  <r>
    <x v="2009"/>
    <n v="0.51444400000000001"/>
    <n v="350"/>
    <n v="0.85912147999999999"/>
  </r>
  <r>
    <x v="2010"/>
    <n v="1.5433319999999999"/>
    <n v="310"/>
    <n v="2.5773644399999998"/>
  </r>
  <r>
    <x v="2011"/>
    <n v="1.5433319999999999"/>
    <n v="320"/>
    <n v="2.5773644399999998"/>
  </r>
  <r>
    <x v="2012"/>
    <n v="1.028888"/>
    <n v="330"/>
    <n v="1.71824296"/>
  </r>
  <r>
    <x v="2013"/>
    <n v="2.057776"/>
    <n v="320"/>
    <n v="3.43648592"/>
  </r>
  <r>
    <x v="2014"/>
    <n v="1.5433319999999999"/>
    <n v="310"/>
    <n v="2.5773644399999998"/>
  </r>
  <r>
    <x v="2015"/>
    <n v="1.028888"/>
    <n v="320"/>
    <n v="1.71824296"/>
  </r>
  <r>
    <x v="2016"/>
    <n v="1.5433319999999999"/>
    <n v="340"/>
    <n v="2.5773644399999998"/>
  </r>
  <r>
    <x v="2017"/>
    <n v="2.057776"/>
    <n v="340"/>
    <n v="3.43648592"/>
  </r>
  <r>
    <x v="2018"/>
    <n v="1.5433319999999999"/>
    <n v="330"/>
    <n v="2.5773644399999998"/>
  </r>
  <r>
    <x v="2019"/>
    <n v="0"/>
    <n v="0"/>
    <n v="0"/>
  </r>
  <r>
    <x v="2020"/>
    <n v="0.51444400000000001"/>
    <n v="290"/>
    <n v="0.85912147999999999"/>
  </r>
  <r>
    <x v="2021"/>
    <n v="1.028888"/>
    <n v="330"/>
    <n v="1.71824296"/>
  </r>
  <r>
    <x v="2022"/>
    <n v="2.057776"/>
    <n v="360"/>
    <n v="3.43648592"/>
  </r>
  <r>
    <x v="2023"/>
    <n v="2.5722200000000002"/>
    <n v="40"/>
    <n v="4.2956073999999997"/>
  </r>
  <r>
    <x v="2024"/>
    <n v="2.057776"/>
    <n v="60"/>
    <n v="3.43648592"/>
  </r>
  <r>
    <x v="2025"/>
    <n v="3.601108"/>
    <n v="140"/>
    <n v="6.0138503599999993"/>
  </r>
  <r>
    <x v="2026"/>
    <n v="5.1444400000000003"/>
    <n v="90"/>
    <n v="8.5912147999999995"/>
  </r>
  <r>
    <x v="2027"/>
    <n v="4.6299960000000002"/>
    <n v="60"/>
    <n v="7.7320933199999997"/>
  </r>
  <r>
    <x v="2028"/>
    <n v="4.6299960000000002"/>
    <n v="70"/>
    <n v="7.7320933199999997"/>
  </r>
  <r>
    <x v="2029"/>
    <n v="4.6299960000000002"/>
    <n v="70"/>
    <n v="7.7320933199999997"/>
  </r>
  <r>
    <x v="2030"/>
    <n v="4.6299960000000002"/>
    <n v="60"/>
    <n v="7.7320933199999997"/>
  </r>
  <r>
    <x v="2031"/>
    <n v="4.6299960000000002"/>
    <n v="50"/>
    <n v="7.7320933199999997"/>
  </r>
  <r>
    <x v="2032"/>
    <n v="3.0866639999999999"/>
    <n v="30"/>
    <n v="5.1547288799999995"/>
  </r>
  <r>
    <x v="2033"/>
    <n v="3.601108"/>
    <n v="40"/>
    <n v="6.0138503599999993"/>
  </r>
  <r>
    <x v="2034"/>
    <n v="3.601108"/>
    <n v="20"/>
    <n v="6.0138503599999993"/>
  </r>
  <r>
    <x v="2035"/>
    <n v="1.028888"/>
    <n v="340"/>
    <n v="1.71824296"/>
  </r>
  <r>
    <x v="2036"/>
    <n v="0.51444400000000001"/>
    <n v="10"/>
    <n v="0.85912147999999999"/>
  </r>
  <r>
    <x v="2037"/>
    <n v="1.028888"/>
    <n v="330"/>
    <n v="1.71824296"/>
  </r>
  <r>
    <x v="2038"/>
    <n v="1.028888"/>
    <n v="260"/>
    <n v="1.71824296"/>
  </r>
  <r>
    <x v="2039"/>
    <n v="1.028888"/>
    <n v="260"/>
    <n v="1.71824296"/>
  </r>
  <r>
    <x v="2040"/>
    <n v="1.028888"/>
    <n v="340"/>
    <n v="1.71824296"/>
  </r>
  <r>
    <x v="2041"/>
    <n v="0"/>
    <n v="0"/>
    <n v="0"/>
  </r>
  <r>
    <x v="2042"/>
    <n v="1.028888"/>
    <n v="330"/>
    <n v="1.71824296"/>
  </r>
  <r>
    <x v="2043"/>
    <n v="0"/>
    <n v="0"/>
    <n v="0"/>
  </r>
  <r>
    <x v="2044"/>
    <n v="1.028888"/>
    <n v="320"/>
    <n v="1.71824296"/>
  </r>
  <r>
    <x v="2045"/>
    <n v="1.028888"/>
    <n v="180"/>
    <n v="1.71824296"/>
  </r>
  <r>
    <x v="2046"/>
    <n v="1.5433319999999999"/>
    <n v="180"/>
    <n v="2.5773644399999998"/>
  </r>
  <r>
    <x v="2047"/>
    <n v="3.0866639999999999"/>
    <n v="150"/>
    <n v="5.1547288799999995"/>
  </r>
  <r>
    <x v="2048"/>
    <n v="4.6299960000000002"/>
    <n v="150"/>
    <n v="7.7320933199999997"/>
  </r>
  <r>
    <x v="2049"/>
    <n v="5.6588840000000005"/>
    <n v="150"/>
    <n v="9.4503362800000001"/>
  </r>
  <r>
    <x v="2050"/>
    <n v="4.1155520000000001"/>
    <n v="120"/>
    <n v="6.8729718399999999"/>
  </r>
  <r>
    <x v="2051"/>
    <n v="5.1444400000000003"/>
    <n v="130"/>
    <n v="8.5912147999999995"/>
  </r>
  <r>
    <x v="2052"/>
    <n v="5.1444400000000003"/>
    <n v="110"/>
    <n v="8.5912147999999995"/>
  </r>
  <r>
    <x v="2053"/>
    <n v="3.601108"/>
    <n v="120"/>
    <n v="6.0138503599999993"/>
  </r>
  <r>
    <x v="2054"/>
    <n v="3.601108"/>
    <n v="110"/>
    <n v="6.0138503599999993"/>
  </r>
  <r>
    <x v="2055"/>
    <n v="3.0866639999999999"/>
    <n v="120"/>
    <n v="5.1547288799999995"/>
  </r>
  <r>
    <x v="2056"/>
    <n v="1.5433319999999999"/>
    <n v="60"/>
    <n v="2.5773644399999998"/>
  </r>
  <r>
    <x v="2057"/>
    <n v="1.5433319999999999"/>
    <n v="30"/>
    <n v="2.5773644399999998"/>
  </r>
  <r>
    <x v="2058"/>
    <n v="1.028888"/>
    <n v="30"/>
    <n v="1.71824296"/>
  </r>
  <r>
    <x v="2059"/>
    <n v="1.028888"/>
    <n v="310"/>
    <n v="1.71824296"/>
  </r>
  <r>
    <x v="2060"/>
    <n v="1.5433319999999999"/>
    <n v="300"/>
    <n v="2.5773644399999998"/>
  </r>
  <r>
    <x v="2061"/>
    <n v="1.028888"/>
    <n v="320"/>
    <n v="1.71824296"/>
  </r>
  <r>
    <x v="2062"/>
    <n v="1.5433319999999999"/>
    <n v="330"/>
    <n v="2.5773644399999998"/>
  </r>
  <r>
    <x v="2063"/>
    <n v="1.028888"/>
    <n v="340"/>
    <n v="1.71824296"/>
  </r>
  <r>
    <x v="2064"/>
    <n v="1.028888"/>
    <n v="310"/>
    <n v="1.71824296"/>
  </r>
  <r>
    <x v="2065"/>
    <n v="0.51444400000000001"/>
    <n v="310"/>
    <n v="0.85912147999999999"/>
  </r>
  <r>
    <x v="2066"/>
    <n v="1.028888"/>
    <n v="320"/>
    <n v="1.71824296"/>
  </r>
  <r>
    <x v="2067"/>
    <n v="1.028888"/>
    <n v="340"/>
    <n v="1.71824296"/>
  </r>
  <r>
    <x v="2068"/>
    <n v="2.057776"/>
    <n v="300"/>
    <n v="3.43648592"/>
  </r>
  <r>
    <x v="2069"/>
    <n v="2.5722200000000002"/>
    <n v="340"/>
    <n v="4.2956073999999997"/>
  </r>
  <r>
    <x v="2070"/>
    <n v="3.0866639999999999"/>
    <n v="10"/>
    <n v="5.1547288799999995"/>
  </r>
  <r>
    <x v="2071"/>
    <n v="4.1155520000000001"/>
    <n v="10"/>
    <n v="6.8729718399999999"/>
  </r>
  <r>
    <x v="2072"/>
    <n v="5.1444400000000003"/>
    <n v="50"/>
    <n v="8.5912147999999995"/>
  </r>
  <r>
    <x v="2073"/>
    <n v="4.6299960000000002"/>
    <n v="30"/>
    <n v="7.7320933199999997"/>
  </r>
  <r>
    <x v="2074"/>
    <n v="6.6877719999999998"/>
    <n v="70"/>
    <n v="11.16857924"/>
  </r>
  <r>
    <x v="2075"/>
    <n v="7.202216"/>
    <n v="70"/>
    <n v="12.027700719999999"/>
  </r>
  <r>
    <x v="2076"/>
    <n v="7.202216"/>
    <n v="60"/>
    <n v="12.027700719999999"/>
  </r>
  <r>
    <x v="2077"/>
    <n v="6.1733279999999997"/>
    <n v="70"/>
    <n v="10.309457759999999"/>
  </r>
  <r>
    <x v="2078"/>
    <n v="6.1733279999999997"/>
    <n v="50"/>
    <n v="10.309457759999999"/>
  </r>
  <r>
    <x v="2079"/>
    <n v="4.6299960000000002"/>
    <n v="40"/>
    <n v="7.7320933199999997"/>
  </r>
  <r>
    <x v="2080"/>
    <n v="4.1155520000000001"/>
    <n v="40"/>
    <n v="6.8729718399999999"/>
  </r>
  <r>
    <x v="2081"/>
    <n v="2.5722200000000002"/>
    <n v="20"/>
    <n v="4.2956073999999997"/>
  </r>
  <r>
    <x v="2082"/>
    <n v="4.1155520000000001"/>
    <n v="20"/>
    <n v="6.8729718399999999"/>
  </r>
  <r>
    <x v="2083"/>
    <n v="4.1155520000000001"/>
    <n v="10"/>
    <n v="6.8729718399999999"/>
  </r>
  <r>
    <x v="2084"/>
    <n v="3.601108"/>
    <n v="10"/>
    <n v="6.0138503599999993"/>
  </r>
  <r>
    <x v="2085"/>
    <n v="2.5722200000000002"/>
    <n v="10"/>
    <n v="4.2956073999999997"/>
  </r>
  <r>
    <x v="2086"/>
    <n v="2.5722200000000002"/>
    <n v="350"/>
    <n v="4.2956073999999997"/>
  </r>
  <r>
    <x v="2087"/>
    <n v="1.5433319999999999"/>
    <n v="350"/>
    <n v="2.5773644399999998"/>
  </r>
  <r>
    <x v="2088"/>
    <n v="2.5722200000000002"/>
    <n v="10"/>
    <n v="4.2956073999999997"/>
  </r>
  <r>
    <x v="2089"/>
    <n v="1.5433319999999999"/>
    <n v="270"/>
    <n v="2.5773644399999998"/>
  </r>
  <r>
    <x v="2090"/>
    <n v="0"/>
    <n v="0"/>
    <n v="0"/>
  </r>
  <r>
    <x v="2091"/>
    <n v="1.5433319999999999"/>
    <n v="290"/>
    <n v="2.5773644399999998"/>
  </r>
  <r>
    <x v="2092"/>
    <n v="1.5433319999999999"/>
    <n v="280"/>
    <n v="2.5773644399999998"/>
  </r>
  <r>
    <x v="2093"/>
    <n v="1.5433319999999999"/>
    <n v="280"/>
    <n v="2.5773644399999998"/>
  </r>
  <r>
    <x v="2094"/>
    <n v="5.1444400000000003"/>
    <n v="20"/>
    <n v="8.5912147999999995"/>
  </r>
  <r>
    <x v="2095"/>
    <n v="5.6588840000000005"/>
    <n v="20"/>
    <n v="9.4503362800000001"/>
  </r>
  <r>
    <x v="2096"/>
    <n v="6.1733279999999997"/>
    <n v="40"/>
    <n v="10.309457759999999"/>
  </r>
  <r>
    <x v="2097"/>
    <n v="5.1444400000000003"/>
    <n v="60"/>
    <n v="8.5912147999999995"/>
  </r>
  <r>
    <x v="2098"/>
    <n v="8.2311040000000002"/>
    <n v="70"/>
    <n v="13.74594368"/>
  </r>
  <r>
    <x v="2099"/>
    <n v="8.7455479999999994"/>
    <n v="60"/>
    <n v="14.605065159999999"/>
  </r>
  <r>
    <x v="2100"/>
    <n v="7.7166600000000001"/>
    <n v="70"/>
    <n v="12.886822199999999"/>
  </r>
  <r>
    <x v="2101"/>
    <n v="6.1733279999999997"/>
    <n v="50"/>
    <n v="10.309457759999999"/>
  </r>
  <r>
    <x v="2102"/>
    <n v="4.6299960000000002"/>
    <n v="60"/>
    <n v="7.7320933199999997"/>
  </r>
  <r>
    <x v="2103"/>
    <n v="3.601108"/>
    <n v="40"/>
    <n v="6.0138503599999993"/>
  </r>
  <r>
    <x v="2104"/>
    <n v="3.601108"/>
    <n v="30"/>
    <n v="6.0138503599999993"/>
  </r>
  <r>
    <x v="2105"/>
    <n v="4.1155520000000001"/>
    <n v="20"/>
    <n v="6.8729718399999999"/>
  </r>
  <r>
    <x v="2106"/>
    <n v="3.0866639999999999"/>
    <n v="20"/>
    <n v="5.1547288799999995"/>
  </r>
  <r>
    <x v="2107"/>
    <n v="2.5722200000000002"/>
    <n v="10"/>
    <n v="4.2956073999999997"/>
  </r>
  <r>
    <x v="2108"/>
    <n v="4.1155520000000001"/>
    <n v="10"/>
    <n v="6.8729718399999999"/>
  </r>
  <r>
    <x v="2109"/>
    <n v="3.0866639999999999"/>
    <n v="360"/>
    <n v="5.1547288799999995"/>
  </r>
  <r>
    <x v="2110"/>
    <n v="2.5722200000000002"/>
    <n v="30"/>
    <n v="4.2956073999999997"/>
  </r>
  <r>
    <x v="2111"/>
    <n v="2.5722200000000002"/>
    <n v="20"/>
    <n v="4.2956073999999997"/>
  </r>
  <r>
    <x v="2112"/>
    <n v="3.0866639999999999"/>
    <n v="10"/>
    <n v="5.1547288799999995"/>
  </r>
  <r>
    <x v="2113"/>
    <n v="4.1155520000000001"/>
    <n v="30"/>
    <n v="6.8729718399999999"/>
  </r>
  <r>
    <x v="2114"/>
    <n v="2.5722200000000002"/>
    <n v="10"/>
    <n v="4.2956073999999997"/>
  </r>
  <r>
    <x v="2115"/>
    <n v="1.5433319999999999"/>
    <n v="320"/>
    <n v="2.5773644399999998"/>
  </r>
  <r>
    <x v="2116"/>
    <n v="4.6299960000000002"/>
    <n v="30"/>
    <n v="7.7320933199999997"/>
  </r>
  <r>
    <x v="2117"/>
    <n v="4.1155520000000001"/>
    <n v="360"/>
    <n v="6.8729718399999999"/>
  </r>
  <r>
    <x v="2118"/>
    <n v="5.6588840000000005"/>
    <n v="360"/>
    <n v="9.4503362800000001"/>
  </r>
  <r>
    <x v="2119"/>
    <n v="5.6588840000000005"/>
    <n v="10"/>
    <n v="9.4503362800000001"/>
  </r>
  <r>
    <x v="2120"/>
    <n v="4.6299960000000002"/>
    <n v="10"/>
    <n v="7.7320933199999997"/>
  </r>
  <r>
    <x v="2121"/>
    <n v="5.6588840000000005"/>
    <n v="350"/>
    <n v="9.4503362800000001"/>
  </r>
  <r>
    <x v="2122"/>
    <n v="5.1444400000000003"/>
    <n v="360"/>
    <n v="8.5912147999999995"/>
  </r>
  <r>
    <x v="2123"/>
    <n v="4.6299960000000002"/>
    <n v="360"/>
    <n v="7.7320933199999997"/>
  </r>
  <r>
    <x v="2124"/>
    <n v="3.601108"/>
    <n v="30"/>
    <n v="6.0138503599999993"/>
  </r>
  <r>
    <x v="2125"/>
    <n v="6.1733279999999997"/>
    <n v="70"/>
    <n v="10.309457759999999"/>
  </r>
  <r>
    <x v="2126"/>
    <n v="6.1733279999999997"/>
    <n v="60"/>
    <n v="10.309457759999999"/>
  </r>
  <r>
    <x v="2127"/>
    <n v="5.6588840000000005"/>
    <n v="50"/>
    <n v="9.4503362800000001"/>
  </r>
  <r>
    <x v="2128"/>
    <n v="4.6299960000000002"/>
    <n v="50"/>
    <n v="7.7320933199999997"/>
  </r>
  <r>
    <x v="2129"/>
    <n v="4.1155520000000001"/>
    <n v="30"/>
    <n v="6.8729718399999999"/>
  </r>
  <r>
    <x v="2130"/>
    <n v="5.1444400000000003"/>
    <n v="40"/>
    <n v="8.5912147999999995"/>
  </r>
  <r>
    <x v="2131"/>
    <n v="4.6299960000000002"/>
    <n v="20"/>
    <n v="7.7320933199999997"/>
  </r>
  <r>
    <x v="2132"/>
    <n v="3.601108"/>
    <n v="20"/>
    <n v="6.0138503599999993"/>
  </r>
  <r>
    <x v="2133"/>
    <n v="3.601108"/>
    <n v="20"/>
    <n v="6.0138503599999993"/>
  </r>
  <r>
    <x v="2134"/>
    <n v="1.028888"/>
    <n v="350"/>
    <n v="1.71824296"/>
  </r>
  <r>
    <x v="2135"/>
    <n v="1.028888"/>
    <n v="350"/>
    <n v="1.71824296"/>
  </r>
  <r>
    <x v="2136"/>
    <n v="1.028888"/>
    <n v="210"/>
    <n v="1.71824296"/>
  </r>
  <r>
    <x v="2137"/>
    <n v="0"/>
    <n v="0"/>
    <n v="0"/>
  </r>
  <r>
    <x v="2138"/>
    <n v="1.5433319999999999"/>
    <n v="320"/>
    <n v="2.5773644399999998"/>
  </r>
  <r>
    <x v="2139"/>
    <n v="0"/>
    <n v="0"/>
    <n v="0"/>
  </r>
  <r>
    <x v="2140"/>
    <n v="1.028888"/>
    <n v="350"/>
    <n v="1.71824296"/>
  </r>
  <r>
    <x v="2141"/>
    <n v="0.51444400000000001"/>
    <n v="170"/>
    <n v="0.85912147999999999"/>
  </r>
  <r>
    <x v="2142"/>
    <n v="3.601108"/>
    <n v="130"/>
    <n v="6.0138503599999993"/>
  </r>
  <r>
    <x v="2143"/>
    <n v="3.601108"/>
    <n v="150"/>
    <n v="6.0138503599999993"/>
  </r>
  <r>
    <x v="2144"/>
    <n v="5.6588840000000005"/>
    <n v="160"/>
    <n v="9.4503362800000001"/>
  </r>
  <r>
    <x v="2145"/>
    <n v="7.202216"/>
    <n v="160"/>
    <n v="12.027700719999999"/>
  </r>
  <r>
    <x v="2146"/>
    <n v="7.7166600000000001"/>
    <n v="170"/>
    <n v="12.886822199999999"/>
  </r>
  <r>
    <x v="2147"/>
    <n v="5.1444400000000003"/>
    <n v="160"/>
    <n v="8.5912147999999995"/>
  </r>
  <r>
    <x v="2148"/>
    <n v="6.1733279999999997"/>
    <n v="170"/>
    <n v="10.309457759999999"/>
  </r>
  <r>
    <x v="2149"/>
    <n v="6.1733279999999997"/>
    <n v="180"/>
    <n v="10.309457759999999"/>
  </r>
  <r>
    <x v="2150"/>
    <n v="5.1444400000000003"/>
    <n v="180"/>
    <n v="8.5912147999999995"/>
  </r>
  <r>
    <x v="2151"/>
    <n v="6.1733279999999997"/>
    <n v="200"/>
    <n v="10.309457759999999"/>
  </r>
  <r>
    <x v="2152"/>
    <n v="6.6877719999999998"/>
    <n v="210"/>
    <n v="11.16857924"/>
  </r>
  <r>
    <x v="2153"/>
    <n v="5.6588840000000005"/>
    <n v="210"/>
    <n v="9.4503362800000001"/>
  </r>
  <r>
    <x v="2154"/>
    <n v="6.1733279999999997"/>
    <n v="220"/>
    <n v="10.309457759999999"/>
  </r>
  <r>
    <x v="2155"/>
    <n v="6.6877719999999998"/>
    <n v="210"/>
    <n v="11.16857924"/>
  </r>
  <r>
    <x v="2156"/>
    <n v="5.6588840000000005"/>
    <n v="220"/>
    <n v="9.4503362800000001"/>
  </r>
  <r>
    <x v="2157"/>
    <n v="5.1444400000000003"/>
    <n v="230"/>
    <n v="8.5912147999999995"/>
  </r>
  <r>
    <x v="2158"/>
    <n v="4.6299960000000002"/>
    <n v="220"/>
    <n v="7.7320933199999997"/>
  </r>
  <r>
    <x v="2159"/>
    <n v="5.1444400000000003"/>
    <n v="220"/>
    <n v="8.5912147999999995"/>
  </r>
  <r>
    <x v="2160"/>
    <n v="2.5722200000000002"/>
    <n v="240"/>
    <n v="4.2956073999999997"/>
  </r>
  <r>
    <x v="2161"/>
    <n v="2.057776"/>
    <n v="310"/>
    <n v="3.43648592"/>
  </r>
  <r>
    <x v="2162"/>
    <n v="1.028888"/>
    <n v="90"/>
    <n v="1.71824296"/>
  </r>
  <r>
    <x v="2163"/>
    <n v="1.028888"/>
    <n v="290"/>
    <n v="1.71824296"/>
  </r>
  <r>
    <x v="2164"/>
    <n v="1.028888"/>
    <n v="300"/>
    <n v="1.71824296"/>
  </r>
  <r>
    <x v="2165"/>
    <n v="2.057776"/>
    <n v="300"/>
    <n v="3.43648592"/>
  </r>
  <r>
    <x v="2166"/>
    <n v="0"/>
    <n v="0"/>
    <n v="0"/>
  </r>
  <r>
    <x v="2167"/>
    <n v="3.0866639999999999"/>
    <n v="200"/>
    <n v="5.1547288799999995"/>
  </r>
  <r>
    <x v="2168"/>
    <n v="5.1444400000000003"/>
    <n v="190"/>
    <n v="8.5912147999999995"/>
  </r>
  <r>
    <x v="2169"/>
    <n v="5.1444400000000003"/>
    <n v="170"/>
    <n v="8.5912147999999995"/>
  </r>
  <r>
    <x v="2170"/>
    <n v="7.7166600000000001"/>
    <n v="170"/>
    <n v="12.886822199999999"/>
  </r>
  <r>
    <x v="2171"/>
    <n v="6.1733279999999997"/>
    <n v="170"/>
    <n v="10.309457759999999"/>
  </r>
  <r>
    <x v="2172"/>
    <n v="6.6877719999999998"/>
    <n v="180"/>
    <n v="11.16857924"/>
  </r>
  <r>
    <x v="2173"/>
    <n v="6.6877719999999998"/>
    <n v="180"/>
    <n v="11.16857924"/>
  </r>
  <r>
    <x v="2174"/>
    <n v="5.6588840000000005"/>
    <n v="180"/>
    <n v="9.4503362800000001"/>
  </r>
  <r>
    <x v="2175"/>
    <n v="5.1444400000000003"/>
    <n v="180"/>
    <n v="8.5912147999999995"/>
  </r>
  <r>
    <x v="2176"/>
    <n v="4.6299960000000002"/>
    <n v="200"/>
    <n v="7.7320933199999997"/>
  </r>
  <r>
    <x v="2177"/>
    <n v="7.202216"/>
    <n v="210"/>
    <n v="12.027700719999999"/>
  </r>
  <r>
    <x v="2178"/>
    <n v="7.7166600000000001"/>
    <n v="210"/>
    <n v="12.886822199999999"/>
  </r>
  <r>
    <x v="2179"/>
    <n v="6.6877719999999998"/>
    <n v="220"/>
    <n v="11.16857924"/>
  </r>
  <r>
    <x v="2180"/>
    <n v="4.6299960000000002"/>
    <n v="200"/>
    <n v="7.7320933199999997"/>
  </r>
  <r>
    <x v="2181"/>
    <n v="5.1444400000000003"/>
    <n v="210"/>
    <n v="8.5912147999999995"/>
  </r>
  <r>
    <x v="2182"/>
    <n v="6.1733279999999997"/>
    <n v="220"/>
    <n v="10.309457759999999"/>
  </r>
  <r>
    <x v="2183"/>
    <n v="6.1733279999999997"/>
    <n v="220"/>
    <n v="10.309457759999999"/>
  </r>
  <r>
    <x v="2184"/>
    <n v="4.1155520000000001"/>
    <n v="210"/>
    <n v="6.8729718399999999"/>
  </r>
  <r>
    <x v="2185"/>
    <n v="4.1155520000000001"/>
    <n v="240"/>
    <n v="6.8729718399999999"/>
  </r>
  <r>
    <x v="2186"/>
    <n v="4.1155520000000001"/>
    <n v="240"/>
    <n v="6.8729718399999999"/>
  </r>
  <r>
    <x v="2187"/>
    <n v="5.1444400000000003"/>
    <n v="180"/>
    <n v="8.5912147999999995"/>
  </r>
  <r>
    <x v="2188"/>
    <n v="3.0866639999999999"/>
    <n v="160"/>
    <n v="5.1547288799999995"/>
  </r>
  <r>
    <x v="2189"/>
    <n v="2.057776"/>
    <n v="150"/>
    <n v="3.43648592"/>
  </r>
  <r>
    <x v="2190"/>
    <n v="4.1155520000000001"/>
    <n v="230"/>
    <n v="6.8729718399999999"/>
  </r>
  <r>
    <x v="2191"/>
    <n v="3.0866639999999999"/>
    <n v="140"/>
    <n v="5.1547288799999995"/>
  </r>
  <r>
    <x v="2192"/>
    <n v="4.6299960000000002"/>
    <n v="180"/>
    <n v="7.7320933199999997"/>
  </r>
  <r>
    <x v="2193"/>
    <n v="6.1733279999999997"/>
    <n v="180"/>
    <n v="10.309457759999999"/>
  </r>
  <r>
    <x v="2194"/>
    <n v="5.6588840000000005"/>
    <n v="160"/>
    <n v="9.4503362800000001"/>
  </r>
  <r>
    <x v="2195"/>
    <n v="4.6299960000000002"/>
    <n v="170"/>
    <n v="7.7320933199999997"/>
  </r>
  <r>
    <x v="2196"/>
    <n v="5.1444400000000003"/>
    <n v="160"/>
    <n v="8.5912147999999995"/>
  </r>
  <r>
    <x v="2197"/>
    <n v="4.6299960000000002"/>
    <n v="180"/>
    <n v="7.7320933199999997"/>
  </r>
  <r>
    <x v="2198"/>
    <n v="3.601108"/>
    <n v="180"/>
    <n v="6.0138503599999993"/>
  </r>
  <r>
    <x v="2199"/>
    <n v="3.601108"/>
    <n v="180"/>
    <n v="6.0138503599999993"/>
  </r>
  <r>
    <x v="2200"/>
    <n v="2.5722200000000002"/>
    <n v="210"/>
    <n v="4.2956073999999997"/>
  </r>
  <r>
    <x v="2201"/>
    <n v="2.5722200000000002"/>
    <n v="210"/>
    <n v="4.2956073999999997"/>
  </r>
  <r>
    <x v="2202"/>
    <n v="1.5433319999999999"/>
    <n v="290"/>
    <n v="2.5773644399999998"/>
  </r>
  <r>
    <x v="2203"/>
    <n v="2.057776"/>
    <n v="300"/>
    <n v="3.43648592"/>
  </r>
  <r>
    <x v="2204"/>
    <n v="1.028888"/>
    <n v="360"/>
    <n v="1.71824296"/>
  </r>
  <r>
    <x v="2205"/>
    <n v="2.057776"/>
    <n v="310"/>
    <n v="3.43648592"/>
  </r>
  <r>
    <x v="2206"/>
    <n v="1.028888"/>
    <n v="360"/>
    <n v="1.71824296"/>
  </r>
  <r>
    <x v="2207"/>
    <n v="1.5433319999999999"/>
    <n v="320"/>
    <n v="2.5773644399999998"/>
  </r>
  <r>
    <x v="2208"/>
    <n v="1.028888"/>
    <n v="320"/>
    <n v="1.71824296"/>
  </r>
  <r>
    <x v="2209"/>
    <n v="1.028888"/>
    <n v="290"/>
    <n v="1.71824296"/>
  </r>
  <r>
    <x v="2210"/>
    <n v="1.5433319999999999"/>
    <n v="320"/>
    <n v="2.5773644399999998"/>
  </r>
  <r>
    <x v="2211"/>
    <n v="2.057776"/>
    <n v="270"/>
    <n v="3.43648592"/>
  </r>
  <r>
    <x v="2212"/>
    <n v="1.5433319999999999"/>
    <n v="300"/>
    <n v="2.5773644399999998"/>
  </r>
  <r>
    <x v="2213"/>
    <n v="4.1155520000000001"/>
    <n v="190"/>
    <n v="6.8729718399999999"/>
  </r>
  <r>
    <x v="2214"/>
    <n v="3.601108"/>
    <n v="150"/>
    <n v="6.0138503599999993"/>
  </r>
  <r>
    <x v="2215"/>
    <n v="4.1155520000000001"/>
    <n v="150"/>
    <n v="6.8729718399999999"/>
  </r>
  <r>
    <x v="2216"/>
    <n v="5.6588840000000005"/>
    <n v="160"/>
    <n v="9.4503362800000001"/>
  </r>
  <r>
    <x v="2217"/>
    <n v="5.6588840000000005"/>
    <n v="150"/>
    <n v="9.4503362800000001"/>
  </r>
  <r>
    <x v="2218"/>
    <n v="5.1444400000000003"/>
    <n v="150"/>
    <n v="8.5912147999999995"/>
  </r>
  <r>
    <x v="2219"/>
    <n v="4.6299960000000002"/>
    <n v="160"/>
    <n v="7.7320933199999997"/>
  </r>
  <r>
    <x v="2220"/>
    <n v="4.1155520000000001"/>
    <n v="150"/>
    <n v="6.8729718399999999"/>
  </r>
  <r>
    <x v="2221"/>
    <n v="3.0866639999999999"/>
    <n v="160"/>
    <n v="5.1547288799999995"/>
  </r>
  <r>
    <x v="2222"/>
    <n v="2.5722200000000002"/>
    <n v="180"/>
    <n v="4.2956073999999997"/>
  </r>
  <r>
    <x v="2223"/>
    <n v="2.057776"/>
    <n v="170"/>
    <n v="3.43648592"/>
  </r>
  <r>
    <x v="2224"/>
    <n v="0"/>
    <n v="0"/>
    <n v="0"/>
  </r>
  <r>
    <x v="2225"/>
    <n v="1.5433319999999999"/>
    <n v="330"/>
    <n v="2.5773644399999998"/>
  </r>
  <r>
    <x v="2226"/>
    <n v="1.5433319999999999"/>
    <n v="350"/>
    <n v="2.5773644399999998"/>
  </r>
  <r>
    <x v="2227"/>
    <n v="0"/>
    <n v="0"/>
    <n v="0"/>
  </r>
  <r>
    <x v="2228"/>
    <n v="1.5433319999999999"/>
    <n v="300"/>
    <n v="2.5773644399999998"/>
  </r>
  <r>
    <x v="2229"/>
    <n v="0.51444400000000001"/>
    <n v="220"/>
    <n v="0.85912147999999999"/>
  </r>
  <r>
    <x v="2230"/>
    <n v="0.51444400000000001"/>
    <n v="340"/>
    <n v="0.85912147999999999"/>
  </r>
  <r>
    <x v="2231"/>
    <n v="1.028888"/>
    <n v="300"/>
    <n v="1.71824296"/>
  </r>
  <r>
    <x v="2232"/>
    <n v="1.028888"/>
    <n v="290"/>
    <n v="1.71824296"/>
  </r>
  <r>
    <x v="2233"/>
    <n v="2.057776"/>
    <n v="290"/>
    <n v="3.43648592"/>
  </r>
  <r>
    <x v="2234"/>
    <n v="1.028888"/>
    <n v="320"/>
    <n v="1.71824296"/>
  </r>
  <r>
    <x v="2235"/>
    <n v="1.5433319999999999"/>
    <n v="310"/>
    <n v="2.5773644399999998"/>
  </r>
  <r>
    <x v="2236"/>
    <n v="1.5433319999999999"/>
    <n v="350"/>
    <n v="2.5773644399999998"/>
  </r>
  <r>
    <x v="2237"/>
    <n v="1.5433319999999999"/>
    <n v="20"/>
    <n v="2.5773644399999998"/>
  </r>
  <r>
    <x v="2238"/>
    <n v="1.028888"/>
    <n v="150"/>
    <n v="1.71824296"/>
  </r>
  <r>
    <x v="2239"/>
    <n v="4.1155520000000001"/>
    <n v="130"/>
    <n v="6.8729718399999999"/>
  </r>
  <r>
    <x v="2240"/>
    <n v="4.6299960000000002"/>
    <n v="70"/>
    <n v="7.7320933199999997"/>
  </r>
  <r>
    <x v="2241"/>
    <n v="6.6877719999999998"/>
    <n v="80"/>
    <n v="11.16857924"/>
  </r>
  <r>
    <x v="2242"/>
    <n v="6.6877719999999998"/>
    <n v="80"/>
    <n v="11.16857924"/>
  </r>
  <r>
    <x v="2243"/>
    <n v="7.202216"/>
    <n v="70"/>
    <n v="12.027700719999999"/>
  </r>
  <r>
    <x v="2244"/>
    <n v="5.6588840000000005"/>
    <n v="70"/>
    <n v="9.4503362800000001"/>
  </r>
  <r>
    <x v="2245"/>
    <n v="6.1733279999999997"/>
    <n v="60"/>
    <n v="10.309457759999999"/>
  </r>
  <r>
    <x v="2246"/>
    <n v="4.1155520000000001"/>
    <n v="60"/>
    <n v="6.8729718399999999"/>
  </r>
  <r>
    <x v="2247"/>
    <n v="4.1155520000000001"/>
    <n v="10"/>
    <n v="6.8729718399999999"/>
  </r>
  <r>
    <x v="2248"/>
    <n v="3.0866639999999999"/>
    <n v="360"/>
    <n v="5.1547288799999995"/>
  </r>
  <r>
    <x v="2249"/>
    <n v="2.5722200000000002"/>
    <n v="10"/>
    <n v="4.2956073999999997"/>
  </r>
  <r>
    <x v="2250"/>
    <n v="2.057776"/>
    <n v="10"/>
    <n v="3.43648592"/>
  </r>
  <r>
    <x v="2251"/>
    <n v="2.5722200000000002"/>
    <n v="360"/>
    <n v="4.2956073999999997"/>
  </r>
  <r>
    <x v="2252"/>
    <n v="1.5433319999999999"/>
    <n v="330"/>
    <n v="2.5773644399999998"/>
  </r>
  <r>
    <x v="2253"/>
    <n v="3.0866639999999999"/>
    <n v="10"/>
    <n v="5.1547288799999995"/>
  </r>
  <r>
    <x v="2254"/>
    <n v="4.6299960000000002"/>
    <n v="20"/>
    <n v="7.7320933199999997"/>
  </r>
  <r>
    <x v="2255"/>
    <n v="3.601108"/>
    <n v="20"/>
    <n v="6.0138503599999993"/>
  </r>
  <r>
    <x v="2256"/>
    <n v="1.5433319999999999"/>
    <n v="330"/>
    <n v="2.5773644399999998"/>
  </r>
  <r>
    <x v="2257"/>
    <n v="2.5722200000000002"/>
    <n v="20"/>
    <n v="4.2956073999999997"/>
  </r>
  <r>
    <x v="2258"/>
    <n v="2.057776"/>
    <n v="350"/>
    <n v="3.43648592"/>
  </r>
  <r>
    <x v="2259"/>
    <n v="2.5722200000000002"/>
    <n v="360"/>
    <n v="4.2956073999999997"/>
  </r>
  <r>
    <x v="2260"/>
    <n v="2.5722200000000002"/>
    <n v="10"/>
    <n v="4.2956073999999997"/>
  </r>
  <r>
    <x v="2261"/>
    <n v="4.6299960000000002"/>
    <n v="10"/>
    <n v="7.7320933199999997"/>
  </r>
  <r>
    <x v="2262"/>
    <n v="2.5722200000000002"/>
    <n v="340"/>
    <n v="4.2956073999999997"/>
  </r>
  <r>
    <x v="2263"/>
    <n v="4.1155520000000001"/>
    <n v="330"/>
    <n v="6.8729718399999999"/>
  </r>
  <r>
    <x v="2264"/>
    <n v="3.0866639999999999"/>
    <n v="10"/>
    <n v="5.1547288799999995"/>
  </r>
  <r>
    <x v="2265"/>
    <n v="5.1444400000000003"/>
    <n v="30"/>
    <n v="8.5912147999999995"/>
  </r>
  <r>
    <x v="2266"/>
    <n v="4.1155520000000001"/>
    <n v="20"/>
    <n v="6.8729718399999999"/>
  </r>
  <r>
    <x v="2267"/>
    <n v="5.1444400000000003"/>
    <n v="30"/>
    <n v="8.5912147999999995"/>
  </r>
  <r>
    <x v="2268"/>
    <n v="5.1444400000000003"/>
    <n v="20"/>
    <n v="8.5912147999999995"/>
  </r>
  <r>
    <x v="2269"/>
    <n v="4.6299960000000002"/>
    <n v="50"/>
    <n v="7.7320933199999997"/>
  </r>
  <r>
    <x v="2270"/>
    <n v="4.1155520000000001"/>
    <n v="40"/>
    <n v="6.8729718399999999"/>
  </r>
  <r>
    <x v="2271"/>
    <n v="3.0866639999999999"/>
    <n v="20"/>
    <n v="5.1547288799999995"/>
  </r>
  <r>
    <x v="2272"/>
    <n v="2.5722200000000002"/>
    <n v="350"/>
    <n v="4.2956073999999997"/>
  </r>
  <r>
    <x v="2273"/>
    <n v="1.028888"/>
    <n v="360"/>
    <n v="1.71824296"/>
  </r>
  <r>
    <x v="2274"/>
    <n v="11.832212"/>
    <n v="200"/>
    <n v="19.759794039999999"/>
  </r>
  <r>
    <x v="2275"/>
    <n v="5.6588840000000005"/>
    <n v="200"/>
    <n v="9.4503362800000001"/>
  </r>
  <r>
    <x v="2276"/>
    <n v="5.1444400000000003"/>
    <n v="190"/>
    <n v="8.5912147999999995"/>
  </r>
  <r>
    <x v="2277"/>
    <n v="5.1444400000000003"/>
    <n v="190"/>
    <n v="8.5912147999999995"/>
  </r>
  <r>
    <x v="2278"/>
    <n v="4.6299960000000002"/>
    <n v="190"/>
    <n v="7.7320933199999997"/>
  </r>
  <r>
    <x v="2279"/>
    <n v="4.6299960000000002"/>
    <n v="210"/>
    <n v="7.7320933199999997"/>
  </r>
  <r>
    <x v="2280"/>
    <n v="4.6299960000000002"/>
    <n v="200"/>
    <n v="7.7320933199999997"/>
  </r>
  <r>
    <x v="2281"/>
    <n v="5.1444400000000003"/>
    <n v="220"/>
    <n v="8.5912147999999995"/>
  </r>
  <r>
    <x v="2282"/>
    <n v="4.1155520000000001"/>
    <n v="210"/>
    <n v="6.8729718399999999"/>
  </r>
  <r>
    <x v="2283"/>
    <n v="7.202216"/>
    <n v="190"/>
    <n v="12.027700719999999"/>
  </r>
  <r>
    <x v="2284"/>
    <n v="6.1733279999999997"/>
    <n v="180"/>
    <n v="10.309457759999999"/>
  </r>
  <r>
    <x v="2285"/>
    <n v="5.6588840000000005"/>
    <n v="180"/>
    <n v="9.4503362800000001"/>
  </r>
  <r>
    <x v="2286"/>
    <n v="9.2599920000000004"/>
    <n v="210"/>
    <n v="15.464186639999999"/>
  </r>
  <r>
    <x v="2287"/>
    <n v="10.803324"/>
    <n v="190"/>
    <n v="18.041551079999998"/>
  </r>
  <r>
    <x v="2288"/>
    <n v="8.2311040000000002"/>
    <n v="190"/>
    <n v="13.74594368"/>
  </r>
  <r>
    <x v="2289"/>
    <n v="11.832212"/>
    <n v="190"/>
    <n v="19.759794039999999"/>
  </r>
  <r>
    <x v="2290"/>
    <n v="9.7744359999999997"/>
    <n v="180"/>
    <n v="16.32330812"/>
  </r>
  <r>
    <x v="2291"/>
    <n v="8.7455479999999994"/>
    <n v="200"/>
    <n v="14.605065159999999"/>
  </r>
  <r>
    <x v="2292"/>
    <n v="8.2311040000000002"/>
    <n v="210"/>
    <n v="13.74594368"/>
  </r>
  <r>
    <x v="2293"/>
    <n v="10.288880000000001"/>
    <n v="180"/>
    <n v="17.182429599999999"/>
  </r>
  <r>
    <x v="2294"/>
    <n v="6.6877719999999998"/>
    <n v="190"/>
    <n v="11.16857924"/>
  </r>
  <r>
    <x v="2295"/>
    <n v="6.6877719999999998"/>
    <n v="200"/>
    <n v="11.16857924"/>
  </r>
  <r>
    <x v="2296"/>
    <n v="8.2311040000000002"/>
    <n v="220"/>
    <n v="13.74594368"/>
  </r>
  <r>
    <x v="2297"/>
    <n v="4.1155520000000001"/>
    <n v="240"/>
    <n v="6.8729718399999999"/>
  </r>
  <r>
    <x v="2298"/>
    <n v="3.601108"/>
    <n v="250"/>
    <n v="6.0138503599999993"/>
  </r>
  <r>
    <x v="2299"/>
    <n v="3.0866639999999999"/>
    <n v="230"/>
    <n v="5.1547288799999995"/>
  </r>
  <r>
    <x v="2300"/>
    <n v="3.0866639999999999"/>
    <n v="230"/>
    <n v="5.1547288799999995"/>
  </r>
  <r>
    <x v="2301"/>
    <n v="4.1155520000000001"/>
    <n v="230"/>
    <n v="6.8729718399999999"/>
  </r>
  <r>
    <x v="2302"/>
    <n v="4.1155520000000001"/>
    <n v="230"/>
    <n v="6.8729718399999999"/>
  </r>
  <r>
    <x v="2303"/>
    <n v="3.601108"/>
    <n v="240"/>
    <n v="6.0138503599999993"/>
  </r>
  <r>
    <x v="2304"/>
    <n v="4.1155520000000001"/>
    <n v="220"/>
    <n v="6.8729718399999999"/>
  </r>
  <r>
    <x v="2305"/>
    <n v="3.601108"/>
    <n v="230"/>
    <n v="6.0138503599999993"/>
  </r>
  <r>
    <x v="2306"/>
    <n v="4.6299960000000002"/>
    <n v="220"/>
    <n v="7.7320933199999997"/>
  </r>
  <r>
    <x v="2307"/>
    <n v="4.6299960000000002"/>
    <n v="230"/>
    <n v="7.7320933199999997"/>
  </r>
  <r>
    <x v="2308"/>
    <n v="4.6299960000000002"/>
    <n v="230"/>
    <n v="7.7320933199999997"/>
  </r>
  <r>
    <x v="2309"/>
    <n v="6.6877719999999998"/>
    <n v="220"/>
    <n v="11.16857924"/>
  </r>
  <r>
    <x v="2310"/>
    <n v="6.6877719999999998"/>
    <n v="220"/>
    <n v="11.16857924"/>
  </r>
  <r>
    <x v="2311"/>
    <n v="5.6588840000000005"/>
    <n v="210"/>
    <n v="9.4503362800000001"/>
  </r>
  <r>
    <x v="2312"/>
    <n v="5.6588840000000005"/>
    <n v="210"/>
    <n v="9.4503362800000001"/>
  </r>
  <r>
    <x v="2313"/>
    <n v="5.6588840000000005"/>
    <n v="220"/>
    <n v="9.4503362800000001"/>
  </r>
  <r>
    <x v="2314"/>
    <n v="4.1155520000000001"/>
    <n v="230"/>
    <n v="6.8729718399999999"/>
  </r>
  <r>
    <x v="2315"/>
    <n v="4.6299960000000002"/>
    <n v="220"/>
    <n v="7.7320933199999997"/>
  </r>
  <r>
    <x v="2316"/>
    <n v="3.0866639999999999"/>
    <n v="200"/>
    <n v="5.1547288799999995"/>
  </r>
  <r>
    <x v="2317"/>
    <n v="4.1155520000000001"/>
    <n v="200"/>
    <n v="6.8729718399999999"/>
  </r>
  <r>
    <x v="2318"/>
    <n v="5.1444400000000003"/>
    <n v="200"/>
    <n v="8.5912147999999995"/>
  </r>
  <r>
    <x v="2319"/>
    <n v="5.6588840000000005"/>
    <n v="210"/>
    <n v="9.4503362800000001"/>
  </r>
  <r>
    <x v="2320"/>
    <n v="4.1155520000000001"/>
    <n v="210"/>
    <n v="6.8729718399999999"/>
  </r>
  <r>
    <x v="2321"/>
    <n v="5.6588840000000005"/>
    <n v="210"/>
    <n v="9.4503362800000001"/>
  </r>
  <r>
    <x v="2322"/>
    <n v="3.0866639999999999"/>
    <n v="220"/>
    <n v="5.1547288799999995"/>
  </r>
  <r>
    <x v="2323"/>
    <n v="1.5433319999999999"/>
    <n v="310"/>
    <n v="2.5773644399999998"/>
  </r>
  <r>
    <x v="2324"/>
    <n v="1.5433319999999999"/>
    <n v="290"/>
    <n v="2.5773644399999998"/>
  </r>
  <r>
    <x v="2325"/>
    <n v="2.5722200000000002"/>
    <n v="230"/>
    <n v="4.2956073999999997"/>
  </r>
  <r>
    <x v="2326"/>
    <n v="2.5722200000000002"/>
    <n v="230"/>
    <n v="4.2956073999999997"/>
  </r>
  <r>
    <x v="2327"/>
    <n v="2.057776"/>
    <n v="220"/>
    <n v="3.43648592"/>
  </r>
  <r>
    <x v="2328"/>
    <n v="3.601108"/>
    <n v="180"/>
    <n v="6.0138503599999993"/>
  </r>
  <r>
    <x v="2329"/>
    <n v="4.6299960000000002"/>
    <n v="200"/>
    <n v="7.7320933199999997"/>
  </r>
  <r>
    <x v="2330"/>
    <n v="6.1733279999999997"/>
    <n v="220"/>
    <n v="10.309457759999999"/>
  </r>
  <r>
    <x v="2331"/>
    <n v="6.1733279999999997"/>
    <n v="210"/>
    <n v="10.309457759999999"/>
  </r>
  <r>
    <x v="2332"/>
    <n v="6.1733279999999997"/>
    <n v="190"/>
    <n v="10.309457759999999"/>
  </r>
  <r>
    <x v="2333"/>
    <n v="6.1733279999999997"/>
    <n v="210"/>
    <n v="10.309457759999999"/>
  </r>
  <r>
    <x v="2334"/>
    <n v="4.1155520000000001"/>
    <n v="210"/>
    <n v="6.8729718399999999"/>
  </r>
  <r>
    <x v="2335"/>
    <n v="7.202216"/>
    <n v="180"/>
    <n v="12.027700719999999"/>
  </r>
  <r>
    <x v="2336"/>
    <n v="3.0866639999999999"/>
    <n v="180"/>
    <n v="5.1547288799999995"/>
  </r>
  <r>
    <x v="2337"/>
    <n v="4.1155520000000001"/>
    <n v="170"/>
    <n v="6.8729718399999999"/>
  </r>
  <r>
    <x v="2338"/>
    <n v="3.601108"/>
    <n v="140"/>
    <n v="6.0138503599999993"/>
  </r>
  <r>
    <x v="2339"/>
    <n v="2.5722200000000002"/>
    <n v="190"/>
    <n v="4.2956073999999997"/>
  </r>
  <r>
    <x v="2340"/>
    <n v="1.028888"/>
    <n v="210"/>
    <n v="1.71824296"/>
  </r>
  <r>
    <x v="2341"/>
    <n v="3.0866639999999999"/>
    <n v="210"/>
    <n v="5.1547288799999995"/>
  </r>
  <r>
    <x v="2342"/>
    <n v="1.5433319999999999"/>
    <n v="270"/>
    <n v="2.5773644399999998"/>
  </r>
  <r>
    <x v="2343"/>
    <n v="1.5433319999999999"/>
    <n v="310"/>
    <n v="2.5773644399999998"/>
  </r>
  <r>
    <x v="2344"/>
    <n v="1.5433319999999999"/>
    <n v="280"/>
    <n v="2.5773644399999998"/>
  </r>
  <r>
    <x v="2345"/>
    <n v="3.0866639999999999"/>
    <n v="280"/>
    <n v="5.1547288799999995"/>
  </r>
  <r>
    <x v="2346"/>
    <n v="1.5433319999999999"/>
    <n v="290"/>
    <n v="2.5773644399999998"/>
  </r>
  <r>
    <x v="2347"/>
    <n v="2.5722200000000002"/>
    <n v="300"/>
    <n v="4.2956073999999997"/>
  </r>
  <r>
    <x v="2348"/>
    <n v="1.5433319999999999"/>
    <n v="300"/>
    <n v="2.5773644399999998"/>
  </r>
  <r>
    <x v="2349"/>
    <n v="1.028888"/>
    <n v="20"/>
    <n v="1.71824296"/>
  </r>
  <r>
    <x v="2350"/>
    <n v="1.5433319999999999"/>
    <n v="320"/>
    <n v="2.5773644399999998"/>
  </r>
  <r>
    <x v="2351"/>
    <n v="1.5433319999999999"/>
    <n v="310"/>
    <n v="2.5773644399999998"/>
  </r>
  <r>
    <x v="2352"/>
    <n v="2.057776"/>
    <n v="310"/>
    <n v="3.43648592"/>
  </r>
  <r>
    <x v="2353"/>
    <n v="1.028888"/>
    <n v="320"/>
    <n v="1.71824296"/>
  </r>
  <r>
    <x v="2354"/>
    <n v="0.51444400000000001"/>
    <n v="200"/>
    <n v="0.85912147999999999"/>
  </r>
  <r>
    <x v="2355"/>
    <n v="5.1444400000000003"/>
    <n v="210"/>
    <n v="8.5912147999999995"/>
  </r>
  <r>
    <x v="2356"/>
    <n v="5.1444400000000003"/>
    <n v="220"/>
    <n v="8.5912147999999995"/>
  </r>
  <r>
    <x v="2357"/>
    <n v="3.601108"/>
    <n v="220"/>
    <n v="6.0138503599999993"/>
  </r>
  <r>
    <x v="2358"/>
    <n v="3.601108"/>
    <n v="180"/>
    <n v="6.0138503599999993"/>
  </r>
  <r>
    <x v="2359"/>
    <n v="4.1155520000000001"/>
    <n v="170"/>
    <n v="6.8729718399999999"/>
  </r>
  <r>
    <x v="2360"/>
    <n v="4.6299960000000002"/>
    <n v="180"/>
    <n v="7.7320933199999997"/>
  </r>
  <r>
    <x v="2361"/>
    <n v="4.1155520000000001"/>
    <n v="170"/>
    <n v="6.8729718399999999"/>
  </r>
  <r>
    <x v="2362"/>
    <n v="4.6299960000000002"/>
    <n v="170"/>
    <n v="7.7320933199999997"/>
  </r>
  <r>
    <x v="2363"/>
    <n v="4.1155520000000001"/>
    <n v="170"/>
    <n v="6.8729718399999999"/>
  </r>
  <r>
    <x v="2364"/>
    <n v="3.601108"/>
    <n v="180"/>
    <n v="6.0138503599999993"/>
  </r>
  <r>
    <x v="2365"/>
    <n v="3.0866639999999999"/>
    <n v="200"/>
    <n v="5.1547288799999995"/>
  </r>
  <r>
    <x v="2366"/>
    <n v="2.5722200000000002"/>
    <n v="230"/>
    <n v="4.2956073999999997"/>
  </r>
  <r>
    <x v="2367"/>
    <n v="1.028888"/>
    <n v="340"/>
    <n v="1.71824296"/>
  </r>
  <r>
    <x v="2368"/>
    <n v="2.057776"/>
    <n v="310"/>
    <n v="3.43648592"/>
  </r>
  <r>
    <x v="2369"/>
    <n v="1.5433319999999999"/>
    <n v="320"/>
    <n v="2.5773644399999998"/>
  </r>
  <r>
    <x v="2370"/>
    <n v="1.5433319999999999"/>
    <n v="310"/>
    <n v="2.5773644399999998"/>
  </r>
  <r>
    <x v="2371"/>
    <n v="1.5433319999999999"/>
    <n v="160"/>
    <n v="2.5773644399999998"/>
  </r>
  <r>
    <x v="2372"/>
    <n v="2.057776"/>
    <n v="300"/>
    <n v="3.43648592"/>
  </r>
  <r>
    <x v="2373"/>
    <n v="0"/>
    <n v="0"/>
    <n v="0"/>
  </r>
  <r>
    <x v="2374"/>
    <n v="2.057776"/>
    <n v="290"/>
    <n v="3.43648592"/>
  </r>
  <r>
    <x v="2375"/>
    <n v="1.5433319999999999"/>
    <n v="300"/>
    <n v="2.5773644399999998"/>
  </r>
  <r>
    <x v="2376"/>
    <n v="2.057776"/>
    <n v="300"/>
    <n v="3.43648592"/>
  </r>
  <r>
    <x v="2377"/>
    <n v="1.5433319999999999"/>
    <n v="290"/>
    <n v="2.5773644399999998"/>
  </r>
  <r>
    <x v="2378"/>
    <n v="1.5433319999999999"/>
    <n v="290"/>
    <n v="2.5773644399999998"/>
  </r>
  <r>
    <x v="2379"/>
    <n v="2.5722200000000002"/>
    <n v="250"/>
    <n v="4.2956073999999997"/>
  </r>
  <r>
    <x v="2380"/>
    <n v="3.0866639999999999"/>
    <n v="180"/>
    <n v="5.1547288799999995"/>
  </r>
  <r>
    <x v="2381"/>
    <n v="4.6299960000000002"/>
    <n v="160"/>
    <n v="7.7320933199999997"/>
  </r>
  <r>
    <x v="2382"/>
    <n v="5.1444400000000003"/>
    <n v="160"/>
    <n v="8.5912147999999995"/>
  </r>
  <r>
    <x v="2383"/>
    <n v="5.6588840000000005"/>
    <n v="160"/>
    <n v="9.4503362800000001"/>
  </r>
  <r>
    <x v="2384"/>
    <n v="5.6588840000000005"/>
    <n v="150"/>
    <n v="9.4503362800000001"/>
  </r>
  <r>
    <x v="2385"/>
    <n v="5.1444400000000003"/>
    <n v="150"/>
    <n v="8.5912147999999995"/>
  </r>
  <r>
    <x v="2386"/>
    <n v="5.1444400000000003"/>
    <n v="160"/>
    <n v="8.5912147999999995"/>
  </r>
  <r>
    <x v="2387"/>
    <n v="4.1155520000000001"/>
    <n v="150"/>
    <n v="6.8729718399999999"/>
  </r>
  <r>
    <x v="2388"/>
    <n v="2.057776"/>
    <n v="140"/>
    <n v="3.43648592"/>
  </r>
  <r>
    <x v="2389"/>
    <n v="1.5433319999999999"/>
    <n v="130"/>
    <n v="2.5773644399999998"/>
  </r>
  <r>
    <x v="2390"/>
    <n v="0.51444400000000001"/>
    <n v="330"/>
    <n v="0.85912147999999999"/>
  </r>
  <r>
    <x v="2391"/>
    <n v="1.028888"/>
    <n v="310"/>
    <n v="1.71824296"/>
  </r>
  <r>
    <x v="2392"/>
    <n v="1.028888"/>
    <n v="280"/>
    <n v="1.71824296"/>
  </r>
  <r>
    <x v="2393"/>
    <n v="1.5433319999999999"/>
    <n v="350"/>
    <n v="2.5773644399999998"/>
  </r>
  <r>
    <x v="2394"/>
    <n v="0"/>
    <n v="0"/>
    <n v="0"/>
  </r>
  <r>
    <x v="2395"/>
    <n v="1.5433319999999999"/>
    <n v="300"/>
    <n v="2.5773644399999998"/>
  </r>
  <r>
    <x v="2396"/>
    <n v="1.028888"/>
    <n v="300"/>
    <n v="1.71824296"/>
  </r>
  <r>
    <x v="2397"/>
    <n v="1.028888"/>
    <n v="310"/>
    <n v="1.71824296"/>
  </r>
  <r>
    <x v="2398"/>
    <n v="1.028888"/>
    <n v="290"/>
    <n v="1.71824296"/>
  </r>
  <r>
    <x v="2399"/>
    <n v="1.028888"/>
    <n v="210"/>
    <n v="1.71824296"/>
  </r>
  <r>
    <x v="2400"/>
    <n v="1.028888"/>
    <n v="320"/>
    <n v="1.71824296"/>
  </r>
  <r>
    <x v="2401"/>
    <n v="0.51444400000000001"/>
    <n v="20"/>
    <n v="0.85912147999999999"/>
  </r>
  <r>
    <x v="2402"/>
    <n v="1.028888"/>
    <n v="310"/>
    <n v="1.71824296"/>
  </r>
  <r>
    <x v="2403"/>
    <n v="2.057776"/>
    <n v="310"/>
    <n v="3.43648592"/>
  </r>
  <r>
    <x v="2404"/>
    <n v="2.5722200000000002"/>
    <n v="70"/>
    <n v="4.2956073999999997"/>
  </r>
  <r>
    <x v="2405"/>
    <n v="1.5433319999999999"/>
    <n v="70"/>
    <n v="2.5773644399999998"/>
  </r>
  <r>
    <x v="2406"/>
    <n v="5.1444400000000003"/>
    <n v="80"/>
    <n v="8.5912147999999995"/>
  </r>
  <r>
    <x v="2407"/>
    <n v="5.6588840000000005"/>
    <n v="80"/>
    <n v="9.4503362800000001"/>
  </r>
  <r>
    <x v="2408"/>
    <n v="5.6588840000000005"/>
    <n v="60"/>
    <n v="9.4503362800000001"/>
  </r>
  <r>
    <x v="2409"/>
    <n v="5.1444400000000003"/>
    <n v="70"/>
    <n v="8.5912147999999995"/>
  </r>
  <r>
    <x v="2410"/>
    <n v="3.601108"/>
    <n v="90"/>
    <n v="6.0138503599999993"/>
  </r>
  <r>
    <x v="2411"/>
    <n v="2.5722200000000002"/>
    <n v="50"/>
    <n v="4.2956073999999997"/>
  </r>
  <r>
    <x v="2412"/>
    <n v="2.5722200000000002"/>
    <n v="60"/>
    <n v="4.2956073999999997"/>
  </r>
  <r>
    <x v="2413"/>
    <n v="2.057776"/>
    <n v="110"/>
    <n v="3.43648592"/>
  </r>
  <r>
    <x v="2414"/>
    <n v="1.028888"/>
    <n v="80"/>
    <n v="1.71824296"/>
  </r>
  <r>
    <x v="2415"/>
    <n v="1.028888"/>
    <n v="330"/>
    <n v="1.71824296"/>
  </r>
  <r>
    <x v="2416"/>
    <n v="1.028888"/>
    <n v="300"/>
    <n v="1.71824296"/>
  </r>
  <r>
    <x v="2417"/>
    <n v="2.057776"/>
    <n v="330"/>
    <n v="3.43648592"/>
  </r>
  <r>
    <x v="2418"/>
    <n v="1.028888"/>
    <n v="310"/>
    <n v="1.71824296"/>
  </r>
  <r>
    <x v="2419"/>
    <n v="2.057776"/>
    <n v="300"/>
    <n v="3.43648592"/>
  </r>
  <r>
    <x v="2420"/>
    <n v="0"/>
    <n v="0"/>
    <n v="0"/>
  </r>
  <r>
    <x v="2421"/>
    <n v="0"/>
    <n v="0"/>
    <n v="0"/>
  </r>
  <r>
    <x v="2422"/>
    <n v="0"/>
    <n v="0"/>
    <n v="0"/>
  </r>
  <r>
    <x v="2423"/>
    <n v="0"/>
    <n v="0"/>
    <n v="0"/>
  </r>
  <r>
    <x v="2424"/>
    <n v="1.5433319999999999"/>
    <n v="300"/>
    <n v="2.5773644399999998"/>
  </r>
  <r>
    <x v="2425"/>
    <n v="1.028888"/>
    <n v="310"/>
    <n v="1.71824296"/>
  </r>
  <r>
    <x v="2426"/>
    <n v="2.057776"/>
    <n v="290"/>
    <n v="3.43648592"/>
  </r>
  <r>
    <x v="2427"/>
    <n v="1.5433319999999999"/>
    <n v="250"/>
    <n v="2.5773644399999998"/>
  </r>
  <r>
    <x v="2428"/>
    <n v="3.601108"/>
    <n v="140"/>
    <n v="6.0138503599999993"/>
  </r>
  <r>
    <x v="2429"/>
    <n v="4.1155520000000001"/>
    <n v="140"/>
    <n v="6.8729718399999999"/>
  </r>
  <r>
    <x v="2430"/>
    <n v="5.1444400000000003"/>
    <n v="130"/>
    <n v="8.5912147999999995"/>
  </r>
  <r>
    <x v="2431"/>
    <n v="5.1444400000000003"/>
    <n v="140"/>
    <n v="8.5912147999999995"/>
  </r>
  <r>
    <x v="2432"/>
    <n v="5.1444400000000003"/>
    <n v="150"/>
    <n v="8.5912147999999995"/>
  </r>
  <r>
    <x v="2433"/>
    <n v="4.6299960000000002"/>
    <n v="160"/>
    <n v="7.7320933199999997"/>
  </r>
  <r>
    <x v="2434"/>
    <n v="4.1155520000000001"/>
    <n v="150"/>
    <n v="6.8729718399999999"/>
  </r>
  <r>
    <x v="2435"/>
    <n v="3.0866639999999999"/>
    <n v="150"/>
    <n v="5.1547288799999995"/>
  </r>
  <r>
    <x v="2436"/>
    <n v="1.5433319999999999"/>
    <n v="160"/>
    <n v="2.5773644399999998"/>
  </r>
  <r>
    <x v="2437"/>
    <n v="2.057776"/>
    <n v="150"/>
    <n v="3.43648592"/>
  </r>
  <r>
    <x v="2438"/>
    <n v="1.028888"/>
    <n v="320"/>
    <n v="1.71824296"/>
  </r>
  <r>
    <x v="2439"/>
    <n v="1.5433319999999999"/>
    <n v="320"/>
    <n v="2.5773644399999998"/>
  </r>
  <r>
    <x v="2440"/>
    <n v="1.028888"/>
    <n v="320"/>
    <n v="1.71824296"/>
  </r>
  <r>
    <x v="2441"/>
    <n v="1.028888"/>
    <n v="330"/>
    <n v="1.71824296"/>
  </r>
  <r>
    <x v="2442"/>
    <n v="1.028888"/>
    <n v="330"/>
    <n v="1.71824296"/>
  </r>
  <r>
    <x v="2443"/>
    <n v="1.5433319999999999"/>
    <n v="330"/>
    <n v="2.5773644399999998"/>
  </r>
  <r>
    <x v="2444"/>
    <n v="1.028888"/>
    <n v="330"/>
    <n v="1.71824296"/>
  </r>
  <r>
    <x v="2445"/>
    <n v="1.5433319999999999"/>
    <n v="320"/>
    <n v="2.5773644399999998"/>
  </r>
  <r>
    <x v="2446"/>
    <n v="0.51444400000000001"/>
    <n v="270"/>
    <n v="0.85912147999999999"/>
  </r>
  <r>
    <x v="2447"/>
    <n v="1.5433319999999999"/>
    <n v="300"/>
    <n v="2.5773644399999998"/>
  </r>
  <r>
    <x v="2448"/>
    <n v="1.5433319999999999"/>
    <n v="310"/>
    <n v="2.5773644399999998"/>
  </r>
  <r>
    <x v="2449"/>
    <n v="2.5722200000000002"/>
    <n v="300"/>
    <n v="4.2956073999999997"/>
  </r>
  <r>
    <x v="2450"/>
    <n v="2.057776"/>
    <n v="280"/>
    <n v="3.43648592"/>
  </r>
  <r>
    <x v="2451"/>
    <n v="1.5433319999999999"/>
    <n v="30"/>
    <n v="2.5773644399999998"/>
  </r>
  <r>
    <x v="2452"/>
    <n v="4.6299960000000002"/>
    <n v="140"/>
    <n v="7.7320933199999997"/>
  </r>
  <r>
    <x v="2453"/>
    <n v="4.6299960000000002"/>
    <n v="150"/>
    <n v="7.7320933199999997"/>
  </r>
  <r>
    <x v="2454"/>
    <n v="4.6299960000000002"/>
    <n v="120"/>
    <n v="7.7320933199999997"/>
  </r>
  <r>
    <x v="2455"/>
    <n v="4.6299960000000002"/>
    <n v="110"/>
    <n v="7.7320933199999997"/>
  </r>
  <r>
    <x v="2456"/>
    <n v="4.6299960000000002"/>
    <n v="110"/>
    <n v="7.7320933199999997"/>
  </r>
  <r>
    <x v="2457"/>
    <n v="3.0866639999999999"/>
    <n v="120"/>
    <n v="5.1547288799999995"/>
  </r>
  <r>
    <x v="2458"/>
    <n v="1.5433319999999999"/>
    <n v="110"/>
    <n v="2.5773644399999998"/>
  </r>
  <r>
    <x v="2459"/>
    <n v="1.028888"/>
    <n v="10"/>
    <n v="1.71824296"/>
  </r>
  <r>
    <x v="2460"/>
    <n v="1.028888"/>
    <n v="310"/>
    <n v="1.71824296"/>
  </r>
  <r>
    <x v="2461"/>
    <n v="1.028888"/>
    <n v="280"/>
    <n v="1.71824296"/>
  </r>
  <r>
    <x v="2462"/>
    <n v="0"/>
    <n v="0"/>
    <n v="0"/>
  </r>
  <r>
    <x v="2463"/>
    <n v="1.5433319999999999"/>
    <n v="270"/>
    <n v="2.5773644399999998"/>
  </r>
  <r>
    <x v="2464"/>
    <n v="1.028888"/>
    <n v="290"/>
    <n v="1.71824296"/>
  </r>
  <r>
    <x v="2465"/>
    <n v="0"/>
    <n v="0"/>
    <n v="0"/>
  </r>
  <r>
    <x v="2466"/>
    <n v="1.5433319999999999"/>
    <n v="290"/>
    <n v="2.5773644399999998"/>
  </r>
  <r>
    <x v="2467"/>
    <n v="1.028888"/>
    <n v="300"/>
    <n v="1.71824296"/>
  </r>
  <r>
    <x v="2468"/>
    <n v="1.028888"/>
    <n v="290"/>
    <n v="1.71824296"/>
  </r>
  <r>
    <x v="2469"/>
    <n v="1.5433319999999999"/>
    <n v="290"/>
    <n v="2.5773644399999998"/>
  </r>
  <r>
    <x v="2470"/>
    <n v="1.028888"/>
    <n v="320"/>
    <n v="1.71824296"/>
  </r>
  <r>
    <x v="2471"/>
    <n v="2.057776"/>
    <n v="290"/>
    <n v="3.43648592"/>
  </r>
  <r>
    <x v="2472"/>
    <n v="2.5722200000000002"/>
    <n v="290"/>
    <n v="4.2956073999999997"/>
  </r>
  <r>
    <x v="2473"/>
    <n v="3.0866639999999999"/>
    <n v="320"/>
    <n v="5.1547288799999995"/>
  </r>
  <r>
    <x v="2474"/>
    <n v="3.601108"/>
    <n v="30"/>
    <n v="6.0138503599999993"/>
  </r>
  <r>
    <x v="2475"/>
    <n v="4.6299960000000002"/>
    <n v="70"/>
    <n v="7.7320933199999997"/>
  </r>
  <r>
    <x v="2476"/>
    <n v="3.601108"/>
    <n v="50"/>
    <n v="6.0138503599999993"/>
  </r>
  <r>
    <x v="2477"/>
    <n v="7.202216"/>
    <n v="80"/>
    <n v="12.027700719999999"/>
  </r>
  <r>
    <x v="2478"/>
    <n v="7.7166600000000001"/>
    <n v="70"/>
    <n v="12.886822199999999"/>
  </r>
  <r>
    <x v="2479"/>
    <n v="6.6877719999999998"/>
    <n v="60"/>
    <n v="11.16857924"/>
  </r>
  <r>
    <x v="2480"/>
    <n v="6.6877719999999998"/>
    <n v="70"/>
    <n v="11.16857924"/>
  </r>
  <r>
    <x v="2481"/>
    <n v="6.6877719999999998"/>
    <n v="60"/>
    <n v="11.16857924"/>
  </r>
  <r>
    <x v="2482"/>
    <n v="4.1155520000000001"/>
    <n v="50"/>
    <n v="6.8729718399999999"/>
  </r>
  <r>
    <x v="2483"/>
    <n v="2.057776"/>
    <n v="40"/>
    <n v="3.43648592"/>
  </r>
  <r>
    <x v="2484"/>
    <n v="1.5433319999999999"/>
    <n v="360"/>
    <n v="2.5773644399999998"/>
  </r>
  <r>
    <x v="2485"/>
    <n v="1.028888"/>
    <n v="340"/>
    <n v="1.71824296"/>
  </r>
  <r>
    <x v="2486"/>
    <n v="2.057776"/>
    <n v="320"/>
    <n v="3.43648592"/>
  </r>
  <r>
    <x v="2487"/>
    <n v="1.5433319999999999"/>
    <n v="310"/>
    <n v="2.5773644399999998"/>
  </r>
  <r>
    <x v="2488"/>
    <n v="1.5433319999999999"/>
    <n v="330"/>
    <n v="2.5773644399999998"/>
  </r>
  <r>
    <x v="2489"/>
    <n v="1.028888"/>
    <n v="320"/>
    <n v="1.71824296"/>
  </r>
  <r>
    <x v="2490"/>
    <n v="0"/>
    <n v="0"/>
    <n v="0"/>
  </r>
  <r>
    <x v="2491"/>
    <n v="1.5433319999999999"/>
    <n v="320"/>
    <n v="2.5773644399999998"/>
  </r>
  <r>
    <x v="2492"/>
    <n v="1.5433319999999999"/>
    <n v="320"/>
    <n v="2.5773644399999998"/>
  </r>
  <r>
    <x v="2493"/>
    <n v="0"/>
    <n v="0"/>
    <n v="0"/>
  </r>
  <r>
    <x v="2494"/>
    <n v="1.5433319999999999"/>
    <n v="340"/>
    <n v="2.5773644399999998"/>
  </r>
  <r>
    <x v="2495"/>
    <n v="1.5433319999999999"/>
    <n v="300"/>
    <n v="2.5773644399999998"/>
  </r>
  <r>
    <x v="2496"/>
    <n v="1.5433319999999999"/>
    <n v="320"/>
    <n v="2.5773644399999998"/>
  </r>
  <r>
    <x v="2497"/>
    <n v="5.1444400000000003"/>
    <n v="360"/>
    <n v="8.5912147999999995"/>
  </r>
  <r>
    <x v="2498"/>
    <n v="4.1155520000000001"/>
    <n v="30"/>
    <n v="6.8729718399999999"/>
  </r>
  <r>
    <x v="2499"/>
    <n v="4.1155520000000001"/>
    <n v="30"/>
    <n v="6.8729718399999999"/>
  </r>
  <r>
    <x v="2500"/>
    <n v="4.1155520000000001"/>
    <n v="10"/>
    <n v="6.8729718399999999"/>
  </r>
  <r>
    <x v="2501"/>
    <n v="6.1733279999999997"/>
    <n v="50"/>
    <n v="10.309457759999999"/>
  </r>
  <r>
    <x v="2502"/>
    <n v="7.202216"/>
    <n v="70"/>
    <n v="12.027700719999999"/>
  </r>
  <r>
    <x v="2503"/>
    <n v="7.202216"/>
    <n v="60"/>
    <n v="12.027700719999999"/>
  </r>
  <r>
    <x v="2504"/>
    <n v="6.1733279999999997"/>
    <n v="60"/>
    <n v="10.309457759999999"/>
  </r>
  <r>
    <x v="2505"/>
    <n v="5.1444400000000003"/>
    <n v="80"/>
    <n v="8.5912147999999995"/>
  </r>
  <r>
    <x v="2506"/>
    <n v="2.057776"/>
    <n v="80"/>
    <n v="3.43648592"/>
  </r>
  <r>
    <x v="2507"/>
    <n v="2.057776"/>
    <n v="40"/>
    <n v="3.43648592"/>
  </r>
  <r>
    <x v="2508"/>
    <n v="3.0866639999999999"/>
    <n v="50"/>
    <n v="5.1547288799999995"/>
  </r>
  <r>
    <x v="2509"/>
    <n v="1.5433319999999999"/>
    <n v="30"/>
    <n v="2.5773644399999998"/>
  </r>
  <r>
    <x v="2510"/>
    <n v="1.028888"/>
    <n v="310"/>
    <n v="1.71824296"/>
  </r>
  <r>
    <x v="2511"/>
    <n v="1.028888"/>
    <n v="290"/>
    <n v="1.71824296"/>
  </r>
  <r>
    <x v="2512"/>
    <n v="0.51444400000000001"/>
    <n v="30"/>
    <n v="0.85912147999999999"/>
  </r>
  <r>
    <x v="2513"/>
    <n v="1.028888"/>
    <n v="320"/>
    <n v="1.71824296"/>
  </r>
  <r>
    <x v="2514"/>
    <n v="1.028888"/>
    <n v="250"/>
    <n v="1.71824296"/>
  </r>
  <r>
    <x v="2515"/>
    <n v="1.5433319999999999"/>
    <n v="340"/>
    <n v="2.5773644399999998"/>
  </r>
  <r>
    <x v="2516"/>
    <n v="1.028888"/>
    <n v="340"/>
    <n v="1.71824296"/>
  </r>
  <r>
    <x v="2517"/>
    <n v="0"/>
    <n v="0"/>
    <n v="0"/>
  </r>
  <r>
    <x v="2518"/>
    <n v="1.028888"/>
    <n v="320"/>
    <n v="1.71824296"/>
  </r>
  <r>
    <x v="2519"/>
    <n v="1.028888"/>
    <n v="290"/>
    <n v="1.71824296"/>
  </r>
  <r>
    <x v="2520"/>
    <n v="2.057776"/>
    <n v="280"/>
    <n v="3.43648592"/>
  </r>
  <r>
    <x v="2521"/>
    <n v="3.0866639999999999"/>
    <n v="200"/>
    <n v="5.1547288799999995"/>
  </r>
  <r>
    <x v="2522"/>
    <n v="6.1733279999999997"/>
    <n v="180"/>
    <n v="10.309457759999999"/>
  </r>
  <r>
    <x v="2523"/>
    <n v="6.1733279999999997"/>
    <n v="180"/>
    <n v="10.309457759999999"/>
  </r>
  <r>
    <x v="2524"/>
    <n v="6.1733279999999997"/>
    <n v="160"/>
    <n v="10.309457759999999"/>
  </r>
  <r>
    <x v="2525"/>
    <n v="5.6588840000000005"/>
    <n v="160"/>
    <n v="9.4503362800000001"/>
  </r>
  <r>
    <x v="2526"/>
    <n v="6.1733279999999997"/>
    <n v="160"/>
    <n v="10.309457759999999"/>
  </r>
  <r>
    <x v="2527"/>
    <n v="5.1444400000000003"/>
    <n v="150"/>
    <n v="8.5912147999999995"/>
  </r>
  <r>
    <x v="2528"/>
    <n v="3.0866639999999999"/>
    <n v="160"/>
    <n v="5.1547288799999995"/>
  </r>
  <r>
    <x v="2529"/>
    <n v="3.0866639999999999"/>
    <n v="170"/>
    <n v="5.1547288799999995"/>
  </r>
  <r>
    <x v="2530"/>
    <n v="2.057776"/>
    <n v="190"/>
    <n v="3.43648592"/>
  </r>
  <r>
    <x v="2531"/>
    <n v="2.057776"/>
    <n v="210"/>
    <n v="3.43648592"/>
  </r>
  <r>
    <x v="2532"/>
    <n v="2.057776"/>
    <n v="190"/>
    <n v="3.43648592"/>
  </r>
  <r>
    <x v="2533"/>
    <n v="1.5433319999999999"/>
    <n v="190"/>
    <n v="2.5773644399999998"/>
  </r>
  <r>
    <x v="2534"/>
    <n v="1.028888"/>
    <n v="320"/>
    <n v="1.71824296"/>
  </r>
  <r>
    <x v="2535"/>
    <n v="1.028888"/>
    <n v="320"/>
    <n v="1.71824296"/>
  </r>
  <r>
    <x v="2536"/>
    <n v="1.028888"/>
    <n v="10"/>
    <n v="1.71824296"/>
  </r>
  <r>
    <x v="2537"/>
    <n v="1.5433319999999999"/>
    <n v="310"/>
    <n v="2.5773644399999998"/>
  </r>
  <r>
    <x v="2538"/>
    <n v="1.028888"/>
    <n v="320"/>
    <n v="1.71824296"/>
  </r>
  <r>
    <x v="2539"/>
    <n v="1.5433319999999999"/>
    <n v="310"/>
    <n v="2.5773644399999998"/>
  </r>
  <r>
    <x v="2540"/>
    <n v="1.028888"/>
    <n v="340"/>
    <n v="1.71824296"/>
  </r>
  <r>
    <x v="2541"/>
    <n v="1.5433319999999999"/>
    <n v="290"/>
    <n v="2.5773644399999998"/>
  </r>
  <r>
    <x v="2542"/>
    <n v="2.057776"/>
    <n v="290"/>
    <n v="3.43648592"/>
  </r>
  <r>
    <x v="2543"/>
    <n v="2.057776"/>
    <n v="300"/>
    <n v="3.43648592"/>
  </r>
  <r>
    <x v="2544"/>
    <n v="3.0866639999999999"/>
    <n v="310"/>
    <n v="5.1547288799999995"/>
  </r>
  <r>
    <x v="2545"/>
    <n v="2.057776"/>
    <n v="10"/>
    <n v="3.43648592"/>
  </r>
  <r>
    <x v="2546"/>
    <n v="3.0866639999999999"/>
    <n v="10"/>
    <n v="5.1547288799999995"/>
  </r>
  <r>
    <x v="2547"/>
    <n v="5.1444400000000003"/>
    <n v="140"/>
    <n v="8.5912147999999995"/>
  </r>
  <r>
    <x v="2548"/>
    <n v="6.1733279999999997"/>
    <n v="80"/>
    <n v="10.309457759999999"/>
  </r>
  <r>
    <x v="2549"/>
    <n v="5.1444400000000003"/>
    <n v="90"/>
    <n v="8.5912147999999995"/>
  </r>
  <r>
    <x v="2550"/>
    <n v="6.6877719999999998"/>
    <n v="80"/>
    <n v="11.16857924"/>
  </r>
  <r>
    <x v="2551"/>
    <n v="7.7166600000000001"/>
    <n v="80"/>
    <n v="12.886822199999999"/>
  </r>
  <r>
    <x v="2552"/>
    <n v="5.1444400000000003"/>
    <n v="60"/>
    <n v="8.5912147999999995"/>
  </r>
  <r>
    <x v="2553"/>
    <n v="4.1155520000000001"/>
    <n v="50"/>
    <n v="6.8729718399999999"/>
  </r>
  <r>
    <x v="2554"/>
    <n v="4.1155520000000001"/>
    <n v="40"/>
    <n v="6.8729718399999999"/>
  </r>
  <r>
    <x v="2555"/>
    <n v="3.0866639999999999"/>
    <n v="50"/>
    <n v="5.1547288799999995"/>
  </r>
  <r>
    <x v="2556"/>
    <n v="2.057776"/>
    <n v="50"/>
    <n v="3.43648592"/>
  </r>
  <r>
    <x v="2557"/>
    <n v="1.5433319999999999"/>
    <n v="330"/>
    <n v="2.5773644399999998"/>
  </r>
  <r>
    <x v="2558"/>
    <n v="1.5433319999999999"/>
    <n v="320"/>
    <n v="2.5773644399999998"/>
  </r>
  <r>
    <x v="2559"/>
    <n v="1.028888"/>
    <n v="320"/>
    <n v="1.71824296"/>
  </r>
  <r>
    <x v="2560"/>
    <n v="1.028888"/>
    <n v="340"/>
    <n v="1.71824296"/>
  </r>
  <r>
    <x v="2561"/>
    <n v="1.028888"/>
    <n v="330"/>
    <n v="1.71824296"/>
  </r>
  <r>
    <x v="2562"/>
    <n v="1.028888"/>
    <n v="300"/>
    <n v="1.71824296"/>
  </r>
  <r>
    <x v="2563"/>
    <n v="1.028888"/>
    <n v="310"/>
    <n v="1.71824296"/>
  </r>
  <r>
    <x v="2564"/>
    <n v="1.028888"/>
    <n v="300"/>
    <n v="1.71824296"/>
  </r>
  <r>
    <x v="2565"/>
    <n v="1.028888"/>
    <n v="340"/>
    <n v="1.71824296"/>
  </r>
  <r>
    <x v="2566"/>
    <n v="1.028888"/>
    <n v="320"/>
    <n v="1.71824296"/>
  </r>
  <r>
    <x v="2567"/>
    <n v="0.51444400000000001"/>
    <n v="340"/>
    <n v="0.85912147999999999"/>
  </r>
  <r>
    <x v="2568"/>
    <n v="1.028888"/>
    <n v="360"/>
    <n v="1.71824296"/>
  </r>
  <r>
    <x v="2569"/>
    <n v="2.057776"/>
    <n v="30"/>
    <n v="3.43648592"/>
  </r>
  <r>
    <x v="2570"/>
    <n v="2.5722200000000002"/>
    <n v="70"/>
    <n v="4.2956073999999997"/>
  </r>
  <r>
    <x v="2571"/>
    <n v="2.057776"/>
    <n v="60"/>
    <n v="3.43648592"/>
  </r>
  <r>
    <x v="2572"/>
    <n v="4.1155520000000001"/>
    <n v="70"/>
    <n v="6.8729718399999999"/>
  </r>
  <r>
    <x v="2573"/>
    <n v="4.1155520000000001"/>
    <n v="100"/>
    <n v="6.8729718399999999"/>
  </r>
  <r>
    <x v="2574"/>
    <n v="5.1444400000000003"/>
    <n v="90"/>
    <n v="8.5912147999999995"/>
  </r>
  <r>
    <x v="2575"/>
    <n v="4.1155520000000001"/>
    <n v="90"/>
    <n v="6.8729718399999999"/>
  </r>
  <r>
    <x v="2576"/>
    <n v="3.601108"/>
    <n v="80"/>
    <n v="6.0138503599999993"/>
  </r>
  <r>
    <x v="2577"/>
    <n v="3.601108"/>
    <n v="50"/>
    <n v="6.0138503599999993"/>
  </r>
  <r>
    <x v="2578"/>
    <n v="3.0866639999999999"/>
    <n v="70"/>
    <n v="5.1547288799999995"/>
  </r>
  <r>
    <x v="2579"/>
    <n v="2.057776"/>
    <n v="50"/>
    <n v="3.43648592"/>
  </r>
  <r>
    <x v="2580"/>
    <n v="2.5722200000000002"/>
    <n v="40"/>
    <n v="4.2956073999999997"/>
  </r>
  <r>
    <x v="2581"/>
    <n v="2.057776"/>
    <n v="360"/>
    <n v="3.43648592"/>
  </r>
  <r>
    <x v="2582"/>
    <n v="0.51444400000000001"/>
    <n v="350"/>
    <n v="0.85912147999999999"/>
  </r>
  <r>
    <x v="2583"/>
    <n v="1.028888"/>
    <n v="290"/>
    <n v="1.71824296"/>
  </r>
  <r>
    <x v="2584"/>
    <n v="1.5433319999999999"/>
    <n v="340"/>
    <n v="2.5773644399999998"/>
  </r>
  <r>
    <x v="2585"/>
    <n v="0"/>
    <n v="0"/>
    <n v="0"/>
  </r>
  <r>
    <x v="2586"/>
    <n v="0.51444400000000001"/>
    <n v="10"/>
    <n v="0.85912147999999999"/>
  </r>
  <r>
    <x v="2587"/>
    <n v="0"/>
    <n v="0"/>
    <n v="0"/>
  </r>
  <r>
    <x v="2588"/>
    <n v="1.5433319999999999"/>
    <n v="300"/>
    <n v="2.5773644399999998"/>
  </r>
  <r>
    <x v="2589"/>
    <n v="1.028888"/>
    <n v="330"/>
    <n v="1.71824296"/>
  </r>
  <r>
    <x v="2590"/>
    <n v="1.5433319999999999"/>
    <n v="320"/>
    <n v="2.5773644399999998"/>
  </r>
  <r>
    <x v="2591"/>
    <n v="1.028888"/>
    <n v="320"/>
    <n v="1.71824296"/>
  </r>
  <r>
    <x v="2592"/>
    <n v="1.5433319999999999"/>
    <n v="300"/>
    <n v="2.5773644399999998"/>
  </r>
  <r>
    <x v="2593"/>
    <n v="1.028888"/>
    <n v="290"/>
    <n v="1.71824296"/>
  </r>
  <r>
    <x v="2594"/>
    <n v="1.5433319999999999"/>
    <n v="260"/>
    <n v="2.5773644399999998"/>
  </r>
  <r>
    <x v="2595"/>
    <n v="4.1155520000000001"/>
    <n v="150"/>
    <n v="6.8729718399999999"/>
  </r>
  <r>
    <x v="2596"/>
    <n v="4.1155520000000001"/>
    <n v="140"/>
    <n v="6.8729718399999999"/>
  </r>
  <r>
    <x v="2597"/>
    <n v="4.6299960000000002"/>
    <n v="80"/>
    <n v="7.7320933199999997"/>
  </r>
  <r>
    <x v="2598"/>
    <n v="5.1444400000000003"/>
    <n v="100"/>
    <n v="8.5912147999999995"/>
  </r>
  <r>
    <x v="2599"/>
    <n v="6.1733279999999997"/>
    <n v="70"/>
    <n v="10.309457759999999"/>
  </r>
  <r>
    <x v="2600"/>
    <n v="5.6588840000000005"/>
    <n v="80"/>
    <n v="9.4503362800000001"/>
  </r>
  <r>
    <x v="2601"/>
    <n v="4.6299960000000002"/>
    <n v="50"/>
    <n v="7.7320933199999997"/>
  </r>
  <r>
    <x v="2602"/>
    <n v="3.0866639999999999"/>
    <n v="50"/>
    <n v="5.1547288799999995"/>
  </r>
  <r>
    <x v="2603"/>
    <n v="3.0866639999999999"/>
    <n v="50"/>
    <n v="5.1547288799999995"/>
  </r>
  <r>
    <x v="2604"/>
    <n v="2.057776"/>
    <n v="40"/>
    <n v="3.43648592"/>
  </r>
  <r>
    <x v="2605"/>
    <n v="2.5722200000000002"/>
    <n v="60"/>
    <n v="4.2956073999999997"/>
  </r>
  <r>
    <x v="2606"/>
    <n v="1.5433319999999999"/>
    <n v="350"/>
    <n v="2.5773644399999998"/>
  </r>
  <r>
    <x v="2607"/>
    <n v="1.028888"/>
    <n v="360"/>
    <n v="1.71824296"/>
  </r>
  <r>
    <x v="2608"/>
    <n v="2.057776"/>
    <n v="350"/>
    <n v="3.43648592"/>
  </r>
  <r>
    <x v="2609"/>
    <n v="1.5433319999999999"/>
    <n v="330"/>
    <n v="2.5773644399999998"/>
  </r>
  <r>
    <x v="2610"/>
    <n v="1.028888"/>
    <n v="330"/>
    <n v="1.71824296"/>
  </r>
  <r>
    <x v="2611"/>
    <n v="3.0866639999999999"/>
    <n v="10"/>
    <n v="5.1547288799999995"/>
  </r>
  <r>
    <x v="2612"/>
    <n v="3.0866639999999999"/>
    <n v="20"/>
    <n v="5.1547288799999995"/>
  </r>
  <r>
    <x v="2613"/>
    <n v="2.057776"/>
    <n v="340"/>
    <n v="3.43648592"/>
  </r>
  <r>
    <x v="2614"/>
    <n v="3.601108"/>
    <n v="20"/>
    <n v="6.0138503599999993"/>
  </r>
  <r>
    <x v="2615"/>
    <n v="3.601108"/>
    <n v="10"/>
    <n v="6.0138503599999993"/>
  </r>
  <r>
    <x v="2616"/>
    <n v="4.1155520000000001"/>
    <n v="20"/>
    <n v="6.8729718399999999"/>
  </r>
  <r>
    <x v="2617"/>
    <n v="5.6588840000000005"/>
    <n v="20"/>
    <n v="9.4503362800000001"/>
  </r>
  <r>
    <x v="2618"/>
    <n v="5.1444400000000003"/>
    <n v="10"/>
    <n v="8.5912147999999995"/>
  </r>
  <r>
    <x v="2619"/>
    <n v="4.1155520000000001"/>
    <n v="20"/>
    <n v="6.8729718399999999"/>
  </r>
  <r>
    <x v="2620"/>
    <n v="5.1444400000000003"/>
    <n v="10"/>
    <n v="8.5912147999999995"/>
  </r>
  <r>
    <x v="2621"/>
    <n v="4.6299960000000002"/>
    <n v="30"/>
    <n v="7.7320933199999997"/>
  </r>
  <r>
    <x v="2622"/>
    <n v="6.6877719999999998"/>
    <n v="30"/>
    <n v="11.16857924"/>
  </r>
  <r>
    <x v="2623"/>
    <n v="5.1444400000000003"/>
    <n v="60"/>
    <n v="8.5912147999999995"/>
  </r>
  <r>
    <x v="2624"/>
    <n v="6.1733279999999997"/>
    <n v="70"/>
    <n v="10.309457759999999"/>
  </r>
  <r>
    <x v="2625"/>
    <n v="5.1444400000000003"/>
    <n v="60"/>
    <n v="8.5912147999999995"/>
  </r>
  <r>
    <x v="2626"/>
    <n v="5.1444400000000003"/>
    <n v="50"/>
    <n v="8.5912147999999995"/>
  </r>
  <r>
    <x v="2627"/>
    <n v="4.1155520000000001"/>
    <n v="330"/>
    <n v="6.8729718399999999"/>
  </r>
  <r>
    <x v="2628"/>
    <n v="2.5722200000000002"/>
    <n v="330"/>
    <n v="4.2956073999999997"/>
  </r>
  <r>
    <x v="2629"/>
    <n v="3.601108"/>
    <n v="330"/>
    <n v="6.0138503599999993"/>
  </r>
  <r>
    <x v="2630"/>
    <n v="1.5433319999999999"/>
    <n v="330"/>
    <n v="2.5773644399999998"/>
  </r>
  <r>
    <x v="2631"/>
    <n v="1.5433319999999999"/>
    <n v="350"/>
    <n v="2.5773644399999998"/>
  </r>
  <r>
    <x v="2632"/>
    <n v="2.057776"/>
    <n v="220"/>
    <n v="3.43648592"/>
  </r>
  <r>
    <x v="2633"/>
    <n v="1.5433319999999999"/>
    <n v="180"/>
    <n v="2.5773644399999998"/>
  </r>
  <r>
    <x v="2634"/>
    <n v="2.057776"/>
    <n v="150"/>
    <n v="3.43648592"/>
  </r>
  <r>
    <x v="2635"/>
    <n v="1.5433319999999999"/>
    <n v="300"/>
    <n v="2.5773644399999998"/>
  </r>
  <r>
    <x v="2636"/>
    <n v="1.5433319999999999"/>
    <n v="290"/>
    <n v="2.5773644399999998"/>
  </r>
  <r>
    <x v="2637"/>
    <n v="1.028888"/>
    <n v="290"/>
    <n v="1.71824296"/>
  </r>
  <r>
    <x v="2638"/>
    <n v="0"/>
    <n v="0"/>
    <n v="0"/>
  </r>
  <r>
    <x v="2639"/>
    <n v="3.0866639999999999"/>
    <n v="190"/>
    <n v="5.1547288799999995"/>
  </r>
  <r>
    <x v="2640"/>
    <n v="3.601108"/>
    <n v="210"/>
    <n v="6.0138503599999993"/>
  </r>
  <r>
    <x v="2641"/>
    <n v="5.1444400000000003"/>
    <n v="200"/>
    <n v="8.5912147999999995"/>
  </r>
  <r>
    <x v="2642"/>
    <n v="6.1733279999999997"/>
    <n v="200"/>
    <n v="10.309457759999999"/>
  </r>
  <r>
    <x v="2643"/>
    <n v="7.7166600000000001"/>
    <n v="160"/>
    <n v="12.886822199999999"/>
  </r>
  <r>
    <x v="2644"/>
    <n v="7.202216"/>
    <n v="170"/>
    <n v="12.027700719999999"/>
  </r>
  <r>
    <x v="2645"/>
    <n v="7.202216"/>
    <n v="170"/>
    <n v="12.027700719999999"/>
  </r>
  <r>
    <x v="2646"/>
    <n v="8.2311040000000002"/>
    <n v="170"/>
    <n v="13.74594368"/>
  </r>
  <r>
    <x v="2647"/>
    <n v="6.1733279999999997"/>
    <n v="160"/>
    <n v="10.309457759999999"/>
  </r>
  <r>
    <x v="2648"/>
    <n v="5.6588840000000005"/>
    <n v="180"/>
    <n v="9.4503362800000001"/>
  </r>
  <r>
    <x v="2649"/>
    <n v="5.1444400000000003"/>
    <n v="190"/>
    <n v="8.5912147999999995"/>
  </r>
  <r>
    <x v="2650"/>
    <n v="4.1155520000000001"/>
    <n v="200"/>
    <n v="6.8729718399999999"/>
  </r>
  <r>
    <x v="2651"/>
    <n v="4.1155520000000001"/>
    <n v="210"/>
    <n v="6.8729718399999999"/>
  </r>
  <r>
    <x v="2652"/>
    <n v="3.601108"/>
    <n v="210"/>
    <n v="6.0138503599999993"/>
  </r>
  <r>
    <x v="2653"/>
    <n v="4.1155520000000001"/>
    <n v="220"/>
    <n v="6.8729718399999999"/>
  </r>
  <r>
    <x v="2654"/>
    <n v="5.1444400000000003"/>
    <n v="220"/>
    <n v="8.5912147999999995"/>
  </r>
  <r>
    <x v="2655"/>
    <n v="4.1155520000000001"/>
    <n v="180"/>
    <n v="6.8729718399999999"/>
  </r>
  <r>
    <x v="2656"/>
    <n v="2.5722200000000002"/>
    <n v="240"/>
    <n v="4.2956073999999997"/>
  </r>
  <r>
    <x v="2657"/>
    <n v="2.5722200000000002"/>
    <n v="250"/>
    <n v="4.2956073999999997"/>
  </r>
  <r>
    <x v="2658"/>
    <n v="6.1733279999999997"/>
    <n v="200"/>
    <n v="10.309457759999999"/>
  </r>
  <r>
    <x v="2659"/>
    <n v="3.0866639999999999"/>
    <n v="180"/>
    <n v="5.1547288799999995"/>
  </r>
  <r>
    <x v="2660"/>
    <n v="1.028888"/>
    <n v="250"/>
    <n v="1.71824296"/>
  </r>
  <r>
    <x v="2661"/>
    <n v="1.028888"/>
    <n v="220"/>
    <n v="1.71824296"/>
  </r>
  <r>
    <x v="2662"/>
    <n v="1.028888"/>
    <n v="300"/>
    <n v="1.71824296"/>
  </r>
  <r>
    <x v="2663"/>
    <n v="2.057776"/>
    <n v="290"/>
    <n v="3.43648592"/>
  </r>
  <r>
    <x v="2664"/>
    <n v="3.0866639999999999"/>
    <n v="230"/>
    <n v="5.1547288799999995"/>
  </r>
  <r>
    <x v="2665"/>
    <n v="5.1444400000000003"/>
    <n v="200"/>
    <n v="8.5912147999999995"/>
  </r>
  <r>
    <x v="2666"/>
    <n v="5.1444400000000003"/>
    <n v="220"/>
    <n v="8.5912147999999995"/>
  </r>
  <r>
    <x v="2667"/>
    <n v="5.6588840000000005"/>
    <n v="170"/>
    <n v="9.4503362800000001"/>
  </r>
  <r>
    <x v="2668"/>
    <n v="5.6588840000000005"/>
    <n v="160"/>
    <n v="9.4503362800000001"/>
  </r>
  <r>
    <x v="2669"/>
    <n v="5.6588840000000005"/>
    <n v="180"/>
    <n v="9.4503362800000001"/>
  </r>
  <r>
    <x v="2670"/>
    <n v="5.1444400000000003"/>
    <n v="170"/>
    <n v="8.5912147999999995"/>
  </r>
  <r>
    <x v="2671"/>
    <n v="4.6299960000000002"/>
    <n v="170"/>
    <n v="7.7320933199999997"/>
  </r>
  <r>
    <x v="2672"/>
    <n v="5.1444400000000003"/>
    <n v="180"/>
    <n v="8.5912147999999995"/>
  </r>
  <r>
    <x v="2673"/>
    <n v="4.1155520000000001"/>
    <n v="180"/>
    <n v="6.8729718399999999"/>
  </r>
  <r>
    <x v="2674"/>
    <n v="4.1155520000000001"/>
    <n v="190"/>
    <n v="6.8729718399999999"/>
  </r>
  <r>
    <x v="2675"/>
    <n v="4.1155520000000001"/>
    <n v="200"/>
    <n v="6.8729718399999999"/>
  </r>
  <r>
    <x v="2676"/>
    <n v="3.601108"/>
    <n v="180"/>
    <n v="6.0138503599999993"/>
  </r>
  <r>
    <x v="2677"/>
    <n v="3.601108"/>
    <n v="210"/>
    <n v="6.0138503599999993"/>
  </r>
  <r>
    <x v="2678"/>
    <n v="1.5433319999999999"/>
    <n v="250"/>
    <n v="2.5773644399999998"/>
  </r>
  <r>
    <x v="2679"/>
    <n v="2.5722200000000002"/>
    <n v="220"/>
    <n v="4.2956073999999997"/>
  </r>
  <r>
    <x v="2680"/>
    <n v="2.057776"/>
    <n v="340"/>
    <n v="3.43648592"/>
  </r>
  <r>
    <x v="2681"/>
    <n v="1.5433319999999999"/>
    <n v="300"/>
    <n v="2.5773644399999998"/>
  </r>
  <r>
    <x v="2682"/>
    <n v="2.057776"/>
    <n v="180"/>
    <n v="3.43648592"/>
  </r>
  <r>
    <x v="2683"/>
    <n v="2.057776"/>
    <n v="160"/>
    <n v="3.43648592"/>
  </r>
  <r>
    <x v="2684"/>
    <n v="2.057776"/>
    <n v="270"/>
    <n v="3.43648592"/>
  </r>
  <r>
    <x v="2685"/>
    <n v="2.057776"/>
    <n v="290"/>
    <n v="3.43648592"/>
  </r>
  <r>
    <x v="2686"/>
    <n v="1.5433319999999999"/>
    <n v="300"/>
    <n v="2.5773644399999998"/>
  </r>
  <r>
    <x v="2687"/>
    <n v="1.5433319999999999"/>
    <n v="300"/>
    <n v="2.5773644399999998"/>
  </r>
  <r>
    <x v="2688"/>
    <n v="1.5433319999999999"/>
    <n v="290"/>
    <n v="2.5773644399999998"/>
  </r>
  <r>
    <x v="2689"/>
    <n v="2.057776"/>
    <n v="290"/>
    <n v="3.43648592"/>
  </r>
  <r>
    <x v="2690"/>
    <n v="3.601108"/>
    <n v="140"/>
    <n v="6.0138503599999993"/>
  </r>
  <r>
    <x v="2691"/>
    <n v="5.1444400000000003"/>
    <n v="150"/>
    <n v="8.5912147999999995"/>
  </r>
  <r>
    <x v="2692"/>
    <n v="5.1444400000000003"/>
    <n v="150"/>
    <n v="8.5912147999999995"/>
  </r>
  <r>
    <x v="2693"/>
    <n v="5.1444400000000003"/>
    <n v="150"/>
    <n v="8.5912147999999995"/>
  </r>
  <r>
    <x v="2694"/>
    <n v="4.6299960000000002"/>
    <n v="110"/>
    <n v="7.7320933199999997"/>
  </r>
  <r>
    <x v="2695"/>
    <n v="4.6299960000000002"/>
    <n v="130"/>
    <n v="7.7320933199999997"/>
  </r>
  <r>
    <x v="2696"/>
    <n v="4.6299960000000002"/>
    <n v="160"/>
    <n v="7.7320933199999997"/>
  </r>
  <r>
    <x v="2697"/>
    <n v="3.601108"/>
    <n v="160"/>
    <n v="6.0138503599999993"/>
  </r>
  <r>
    <x v="2698"/>
    <n v="3.0866639999999999"/>
    <n v="170"/>
    <n v="5.1547288799999995"/>
  </r>
  <r>
    <x v="2699"/>
    <n v="2.057776"/>
    <n v="170"/>
    <n v="3.43648592"/>
  </r>
  <r>
    <x v="2700"/>
    <n v="1.028888"/>
    <n v="170"/>
    <n v="1.71824296"/>
  </r>
  <r>
    <x v="2701"/>
    <n v="1.5433319999999999"/>
    <n v="210"/>
    <n v="2.5773644399999998"/>
  </r>
  <r>
    <x v="2702"/>
    <n v="1.5433319999999999"/>
    <n v="320"/>
    <n v="2.5773644399999998"/>
  </r>
  <r>
    <x v="2703"/>
    <n v="15.43332"/>
    <n v="310"/>
    <n v="25.773644399999998"/>
  </r>
  <r>
    <x v="2704"/>
    <n v="2.057776"/>
    <n v="290"/>
    <n v="3.43648592"/>
  </r>
  <r>
    <x v="2705"/>
    <n v="1.028888"/>
    <n v="310"/>
    <n v="1.71824296"/>
  </r>
  <r>
    <x v="2706"/>
    <n v="2.057776"/>
    <n v="290"/>
    <n v="3.43648592"/>
  </r>
  <r>
    <x v="2707"/>
    <n v="1.5433319999999999"/>
    <n v="340"/>
    <n v="2.5773644399999998"/>
  </r>
  <r>
    <x v="2708"/>
    <n v="1.5433319999999999"/>
    <n v="330"/>
    <n v="2.5773644399999998"/>
  </r>
  <r>
    <x v="2709"/>
    <n v="0"/>
    <n v="0"/>
    <n v="0"/>
  </r>
  <r>
    <x v="2710"/>
    <n v="2.057776"/>
    <n v="350"/>
    <n v="3.43648592"/>
  </r>
  <r>
    <x v="2711"/>
    <n v="1.5433319999999999"/>
    <n v="350"/>
    <n v="2.5773644399999998"/>
  </r>
  <r>
    <x v="2712"/>
    <n v="4.1155520000000001"/>
    <n v="10"/>
    <n v="6.8729718399999999"/>
  </r>
  <r>
    <x v="2713"/>
    <n v="3.601108"/>
    <n v="20"/>
    <n v="6.0138503599999993"/>
  </r>
  <r>
    <x v="2714"/>
    <n v="2.5722200000000002"/>
    <n v="300"/>
    <n v="4.2956073999999997"/>
  </r>
  <r>
    <x v="2715"/>
    <n v="7.7166600000000001"/>
    <n v="160"/>
    <n v="12.886822199999999"/>
  </r>
  <r>
    <x v="2716"/>
    <n v="6.6877719999999998"/>
    <n v="170"/>
    <n v="11.16857924"/>
  </r>
  <r>
    <x v="2717"/>
    <n v="9.2599920000000004"/>
    <n v="200"/>
    <n v="15.464186639999999"/>
  </r>
  <r>
    <x v="2718"/>
    <n v="6.6877719999999998"/>
    <n v="200"/>
    <n v="11.16857924"/>
  </r>
  <r>
    <x v="2719"/>
    <n v="3.601108"/>
    <n v="200"/>
    <n v="6.0138503599999993"/>
  </r>
  <r>
    <x v="2720"/>
    <n v="6.1733279999999997"/>
    <n v="190"/>
    <n v="10.309457759999999"/>
  </r>
  <r>
    <x v="2721"/>
    <n v="5.6588840000000005"/>
    <n v="190"/>
    <n v="9.4503362800000001"/>
  </r>
  <r>
    <x v="2722"/>
    <n v="6.6877719999999998"/>
    <n v="200"/>
    <n v="11.16857924"/>
  </r>
  <r>
    <x v="2723"/>
    <n v="4.1155520000000001"/>
    <n v="200"/>
    <n v="6.8729718399999999"/>
  </r>
  <r>
    <x v="2724"/>
    <n v="4.6299960000000002"/>
    <n v="200"/>
    <n v="7.7320933199999997"/>
  </r>
  <r>
    <x v="2725"/>
    <n v="3.601108"/>
    <n v="200"/>
    <n v="6.0138503599999993"/>
  </r>
  <r>
    <x v="2726"/>
    <n v="5.6588840000000005"/>
    <n v="210"/>
    <n v="9.4503362800000001"/>
  </r>
  <r>
    <x v="2727"/>
    <n v="3.601108"/>
    <n v="200"/>
    <n v="6.0138503599999993"/>
  </r>
  <r>
    <x v="2728"/>
    <n v="4.1155520000000001"/>
    <n v="220"/>
    <n v="6.8729718399999999"/>
  </r>
  <r>
    <x v="2729"/>
    <n v="2.5722200000000002"/>
    <n v="220"/>
    <n v="4.2956073999999997"/>
  </r>
  <r>
    <x v="2730"/>
    <n v="3.0866639999999999"/>
    <n v="200"/>
    <n v="5.1547288799999995"/>
  </r>
  <r>
    <x v="2731"/>
    <n v="4.1155520000000001"/>
    <n v="200"/>
    <n v="6.8729718399999999"/>
  </r>
  <r>
    <x v="2732"/>
    <n v="5.6588840000000005"/>
    <n v="220"/>
    <n v="9.4503362800000001"/>
  </r>
  <r>
    <x v="2733"/>
    <n v="2.057776"/>
    <n v="210"/>
    <n v="3.43648592"/>
  </r>
  <r>
    <x v="2734"/>
    <n v="0"/>
    <n v="0"/>
    <n v="0"/>
  </r>
  <r>
    <x v="2735"/>
    <n v="5.6588840000000005"/>
    <n v="240"/>
    <n v="9.4503362800000001"/>
  </r>
  <r>
    <x v="2736"/>
    <n v="5.1444400000000003"/>
    <n v="230"/>
    <n v="8.5912147999999995"/>
  </r>
  <r>
    <x v="2737"/>
    <n v="7.7166600000000001"/>
    <n v="220"/>
    <n v="12.886822199999999"/>
  </r>
  <r>
    <x v="2738"/>
    <n v="6.1733279999999997"/>
    <n v="220"/>
    <n v="10.309457759999999"/>
  </r>
  <r>
    <x v="2739"/>
    <n v="7.202216"/>
    <n v="200"/>
    <n v="12.027700719999999"/>
  </r>
  <r>
    <x v="2740"/>
    <n v="6.6877719999999998"/>
    <n v="200"/>
    <n v="11.16857924"/>
  </r>
  <r>
    <x v="2741"/>
    <n v="9.2599920000000004"/>
    <n v="180"/>
    <n v="15.464186639999999"/>
  </r>
  <r>
    <x v="2742"/>
    <n v="8.7455479999999994"/>
    <n v="180"/>
    <n v="14.605065159999999"/>
  </r>
  <r>
    <x v="2743"/>
    <n v="8.2311040000000002"/>
    <n v="180"/>
    <n v="13.74594368"/>
  </r>
  <r>
    <x v="2744"/>
    <n v="7.7166600000000001"/>
    <n v="180"/>
    <n v="12.886822199999999"/>
  </r>
  <r>
    <x v="2745"/>
    <n v="7.7166600000000001"/>
    <n v="190"/>
    <n v="12.886822199999999"/>
  </r>
  <r>
    <x v="2746"/>
    <n v="6.6877719999999998"/>
    <n v="190"/>
    <n v="11.16857924"/>
  </r>
  <r>
    <x v="2747"/>
    <n v="7.202216"/>
    <n v="200"/>
    <n v="12.027700719999999"/>
  </r>
  <r>
    <x v="2748"/>
    <n v="6.1733279999999997"/>
    <n v="200"/>
    <n v="10.309457759999999"/>
  </r>
  <r>
    <x v="2749"/>
    <n v="5.1444400000000003"/>
    <n v="210"/>
    <n v="8.5912147999999995"/>
  </r>
  <r>
    <x v="2750"/>
    <n v="5.1444400000000003"/>
    <n v="220"/>
    <n v="8.5912147999999995"/>
  </r>
  <r>
    <x v="2751"/>
    <n v="4.1155520000000001"/>
    <n v="210"/>
    <n v="6.8729718399999999"/>
  </r>
  <r>
    <x v="2752"/>
    <n v="3.0866639999999999"/>
    <n v="240"/>
    <n v="5.1547288799999995"/>
  </r>
  <r>
    <x v="2753"/>
    <n v="3.0866639999999999"/>
    <n v="210"/>
    <n v="5.1547288799999995"/>
  </r>
  <r>
    <x v="2754"/>
    <n v="2.5722200000000002"/>
    <n v="290"/>
    <n v="4.2956073999999997"/>
  </r>
  <r>
    <x v="2755"/>
    <n v="2.057776"/>
    <n v="300"/>
    <n v="3.43648592"/>
  </r>
  <r>
    <x v="2756"/>
    <n v="1.5433319999999999"/>
    <n v="290"/>
    <n v="2.5773644399999998"/>
  </r>
  <r>
    <x v="2757"/>
    <n v="2.057776"/>
    <n v="290"/>
    <n v="3.43648592"/>
  </r>
  <r>
    <x v="2758"/>
    <n v="1.5433319999999999"/>
    <n v="320"/>
    <n v="2.5773644399999998"/>
  </r>
  <r>
    <x v="2759"/>
    <n v="2.057776"/>
    <n v="320"/>
    <n v="3.43648592"/>
  </r>
  <r>
    <x v="2760"/>
    <n v="1.028888"/>
    <n v="300"/>
    <n v="1.71824296"/>
  </r>
  <r>
    <x v="2761"/>
    <n v="5.1444400000000003"/>
    <n v="220"/>
    <n v="8.5912147999999995"/>
  </r>
  <r>
    <x v="2762"/>
    <n v="6.1733279999999997"/>
    <n v="220"/>
    <n v="10.309457759999999"/>
  </r>
  <r>
    <x v="2763"/>
    <n v="2.5722200000000002"/>
    <n v="240"/>
    <n v="4.2956073999999997"/>
  </r>
  <r>
    <x v="2764"/>
    <n v="5.6588840000000005"/>
    <n v="210"/>
    <n v="9.4503362800000001"/>
  </r>
  <r>
    <x v="2765"/>
    <n v="3.0866639999999999"/>
    <n v="280"/>
    <n v="5.1547288799999995"/>
  </r>
  <r>
    <x v="2766"/>
    <n v="3.601108"/>
    <n v="270"/>
    <n v="6.0138503599999993"/>
  </r>
  <r>
    <x v="2767"/>
    <n v="5.1444400000000003"/>
    <n v="210"/>
    <n v="8.5912147999999995"/>
  </r>
  <r>
    <x v="2768"/>
    <n v="4.1155520000000001"/>
    <n v="200"/>
    <n v="6.8729718399999999"/>
  </r>
  <r>
    <x v="2769"/>
    <n v="4.1155520000000001"/>
    <n v="150"/>
    <n v="6.8729718399999999"/>
  </r>
  <r>
    <x v="2770"/>
    <n v="3.0866639999999999"/>
    <n v="190"/>
    <n v="5.1547288799999995"/>
  </r>
  <r>
    <x v="2771"/>
    <n v="4.6299960000000002"/>
    <n v="210"/>
    <n v="7.7320933199999997"/>
  </r>
  <r>
    <x v="2772"/>
    <n v="3.0866639999999999"/>
    <n v="210"/>
    <n v="5.1547288799999995"/>
  </r>
  <r>
    <x v="2773"/>
    <n v="3.0866639999999999"/>
    <n v="220"/>
    <n v="5.1547288799999995"/>
  </r>
  <r>
    <x v="2774"/>
    <n v="1.028888"/>
    <n v="280"/>
    <n v="1.71824296"/>
  </r>
  <r>
    <x v="2775"/>
    <n v="1.5433319999999999"/>
    <n v="330"/>
    <n v="2.5773644399999998"/>
  </r>
  <r>
    <x v="2776"/>
    <n v="2.057776"/>
    <n v="330"/>
    <n v="3.43648592"/>
  </r>
  <r>
    <x v="2777"/>
    <n v="1.5433319999999999"/>
    <n v="280"/>
    <n v="2.5773644399999998"/>
  </r>
  <r>
    <x v="2778"/>
    <n v="1.5433319999999999"/>
    <n v="300"/>
    <n v="2.5773644399999998"/>
  </r>
  <r>
    <x v="2779"/>
    <n v="2.057776"/>
    <n v="280"/>
    <n v="3.43648592"/>
  </r>
  <r>
    <x v="2780"/>
    <n v="2.5722200000000002"/>
    <n v="310"/>
    <n v="4.2956073999999997"/>
  </r>
  <r>
    <x v="2781"/>
    <n v="2.057776"/>
    <n v="310"/>
    <n v="3.43648592"/>
  </r>
  <r>
    <x v="2782"/>
    <n v="1.028888"/>
    <n v="10"/>
    <n v="1.71824296"/>
  </r>
  <r>
    <x v="2783"/>
    <n v="1.028888"/>
    <n v="330"/>
    <n v="1.71824296"/>
  </r>
  <r>
    <x v="2784"/>
    <n v="2.057776"/>
    <n v="300"/>
    <n v="3.43648592"/>
  </r>
  <r>
    <x v="2785"/>
    <n v="2.057776"/>
    <n v="300"/>
    <n v="3.43648592"/>
  </r>
  <r>
    <x v="2786"/>
    <n v="3.0866639999999999"/>
    <n v="170"/>
    <n v="5.1547288799999995"/>
  </r>
  <r>
    <x v="2787"/>
    <n v="4.1155520000000001"/>
    <n v="140"/>
    <n v="6.8729718399999999"/>
  </r>
  <r>
    <x v="2788"/>
    <n v="5.6588840000000005"/>
    <n v="160"/>
    <n v="9.4503362800000001"/>
  </r>
  <r>
    <x v="2789"/>
    <n v="6.6877719999999998"/>
    <n v="160"/>
    <n v="11.16857924"/>
  </r>
  <r>
    <x v="2790"/>
    <n v="6.1733279999999997"/>
    <n v="160"/>
    <n v="10.309457759999999"/>
  </r>
  <r>
    <x v="2791"/>
    <n v="5.6588840000000005"/>
    <n v="160"/>
    <n v="9.4503362800000001"/>
  </r>
  <r>
    <x v="2792"/>
    <n v="5.1444400000000003"/>
    <n v="100"/>
    <n v="8.5912147999999995"/>
  </r>
  <r>
    <x v="2793"/>
    <n v="3.601108"/>
    <n v="160"/>
    <n v="6.0138503599999993"/>
  </r>
  <r>
    <x v="2794"/>
    <n v="3.0866639999999999"/>
    <n v="160"/>
    <n v="5.1547288799999995"/>
  </r>
  <r>
    <x v="2795"/>
    <n v="1.5433319999999999"/>
    <n v="170"/>
    <n v="2.5773644399999998"/>
  </r>
  <r>
    <x v="2796"/>
    <n v="1.028888"/>
    <n v="240"/>
    <n v="1.71824296"/>
  </r>
  <r>
    <x v="2797"/>
    <n v="1.5433319999999999"/>
    <n v="290"/>
    <n v="2.5773644399999998"/>
  </r>
  <r>
    <x v="2798"/>
    <n v="1.5433319999999999"/>
    <n v="320"/>
    <n v="2.5773644399999998"/>
  </r>
  <r>
    <x v="2799"/>
    <n v="1.5433319999999999"/>
    <n v="310"/>
    <n v="2.5773644399999998"/>
  </r>
  <r>
    <x v="2800"/>
    <n v="0"/>
    <n v="0"/>
    <n v="0"/>
  </r>
  <r>
    <x v="2801"/>
    <n v="1.5433319999999999"/>
    <n v="300"/>
    <n v="2.5773644399999998"/>
  </r>
  <r>
    <x v="2802"/>
    <n v="0"/>
    <n v="0"/>
    <n v="0"/>
  </r>
  <r>
    <x v="2803"/>
    <n v="0"/>
    <n v="0"/>
    <n v="0"/>
  </r>
  <r>
    <x v="2804"/>
    <n v="2.057776"/>
    <n v="300"/>
    <n v="3.43648592"/>
  </r>
  <r>
    <x v="2805"/>
    <n v="1.028888"/>
    <n v="270"/>
    <n v="1.71824296"/>
  </r>
  <r>
    <x v="2806"/>
    <n v="1.028888"/>
    <n v="330"/>
    <n v="1.71824296"/>
  </r>
  <r>
    <x v="2807"/>
    <n v="1.5433319999999999"/>
    <n v="300"/>
    <n v="2.5773644399999998"/>
  </r>
  <r>
    <x v="2808"/>
    <n v="2.057776"/>
    <n v="290"/>
    <n v="3.43648592"/>
  </r>
  <r>
    <x v="2809"/>
    <n v="2.5722200000000002"/>
    <n v="280"/>
    <n v="4.2956073999999997"/>
  </r>
  <r>
    <x v="2810"/>
    <n v="1.028888"/>
    <n v="250"/>
    <n v="1.71824296"/>
  </r>
  <r>
    <x v="2811"/>
    <n v="3.0866639999999999"/>
    <n v="170"/>
    <n v="5.1547288799999995"/>
  </r>
  <r>
    <x v="2812"/>
    <n v="3.601108"/>
    <n v="140"/>
    <n v="6.0138503599999993"/>
  </r>
  <r>
    <x v="2813"/>
    <n v="5.1444400000000003"/>
    <n v="150"/>
    <n v="8.5912147999999995"/>
  </r>
  <r>
    <x v="2814"/>
    <n v="5.6588840000000005"/>
    <n v="150"/>
    <n v="9.4503362800000001"/>
  </r>
  <r>
    <x v="2815"/>
    <n v="6.1733279999999997"/>
    <n v="160"/>
    <n v="10.309457759999999"/>
  </r>
  <r>
    <x v="2816"/>
    <n v="4.6299960000000002"/>
    <n v="160"/>
    <n v="7.7320933199999997"/>
  </r>
  <r>
    <x v="2817"/>
    <n v="4.1155520000000001"/>
    <n v="180"/>
    <n v="6.8729718399999999"/>
  </r>
  <r>
    <x v="2818"/>
    <n v="3.601108"/>
    <n v="180"/>
    <n v="6.0138503599999993"/>
  </r>
  <r>
    <x v="2819"/>
    <n v="3.0866639999999999"/>
    <n v="190"/>
    <n v="5.1547288799999995"/>
  </r>
  <r>
    <x v="2820"/>
    <n v="3.601108"/>
    <n v="200"/>
    <n v="6.0138503599999993"/>
  </r>
  <r>
    <x v="2821"/>
    <n v="2.5722200000000002"/>
    <n v="230"/>
    <n v="4.2956073999999997"/>
  </r>
  <r>
    <x v="2822"/>
    <n v="2.5722200000000002"/>
    <n v="230"/>
    <n v="4.2956073999999997"/>
  </r>
  <r>
    <x v="2823"/>
    <n v="2.057776"/>
    <n v="270"/>
    <n v="3.43648592"/>
  </r>
  <r>
    <x v="2824"/>
    <n v="4.1155520000000001"/>
    <n v="190"/>
    <n v="6.8729718399999999"/>
  </r>
  <r>
    <x v="2825"/>
    <n v="2.5722200000000002"/>
    <n v="160"/>
    <n v="4.2956073999999997"/>
  </r>
  <r>
    <x v="2826"/>
    <n v="1.028888"/>
    <n v="320"/>
    <n v="1.71824296"/>
  </r>
  <r>
    <x v="2827"/>
    <n v="1.5433319999999999"/>
    <n v="290"/>
    <n v="2.5773644399999998"/>
  </r>
  <r>
    <x v="2828"/>
    <n v="0.51444400000000001"/>
    <n v="270"/>
    <n v="0.85912147999999999"/>
  </r>
  <r>
    <x v="2829"/>
    <n v="0"/>
    <n v="0"/>
    <n v="0"/>
  </r>
  <r>
    <x v="2830"/>
    <n v="1.028888"/>
    <n v="310"/>
    <n v="1.71824296"/>
  </r>
  <r>
    <x v="2831"/>
    <n v="1.5433319999999999"/>
    <n v="260"/>
    <n v="2.5773644399999998"/>
  </r>
  <r>
    <x v="2832"/>
    <n v="2.057776"/>
    <n v="280"/>
    <n v="3.43648592"/>
  </r>
  <r>
    <x v="2833"/>
    <n v="2.5722200000000002"/>
    <n v="250"/>
    <n v="4.2956073999999997"/>
  </r>
  <r>
    <x v="2834"/>
    <n v="5.1444400000000003"/>
    <n v="210"/>
    <n v="8.5912147999999995"/>
  </r>
  <r>
    <x v="2835"/>
    <n v="6.6877719999999998"/>
    <n v="170"/>
    <n v="11.16857924"/>
  </r>
  <r>
    <x v="2836"/>
    <n v="6.6877719999999998"/>
    <n v="170"/>
    <n v="11.16857924"/>
  </r>
  <r>
    <x v="2837"/>
    <n v="7.7166600000000001"/>
    <n v="160"/>
    <n v="12.886822199999999"/>
  </r>
  <r>
    <x v="2838"/>
    <n v="8.2311040000000002"/>
    <n v="170"/>
    <n v="13.74594368"/>
  </r>
  <r>
    <x v="2839"/>
    <n v="8.2311040000000002"/>
    <n v="180"/>
    <n v="13.74594368"/>
  </r>
  <r>
    <x v="2840"/>
    <n v="8.2311040000000002"/>
    <n v="200"/>
    <n v="13.74594368"/>
  </r>
  <r>
    <x v="2841"/>
    <n v="6.6877719999999998"/>
    <n v="200"/>
    <n v="11.16857924"/>
  </r>
  <r>
    <x v="2842"/>
    <n v="6.1733279999999997"/>
    <n v="190"/>
    <n v="10.309457759999999"/>
  </r>
  <r>
    <x v="2843"/>
    <n v="5.1444400000000003"/>
    <n v="210"/>
    <n v="8.5912147999999995"/>
  </r>
  <r>
    <x v="2844"/>
    <n v="3.601108"/>
    <n v="210"/>
    <n v="6.0138503599999993"/>
  </r>
  <r>
    <x v="2845"/>
    <n v="3.0866639999999999"/>
    <n v="210"/>
    <n v="5.1547288799999995"/>
  </r>
  <r>
    <x v="2846"/>
    <n v="4.1155520000000001"/>
    <n v="230"/>
    <n v="6.8729718399999999"/>
  </r>
  <r>
    <x v="2847"/>
    <n v="4.1155520000000001"/>
    <n v="170"/>
    <n v="6.8729718399999999"/>
  </r>
  <r>
    <x v="2848"/>
    <n v="4.6299960000000002"/>
    <n v="220"/>
    <n v="7.7320933199999997"/>
  </r>
  <r>
    <x v="2849"/>
    <n v="3.601108"/>
    <n v="250"/>
    <n v="6.0138503599999993"/>
  </r>
  <r>
    <x v="2850"/>
    <n v="2.5722200000000002"/>
    <n v="270"/>
    <n v="4.2956073999999997"/>
  </r>
  <r>
    <x v="2851"/>
    <n v="1.5433319999999999"/>
    <n v="280"/>
    <n v="2.5773644399999998"/>
  </r>
  <r>
    <x v="2852"/>
    <n v="3.0866639999999999"/>
    <n v="230"/>
    <n v="5.1547288799999995"/>
  </r>
  <r>
    <x v="2853"/>
    <n v="3.0866639999999999"/>
    <n v="230"/>
    <n v="5.1547288799999995"/>
  </r>
  <r>
    <x v="2854"/>
    <n v="3.0866639999999999"/>
    <n v="240"/>
    <n v="5.1547288799999995"/>
  </r>
  <r>
    <x v="2855"/>
    <n v="2.5722200000000002"/>
    <n v="230"/>
    <n v="4.2956073999999997"/>
  </r>
  <r>
    <x v="2856"/>
    <n v="4.1155520000000001"/>
    <n v="220"/>
    <n v="6.8729718399999999"/>
  </r>
  <r>
    <x v="2857"/>
    <n v="4.1155520000000001"/>
    <n v="210"/>
    <n v="6.8729718399999999"/>
  </r>
  <r>
    <x v="2858"/>
    <n v="4.1155520000000001"/>
    <n v="220"/>
    <n v="6.8729718399999999"/>
  </r>
  <r>
    <x v="2859"/>
    <n v="5.1444400000000003"/>
    <n v="180"/>
    <n v="8.5912147999999995"/>
  </r>
  <r>
    <x v="2860"/>
    <n v="6.1733279999999997"/>
    <n v="170"/>
    <n v="10.309457759999999"/>
  </r>
  <r>
    <x v="2861"/>
    <n v="6.6877719999999998"/>
    <n v="170"/>
    <n v="11.16857924"/>
  </r>
  <r>
    <x v="2862"/>
    <n v="7.202216"/>
    <n v="170"/>
    <n v="12.027700719999999"/>
  </r>
  <r>
    <x v="2863"/>
    <n v="5.6588840000000005"/>
    <n v="170"/>
    <n v="9.4503362800000001"/>
  </r>
  <r>
    <x v="2864"/>
    <n v="5.1444400000000003"/>
    <n v="160"/>
    <n v="8.5912147999999995"/>
  </r>
  <r>
    <x v="2865"/>
    <n v="4.1155520000000001"/>
    <n v="180"/>
    <n v="6.8729718399999999"/>
  </r>
  <r>
    <x v="2866"/>
    <n v="4.1155520000000001"/>
    <n v="190"/>
    <n v="6.8729718399999999"/>
  </r>
  <r>
    <x v="2867"/>
    <n v="3.0866639999999999"/>
    <n v="220"/>
    <n v="5.1547288799999995"/>
  </r>
  <r>
    <x v="2868"/>
    <n v="4.1155520000000001"/>
    <n v="210"/>
    <n v="6.8729718399999999"/>
  </r>
  <r>
    <x v="2869"/>
    <n v="3.0866639999999999"/>
    <n v="220"/>
    <n v="5.1547288799999995"/>
  </r>
  <r>
    <x v="2870"/>
    <n v="2.057776"/>
    <n v="300"/>
    <n v="3.43648592"/>
  </r>
  <r>
    <x v="2871"/>
    <n v="5.1444400000000003"/>
    <n v="230"/>
    <n v="8.5912147999999995"/>
  </r>
  <r>
    <x v="2872"/>
    <n v="1.028888"/>
    <n v="280"/>
    <n v="1.71824296"/>
  </r>
  <r>
    <x v="2873"/>
    <n v="1.5433319999999999"/>
    <n v="310"/>
    <n v="2.5773644399999998"/>
  </r>
  <r>
    <x v="2874"/>
    <n v="1.5433319999999999"/>
    <n v="240"/>
    <n v="2.5773644399999998"/>
  </r>
  <r>
    <x v="2875"/>
    <n v="1.5433319999999999"/>
    <n v="200"/>
    <n v="2.5773644399999998"/>
  </r>
  <r>
    <x v="2876"/>
    <n v="2.5722200000000002"/>
    <n v="330"/>
    <n v="4.2956073999999997"/>
  </r>
  <r>
    <x v="2877"/>
    <n v="0"/>
    <n v="0"/>
    <n v="0"/>
  </r>
  <r>
    <x v="2878"/>
    <n v="1.028888"/>
    <n v="310"/>
    <n v="1.71824296"/>
  </r>
  <r>
    <x v="2879"/>
    <n v="2.057776"/>
    <n v="330"/>
    <n v="3.43648592"/>
  </r>
  <r>
    <x v="2880"/>
    <n v="2.5722200000000002"/>
    <n v="280"/>
    <n v="4.2956073999999997"/>
  </r>
  <r>
    <x v="2881"/>
    <n v="2.057776"/>
    <n v="30"/>
    <n v="3.43648592"/>
  </r>
  <r>
    <x v="2882"/>
    <n v="3.0866639999999999"/>
    <n v="190"/>
    <n v="5.1547288799999995"/>
  </r>
  <r>
    <x v="2883"/>
    <n v="6.1733279999999997"/>
    <n v="140"/>
    <n v="10.309457759999999"/>
  </r>
  <r>
    <x v="2884"/>
    <n v="2.057776"/>
    <n v="130"/>
    <n v="3.43648592"/>
  </r>
  <r>
    <x v="2885"/>
    <n v="1.5433319999999999"/>
    <n v="60"/>
    <n v="2.5773644399999998"/>
  </r>
  <r>
    <x v="2886"/>
    <n v="0"/>
    <n v="0"/>
    <n v="0"/>
  </r>
  <r>
    <x v="2887"/>
    <n v="2.057776"/>
    <n v="10"/>
    <n v="3.43648592"/>
  </r>
  <r>
    <x v="2888"/>
    <n v="1.5433319999999999"/>
    <n v="280"/>
    <n v="2.5773644399999998"/>
  </r>
  <r>
    <x v="2889"/>
    <n v="1.5433319999999999"/>
    <n v="310"/>
    <n v="2.5773644399999998"/>
  </r>
  <r>
    <x v="2890"/>
    <n v="0"/>
    <n v="0"/>
    <n v="0"/>
  </r>
  <r>
    <x v="2891"/>
    <n v="1.028888"/>
    <n v="260"/>
    <n v="1.71824296"/>
  </r>
  <r>
    <x v="2892"/>
    <n v="1.028888"/>
    <n v="300"/>
    <n v="1.71824296"/>
  </r>
  <r>
    <x v="2893"/>
    <n v="1.028888"/>
    <n v="280"/>
    <n v="1.71824296"/>
  </r>
  <r>
    <x v="2894"/>
    <n v="3.0866639999999999"/>
    <n v="150"/>
    <n v="5.1547288799999995"/>
  </r>
  <r>
    <x v="2895"/>
    <n v="3.0866639999999999"/>
    <n v="140"/>
    <n v="5.1547288799999995"/>
  </r>
  <r>
    <x v="2896"/>
    <n v="3.0866639999999999"/>
    <n v="130"/>
    <n v="5.1547288799999995"/>
  </r>
  <r>
    <x v="2897"/>
    <n v="7.7166600000000001"/>
    <n v="60"/>
    <n v="12.886822199999999"/>
  </r>
  <r>
    <x v="2898"/>
    <n v="5.6588840000000005"/>
    <n v="60"/>
    <n v="9.4503362800000001"/>
  </r>
  <r>
    <x v="2899"/>
    <n v="5.1444400000000003"/>
    <n v="50"/>
    <n v="8.5912147999999995"/>
  </r>
  <r>
    <x v="2900"/>
    <n v="2.5722200000000002"/>
    <n v="50"/>
    <n v="4.2956073999999997"/>
  </r>
  <r>
    <x v="2901"/>
    <n v="1.5433319999999999"/>
    <n v="10"/>
    <n v="2.5773644399999998"/>
  </r>
  <r>
    <x v="2902"/>
    <n v="1.028888"/>
    <n v="360"/>
    <n v="1.71824296"/>
  </r>
  <r>
    <x v="2903"/>
    <n v="1.5433319999999999"/>
    <n v="310"/>
    <n v="2.5773644399999998"/>
  </r>
  <r>
    <x v="2904"/>
    <n v="1.5433319999999999"/>
    <n v="300"/>
    <n v="2.5773644399999998"/>
  </r>
  <r>
    <x v="2905"/>
    <n v="1.028888"/>
    <n v="330"/>
    <n v="1.71824296"/>
  </r>
  <r>
    <x v="2906"/>
    <n v="1.5433319999999999"/>
    <n v="340"/>
    <n v="2.5773644399999998"/>
  </r>
  <r>
    <x v="2907"/>
    <n v="2.057776"/>
    <n v="310"/>
    <n v="3.43648592"/>
  </r>
  <r>
    <x v="2908"/>
    <n v="2.057776"/>
    <n v="310"/>
    <n v="3.43648592"/>
  </r>
  <r>
    <x v="2909"/>
    <n v="2.057776"/>
    <n v="340"/>
    <n v="3.43648592"/>
  </r>
  <r>
    <x v="2910"/>
    <n v="2.057776"/>
    <n v="320"/>
    <n v="3.43648592"/>
  </r>
  <r>
    <x v="2911"/>
    <n v="1.028888"/>
    <n v="340"/>
    <n v="1.71824296"/>
  </r>
  <r>
    <x v="2912"/>
    <n v="2.057776"/>
    <n v="300"/>
    <n v="3.43648592"/>
  </r>
  <r>
    <x v="2913"/>
    <n v="0"/>
    <n v="0"/>
    <n v="0"/>
  </r>
  <r>
    <x v="2914"/>
    <n v="2.5722200000000002"/>
    <n v="10"/>
    <n v="4.2956073999999997"/>
  </r>
  <r>
    <x v="2915"/>
    <n v="5.1444400000000003"/>
    <n v="10"/>
    <n v="8.5912147999999995"/>
  </r>
  <r>
    <x v="2916"/>
    <n v="6.1733279999999997"/>
    <n v="10"/>
    <n v="10.309457759999999"/>
  </r>
  <r>
    <x v="2917"/>
    <n v="5.6588840000000005"/>
    <n v="10"/>
    <n v="9.4503362800000001"/>
  </r>
  <r>
    <x v="2918"/>
    <n v="5.1444400000000003"/>
    <n v="50"/>
    <n v="8.5912147999999995"/>
  </r>
  <r>
    <x v="2919"/>
    <n v="6.1733279999999997"/>
    <n v="50"/>
    <n v="10.309457759999999"/>
  </r>
  <r>
    <x v="2920"/>
    <n v="7.202216"/>
    <n v="40"/>
    <n v="12.027700719999999"/>
  </r>
  <r>
    <x v="2921"/>
    <n v="6.6877719999999998"/>
    <n v="40"/>
    <n v="11.16857924"/>
  </r>
  <r>
    <x v="2922"/>
    <n v="7.202216"/>
    <n v="40"/>
    <n v="12.027700719999999"/>
  </r>
  <r>
    <x v="2923"/>
    <n v="7.7166600000000001"/>
    <n v="30"/>
    <n v="12.886822199999999"/>
  </r>
  <r>
    <x v="2924"/>
    <n v="5.1444400000000003"/>
    <n v="50"/>
    <n v="8.5912147999999995"/>
  </r>
  <r>
    <x v="2925"/>
    <n v="6.1733279999999997"/>
    <n v="50"/>
    <n v="10.309457759999999"/>
  </r>
  <r>
    <x v="2926"/>
    <n v="6.6877719999999998"/>
    <n v="40"/>
    <n v="11.16857924"/>
  </r>
  <r>
    <x v="2927"/>
    <n v="4.6299960000000002"/>
    <n v="20"/>
    <n v="7.7320933199999997"/>
  </r>
  <r>
    <x v="2928"/>
    <n v="4.1155520000000001"/>
    <n v="10"/>
    <n v="6.8729718399999999"/>
  </r>
  <r>
    <x v="2929"/>
    <n v="2.5722200000000002"/>
    <n v="20"/>
    <n v="4.2956073999999997"/>
  </r>
  <r>
    <x v="2930"/>
    <n v="2.5722200000000002"/>
    <n v="290"/>
    <n v="4.2956073999999997"/>
  </r>
  <r>
    <x v="2931"/>
    <n v="3.0866639999999999"/>
    <n v="10"/>
    <n v="5.1547288799999995"/>
  </r>
  <r>
    <x v="2932"/>
    <n v="4.1155520000000001"/>
    <n v="20"/>
    <n v="6.8729718399999999"/>
  </r>
  <r>
    <x v="2933"/>
    <n v="4.1155520000000001"/>
    <n v="10"/>
    <n v="6.8729718399999999"/>
  </r>
  <r>
    <x v="2934"/>
    <n v="3.0866639999999999"/>
    <n v="360"/>
    <n v="5.1547288799999995"/>
  </r>
  <r>
    <x v="2935"/>
    <n v="3.0866639999999999"/>
    <n v="20"/>
    <n v="5.1547288799999995"/>
  </r>
  <r>
    <x v="2936"/>
    <n v="2.5722200000000002"/>
    <n v="10"/>
    <n v="4.2956073999999997"/>
  </r>
  <r>
    <x v="2937"/>
    <n v="1.028888"/>
    <n v="340"/>
    <n v="1.71824296"/>
  </r>
  <r>
    <x v="2938"/>
    <n v="2.5722200000000002"/>
    <n v="10"/>
    <n v="4.2956073999999997"/>
  </r>
  <r>
    <x v="2939"/>
    <n v="2.5722200000000002"/>
    <n v="60"/>
    <n v="4.2956073999999997"/>
  </r>
  <r>
    <x v="2940"/>
    <n v="2.057776"/>
    <n v="250"/>
    <n v="3.43648592"/>
  </r>
  <r>
    <x v="2941"/>
    <n v="5.1444400000000003"/>
    <n v="150"/>
    <n v="8.5912147999999995"/>
  </r>
  <r>
    <x v="2942"/>
    <n v="6.6877719999999998"/>
    <n v="160"/>
    <n v="11.16857924"/>
  </r>
  <r>
    <x v="2943"/>
    <n v="7.202216"/>
    <n v="170"/>
    <n v="12.027700719999999"/>
  </r>
  <r>
    <x v="2944"/>
    <n v="8.7455479999999994"/>
    <n v="170"/>
    <n v="14.605065159999999"/>
  </r>
  <r>
    <x v="2945"/>
    <n v="6.6877719999999998"/>
    <n v="180"/>
    <n v="11.16857924"/>
  </r>
  <r>
    <x v="2946"/>
    <n v="5.6588840000000005"/>
    <n v="180"/>
    <n v="9.4503362800000001"/>
  </r>
  <r>
    <x v="2947"/>
    <n v="4.1155520000000001"/>
    <n v="180"/>
    <n v="6.8729718399999999"/>
  </r>
  <r>
    <x v="2948"/>
    <n v="6.1733279999999997"/>
    <n v="180"/>
    <n v="10.309457759999999"/>
  </r>
  <r>
    <x v="2949"/>
    <n v="6.1733279999999997"/>
    <n v="200"/>
    <n v="10.309457759999999"/>
  </r>
  <r>
    <x v="2950"/>
    <n v="2.057776"/>
    <n v="210"/>
    <n v="3.43648592"/>
  </r>
  <r>
    <x v="2951"/>
    <n v="3.0866639999999999"/>
    <n v="220"/>
    <n v="5.1547288799999995"/>
  </r>
  <r>
    <x v="2952"/>
    <n v="3.601108"/>
    <n v="230"/>
    <n v="6.0138503599999993"/>
  </r>
  <r>
    <x v="2953"/>
    <n v="2.5722200000000002"/>
    <n v="240"/>
    <n v="4.2956073999999997"/>
  </r>
  <r>
    <x v="2954"/>
    <n v="2.057776"/>
    <n v="270"/>
    <n v="3.43648592"/>
  </r>
  <r>
    <x v="2955"/>
    <n v="2.057776"/>
    <n v="270"/>
    <n v="3.43648592"/>
  </r>
  <r>
    <x v="2956"/>
    <n v="4.1155520000000001"/>
    <n v="230"/>
    <n v="6.8729718399999999"/>
  </r>
  <r>
    <x v="2957"/>
    <n v="2.057776"/>
    <n v="270"/>
    <n v="3.43648592"/>
  </r>
  <r>
    <x v="2958"/>
    <n v="2.5722200000000002"/>
    <n v="230"/>
    <n v="4.2956073999999997"/>
  </r>
  <r>
    <x v="2959"/>
    <n v="2.057776"/>
    <n v="270"/>
    <n v="3.43648592"/>
  </r>
  <r>
    <x v="2960"/>
    <n v="2.057776"/>
    <n v="240"/>
    <n v="3.43648592"/>
  </r>
  <r>
    <x v="2961"/>
    <n v="3.0866639999999999"/>
    <n v="260"/>
    <n v="5.1547288799999995"/>
  </r>
  <r>
    <x v="2962"/>
    <n v="2.057776"/>
    <n v="250"/>
    <n v="3.43648592"/>
  </r>
  <r>
    <x v="2963"/>
    <n v="2.5722200000000002"/>
    <n v="230"/>
    <n v="4.2956073999999997"/>
  </r>
  <r>
    <x v="2964"/>
    <n v="3.0866639999999999"/>
    <n v="230"/>
    <n v="5.1547288799999995"/>
  </r>
  <r>
    <x v="2965"/>
    <n v="5.1444400000000003"/>
    <n v="220"/>
    <n v="8.5912147999999995"/>
  </r>
  <r>
    <x v="2966"/>
    <n v="4.1155520000000001"/>
    <n v="230"/>
    <n v="6.8729718399999999"/>
  </r>
  <r>
    <x v="2967"/>
    <n v="4.6299960000000002"/>
    <n v="210"/>
    <n v="7.7320933199999997"/>
  </r>
  <r>
    <x v="2968"/>
    <n v="6.1733279999999997"/>
    <n v="170"/>
    <n v="10.309457759999999"/>
  </r>
  <r>
    <x v="2969"/>
    <n v="5.6588840000000005"/>
    <n v="180"/>
    <n v="9.4503362800000001"/>
  </r>
  <r>
    <x v="2970"/>
    <n v="6.1733279999999997"/>
    <n v="190"/>
    <n v="10.309457759999999"/>
  </r>
  <r>
    <x v="2971"/>
    <n v="1.5433319999999999"/>
    <n v="190"/>
    <n v="2.5773644399999998"/>
  </r>
  <r>
    <x v="2972"/>
    <n v="6.6877719999999998"/>
    <n v="210"/>
    <n v="11.16857924"/>
  </r>
  <r>
    <x v="2973"/>
    <n v="5.1444400000000003"/>
    <n v="230"/>
    <n v="8.5912147999999995"/>
  </r>
  <r>
    <x v="2974"/>
    <n v="2.5722200000000002"/>
    <n v="270"/>
    <n v="4.2956073999999997"/>
  </r>
  <r>
    <x v="2975"/>
    <n v="1.5433319999999999"/>
    <n v="260"/>
    <n v="2.5773644399999998"/>
  </r>
  <r>
    <x v="2976"/>
    <n v="2.5722200000000002"/>
    <n v="250"/>
    <n v="4.2956073999999997"/>
  </r>
  <r>
    <x v="2977"/>
    <n v="2.5722200000000002"/>
    <n v="230"/>
    <n v="4.2956073999999997"/>
  </r>
  <r>
    <x v="2978"/>
    <n v="2.057776"/>
    <n v="220"/>
    <n v="3.43648592"/>
  </r>
  <r>
    <x v="2979"/>
    <n v="1.5433319999999999"/>
    <n v="300"/>
    <n v="2.5773644399999998"/>
  </r>
  <r>
    <x v="2980"/>
    <n v="1.5433319999999999"/>
    <n v="290"/>
    <n v="2.5773644399999998"/>
  </r>
  <r>
    <x v="2981"/>
    <n v="1.5433319999999999"/>
    <n v="290"/>
    <n v="2.5773644399999998"/>
  </r>
  <r>
    <x v="2982"/>
    <n v="1.5433319999999999"/>
    <n v="280"/>
    <n v="2.5773644399999998"/>
  </r>
  <r>
    <x v="2983"/>
    <n v="1.5433319999999999"/>
    <n v="310"/>
    <n v="2.5773644399999998"/>
  </r>
  <r>
    <x v="2984"/>
    <n v="1.5433319999999999"/>
    <n v="320"/>
    <n v="2.5773644399999998"/>
  </r>
  <r>
    <x v="2985"/>
    <n v="1.028888"/>
    <n v="360"/>
    <n v="1.71824296"/>
  </r>
  <r>
    <x v="2986"/>
    <n v="0"/>
    <n v="0"/>
    <n v="0"/>
  </r>
  <r>
    <x v="2987"/>
    <n v="2.5722200000000002"/>
    <n v="190"/>
    <n v="4.2956073999999997"/>
  </r>
  <r>
    <x v="2988"/>
    <n v="3.0866639999999999"/>
    <n v="190"/>
    <n v="5.1547288799999995"/>
  </r>
  <r>
    <x v="2989"/>
    <n v="3.0866639999999999"/>
    <n v="220"/>
    <n v="5.1547288799999995"/>
  </r>
  <r>
    <x v="2990"/>
    <n v="3.0866639999999999"/>
    <n v="170"/>
    <n v="5.1547288799999995"/>
  </r>
  <r>
    <x v="2991"/>
    <n v="4.6299960000000002"/>
    <n v="150"/>
    <n v="7.7320933199999997"/>
  </r>
  <r>
    <x v="2992"/>
    <n v="5.6588840000000005"/>
    <n v="160"/>
    <n v="9.4503362800000001"/>
  </r>
  <r>
    <x v="2993"/>
    <n v="3.601108"/>
    <n v="160"/>
    <n v="6.0138503599999993"/>
  </r>
  <r>
    <x v="2994"/>
    <n v="4.6299960000000002"/>
    <n v="170"/>
    <n v="7.7320933199999997"/>
  </r>
  <r>
    <x v="2995"/>
    <n v="4.6299960000000002"/>
    <n v="180"/>
    <n v="7.7320933199999997"/>
  </r>
  <r>
    <x v="2996"/>
    <n v="3.601108"/>
    <n v="180"/>
    <n v="6.0138503599999993"/>
  </r>
  <r>
    <x v="2997"/>
    <n v="4.1155520000000001"/>
    <n v="190"/>
    <n v="6.8729718399999999"/>
  </r>
  <r>
    <x v="2998"/>
    <n v="6.1733279999999997"/>
    <n v="210"/>
    <n v="10.309457759999999"/>
  </r>
  <r>
    <x v="2999"/>
    <n v="7.202216"/>
    <n v="210"/>
    <n v="12.027700719999999"/>
  </r>
  <r>
    <x v="3000"/>
    <n v="6.1733279999999997"/>
    <n v="200"/>
    <n v="10.309457759999999"/>
  </r>
  <r>
    <x v="3001"/>
    <n v="5.1444400000000003"/>
    <n v="220"/>
    <n v="8.5912147999999995"/>
  </r>
  <r>
    <x v="3002"/>
    <n v="5.1444400000000003"/>
    <n v="220"/>
    <n v="8.5912147999999995"/>
  </r>
  <r>
    <x v="3003"/>
    <n v="7.202216"/>
    <n v="230"/>
    <n v="12.027700719999999"/>
  </r>
  <r>
    <x v="3004"/>
    <n v="7.7166600000000001"/>
    <n v="210"/>
    <n v="12.886822199999999"/>
  </r>
  <r>
    <x v="3005"/>
    <n v="4.6299960000000002"/>
    <n v="180"/>
    <n v="7.7320933199999997"/>
  </r>
  <r>
    <x v="3006"/>
    <n v="3.0866639999999999"/>
    <n v="230"/>
    <n v="5.1547288799999995"/>
  </r>
  <r>
    <x v="3007"/>
    <n v="4.6299960000000002"/>
    <n v="230"/>
    <n v="7.7320933199999997"/>
  </r>
  <r>
    <x v="3008"/>
    <n v="5.1444400000000003"/>
    <n v="230"/>
    <n v="8.5912147999999995"/>
  </r>
  <r>
    <x v="3009"/>
    <n v="4.1155520000000001"/>
    <n v="220"/>
    <n v="6.8729718399999999"/>
  </r>
  <r>
    <x v="3010"/>
    <n v="6.6877719999999998"/>
    <n v="220"/>
    <n v="11.16857924"/>
  </r>
  <r>
    <x v="3011"/>
    <n v="6.6877719999999998"/>
    <n v="220"/>
    <n v="11.16857924"/>
  </r>
  <r>
    <x v="3012"/>
    <n v="8.7455479999999994"/>
    <n v="210"/>
    <n v="14.605065159999999"/>
  </r>
  <r>
    <x v="3013"/>
    <n v="7.7166600000000001"/>
    <n v="200"/>
    <n v="12.886822199999999"/>
  </r>
  <r>
    <x v="3014"/>
    <n v="7.202216"/>
    <n v="190"/>
    <n v="12.027700719999999"/>
  </r>
  <r>
    <x v="3015"/>
    <n v="7.202216"/>
    <n v="190"/>
    <n v="12.027700719999999"/>
  </r>
  <r>
    <x v="3016"/>
    <n v="5.6588840000000005"/>
    <n v="190"/>
    <n v="9.4503362800000001"/>
  </r>
  <r>
    <x v="3017"/>
    <n v="5.6588840000000005"/>
    <n v="210"/>
    <n v="9.4503362800000001"/>
  </r>
  <r>
    <x v="3018"/>
    <n v="4.6299960000000002"/>
    <n v="150"/>
    <n v="7.7320933199999997"/>
  </r>
  <r>
    <x v="3019"/>
    <n v="5.6588840000000005"/>
    <n v="150"/>
    <n v="9.4503362800000001"/>
  </r>
  <r>
    <x v="3020"/>
    <n v="3.0866639999999999"/>
    <n v="210"/>
    <n v="5.1547288799999995"/>
  </r>
  <r>
    <x v="3021"/>
    <n v="5.1444400000000003"/>
    <n v="210"/>
    <n v="8.5912147999999995"/>
  </r>
  <r>
    <x v="3022"/>
    <n v="1.5433319999999999"/>
    <n v="320"/>
    <n v="2.5773644399999998"/>
  </r>
  <r>
    <x v="3023"/>
    <n v="1.5433319999999999"/>
    <n v="320"/>
    <n v="2.5773644399999998"/>
  </r>
  <r>
    <x v="3024"/>
    <n v="3.601108"/>
    <n v="200"/>
    <n v="6.0138503599999993"/>
  </r>
  <r>
    <x v="3025"/>
    <n v="1.5433319999999999"/>
    <n v="280"/>
    <n v="2.5773644399999998"/>
  </r>
  <r>
    <x v="3026"/>
    <n v="3.0866639999999999"/>
    <n v="230"/>
    <n v="5.1547288799999995"/>
  </r>
  <r>
    <x v="3027"/>
    <n v="3.0866639999999999"/>
    <n v="230"/>
    <n v="5.1547288799999995"/>
  </r>
  <r>
    <x v="3028"/>
    <n v="3.0866639999999999"/>
    <n v="250"/>
    <n v="5.1547288799999995"/>
  </r>
  <r>
    <x v="3029"/>
    <n v="3.0866639999999999"/>
    <n v="270"/>
    <n v="5.1547288799999995"/>
  </r>
  <r>
    <x v="3030"/>
    <n v="2.057776"/>
    <n v="320"/>
    <n v="3.43648592"/>
  </r>
  <r>
    <x v="3031"/>
    <n v="1.5433319999999999"/>
    <n v="270"/>
    <n v="2.5773644399999998"/>
  </r>
  <r>
    <x v="3032"/>
    <n v="0.51444400000000001"/>
    <n v="360"/>
    <n v="0.85912147999999999"/>
  </r>
  <r>
    <x v="3033"/>
    <n v="1.5433319999999999"/>
    <n v="320"/>
    <n v="2.5773644399999998"/>
  </r>
  <r>
    <x v="3034"/>
    <n v="1.5433319999999999"/>
    <n v="290"/>
    <n v="2.5773644399999998"/>
  </r>
  <r>
    <x v="3035"/>
    <n v="4.1155520000000001"/>
    <n v="210"/>
    <n v="6.8729718399999999"/>
  </r>
  <r>
    <x v="3036"/>
    <n v="4.6299960000000002"/>
    <n v="200"/>
    <n v="7.7320933199999997"/>
  </r>
  <r>
    <x v="3037"/>
    <n v="1.5433319999999999"/>
    <n v="120"/>
    <n v="2.5773644399999998"/>
  </r>
  <r>
    <x v="3038"/>
    <n v="2.057776"/>
    <n v="130"/>
    <n v="3.43648592"/>
  </r>
  <r>
    <x v="3039"/>
    <n v="2.057776"/>
    <n v="170"/>
    <n v="3.43648592"/>
  </r>
  <r>
    <x v="3040"/>
    <n v="3.0866639999999999"/>
    <n v="160"/>
    <n v="5.1547288799999995"/>
  </r>
  <r>
    <x v="3041"/>
    <n v="2.5722200000000002"/>
    <n v="150"/>
    <n v="4.2956073999999997"/>
  </r>
  <r>
    <x v="3042"/>
    <n v="2.057776"/>
    <n v="160"/>
    <n v="3.43648592"/>
  </r>
  <r>
    <x v="3043"/>
    <n v="1.028888"/>
    <n v="170"/>
    <n v="1.71824296"/>
  </r>
  <r>
    <x v="3044"/>
    <n v="1.028888"/>
    <n v="300"/>
    <n v="1.71824296"/>
  </r>
  <r>
    <x v="3045"/>
    <n v="1.028888"/>
    <n v="260"/>
    <n v="1.71824296"/>
  </r>
  <r>
    <x v="3046"/>
    <n v="1.028888"/>
    <n v="330"/>
    <n v="1.71824296"/>
  </r>
  <r>
    <x v="3047"/>
    <n v="1.5433319999999999"/>
    <n v="310"/>
    <n v="2.5773644399999998"/>
  </r>
  <r>
    <x v="3048"/>
    <n v="1.5433319999999999"/>
    <n v="310"/>
    <n v="2.5773644399999998"/>
  </r>
  <r>
    <x v="3049"/>
    <n v="1.5433319999999999"/>
    <n v="300"/>
    <n v="2.5773644399999998"/>
  </r>
  <r>
    <x v="3050"/>
    <n v="1.5433319999999999"/>
    <n v="310"/>
    <n v="2.5773644399999998"/>
  </r>
  <r>
    <x v="3051"/>
    <n v="2.057776"/>
    <n v="300"/>
    <n v="3.43648592"/>
  </r>
  <r>
    <x v="3052"/>
    <n v="0"/>
    <n v="0"/>
    <n v="0"/>
  </r>
  <r>
    <x v="3053"/>
    <n v="1.028888"/>
    <n v="320"/>
    <n v="1.71824296"/>
  </r>
  <r>
    <x v="3054"/>
    <n v="1.5433319999999999"/>
    <n v="300"/>
    <n v="2.5773644399999998"/>
  </r>
  <r>
    <x v="3055"/>
    <n v="1.5433319999999999"/>
    <n v="300"/>
    <n v="2.5773644399999998"/>
  </r>
  <r>
    <x v="3056"/>
    <n v="1.5433319999999999"/>
    <n v="300"/>
    <n v="2.5773644399999998"/>
  </r>
  <r>
    <x v="3057"/>
    <n v="1.028888"/>
    <n v="310"/>
    <n v="1.71824296"/>
  </r>
  <r>
    <x v="3058"/>
    <n v="1.5433319999999999"/>
    <n v="300"/>
    <n v="2.5773644399999998"/>
  </r>
  <r>
    <x v="3059"/>
    <n v="2.057776"/>
    <n v="300"/>
    <n v="3.43648592"/>
  </r>
  <r>
    <x v="3060"/>
    <n v="1.5433319999999999"/>
    <n v="360"/>
    <n v="2.5773644399999998"/>
  </r>
  <r>
    <x v="3061"/>
    <n v="1.5433319999999999"/>
    <n v="20"/>
    <n v="2.5773644399999998"/>
  </r>
  <r>
    <x v="3062"/>
    <n v="3.0866639999999999"/>
    <n v="70"/>
    <n v="5.1547288799999995"/>
  </r>
  <r>
    <x v="3063"/>
    <n v="5.1444400000000003"/>
    <n v="70"/>
    <n v="8.5912147999999995"/>
  </r>
  <r>
    <x v="3064"/>
    <n v="4.6299960000000002"/>
    <n v="90"/>
    <n v="7.7320933199999997"/>
  </r>
  <r>
    <x v="3065"/>
    <n v="4.6299960000000002"/>
    <n v="60"/>
    <n v="7.7320933199999997"/>
  </r>
  <r>
    <x v="3066"/>
    <n v="3.601108"/>
    <n v="50"/>
    <n v="6.0138503599999993"/>
  </r>
  <r>
    <x v="3067"/>
    <n v="3.601108"/>
    <n v="50"/>
    <n v="6.0138503599999993"/>
  </r>
  <r>
    <x v="3068"/>
    <n v="3.601108"/>
    <n v="50"/>
    <n v="6.0138503599999993"/>
  </r>
  <r>
    <x v="3069"/>
    <n v="2.057776"/>
    <n v="50"/>
    <n v="3.43648592"/>
  </r>
  <r>
    <x v="3070"/>
    <n v="1.5433319999999999"/>
    <n v="360"/>
    <n v="2.5773644399999998"/>
  </r>
  <r>
    <x v="3071"/>
    <n v="1.5433319999999999"/>
    <n v="10"/>
    <n v="2.5773644399999998"/>
  </r>
  <r>
    <x v="3072"/>
    <n v="1.028888"/>
    <n v="310"/>
    <n v="1.71824296"/>
  </r>
  <r>
    <x v="3073"/>
    <n v="2.057776"/>
    <n v="290"/>
    <n v="3.43648592"/>
  </r>
  <r>
    <x v="3074"/>
    <n v="1.028888"/>
    <n v="320"/>
    <n v="1.71824296"/>
  </r>
  <r>
    <x v="3075"/>
    <n v="1.5433319999999999"/>
    <n v="310"/>
    <n v="2.5773644399999998"/>
  </r>
  <r>
    <x v="3076"/>
    <n v="1.028888"/>
    <n v="330"/>
    <n v="1.71824296"/>
  </r>
  <r>
    <x v="3077"/>
    <n v="1.028888"/>
    <n v="330"/>
    <n v="1.71824296"/>
  </r>
  <r>
    <x v="3078"/>
    <n v="0"/>
    <n v="0"/>
    <n v="0"/>
  </r>
  <r>
    <x v="3079"/>
    <n v="1.028888"/>
    <n v="330"/>
    <n v="1.71824296"/>
  </r>
  <r>
    <x v="3080"/>
    <n v="1.028888"/>
    <n v="320"/>
    <n v="1.71824296"/>
  </r>
  <r>
    <x v="3081"/>
    <n v="1.028888"/>
    <n v="320"/>
    <n v="1.71824296"/>
  </r>
  <r>
    <x v="3082"/>
    <n v="1.5433319999999999"/>
    <n v="330"/>
    <n v="2.5773644399999998"/>
  </r>
  <r>
    <x v="3083"/>
    <n v="1.028888"/>
    <n v="350"/>
    <n v="1.71824296"/>
  </r>
  <r>
    <x v="3084"/>
    <n v="5.1444400000000003"/>
    <n v="10"/>
    <n v="8.5912147999999995"/>
  </r>
  <r>
    <x v="3085"/>
    <n v="4.6299960000000002"/>
    <n v="20"/>
    <n v="7.7320933199999997"/>
  </r>
  <r>
    <x v="3086"/>
    <n v="4.1155520000000001"/>
    <n v="330"/>
    <n v="6.8729718399999999"/>
  </r>
  <r>
    <x v="3087"/>
    <n v="5.1444400000000003"/>
    <n v="340"/>
    <n v="8.5912147999999995"/>
  </r>
  <r>
    <x v="3088"/>
    <n v="6.1733279999999997"/>
    <n v="330"/>
    <n v="10.309457759999999"/>
  </r>
  <r>
    <x v="3089"/>
    <n v="2.5722200000000002"/>
    <n v="360"/>
    <n v="4.2956073999999997"/>
  </r>
  <r>
    <x v="3090"/>
    <n v="1.028888"/>
    <n v="330"/>
    <n v="1.71824296"/>
  </r>
  <r>
    <x v="3091"/>
    <n v="1.5433319999999999"/>
    <n v="260"/>
    <n v="2.5773644399999998"/>
  </r>
  <r>
    <x v="3092"/>
    <n v="1.028888"/>
    <n v="10"/>
    <n v="1.71824296"/>
  </r>
  <r>
    <x v="3093"/>
    <n v="2.5722200000000002"/>
    <n v="60"/>
    <n v="4.2956073999999997"/>
  </r>
  <r>
    <x v="3094"/>
    <n v="2.5722200000000002"/>
    <n v="10"/>
    <n v="4.2956073999999997"/>
  </r>
  <r>
    <x v="3095"/>
    <n v="2.5722200000000002"/>
    <n v="340"/>
    <n v="4.2956073999999997"/>
  </r>
  <r>
    <x v="3096"/>
    <n v="0.51444400000000001"/>
    <n v="280"/>
    <n v="0.85912147999999999"/>
  </r>
  <r>
    <x v="3097"/>
    <n v="1.5433319999999999"/>
    <n v="270"/>
    <n v="2.5773644399999998"/>
  </r>
  <r>
    <x v="3098"/>
    <n v="1.028888"/>
    <n v="330"/>
    <n v="1.71824296"/>
  </r>
  <r>
    <x v="3099"/>
    <n v="3.0866639999999999"/>
    <n v="40"/>
    <n v="5.1547288799999995"/>
  </r>
  <r>
    <x v="3100"/>
    <n v="2.057776"/>
    <n v="350"/>
    <n v="3.43648592"/>
  </r>
  <r>
    <x v="3101"/>
    <n v="1.028888"/>
    <n v="300"/>
    <n v="1.71824296"/>
  </r>
  <r>
    <x v="3102"/>
    <n v="1.5433319999999999"/>
    <n v="190"/>
    <n v="2.5773644399999998"/>
  </r>
  <r>
    <x v="3103"/>
    <n v="1.028888"/>
    <n v="240"/>
    <n v="1.71824296"/>
  </r>
  <r>
    <x v="3104"/>
    <n v="1.5433319999999999"/>
    <n v="320"/>
    <n v="2.5773644399999998"/>
  </r>
  <r>
    <x v="3105"/>
    <n v="0"/>
    <n v="0"/>
    <n v="0"/>
  </r>
  <r>
    <x v="3106"/>
    <n v="4.6299960000000002"/>
    <n v="210"/>
    <n v="7.7320933199999997"/>
  </r>
  <r>
    <x v="3107"/>
    <n v="3.601108"/>
    <n v="200"/>
    <n v="6.0138503599999993"/>
  </r>
  <r>
    <x v="3108"/>
    <n v="2.057776"/>
    <n v="180"/>
    <n v="3.43648592"/>
  </r>
  <r>
    <x v="3109"/>
    <n v="2.5722200000000002"/>
    <n v="140"/>
    <n v="4.2956073999999997"/>
  </r>
  <r>
    <x v="3110"/>
    <n v="5.1444400000000003"/>
    <n v="160"/>
    <n v="8.5912147999999995"/>
  </r>
  <r>
    <x v="3111"/>
    <n v="5.6588840000000005"/>
    <n v="160"/>
    <n v="9.4503362800000001"/>
  </r>
  <r>
    <x v="3112"/>
    <n v="5.6588840000000005"/>
    <n v="150"/>
    <n v="9.4503362800000001"/>
  </r>
  <r>
    <x v="3113"/>
    <n v="5.6588840000000005"/>
    <n v="160"/>
    <n v="9.4503362800000001"/>
  </r>
  <r>
    <x v="3114"/>
    <n v="5.1444400000000003"/>
    <n v="170"/>
    <n v="8.5912147999999995"/>
  </r>
  <r>
    <x v="3115"/>
    <n v="5.1444400000000003"/>
    <n v="180"/>
    <n v="8.5912147999999995"/>
  </r>
  <r>
    <x v="3116"/>
    <n v="3.0866639999999999"/>
    <n v="200"/>
    <n v="5.1547288799999995"/>
  </r>
  <r>
    <x v="3117"/>
    <n v="5.1444400000000003"/>
    <n v="200"/>
    <n v="8.5912147999999995"/>
  </r>
  <r>
    <x v="3118"/>
    <n v="4.1155520000000001"/>
    <n v="200"/>
    <n v="6.8729718399999999"/>
  </r>
  <r>
    <x v="3119"/>
    <n v="4.6299960000000002"/>
    <n v="220"/>
    <n v="7.7320933199999997"/>
  </r>
  <r>
    <x v="3120"/>
    <n v="3.601108"/>
    <n v="230"/>
    <n v="6.0138503599999993"/>
  </r>
  <r>
    <x v="3121"/>
    <n v="4.6299960000000002"/>
    <n v="220"/>
    <n v="7.7320933199999997"/>
  </r>
  <r>
    <x v="3122"/>
    <n v="3.601108"/>
    <n v="230"/>
    <n v="6.0138503599999993"/>
  </r>
  <r>
    <x v="3123"/>
    <n v="3.0866639999999999"/>
    <n v="220"/>
    <n v="5.1547288799999995"/>
  </r>
  <r>
    <x v="3124"/>
    <n v="3.0866639999999999"/>
    <n v="240"/>
    <n v="5.1547288799999995"/>
  </r>
  <r>
    <x v="3125"/>
    <n v="3.0866639999999999"/>
    <n v="220"/>
    <n v="5.1547288799999995"/>
  </r>
  <r>
    <x v="3126"/>
    <n v="3.601108"/>
    <n v="220"/>
    <n v="6.0138503599999993"/>
  </r>
  <r>
    <x v="3127"/>
    <n v="3.0866639999999999"/>
    <n v="210"/>
    <n v="5.1547288799999995"/>
  </r>
  <r>
    <x v="3128"/>
    <n v="2.5722200000000002"/>
    <n v="210"/>
    <n v="4.2956073999999997"/>
  </r>
  <r>
    <x v="3129"/>
    <n v="2.057776"/>
    <n v="290"/>
    <n v="3.43648592"/>
  </r>
  <r>
    <x v="3130"/>
    <n v="4.1155520000000001"/>
    <n v="200"/>
    <n v="6.8729718399999999"/>
  </r>
  <r>
    <x v="3131"/>
    <n v="5.1444400000000003"/>
    <n v="210"/>
    <n v="8.5912147999999995"/>
  </r>
  <r>
    <x v="3132"/>
    <n v="6.1733279999999997"/>
    <n v="190"/>
    <n v="10.309457759999999"/>
  </r>
  <r>
    <x v="3133"/>
    <n v="7.202216"/>
    <n v="190"/>
    <n v="12.027700719999999"/>
  </r>
  <r>
    <x v="3134"/>
    <n v="7.202216"/>
    <n v="190"/>
    <n v="12.027700719999999"/>
  </r>
  <r>
    <x v="3135"/>
    <n v="7.7166600000000001"/>
    <n v="190"/>
    <n v="12.886822199999999"/>
  </r>
  <r>
    <x v="3136"/>
    <n v="8.7455479999999994"/>
    <n v="180"/>
    <n v="14.605065159999999"/>
  </r>
  <r>
    <x v="3137"/>
    <n v="9.2599920000000004"/>
    <n v="210"/>
    <n v="15.464186639999999"/>
  </r>
  <r>
    <x v="3138"/>
    <n v="7.202216"/>
    <n v="180"/>
    <n v="12.027700719999999"/>
  </r>
  <r>
    <x v="3139"/>
    <n v="6.6877719999999998"/>
    <n v="190"/>
    <n v="11.16857924"/>
  </r>
  <r>
    <x v="3140"/>
    <n v="5.6588840000000005"/>
    <n v="200"/>
    <n v="9.4503362800000001"/>
  </r>
  <r>
    <x v="3141"/>
    <n v="5.1444400000000003"/>
    <n v="210"/>
    <n v="8.5912147999999995"/>
  </r>
  <r>
    <x v="3142"/>
    <n v="5.1444400000000003"/>
    <n v="200"/>
    <n v="8.5912147999999995"/>
  </r>
  <r>
    <x v="3143"/>
    <n v="4.6299960000000002"/>
    <n v="210"/>
    <n v="7.7320933199999997"/>
  </r>
  <r>
    <x v="3144"/>
    <n v="5.1444400000000003"/>
    <n v="220"/>
    <n v="8.5912147999999995"/>
  </r>
  <r>
    <x v="3145"/>
    <n v="3.601108"/>
    <n v="230"/>
    <n v="6.0138503599999993"/>
  </r>
  <r>
    <x v="3146"/>
    <n v="4.1155520000000001"/>
    <n v="230"/>
    <n v="6.8729718399999999"/>
  </r>
  <r>
    <x v="3147"/>
    <n v="4.1155520000000001"/>
    <n v="220"/>
    <n v="6.8729718399999999"/>
  </r>
  <r>
    <x v="3148"/>
    <n v="3.601108"/>
    <n v="230"/>
    <n v="6.0138503599999993"/>
  </r>
  <r>
    <x v="3149"/>
    <n v="3.601108"/>
    <n v="210"/>
    <n v="6.0138503599999993"/>
  </r>
  <r>
    <x v="3150"/>
    <n v="2.057776"/>
    <n v="170"/>
    <n v="3.43648592"/>
  </r>
  <r>
    <x v="3151"/>
    <n v="3.601108"/>
    <n v="230"/>
    <n v="6.0138503599999993"/>
  </r>
  <r>
    <x v="3152"/>
    <n v="2.057776"/>
    <n v="270"/>
    <n v="3.43648592"/>
  </r>
  <r>
    <x v="3153"/>
    <n v="1.028888"/>
    <n v="300"/>
    <n v="1.71824296"/>
  </r>
  <r>
    <x v="3154"/>
    <n v="0"/>
    <n v="0"/>
    <n v="0"/>
  </r>
  <r>
    <x v="3155"/>
    <n v="2.5722200000000002"/>
    <n v="210"/>
    <n v="4.2956073999999997"/>
  </r>
  <r>
    <x v="3156"/>
    <n v="6.1733279999999997"/>
    <n v="200"/>
    <n v="10.309457759999999"/>
  </r>
  <r>
    <x v="3157"/>
    <n v="5.1444400000000003"/>
    <n v="190"/>
    <n v="8.5912147999999995"/>
  </r>
  <r>
    <x v="3158"/>
    <n v="5.1444400000000003"/>
    <n v="190"/>
    <n v="8.5912147999999995"/>
  </r>
  <r>
    <x v="3159"/>
    <n v="4.6299960000000002"/>
    <n v="220"/>
    <n v="7.7320933199999997"/>
  </r>
  <r>
    <x v="3160"/>
    <n v="5.1444400000000003"/>
    <n v="220"/>
    <n v="8.5912147999999995"/>
  </r>
  <r>
    <x v="3161"/>
    <n v="3.601108"/>
    <n v="220"/>
    <n v="6.0138503599999993"/>
  </r>
  <r>
    <x v="3162"/>
    <n v="3.0866639999999999"/>
    <n v="180"/>
    <n v="5.1547288799999995"/>
  </r>
  <r>
    <x v="3163"/>
    <n v="4.6299960000000002"/>
    <n v="220"/>
    <n v="7.7320933199999997"/>
  </r>
  <r>
    <x v="3164"/>
    <n v="3.601108"/>
    <n v="220"/>
    <n v="6.0138503599999993"/>
  </r>
  <r>
    <x v="3165"/>
    <n v="2.5722200000000002"/>
    <n v="280"/>
    <n v="4.2956073999999997"/>
  </r>
  <r>
    <x v="3166"/>
    <n v="3.601108"/>
    <n v="260"/>
    <n v="6.0138503599999993"/>
  </r>
  <r>
    <x v="3167"/>
    <n v="5.6588840000000005"/>
    <n v="230"/>
    <n v="9.4503362800000001"/>
  </r>
  <r>
    <x v="3168"/>
    <n v="3.0866639999999999"/>
    <n v="270"/>
    <n v="5.1547288799999995"/>
  </r>
  <r>
    <x v="3169"/>
    <n v="2.057776"/>
    <n v="330"/>
    <n v="3.43648592"/>
  </r>
  <r>
    <x v="3170"/>
    <n v="2.057776"/>
    <n v="290"/>
    <n v="3.43648592"/>
  </r>
  <r>
    <x v="3171"/>
    <n v="3.0866639999999999"/>
    <n v="270"/>
    <n v="5.1547288799999995"/>
  </r>
  <r>
    <x v="3172"/>
    <n v="2.5722200000000002"/>
    <n v="250"/>
    <n v="4.2956073999999997"/>
  </r>
  <r>
    <x v="3173"/>
    <n v="1.028888"/>
    <n v="70"/>
    <n v="1.71824296"/>
  </r>
  <r>
    <x v="3174"/>
    <n v="3.0866639999999999"/>
    <n v="220"/>
    <n v="5.1547288799999995"/>
  </r>
  <r>
    <x v="3175"/>
    <n v="1.028888"/>
    <n v="30"/>
    <n v="1.71824296"/>
  </r>
  <r>
    <x v="3176"/>
    <n v="3.0866639999999999"/>
    <n v="240"/>
    <n v="5.1547288799999995"/>
  </r>
  <r>
    <x v="3177"/>
    <n v="1.028888"/>
    <n v="310"/>
    <n v="1.71824296"/>
  </r>
  <r>
    <x v="3178"/>
    <n v="2.057776"/>
    <n v="260"/>
    <n v="3.43648592"/>
  </r>
  <r>
    <x v="3179"/>
    <n v="3.601108"/>
    <n v="220"/>
    <n v="6.0138503599999993"/>
  </r>
  <r>
    <x v="3180"/>
    <n v="4.6299960000000002"/>
    <n v="210"/>
    <n v="7.7320933199999997"/>
  </r>
  <r>
    <x v="3181"/>
    <n v="5.6588840000000005"/>
    <n v="200"/>
    <n v="9.4503362800000001"/>
  </r>
  <r>
    <x v="3182"/>
    <n v="7.202216"/>
    <n v="160"/>
    <n v="12.027700719999999"/>
  </r>
  <r>
    <x v="3183"/>
    <n v="7.202216"/>
    <n v="160"/>
    <n v="12.027700719999999"/>
  </r>
  <r>
    <x v="3184"/>
    <n v="7.202216"/>
    <n v="170"/>
    <n v="12.027700719999999"/>
  </r>
  <r>
    <x v="3185"/>
    <n v="6.1733279999999997"/>
    <n v="170"/>
    <n v="10.309457759999999"/>
  </r>
  <r>
    <x v="3186"/>
    <n v="6.1733279999999997"/>
    <n v="180"/>
    <n v="10.309457759999999"/>
  </r>
  <r>
    <x v="3187"/>
    <n v="5.6588840000000005"/>
    <n v="180"/>
    <n v="9.4503362800000001"/>
  </r>
  <r>
    <x v="3188"/>
    <n v="4.1155520000000001"/>
    <n v="190"/>
    <n v="6.8729718399999999"/>
  </r>
  <r>
    <x v="3189"/>
    <n v="4.1155520000000001"/>
    <n v="210"/>
    <n v="6.8729718399999999"/>
  </r>
  <r>
    <x v="3190"/>
    <n v="3.0866639999999999"/>
    <n v="240"/>
    <n v="5.1547288799999995"/>
  </r>
  <r>
    <x v="3191"/>
    <n v="1.5433319999999999"/>
    <n v="100"/>
    <n v="2.5773644399999998"/>
  </r>
  <r>
    <x v="3192"/>
    <n v="3.0866639999999999"/>
    <n v="250"/>
    <n v="5.1547288799999995"/>
  </r>
  <r>
    <x v="3193"/>
    <n v="2.5722200000000002"/>
    <n v="270"/>
    <n v="4.2956073999999997"/>
  </r>
  <r>
    <x v="3194"/>
    <n v="3.0866639999999999"/>
    <n v="280"/>
    <n v="5.1547288799999995"/>
  </r>
  <r>
    <x v="3195"/>
    <n v="3.0866639999999999"/>
    <n v="270"/>
    <n v="5.1547288799999995"/>
  </r>
  <r>
    <x v="3196"/>
    <n v="1.028888"/>
    <n v="270"/>
    <n v="1.71824296"/>
  </r>
  <r>
    <x v="3197"/>
    <n v="0.51444400000000001"/>
    <n v="270"/>
    <n v="0.85912147999999999"/>
  </r>
  <r>
    <x v="3198"/>
    <n v="1.5433319999999999"/>
    <n v="280"/>
    <n v="2.5773644399999998"/>
  </r>
  <r>
    <x v="3199"/>
    <n v="2.057776"/>
    <n v="210"/>
    <n v="3.43648592"/>
  </r>
  <r>
    <x v="3200"/>
    <n v="1.5433319999999999"/>
    <n v="280"/>
    <n v="2.5773644399999998"/>
  </r>
  <r>
    <x v="3201"/>
    <n v="1.028888"/>
    <n v="150"/>
    <n v="1.71824296"/>
  </r>
  <r>
    <x v="3202"/>
    <n v="4.1155520000000001"/>
    <n v="210"/>
    <n v="6.8729718399999999"/>
  </r>
  <r>
    <x v="3203"/>
    <n v="3.601108"/>
    <n v="220"/>
    <n v="6.0138503599999993"/>
  </r>
  <r>
    <x v="3204"/>
    <n v="5.1444400000000003"/>
    <n v="170"/>
    <n v="8.5912147999999995"/>
  </r>
  <r>
    <x v="3205"/>
    <n v="4.6299960000000002"/>
    <n v="210"/>
    <n v="7.7320933199999997"/>
  </r>
  <r>
    <x v="3206"/>
    <n v="3.0866639999999999"/>
    <n v="210"/>
    <n v="5.1547288799999995"/>
  </r>
  <r>
    <x v="3207"/>
    <n v="3.0866639999999999"/>
    <n v="210"/>
    <n v="5.1547288799999995"/>
  </r>
  <r>
    <x v="3208"/>
    <n v="2.057776"/>
    <n v="180"/>
    <n v="3.43648592"/>
  </r>
  <r>
    <x v="3209"/>
    <n v="5.1444400000000003"/>
    <n v="160"/>
    <n v="8.5912147999999995"/>
  </r>
  <r>
    <x v="3210"/>
    <n v="3.0866639999999999"/>
    <n v="180"/>
    <n v="5.1547288799999995"/>
  </r>
  <r>
    <x v="3211"/>
    <n v="2.057776"/>
    <n v="240"/>
    <n v="3.43648592"/>
  </r>
  <r>
    <x v="3212"/>
    <n v="2.057776"/>
    <n v="300"/>
    <n v="3.43648592"/>
  </r>
  <r>
    <x v="3213"/>
    <n v="2.057776"/>
    <n v="290"/>
    <n v="3.43648592"/>
  </r>
  <r>
    <x v="3214"/>
    <n v="2.057776"/>
    <n v="310"/>
    <n v="3.43648592"/>
  </r>
  <r>
    <x v="3215"/>
    <n v="2.057776"/>
    <n v="270"/>
    <n v="3.43648592"/>
  </r>
  <r>
    <x v="3216"/>
    <n v="2.057776"/>
    <n v="270"/>
    <n v="3.43648592"/>
  </r>
  <r>
    <x v="3217"/>
    <n v="2.057776"/>
    <n v="300"/>
    <n v="3.43648592"/>
  </r>
  <r>
    <x v="3218"/>
    <n v="2.057776"/>
    <n v="310"/>
    <n v="3.43648592"/>
  </r>
  <r>
    <x v="3219"/>
    <n v="2.057776"/>
    <n v="310"/>
    <n v="3.43648592"/>
  </r>
  <r>
    <x v="3220"/>
    <n v="1.5433319999999999"/>
    <n v="310"/>
    <n v="2.5773644399999998"/>
  </r>
  <r>
    <x v="3221"/>
    <n v="1.5433319999999999"/>
    <n v="320"/>
    <n v="2.5773644399999998"/>
  </r>
  <r>
    <x v="3222"/>
    <n v="1.5433319999999999"/>
    <n v="340"/>
    <n v="2.5773644399999998"/>
  </r>
  <r>
    <x v="3223"/>
    <n v="1.028888"/>
    <n v="360"/>
    <n v="1.71824296"/>
  </r>
  <r>
    <x v="3224"/>
    <n v="1.028888"/>
    <n v="350"/>
    <n v="1.71824296"/>
  </r>
  <r>
    <x v="3225"/>
    <n v="1.028888"/>
    <n v="250"/>
    <n v="1.71824296"/>
  </r>
  <r>
    <x v="3226"/>
    <n v="2.5722200000000002"/>
    <n v="240"/>
    <n v="4.2956073999999997"/>
  </r>
  <r>
    <x v="3227"/>
    <n v="3.0866639999999999"/>
    <n v="230"/>
    <n v="5.1547288799999995"/>
  </r>
  <r>
    <x v="3228"/>
    <n v="1.028888"/>
    <n v="240"/>
    <n v="1.71824296"/>
  </r>
  <r>
    <x v="3229"/>
    <n v="3.601108"/>
    <n v="210"/>
    <n v="6.0138503599999993"/>
  </r>
  <r>
    <x v="3230"/>
    <n v="4.1155520000000001"/>
    <n v="220"/>
    <n v="6.8729718399999999"/>
  </r>
  <r>
    <x v="3231"/>
    <n v="3.601108"/>
    <n v="220"/>
    <n v="6.0138503599999993"/>
  </r>
  <r>
    <x v="3232"/>
    <n v="3.601108"/>
    <n v="230"/>
    <n v="6.0138503599999993"/>
  </r>
  <r>
    <x v="3233"/>
    <n v="2.057776"/>
    <n v="240"/>
    <n v="3.43648592"/>
  </r>
  <r>
    <x v="3234"/>
    <n v="3.0866639999999999"/>
    <n v="220"/>
    <n v="5.1547288799999995"/>
  </r>
  <r>
    <x v="3235"/>
    <n v="2.5722200000000002"/>
    <n v="230"/>
    <n v="4.2956073999999997"/>
  </r>
  <r>
    <x v="3236"/>
    <n v="2.5722200000000002"/>
    <n v="100"/>
    <n v="4.2956073999999997"/>
  </r>
  <r>
    <x v="3237"/>
    <n v="1.028888"/>
    <n v="210"/>
    <n v="1.71824296"/>
  </r>
  <r>
    <x v="3238"/>
    <n v="2.057776"/>
    <n v="250"/>
    <n v="3.43648592"/>
  </r>
  <r>
    <x v="3239"/>
    <n v="2.057776"/>
    <n v="300"/>
    <n v="3.43648592"/>
  </r>
  <r>
    <x v="3240"/>
    <n v="3.0866639999999999"/>
    <n v="290"/>
    <n v="5.1547288799999995"/>
  </r>
  <r>
    <x v="3241"/>
    <n v="3.0866639999999999"/>
    <n v="300"/>
    <n v="5.1547288799999995"/>
  </r>
  <r>
    <x v="3242"/>
    <n v="2.057776"/>
    <n v="280"/>
    <n v="3.43648592"/>
  </r>
  <r>
    <x v="3243"/>
    <n v="1.5433319999999999"/>
    <n v="280"/>
    <n v="2.5773644399999998"/>
  </r>
  <r>
    <x v="3244"/>
    <n v="1.5433319999999999"/>
    <n v="320"/>
    <n v="2.5773644399999998"/>
  </r>
  <r>
    <x v="3245"/>
    <n v="0"/>
    <n v="0"/>
    <n v="0"/>
  </r>
  <r>
    <x v="3246"/>
    <n v="1.5433319999999999"/>
    <n v="330"/>
    <n v="2.5773644399999998"/>
  </r>
  <r>
    <x v="3247"/>
    <n v="3.601108"/>
    <n v="150"/>
    <n v="6.0138503599999993"/>
  </r>
  <r>
    <x v="3248"/>
    <n v="2.057776"/>
    <n v="280"/>
    <n v="3.43648592"/>
  </r>
  <r>
    <x v="3249"/>
    <n v="2.057776"/>
    <n v="290"/>
    <n v="3.43648592"/>
  </r>
  <r>
    <x v="3250"/>
    <n v="2.5722200000000002"/>
    <n v="280"/>
    <n v="4.2956073999999997"/>
  </r>
  <r>
    <x v="3251"/>
    <n v="2.5722200000000002"/>
    <n v="280"/>
    <n v="4.2956073999999997"/>
  </r>
  <r>
    <x v="3252"/>
    <n v="1.028888"/>
    <n v="210"/>
    <n v="1.71824296"/>
  </r>
  <r>
    <x v="3253"/>
    <n v="2.5722200000000002"/>
    <n v="170"/>
    <n v="4.2956073999999997"/>
  </r>
  <r>
    <x v="3254"/>
    <n v="3.601108"/>
    <n v="160"/>
    <n v="6.0138503599999993"/>
  </r>
  <r>
    <x v="3255"/>
    <n v="4.1155520000000001"/>
    <n v="160"/>
    <n v="6.8729718399999999"/>
  </r>
  <r>
    <x v="3256"/>
    <n v="4.1155520000000001"/>
    <n v="170"/>
    <n v="6.8729718399999999"/>
  </r>
  <r>
    <x v="3257"/>
    <n v="3.0866639999999999"/>
    <n v="150"/>
    <n v="5.1547288799999995"/>
  </r>
  <r>
    <x v="3258"/>
    <n v="4.1155520000000001"/>
    <n v="140"/>
    <n v="6.8729718399999999"/>
  </r>
  <r>
    <x v="3259"/>
    <n v="2.057776"/>
    <n v="170"/>
    <n v="3.43648592"/>
  </r>
  <r>
    <x v="3260"/>
    <n v="2.057776"/>
    <n v="150"/>
    <n v="3.43648592"/>
  </r>
  <r>
    <x v="3261"/>
    <n v="1.5433319999999999"/>
    <n v="180"/>
    <n v="2.5773644399999998"/>
  </r>
  <r>
    <x v="3262"/>
    <n v="1.5433319999999999"/>
    <n v="60"/>
    <n v="2.5773644399999998"/>
  </r>
  <r>
    <x v="3263"/>
    <n v="1.028888"/>
    <n v="290"/>
    <n v="1.71824296"/>
  </r>
  <r>
    <x v="3264"/>
    <n v="1.5433319999999999"/>
    <n v="310"/>
    <n v="2.5773644399999998"/>
  </r>
  <r>
    <x v="3265"/>
    <n v="2.057776"/>
    <n v="290"/>
    <n v="3.43648592"/>
  </r>
  <r>
    <x v="3266"/>
    <n v="1.5433319999999999"/>
    <n v="310"/>
    <n v="2.5773644399999998"/>
  </r>
  <r>
    <x v="3267"/>
    <n v="1.5433319999999999"/>
    <n v="310"/>
    <n v="2.5773644399999998"/>
  </r>
  <r>
    <x v="3268"/>
    <n v="2.057776"/>
    <n v="290"/>
    <n v="3.43648592"/>
  </r>
  <r>
    <x v="3269"/>
    <n v="0.51444400000000001"/>
    <n v="290"/>
    <n v="0.85912147999999999"/>
  </r>
  <r>
    <x v="3270"/>
    <n v="1.5433319999999999"/>
    <n v="290"/>
    <n v="2.5773644399999998"/>
  </r>
  <r>
    <x v="3271"/>
    <n v="2.057776"/>
    <n v="310"/>
    <n v="3.43648592"/>
  </r>
  <r>
    <x v="3272"/>
    <n v="0"/>
    <n v="0"/>
    <n v="0"/>
  </r>
  <r>
    <x v="3273"/>
    <n v="1.028888"/>
    <n v="280"/>
    <n v="1.71824296"/>
  </r>
  <r>
    <x v="3274"/>
    <n v="2.057776"/>
    <n v="280"/>
    <n v="3.43648592"/>
  </r>
  <r>
    <x v="3275"/>
    <n v="2.057776"/>
    <n v="250"/>
    <n v="3.43648592"/>
  </r>
  <r>
    <x v="3276"/>
    <n v="3.0866639999999999"/>
    <n v="270"/>
    <n v="5.1547288799999995"/>
  </r>
  <r>
    <x v="3277"/>
    <n v="2.5722200000000002"/>
    <n v="270"/>
    <n v="4.2956073999999997"/>
  </r>
  <r>
    <x v="3278"/>
    <n v="2.5722200000000002"/>
    <n v="350"/>
    <n v="4.2956073999999997"/>
  </r>
  <r>
    <x v="3279"/>
    <n v="3.0866639999999999"/>
    <n v="190"/>
    <n v="5.1547288799999995"/>
  </r>
  <r>
    <x v="3280"/>
    <n v="5.1444400000000003"/>
    <n v="180"/>
    <n v="8.5912147999999995"/>
  </r>
  <r>
    <x v="3281"/>
    <n v="4.6299960000000002"/>
    <n v="130"/>
    <n v="7.7320933199999997"/>
  </r>
  <r>
    <x v="3282"/>
    <n v="3.601108"/>
    <n v="170"/>
    <n v="6.0138503599999993"/>
  </r>
  <r>
    <x v="3283"/>
    <n v="1.028888"/>
    <n v="220"/>
    <n v="1.71824296"/>
  </r>
  <r>
    <x v="3284"/>
    <n v="2.5722200000000002"/>
    <n v="250"/>
    <n v="4.2956073999999997"/>
  </r>
  <r>
    <x v="3285"/>
    <n v="2.057776"/>
    <n v="300"/>
    <n v="3.43648592"/>
  </r>
  <r>
    <x v="3286"/>
    <n v="1.5433319999999999"/>
    <n v="300"/>
    <n v="2.5773644399999998"/>
  </r>
  <r>
    <x v="3287"/>
    <n v="2.057776"/>
    <n v="300"/>
    <n v="3.43648592"/>
  </r>
  <r>
    <x v="3288"/>
    <n v="1.5433319999999999"/>
    <n v="300"/>
    <n v="2.5773644399999998"/>
  </r>
  <r>
    <x v="3289"/>
    <n v="2.5722200000000002"/>
    <n v="290"/>
    <n v="4.2956073999999997"/>
  </r>
  <r>
    <x v="3290"/>
    <n v="1.5433319999999999"/>
    <n v="310"/>
    <n v="2.5773644399999998"/>
  </r>
  <r>
    <x v="3291"/>
    <n v="0"/>
    <n v="0"/>
    <n v="0"/>
  </r>
  <r>
    <x v="3292"/>
    <n v="1.5433319999999999"/>
    <n v="310"/>
    <n v="2.5773644399999998"/>
  </r>
  <r>
    <x v="3293"/>
    <n v="1.5433319999999999"/>
    <n v="290"/>
    <n v="2.5773644399999998"/>
  </r>
  <r>
    <x v="3294"/>
    <n v="1.028888"/>
    <n v="340"/>
    <n v="1.71824296"/>
  </r>
  <r>
    <x v="3295"/>
    <n v="1.5433319999999999"/>
    <n v="20"/>
    <n v="2.5773644399999998"/>
  </r>
  <r>
    <x v="3296"/>
    <n v="2.057776"/>
    <n v="330"/>
    <n v="3.43648592"/>
  </r>
  <r>
    <x v="3297"/>
    <n v="1.5433319999999999"/>
    <n v="220"/>
    <n v="2.5773644399999998"/>
  </r>
  <r>
    <x v="3298"/>
    <n v="2.057776"/>
    <n v="290"/>
    <n v="3.43648592"/>
  </r>
  <r>
    <x v="3299"/>
    <n v="1.5433319999999999"/>
    <n v="270"/>
    <n v="2.5773644399999998"/>
  </r>
  <r>
    <x v="3300"/>
    <n v="1.5433319999999999"/>
    <n v="270"/>
    <n v="2.5773644399999998"/>
  </r>
  <r>
    <x v="3301"/>
    <n v="3.601108"/>
    <n v="170"/>
    <n v="6.0138503599999993"/>
  </r>
  <r>
    <x v="3302"/>
    <n v="2.5722200000000002"/>
    <n v="150"/>
    <n v="4.2956073999999997"/>
  </r>
  <r>
    <x v="3303"/>
    <n v="3.601108"/>
    <n v="130"/>
    <n v="6.0138503599999993"/>
  </r>
  <r>
    <x v="3304"/>
    <n v="2.057776"/>
    <n v="180"/>
    <n v="3.43648592"/>
  </r>
  <r>
    <x v="3305"/>
    <n v="3.601108"/>
    <n v="160"/>
    <n v="6.0138503599999993"/>
  </r>
  <r>
    <x v="3306"/>
    <n v="2.5722200000000002"/>
    <n v="180"/>
    <n v="4.2956073999999997"/>
  </r>
  <r>
    <x v="3307"/>
    <n v="1.028888"/>
    <n v="240"/>
    <n v="1.71824296"/>
  </r>
  <r>
    <x v="3308"/>
    <n v="1.5433319999999999"/>
    <n v="10"/>
    <n v="2.5773644399999998"/>
  </r>
  <r>
    <x v="3309"/>
    <n v="1.5433319999999999"/>
    <n v="280"/>
    <n v="2.5773644399999998"/>
  </r>
  <r>
    <x v="3310"/>
    <n v="1.5433319999999999"/>
    <n v="250"/>
    <n v="2.5773644399999998"/>
  </r>
  <r>
    <x v="3311"/>
    <n v="1.5433319999999999"/>
    <n v="310"/>
    <n v="2.5773644399999998"/>
  </r>
  <r>
    <x v="3312"/>
    <n v="1.028888"/>
    <n v="210"/>
    <n v="1.71824296"/>
  </r>
  <r>
    <x v="3313"/>
    <n v="2.057776"/>
    <n v="330"/>
    <n v="3.43648592"/>
  </r>
  <r>
    <x v="3314"/>
    <n v="1.5433319999999999"/>
    <n v="280"/>
    <n v="2.5773644399999998"/>
  </r>
  <r>
    <x v="3315"/>
    <n v="1.028888"/>
    <n v="350"/>
    <n v="1.71824296"/>
  </r>
  <r>
    <x v="3316"/>
    <n v="0"/>
    <n v="0"/>
    <n v="0"/>
  </r>
  <r>
    <x v="3317"/>
    <n v="1.5433319999999999"/>
    <n v="170"/>
    <n v="2.5773644399999998"/>
  </r>
  <r>
    <x v="3318"/>
    <n v="1.028888"/>
    <n v="320"/>
    <n v="1.71824296"/>
  </r>
  <r>
    <x v="3319"/>
    <n v="1.028888"/>
    <n v="350"/>
    <n v="1.71824296"/>
  </r>
  <r>
    <x v="3320"/>
    <n v="1.5433319999999999"/>
    <n v="320"/>
    <n v="2.5773644399999998"/>
  </r>
  <r>
    <x v="3321"/>
    <n v="0.51444400000000001"/>
    <n v="310"/>
    <n v="0.85912147999999999"/>
  </r>
  <r>
    <x v="3322"/>
    <n v="1.5433319999999999"/>
    <n v="280"/>
    <n v="2.5773644399999998"/>
  </r>
  <r>
    <x v="3323"/>
    <n v="1.5433319999999999"/>
    <n v="240"/>
    <n v="2.5773644399999998"/>
  </r>
  <r>
    <x v="3324"/>
    <n v="2.5722200000000002"/>
    <n v="160"/>
    <n v="4.2956073999999997"/>
  </r>
  <r>
    <x v="3325"/>
    <n v="4.1155520000000001"/>
    <n v="170"/>
    <n v="6.8729718399999999"/>
  </r>
  <r>
    <x v="3326"/>
    <n v="4.1155520000000001"/>
    <n v="160"/>
    <n v="6.8729718399999999"/>
  </r>
  <r>
    <x v="3327"/>
    <n v="3.601108"/>
    <n v="140"/>
    <n v="6.0138503599999993"/>
  </r>
  <r>
    <x v="3328"/>
    <n v="4.1155520000000001"/>
    <n v="160"/>
    <n v="6.8729718399999999"/>
  </r>
  <r>
    <x v="3329"/>
    <n v="4.1155520000000001"/>
    <n v="160"/>
    <n v="6.8729718399999999"/>
  </r>
  <r>
    <x v="3330"/>
    <n v="4.1155520000000001"/>
    <n v="160"/>
    <n v="6.8729718399999999"/>
  </r>
  <r>
    <x v="3331"/>
    <n v="3.0866639999999999"/>
    <n v="170"/>
    <n v="5.1547288799999995"/>
  </r>
  <r>
    <x v="3332"/>
    <n v="1.028888"/>
    <n v="180"/>
    <n v="1.71824296"/>
  </r>
  <r>
    <x v="3333"/>
    <n v="1.028888"/>
    <n v="280"/>
    <n v="1.71824296"/>
  </r>
  <r>
    <x v="3334"/>
    <n v="1.028888"/>
    <n v="350"/>
    <n v="1.71824296"/>
  </r>
  <r>
    <x v="3335"/>
    <n v="1.5433319999999999"/>
    <n v="300"/>
    <n v="2.5773644399999998"/>
  </r>
  <r>
    <x v="3336"/>
    <n v="1.5433319999999999"/>
    <n v="290"/>
    <n v="2.5773644399999998"/>
  </r>
  <r>
    <x v="3337"/>
    <n v="1.5433319999999999"/>
    <n v="280"/>
    <n v="2.5773644399999998"/>
  </r>
  <r>
    <x v="3338"/>
    <n v="1.5433319999999999"/>
    <n v="280"/>
    <n v="2.5773644399999998"/>
  </r>
  <r>
    <x v="3339"/>
    <n v="1.028888"/>
    <n v="290"/>
    <n v="1.71824296"/>
  </r>
  <r>
    <x v="3340"/>
    <n v="2.057776"/>
    <n v="290"/>
    <n v="3.43648592"/>
  </r>
  <r>
    <x v="3341"/>
    <n v="1.028888"/>
    <n v="250"/>
    <n v="1.71824296"/>
  </r>
  <r>
    <x v="3342"/>
    <n v="1.028888"/>
    <n v="310"/>
    <n v="1.71824296"/>
  </r>
  <r>
    <x v="3343"/>
    <n v="1.5433319999999999"/>
    <n v="330"/>
    <n v="2.5773644399999998"/>
  </r>
  <r>
    <x v="3344"/>
    <n v="3.0866639999999999"/>
    <n v="360"/>
    <n v="5.1547288799999995"/>
  </r>
  <r>
    <x v="3345"/>
    <n v="1.5433319999999999"/>
    <n v="10"/>
    <n v="2.5773644399999998"/>
  </r>
  <r>
    <x v="3346"/>
    <n v="2.5722200000000002"/>
    <n v="280"/>
    <n v="4.2956073999999997"/>
  </r>
  <r>
    <x v="3347"/>
    <n v="3.0866639999999999"/>
    <n v="270"/>
    <n v="5.1547288799999995"/>
  </r>
  <r>
    <x v="3348"/>
    <n v="3.0866639999999999"/>
    <n v="300"/>
    <n v="5.1547288799999995"/>
  </r>
  <r>
    <x v="3349"/>
    <n v="1.028888"/>
    <n v="310"/>
    <n v="1.71824296"/>
  </r>
  <r>
    <x v="3350"/>
    <n v="5.1444400000000003"/>
    <n v="110"/>
    <n v="8.5912147999999995"/>
  </r>
  <r>
    <x v="3351"/>
    <n v="5.1444400000000003"/>
    <n v="110"/>
    <n v="8.5912147999999995"/>
  </r>
  <r>
    <x v="3352"/>
    <n v="4.1155520000000001"/>
    <n v="110"/>
    <n v="6.8729718399999999"/>
  </r>
  <r>
    <x v="3353"/>
    <n v="4.1155520000000001"/>
    <n v="70"/>
    <n v="6.8729718399999999"/>
  </r>
  <r>
    <x v="3354"/>
    <n v="2.057776"/>
    <n v="90"/>
    <n v="3.43648592"/>
  </r>
  <r>
    <x v="3355"/>
    <n v="2.057776"/>
    <n v="40"/>
    <n v="3.43648592"/>
  </r>
  <r>
    <x v="3356"/>
    <n v="1.028888"/>
    <n v="90"/>
    <n v="1.71824296"/>
  </r>
  <r>
    <x v="3357"/>
    <n v="1.5433319999999999"/>
    <n v="300"/>
    <n v="2.5773644399999998"/>
  </r>
  <r>
    <x v="3358"/>
    <n v="1.028888"/>
    <n v="340"/>
    <n v="1.71824296"/>
  </r>
  <r>
    <x v="3359"/>
    <n v="2.5722200000000002"/>
    <n v="340"/>
    <n v="4.2956073999999997"/>
  </r>
  <r>
    <x v="3360"/>
    <n v="1.028888"/>
    <n v="260"/>
    <n v="1.71824296"/>
  </r>
  <r>
    <x v="3361"/>
    <n v="1.028888"/>
    <n v="350"/>
    <n v="1.71824296"/>
  </r>
  <r>
    <x v="3362"/>
    <n v="1.028888"/>
    <n v="310"/>
    <n v="1.71824296"/>
  </r>
  <r>
    <x v="3363"/>
    <n v="2.057776"/>
    <n v="270"/>
    <n v="3.43648592"/>
  </r>
  <r>
    <x v="3364"/>
    <n v="1.028888"/>
    <n v="300"/>
    <n v="1.71824296"/>
  </r>
  <r>
    <x v="3365"/>
    <n v="0"/>
    <n v="0"/>
    <n v="0"/>
  </r>
  <r>
    <x v="3366"/>
    <n v="2.057776"/>
    <n v="270"/>
    <n v="3.43648592"/>
  </r>
  <r>
    <x v="3367"/>
    <n v="2.057776"/>
    <n v="280"/>
    <n v="3.43648592"/>
  </r>
  <r>
    <x v="3368"/>
    <n v="1.028888"/>
    <n v="300"/>
    <n v="1.71824296"/>
  </r>
  <r>
    <x v="3369"/>
    <n v="2.057776"/>
    <n v="280"/>
    <n v="3.43648592"/>
  </r>
  <r>
    <x v="3370"/>
    <n v="2.057776"/>
    <n v="310"/>
    <n v="3.43648592"/>
  </r>
  <r>
    <x v="3371"/>
    <n v="2.057776"/>
    <n v="290"/>
    <n v="3.43648592"/>
  </r>
  <r>
    <x v="3372"/>
    <n v="2.057776"/>
    <n v="300"/>
    <n v="3.43648592"/>
  </r>
  <r>
    <x v="3373"/>
    <n v="2.057776"/>
    <n v="320"/>
    <n v="3.43648592"/>
  </r>
  <r>
    <x v="3374"/>
    <n v="2.057776"/>
    <n v="110"/>
    <n v="3.43648592"/>
  </r>
  <r>
    <x v="3375"/>
    <n v="2.5722200000000002"/>
    <n v="50"/>
    <n v="4.2956073999999997"/>
  </r>
  <r>
    <x v="3376"/>
    <n v="3.601108"/>
    <n v="70"/>
    <n v="6.0138503599999993"/>
  </r>
  <r>
    <x v="3377"/>
    <n v="5.1444400000000003"/>
    <n v="70"/>
    <n v="8.5912147999999995"/>
  </r>
  <r>
    <x v="3378"/>
    <n v="4.1155520000000001"/>
    <n v="60"/>
    <n v="6.8729718399999999"/>
  </r>
  <r>
    <x v="3379"/>
    <n v="2.057776"/>
    <n v="20"/>
    <n v="3.43648592"/>
  </r>
  <r>
    <x v="3380"/>
    <n v="1.5433319999999999"/>
    <n v="40"/>
    <n v="2.5773644399999998"/>
  </r>
  <r>
    <x v="3381"/>
    <n v="1.5433319999999999"/>
    <n v="40"/>
    <n v="2.5773644399999998"/>
  </r>
  <r>
    <x v="3382"/>
    <n v="1.028888"/>
    <n v="300"/>
    <n v="1.71824296"/>
  </r>
  <r>
    <x v="3383"/>
    <n v="1.5433319999999999"/>
    <n v="280"/>
    <n v="2.5773644399999998"/>
  </r>
  <r>
    <x v="3384"/>
    <n v="0"/>
    <n v="0"/>
    <n v="0"/>
  </r>
  <r>
    <x v="3385"/>
    <n v="1.5433319999999999"/>
    <n v="290"/>
    <n v="2.5773644399999998"/>
  </r>
  <r>
    <x v="3386"/>
    <n v="1.028888"/>
    <n v="330"/>
    <n v="1.71824296"/>
  </r>
  <r>
    <x v="3387"/>
    <n v="0"/>
    <n v="0"/>
    <n v="0"/>
  </r>
  <r>
    <x v="3388"/>
    <n v="0"/>
    <n v="0"/>
    <n v="0"/>
  </r>
  <r>
    <x v="3389"/>
    <n v="1.028888"/>
    <n v="260"/>
    <n v="1.71824296"/>
  </r>
  <r>
    <x v="3390"/>
    <n v="2.057776"/>
    <n v="300"/>
    <n v="3.43648592"/>
  </r>
  <r>
    <x v="3391"/>
    <n v="1.028888"/>
    <n v="310"/>
    <n v="1.71824296"/>
  </r>
  <r>
    <x v="3392"/>
    <n v="1.028888"/>
    <n v="360"/>
    <n v="1.71824296"/>
  </r>
  <r>
    <x v="3393"/>
    <n v="0"/>
    <n v="0"/>
    <n v="0"/>
  </r>
  <r>
    <x v="3394"/>
    <n v="1.028888"/>
    <n v="330"/>
    <n v="1.71824296"/>
  </r>
  <r>
    <x v="3395"/>
    <n v="4.6299960000000002"/>
    <n v="40"/>
    <n v="7.7320933199999997"/>
  </r>
  <r>
    <x v="3396"/>
    <n v="4.6299960000000002"/>
    <n v="40"/>
    <n v="7.7320933199999997"/>
  </r>
  <r>
    <x v="3397"/>
    <n v="4.6299960000000002"/>
    <n v="40"/>
    <n v="7.7320933199999997"/>
  </r>
  <r>
    <x v="3398"/>
    <n v="6.1733279999999997"/>
    <n v="50"/>
    <n v="10.309457759999999"/>
  </r>
  <r>
    <x v="3399"/>
    <n v="4.6299960000000002"/>
    <n v="70"/>
    <n v="7.7320933199999997"/>
  </r>
  <r>
    <x v="3400"/>
    <n v="4.6299960000000002"/>
    <n v="60"/>
    <n v="7.7320933199999997"/>
  </r>
  <r>
    <x v="3401"/>
    <n v="5.6588840000000005"/>
    <n v="50"/>
    <n v="9.4503362800000001"/>
  </r>
  <r>
    <x v="3402"/>
    <n v="6.6877719999999998"/>
    <n v="40"/>
    <n v="11.16857924"/>
  </r>
  <r>
    <x v="3403"/>
    <n v="5.6588840000000005"/>
    <n v="30"/>
    <n v="9.4503362800000001"/>
  </r>
  <r>
    <x v="3404"/>
    <n v="4.1155520000000001"/>
    <n v="30"/>
    <n v="6.8729718399999999"/>
  </r>
  <r>
    <x v="3405"/>
    <n v="3.0866639999999999"/>
    <n v="20"/>
    <n v="5.1547288799999995"/>
  </r>
  <r>
    <x v="3406"/>
    <n v="5.1444400000000003"/>
    <n v="30"/>
    <n v="8.5912147999999995"/>
  </r>
  <r>
    <x v="3407"/>
    <n v="2.057776"/>
    <n v="350"/>
    <n v="3.43648592"/>
  </r>
  <r>
    <x v="3408"/>
    <n v="2.057776"/>
    <n v="360"/>
    <n v="3.43648592"/>
  </r>
  <r>
    <x v="3409"/>
    <n v="2.057776"/>
    <n v="340"/>
    <n v="3.43648592"/>
  </r>
  <r>
    <x v="3410"/>
    <n v="1.5433319999999999"/>
    <n v="330"/>
    <n v="2.5773644399999998"/>
  </r>
  <r>
    <x v="3411"/>
    <n v="1.028888"/>
    <n v="330"/>
    <n v="1.71824296"/>
  </r>
  <r>
    <x v="3412"/>
    <n v="1.5433319999999999"/>
    <n v="310"/>
    <n v="2.5773644399999998"/>
  </r>
  <r>
    <x v="3413"/>
    <n v="1.5433319999999999"/>
    <n v="310"/>
    <n v="2.5773644399999998"/>
  </r>
  <r>
    <x v="3414"/>
    <n v="1.028888"/>
    <n v="320"/>
    <n v="1.71824296"/>
  </r>
  <r>
    <x v="3415"/>
    <n v="1.5433319999999999"/>
    <n v="320"/>
    <n v="2.5773644399999998"/>
  </r>
  <r>
    <x v="3416"/>
    <n v="2.5722200000000002"/>
    <n v="300"/>
    <n v="4.2956073999999997"/>
  </r>
  <r>
    <x v="3417"/>
    <n v="1.5433319999999999"/>
    <n v="350"/>
    <n v="2.5773644399999998"/>
  </r>
  <r>
    <x v="3418"/>
    <n v="1.5433319999999999"/>
    <n v="330"/>
    <n v="2.5773644399999998"/>
  </r>
  <r>
    <x v="3419"/>
    <n v="2.057776"/>
    <n v="330"/>
    <n v="3.43648592"/>
  </r>
  <r>
    <x v="3420"/>
    <n v="2.5722200000000002"/>
    <n v="360"/>
    <n v="4.2956073999999997"/>
  </r>
  <r>
    <x v="3421"/>
    <n v="4.6299960000000002"/>
    <n v="30"/>
    <n v="7.7320933199999997"/>
  </r>
  <r>
    <x v="3422"/>
    <n v="4.1155520000000001"/>
    <n v="50"/>
    <n v="6.8729718399999999"/>
  </r>
  <r>
    <x v="3423"/>
    <n v="5.1444400000000003"/>
    <n v="60"/>
    <n v="8.5912147999999995"/>
  </r>
  <r>
    <x v="3424"/>
    <n v="5.1444400000000003"/>
    <n v="70"/>
    <n v="8.5912147999999995"/>
  </r>
  <r>
    <x v="3425"/>
    <n v="5.6588840000000005"/>
    <n v="60"/>
    <n v="9.4503362800000001"/>
  </r>
  <r>
    <x v="3426"/>
    <n v="5.1444400000000003"/>
    <n v="50"/>
    <n v="8.5912147999999995"/>
  </r>
  <r>
    <x v="3427"/>
    <n v="4.1155520000000001"/>
    <n v="50"/>
    <n v="6.8729718399999999"/>
  </r>
  <r>
    <x v="3428"/>
    <n v="3.0866639999999999"/>
    <n v="40"/>
    <n v="5.1547288799999995"/>
  </r>
  <r>
    <x v="3429"/>
    <n v="1.5433319999999999"/>
    <n v="360"/>
    <n v="2.5773644399999998"/>
  </r>
  <r>
    <x v="3430"/>
    <n v="0"/>
    <n v="0"/>
    <n v="0"/>
  </r>
  <r>
    <x v="3431"/>
    <n v="1.028888"/>
    <n v="320"/>
    <n v="1.71824296"/>
  </r>
  <r>
    <x v="3432"/>
    <n v="1.028888"/>
    <n v="300"/>
    <n v="1.71824296"/>
  </r>
  <r>
    <x v="3433"/>
    <n v="0"/>
    <n v="0"/>
    <n v="0"/>
  </r>
  <r>
    <x v="3434"/>
    <n v="0"/>
    <n v="0"/>
    <n v="0"/>
  </r>
  <r>
    <x v="3435"/>
    <n v="1.028888"/>
    <n v="330"/>
    <n v="1.71824296"/>
  </r>
  <r>
    <x v="3436"/>
    <n v="0"/>
    <n v="0"/>
    <n v="0"/>
  </r>
  <r>
    <x v="3437"/>
    <n v="0"/>
    <n v="0"/>
    <n v="0"/>
  </r>
  <r>
    <x v="3438"/>
    <n v="1.028888"/>
    <n v="290"/>
    <n v="1.71824296"/>
  </r>
  <r>
    <x v="3439"/>
    <n v="0.51444400000000001"/>
    <n v="320"/>
    <n v="0.85912147999999999"/>
  </r>
  <r>
    <x v="3440"/>
    <n v="0.51444400000000001"/>
    <n v="340"/>
    <n v="0.85912147999999999"/>
  </r>
  <r>
    <x v="3441"/>
    <n v="1.028888"/>
    <n v="280"/>
    <n v="1.71824296"/>
  </r>
  <r>
    <x v="3442"/>
    <n v="1.5433319999999999"/>
    <n v="300"/>
    <n v="2.5773644399999998"/>
  </r>
  <r>
    <x v="3443"/>
    <n v="1.028888"/>
    <n v="270"/>
    <n v="1.71824296"/>
  </r>
  <r>
    <x v="3444"/>
    <n v="1.5433319999999999"/>
    <n v="120"/>
    <n v="2.5773644399999998"/>
  </r>
  <r>
    <x v="3445"/>
    <n v="3.0866639999999999"/>
    <n v="160"/>
    <n v="5.1547288799999995"/>
  </r>
  <r>
    <x v="3446"/>
    <n v="4.1155520000000001"/>
    <n v="120"/>
    <n v="6.8729718399999999"/>
  </r>
  <r>
    <x v="3447"/>
    <n v="3.0866639999999999"/>
    <n v="70"/>
    <n v="5.1547288799999995"/>
  </r>
  <r>
    <x v="3448"/>
    <n v="4.1155520000000001"/>
    <n v="120"/>
    <n v="6.8729718399999999"/>
  </r>
  <r>
    <x v="3449"/>
    <n v="3.601108"/>
    <n v="100"/>
    <n v="6.0138503599999993"/>
  </r>
  <r>
    <x v="3450"/>
    <n v="3.601108"/>
    <n v="160"/>
    <n v="6.0138503599999993"/>
  </r>
  <r>
    <x v="3451"/>
    <n v="2.5722200000000002"/>
    <n v="160"/>
    <n v="4.2956073999999997"/>
  </r>
  <r>
    <x v="3452"/>
    <n v="2.057776"/>
    <n v="170"/>
    <n v="3.43648592"/>
  </r>
  <r>
    <x v="3453"/>
    <n v="0"/>
    <n v="0"/>
    <n v="0"/>
  </r>
  <r>
    <x v="3454"/>
    <n v="1.028888"/>
    <n v="310"/>
    <n v="1.71824296"/>
  </r>
  <r>
    <x v="3455"/>
    <n v="1.5433319999999999"/>
    <n v="320"/>
    <n v="2.5773644399999998"/>
  </r>
  <r>
    <x v="3456"/>
    <n v="0.51444400000000001"/>
    <n v="310"/>
    <n v="0.85912147999999999"/>
  </r>
  <r>
    <x v="3457"/>
    <n v="1.028888"/>
    <n v="330"/>
    <n v="1.71824296"/>
  </r>
  <r>
    <x v="3458"/>
    <n v="1.5433319999999999"/>
    <n v="330"/>
    <n v="2.5773644399999998"/>
  </r>
  <r>
    <x v="3459"/>
    <n v="1.028888"/>
    <n v="320"/>
    <n v="1.71824296"/>
  </r>
  <r>
    <x v="3460"/>
    <n v="1.5433319999999999"/>
    <n v="290"/>
    <n v="2.5773644399999998"/>
  </r>
  <r>
    <x v="3461"/>
    <n v="1.028888"/>
    <n v="310"/>
    <n v="1.71824296"/>
  </r>
  <r>
    <x v="3462"/>
    <n v="2.057776"/>
    <n v="270"/>
    <n v="3.43648592"/>
  </r>
  <r>
    <x v="3463"/>
    <n v="1.028888"/>
    <n v="320"/>
    <n v="1.71824296"/>
  </r>
  <r>
    <x v="3464"/>
    <n v="0"/>
    <n v="0"/>
    <n v="0"/>
  </r>
  <r>
    <x v="3465"/>
    <n v="0"/>
    <n v="0"/>
    <n v="0"/>
  </r>
  <r>
    <x v="3466"/>
    <n v="0"/>
    <n v="0"/>
    <n v="0"/>
  </r>
  <r>
    <x v="3467"/>
    <n v="1.5433319999999999"/>
    <n v="310"/>
    <n v="2.5773644399999998"/>
  </r>
  <r>
    <x v="3468"/>
    <n v="1.5433319999999999"/>
    <n v="310"/>
    <n v="2.5773644399999998"/>
  </r>
  <r>
    <x v="3469"/>
    <n v="3.0866639999999999"/>
    <n v="40"/>
    <n v="5.1547288799999995"/>
  </r>
  <r>
    <x v="3470"/>
    <n v="4.1155520000000001"/>
    <n v="40"/>
    <n v="6.8729718399999999"/>
  </r>
  <r>
    <x v="3471"/>
    <n v="5.1444400000000003"/>
    <n v="60"/>
    <n v="8.5912147999999995"/>
  </r>
  <r>
    <x v="3472"/>
    <n v="5.1444400000000003"/>
    <n v="60"/>
    <n v="8.5912147999999995"/>
  </r>
  <r>
    <x v="3473"/>
    <n v="6.1733279999999997"/>
    <n v="40"/>
    <n v="10.309457759999999"/>
  </r>
  <r>
    <x v="3474"/>
    <n v="6.1733279999999997"/>
    <n v="40"/>
    <n v="10.309457759999999"/>
  </r>
  <r>
    <x v="3475"/>
    <n v="3.601108"/>
    <n v="30"/>
    <n v="6.0138503599999993"/>
  </r>
  <r>
    <x v="3476"/>
    <n v="2.057776"/>
    <n v="20"/>
    <n v="3.43648592"/>
  </r>
  <r>
    <x v="3477"/>
    <n v="2.5722200000000002"/>
    <n v="20"/>
    <n v="4.2956073999999997"/>
  </r>
  <r>
    <x v="3478"/>
    <n v="4.1155520000000001"/>
    <n v="20"/>
    <n v="6.8729718399999999"/>
  </r>
  <r>
    <x v="3479"/>
    <n v="4.1155520000000001"/>
    <n v="10"/>
    <n v="6.8729718399999999"/>
  </r>
  <r>
    <x v="3480"/>
    <n v="3.0866639999999999"/>
    <n v="20"/>
    <n v="5.1547288799999995"/>
  </r>
  <r>
    <x v="3481"/>
    <n v="4.6299960000000002"/>
    <n v="10"/>
    <n v="7.7320933199999997"/>
  </r>
  <r>
    <x v="3482"/>
    <n v="3.0866639999999999"/>
    <n v="360"/>
    <n v="5.1547288799999995"/>
  </r>
  <r>
    <x v="3483"/>
    <n v="4.1155520000000001"/>
    <n v="30"/>
    <n v="6.8729718399999999"/>
  </r>
  <r>
    <x v="3484"/>
    <n v="2.057776"/>
    <n v="320"/>
    <n v="3.43648592"/>
  </r>
  <r>
    <x v="3485"/>
    <n v="3.0866639999999999"/>
    <n v="30"/>
    <n v="5.1547288799999995"/>
  </r>
  <r>
    <x v="3486"/>
    <n v="5.1444400000000003"/>
    <n v="10"/>
    <n v="8.5912147999999995"/>
  </r>
  <r>
    <x v="3487"/>
    <n v="4.1155520000000001"/>
    <n v="10"/>
    <n v="6.8729718399999999"/>
  </r>
  <r>
    <x v="3488"/>
    <n v="4.1155520000000001"/>
    <n v="10"/>
    <n v="6.8729718399999999"/>
  </r>
  <r>
    <x v="3489"/>
    <n v="3.0866639999999999"/>
    <n v="360"/>
    <n v="5.1547288799999995"/>
  </r>
  <r>
    <x v="3490"/>
    <n v="5.1444400000000003"/>
    <n v="30"/>
    <n v="8.5912147999999995"/>
  </r>
  <r>
    <x v="3491"/>
    <n v="6.1733279999999997"/>
    <n v="20"/>
    <n v="10.309457759999999"/>
  </r>
  <r>
    <x v="3492"/>
    <n v="7.202216"/>
    <n v="20"/>
    <n v="12.027700719999999"/>
  </r>
  <r>
    <x v="3493"/>
    <n v="6.1733279999999997"/>
    <n v="360"/>
    <n v="10.309457759999999"/>
  </r>
  <r>
    <x v="3494"/>
    <n v="7.202216"/>
    <n v="10"/>
    <n v="12.027700719999999"/>
  </r>
  <r>
    <x v="3495"/>
    <n v="6.1733279999999997"/>
    <n v="10"/>
    <n v="10.309457759999999"/>
  </r>
  <r>
    <x v="3496"/>
    <n v="6.1733279999999997"/>
    <n v="10"/>
    <n v="10.309457759999999"/>
  </r>
  <r>
    <x v="3497"/>
    <n v="6.6877719999999998"/>
    <n v="20"/>
    <n v="11.16857924"/>
  </r>
  <r>
    <x v="3498"/>
    <n v="7.202216"/>
    <n v="40"/>
    <n v="12.027700719999999"/>
  </r>
  <r>
    <x v="3499"/>
    <n v="7.7166600000000001"/>
    <n v="50"/>
    <n v="12.886822199999999"/>
  </r>
  <r>
    <x v="3500"/>
    <n v="7.202216"/>
    <n v="50"/>
    <n v="12.027700719999999"/>
  </r>
  <r>
    <x v="3501"/>
    <n v="6.1733279999999997"/>
    <n v="50"/>
    <n v="10.309457759999999"/>
  </r>
  <r>
    <x v="3502"/>
    <n v="4.1155520000000001"/>
    <n v="10"/>
    <n v="6.8729718399999999"/>
  </r>
  <r>
    <x v="3503"/>
    <n v="5.6588840000000005"/>
    <n v="30"/>
    <n v="9.4503362800000001"/>
  </r>
  <r>
    <x v="3504"/>
    <n v="6.1733279999999997"/>
    <n v="30"/>
    <n v="10.309457759999999"/>
  </r>
  <r>
    <x v="3505"/>
    <n v="5.6588840000000005"/>
    <n v="20"/>
    <n v="9.4503362800000001"/>
  </r>
  <r>
    <x v="3506"/>
    <n v="5.6588840000000005"/>
    <n v="30"/>
    <n v="9.4503362800000001"/>
  </r>
  <r>
    <x v="3507"/>
    <n v="6.1733279999999997"/>
    <n v="20"/>
    <n v="10.309457759999999"/>
  </r>
  <r>
    <x v="3508"/>
    <n v="5.1444400000000003"/>
    <n v="10"/>
    <n v="8.5912147999999995"/>
  </r>
  <r>
    <x v="3509"/>
    <n v="5.1444400000000003"/>
    <n v="30"/>
    <n v="8.5912147999999995"/>
  </r>
  <r>
    <x v="3510"/>
    <n v="3.601108"/>
    <n v="20"/>
    <n v="6.0138503599999993"/>
  </r>
  <r>
    <x v="3511"/>
    <n v="1.5433319999999999"/>
    <n v="340"/>
    <n v="2.5773644399999998"/>
  </r>
  <r>
    <x v="3512"/>
    <n v="3.0866639999999999"/>
    <n v="20"/>
    <n v="5.1547288799999995"/>
  </r>
  <r>
    <x v="3513"/>
    <n v="2.5722200000000002"/>
    <n v="360"/>
    <n v="4.2956073999999997"/>
  </r>
  <r>
    <x v="3514"/>
    <n v="4.1155520000000001"/>
    <n v="20"/>
    <n v="6.8729718399999999"/>
  </r>
  <r>
    <x v="3515"/>
    <n v="4.1155520000000001"/>
    <n v="30"/>
    <n v="6.8729718399999999"/>
  </r>
  <r>
    <x v="3516"/>
    <n v="4.1155520000000001"/>
    <n v="20"/>
    <n v="6.8729718399999999"/>
  </r>
  <r>
    <x v="3517"/>
    <n v="2.057776"/>
    <n v="20"/>
    <n v="3.43648592"/>
  </r>
  <r>
    <x v="3518"/>
    <n v="1.5433319999999999"/>
    <n v="140"/>
    <n v="2.5773644399999998"/>
  </r>
  <r>
    <x v="3519"/>
    <n v="9.7744359999999997"/>
    <n v="190"/>
    <n v="16.32330812"/>
  </r>
  <r>
    <x v="3520"/>
    <n v="5.1444400000000003"/>
    <n v="210"/>
    <n v="8.5912147999999995"/>
  </r>
  <r>
    <x v="3521"/>
    <n v="3.0866639999999999"/>
    <n v="180"/>
    <n v="5.1547288799999995"/>
  </r>
  <r>
    <x v="3522"/>
    <n v="2.5722200000000002"/>
    <n v="170"/>
    <n v="4.2956073999999997"/>
  </r>
  <r>
    <x v="3523"/>
    <n v="1.028888"/>
    <n v="250"/>
    <n v="1.71824296"/>
  </r>
  <r>
    <x v="3524"/>
    <n v="1.5433319999999999"/>
    <n v="290"/>
    <n v="2.5773644399999998"/>
  </r>
  <r>
    <x v="3525"/>
    <n v="0"/>
    <n v="0"/>
    <n v="0"/>
  </r>
  <r>
    <x v="3526"/>
    <n v="1.028888"/>
    <n v="320"/>
    <n v="1.71824296"/>
  </r>
  <r>
    <x v="3527"/>
    <n v="1.028888"/>
    <n v="320"/>
    <n v="1.71824296"/>
  </r>
  <r>
    <x v="3528"/>
    <n v="1.028888"/>
    <n v="310"/>
    <n v="1.71824296"/>
  </r>
  <r>
    <x v="3529"/>
    <n v="2.057776"/>
    <n v="20"/>
    <n v="3.43648592"/>
  </r>
  <r>
    <x v="3530"/>
    <n v="1.028888"/>
    <n v="320"/>
    <n v="1.71824296"/>
  </r>
  <r>
    <x v="3531"/>
    <n v="1.028888"/>
    <n v="300"/>
    <n v="1.71824296"/>
  </r>
  <r>
    <x v="3532"/>
    <n v="0"/>
    <n v="0"/>
    <n v="0"/>
  </r>
  <r>
    <x v="3533"/>
    <n v="1.5433319999999999"/>
    <n v="290"/>
    <n v="2.5773644399999998"/>
  </r>
  <r>
    <x v="3534"/>
    <n v="0"/>
    <n v="0"/>
    <n v="0"/>
  </r>
  <r>
    <x v="3535"/>
    <n v="1.5433319999999999"/>
    <n v="10"/>
    <n v="2.5773644399999998"/>
  </r>
  <r>
    <x v="3536"/>
    <n v="1.5433319999999999"/>
    <n v="350"/>
    <n v="2.5773644399999998"/>
  </r>
  <r>
    <x v="3537"/>
    <n v="1.5433319999999999"/>
    <n v="330"/>
    <n v="2.5773644399999998"/>
  </r>
  <r>
    <x v="3538"/>
    <n v="1.028888"/>
    <n v="290"/>
    <n v="1.71824296"/>
  </r>
  <r>
    <x v="3539"/>
    <n v="1.028888"/>
    <n v="360"/>
    <n v="1.71824296"/>
  </r>
  <r>
    <x v="3540"/>
    <n v="1.5433319999999999"/>
    <n v="350"/>
    <n v="2.5773644399999998"/>
  </r>
  <r>
    <x v="3541"/>
    <n v="3.0866639999999999"/>
    <n v="60"/>
    <n v="5.1547288799999995"/>
  </r>
  <r>
    <x v="3542"/>
    <n v="3.601108"/>
    <n v="30"/>
    <n v="6.0138503599999993"/>
  </r>
  <r>
    <x v="3543"/>
    <n v="4.6299960000000002"/>
    <n v="60"/>
    <n v="7.7320933199999997"/>
  </r>
  <r>
    <x v="3544"/>
    <n v="5.6588840000000005"/>
    <n v="70"/>
    <n v="9.4503362800000001"/>
  </r>
  <r>
    <x v="3545"/>
    <n v="5.1444400000000003"/>
    <n v="70"/>
    <n v="8.5912147999999995"/>
  </r>
  <r>
    <x v="3546"/>
    <n v="4.6299960000000002"/>
    <n v="50"/>
    <n v="7.7320933199999997"/>
  </r>
  <r>
    <x v="3547"/>
    <n v="3.0866639999999999"/>
    <n v="70"/>
    <n v="5.1547288799999995"/>
  </r>
  <r>
    <x v="3548"/>
    <n v="2.057776"/>
    <n v="140"/>
    <n v="3.43648592"/>
  </r>
  <r>
    <x v="3549"/>
    <n v="2.057776"/>
    <n v="160"/>
    <n v="3.43648592"/>
  </r>
  <r>
    <x v="3550"/>
    <n v="0"/>
    <n v="0"/>
    <n v="0"/>
  </r>
  <r>
    <x v="3551"/>
    <n v="1.028888"/>
    <n v="40"/>
    <n v="1.71824296"/>
  </r>
  <r>
    <x v="3552"/>
    <n v="2.057776"/>
    <n v="360"/>
    <n v="3.43648592"/>
  </r>
  <r>
    <x v="3553"/>
    <n v="2.057776"/>
    <n v="10"/>
    <n v="3.43648592"/>
  </r>
  <r>
    <x v="3554"/>
    <n v="2.057776"/>
    <n v="10"/>
    <n v="3.43648592"/>
  </r>
  <r>
    <x v="3555"/>
    <n v="1.5433319999999999"/>
    <n v="350"/>
    <n v="2.5773644399999998"/>
  </r>
  <r>
    <x v="3556"/>
    <n v="1.5433319999999999"/>
    <n v="30"/>
    <n v="2.5773644399999998"/>
  </r>
  <r>
    <x v="3557"/>
    <n v="0.51444400000000001"/>
    <n v="360"/>
    <n v="0.85912147999999999"/>
  </r>
  <r>
    <x v="3558"/>
    <n v="0"/>
    <n v="0"/>
    <n v="0"/>
  </r>
  <r>
    <x v="3559"/>
    <n v="0"/>
    <n v="0"/>
    <n v="0"/>
  </r>
  <r>
    <x v="3560"/>
    <n v="0"/>
    <n v="0"/>
    <n v="0"/>
  </r>
  <r>
    <x v="3561"/>
    <n v="1.028888"/>
    <n v="40"/>
    <n v="1.71824296"/>
  </r>
  <r>
    <x v="3562"/>
    <n v="1.028888"/>
    <n v="350"/>
    <n v="1.71824296"/>
  </r>
  <r>
    <x v="3563"/>
    <n v="0"/>
    <n v="0"/>
    <n v="0"/>
  </r>
  <r>
    <x v="3564"/>
    <n v="2.5722200000000002"/>
    <n v="160"/>
    <n v="4.2956073999999997"/>
  </r>
  <r>
    <x v="3565"/>
    <n v="3.601108"/>
    <n v="150"/>
    <n v="6.0138503599999993"/>
  </r>
  <r>
    <x v="3566"/>
    <n v="3.0866639999999999"/>
    <n v="120"/>
    <n v="5.1547288799999995"/>
  </r>
  <r>
    <x v="3567"/>
    <n v="4.1155520000000001"/>
    <n v="80"/>
    <n v="6.8729718399999999"/>
  </r>
  <r>
    <x v="3568"/>
    <n v="3.601108"/>
    <n v="100"/>
    <n v="6.0138503599999993"/>
  </r>
  <r>
    <x v="3569"/>
    <n v="3.601108"/>
    <n v="80"/>
    <n v="6.0138503599999993"/>
  </r>
  <r>
    <x v="3570"/>
    <n v="3.0866639999999999"/>
    <n v="80"/>
    <n v="5.1547288799999995"/>
  </r>
  <r>
    <x v="3571"/>
    <n v="2.057776"/>
    <n v="50"/>
    <n v="3.43648592"/>
  </r>
  <r>
    <x v="3572"/>
    <n v="3.0866639999999999"/>
    <n v="40"/>
    <n v="5.1547288799999995"/>
  </r>
  <r>
    <x v="3573"/>
    <n v="2.057776"/>
    <n v="50"/>
    <n v="3.43648592"/>
  </r>
  <r>
    <x v="3574"/>
    <n v="2.057776"/>
    <n v="20"/>
    <n v="3.43648592"/>
  </r>
  <r>
    <x v="3575"/>
    <n v="2.057776"/>
    <n v="350"/>
    <n v="3.43648592"/>
  </r>
  <r>
    <x v="3576"/>
    <n v="2.057776"/>
    <n v="360"/>
    <n v="3.43648592"/>
  </r>
  <r>
    <x v="3577"/>
    <n v="2.057776"/>
    <n v="10"/>
    <n v="3.43648592"/>
  </r>
  <r>
    <x v="3578"/>
    <n v="2.057776"/>
    <n v="360"/>
    <n v="3.43648592"/>
  </r>
  <r>
    <x v="3579"/>
    <n v="2.057776"/>
    <n v="20"/>
    <n v="3.43648592"/>
  </r>
  <r>
    <x v="3580"/>
    <n v="3.0866639999999999"/>
    <n v="20"/>
    <n v="5.1547288799999995"/>
  </r>
  <r>
    <x v="3581"/>
    <n v="3.601108"/>
    <n v="10"/>
    <n v="6.0138503599999993"/>
  </r>
  <r>
    <x v="3582"/>
    <n v="2.057776"/>
    <n v="350"/>
    <n v="3.43648592"/>
  </r>
  <r>
    <x v="3583"/>
    <n v="2.057776"/>
    <n v="10"/>
    <n v="3.43648592"/>
  </r>
  <r>
    <x v="3584"/>
    <n v="1.028888"/>
    <n v="360"/>
    <n v="1.71824296"/>
  </r>
  <r>
    <x v="3585"/>
    <n v="1.5433319999999999"/>
    <n v="300"/>
    <n v="2.5773644399999998"/>
  </r>
  <r>
    <x v="3586"/>
    <n v="1.028888"/>
    <n v="300"/>
    <n v="1.71824296"/>
  </r>
  <r>
    <x v="3587"/>
    <n v="2.057776"/>
    <n v="330"/>
    <n v="3.43648592"/>
  </r>
  <r>
    <x v="3588"/>
    <n v="3.601108"/>
    <n v="10"/>
    <n v="6.0138503599999993"/>
  </r>
  <r>
    <x v="3589"/>
    <n v="4.6299960000000002"/>
    <n v="30"/>
    <n v="7.7320933199999997"/>
  </r>
  <r>
    <x v="3590"/>
    <n v="3.601108"/>
    <n v="20"/>
    <n v="6.0138503599999993"/>
  </r>
  <r>
    <x v="3591"/>
    <n v="6.1733279999999997"/>
    <n v="60"/>
    <n v="10.309457759999999"/>
  </r>
  <r>
    <x v="3592"/>
    <n v="5.1444400000000003"/>
    <n v="50"/>
    <n v="8.5912147999999995"/>
  </r>
  <r>
    <x v="3593"/>
    <n v="5.1444400000000003"/>
    <n v="60"/>
    <n v="8.5912147999999995"/>
  </r>
  <r>
    <x v="3594"/>
    <n v="7.202216"/>
    <n v="190"/>
    <n v="12.027700719999999"/>
  </r>
  <r>
    <x v="3595"/>
    <n v="6.1733279999999997"/>
    <n v="210"/>
    <n v="10.309457759999999"/>
  </r>
  <r>
    <x v="3596"/>
    <n v="6.1733279999999997"/>
    <n v="200"/>
    <n v="10.309457759999999"/>
  </r>
  <r>
    <x v="3597"/>
    <n v="6.1733279999999997"/>
    <n v="220"/>
    <n v="10.309457759999999"/>
  </r>
  <r>
    <x v="3598"/>
    <n v="6.6877719999999998"/>
    <n v="200"/>
    <n v="11.16857924"/>
  </r>
  <r>
    <x v="3599"/>
    <n v="5.1444400000000003"/>
    <n v="200"/>
    <n v="8.5912147999999995"/>
  </r>
  <r>
    <x v="3600"/>
    <n v="6.1733279999999997"/>
    <n v="200"/>
    <n v="10.309457759999999"/>
  </r>
  <r>
    <x v="3601"/>
    <n v="5.1444400000000003"/>
    <n v="210"/>
    <n v="8.5912147999999995"/>
  </r>
  <r>
    <x v="3602"/>
    <n v="5.6588840000000005"/>
    <n v="220"/>
    <n v="9.4503362800000001"/>
  </r>
  <r>
    <x v="3603"/>
    <n v="4.1155520000000001"/>
    <n v="220"/>
    <n v="6.8729718399999999"/>
  </r>
  <r>
    <x v="3604"/>
    <n v="4.1155520000000001"/>
    <n v="220"/>
    <n v="6.8729718399999999"/>
  </r>
  <r>
    <x v="3605"/>
    <n v="5.6588840000000005"/>
    <n v="220"/>
    <n v="9.4503362800000001"/>
  </r>
  <r>
    <x v="3606"/>
    <n v="4.6299960000000002"/>
    <n v="220"/>
    <n v="7.7320933199999997"/>
  </r>
  <r>
    <x v="3607"/>
    <n v="6.1733279999999997"/>
    <n v="220"/>
    <n v="10.309457759999999"/>
  </r>
  <r>
    <x v="3608"/>
    <n v="2.057776"/>
    <n v="260"/>
    <n v="3.43648592"/>
  </r>
  <r>
    <x v="3609"/>
    <n v="2.057776"/>
    <n v="270"/>
    <n v="3.43648592"/>
  </r>
  <r>
    <x v="3610"/>
    <n v="3.0866639999999999"/>
    <n v="220"/>
    <n v="5.1547288799999995"/>
  </r>
  <r>
    <x v="3611"/>
    <n v="6.1733279999999997"/>
    <n v="210"/>
    <n v="10.309457759999999"/>
  </r>
  <r>
    <x v="3612"/>
    <n v="6.1733279999999997"/>
    <n v="220"/>
    <n v="10.309457759999999"/>
  </r>
  <r>
    <x v="3613"/>
    <n v="6.1733279999999997"/>
    <n v="190"/>
    <n v="10.309457759999999"/>
  </r>
  <r>
    <x v="3614"/>
    <n v="6.1733279999999997"/>
    <n v="190"/>
    <n v="10.309457759999999"/>
  </r>
  <r>
    <x v="3615"/>
    <n v="6.1733279999999997"/>
    <n v="210"/>
    <n v="10.309457759999999"/>
  </r>
  <r>
    <x v="3616"/>
    <n v="5.6588840000000005"/>
    <n v="210"/>
    <n v="9.4503362800000001"/>
  </r>
  <r>
    <x v="3617"/>
    <n v="4.6299960000000002"/>
    <n v="200"/>
    <n v="7.7320933199999997"/>
  </r>
  <r>
    <x v="3618"/>
    <n v="5.6588840000000005"/>
    <n v="210"/>
    <n v="9.4503362800000001"/>
  </r>
  <r>
    <x v="3619"/>
    <n v="4.6299960000000002"/>
    <n v="210"/>
    <n v="7.7320933199999997"/>
  </r>
  <r>
    <x v="3620"/>
    <n v="4.1155520000000001"/>
    <n v="220"/>
    <n v="6.8729718399999999"/>
  </r>
  <r>
    <x v="3621"/>
    <n v="3.601108"/>
    <n v="230"/>
    <n v="6.0138503599999993"/>
  </r>
  <r>
    <x v="3622"/>
    <n v="4.6299960000000002"/>
    <n v="230"/>
    <n v="7.7320933199999997"/>
  </r>
  <r>
    <x v="3623"/>
    <n v="4.1155520000000001"/>
    <n v="220"/>
    <n v="6.8729718399999999"/>
  </r>
  <r>
    <x v="3624"/>
    <n v="4.6299960000000002"/>
    <n v="230"/>
    <n v="7.7320933199999997"/>
  </r>
  <r>
    <x v="3625"/>
    <n v="3.0866639999999999"/>
    <n v="240"/>
    <n v="5.1547288799999995"/>
  </r>
  <r>
    <x v="3626"/>
    <n v="3.601108"/>
    <n v="230"/>
    <n v="6.0138503599999993"/>
  </r>
  <r>
    <x v="3627"/>
    <n v="3.0866639999999999"/>
    <n v="240"/>
    <n v="5.1547288799999995"/>
  </r>
  <r>
    <x v="3628"/>
    <n v="2.057776"/>
    <n v="250"/>
    <n v="3.43648592"/>
  </r>
  <r>
    <x v="3629"/>
    <n v="2.057776"/>
    <n v="110"/>
    <n v="3.43648592"/>
  </r>
  <r>
    <x v="3630"/>
    <n v="1.028888"/>
    <n v="240"/>
    <n v="1.71824296"/>
  </r>
  <r>
    <x v="3631"/>
    <n v="3.0866639999999999"/>
    <n v="230"/>
    <n v="5.1547288799999995"/>
  </r>
  <r>
    <x v="3632"/>
    <n v="3.0866639999999999"/>
    <n v="230"/>
    <n v="5.1547288799999995"/>
  </r>
  <r>
    <x v="3633"/>
    <n v="2.057776"/>
    <n v="260"/>
    <n v="3.43648592"/>
  </r>
  <r>
    <x v="3634"/>
    <n v="3.0866639999999999"/>
    <n v="230"/>
    <n v="5.1547288799999995"/>
  </r>
  <r>
    <x v="3635"/>
    <n v="3.0866639999999999"/>
    <n v="220"/>
    <n v="5.1547288799999995"/>
  </r>
  <r>
    <x v="3636"/>
    <n v="2.5722200000000002"/>
    <n v="240"/>
    <n v="4.2956073999999997"/>
  </r>
  <r>
    <x v="3637"/>
    <n v="2.057776"/>
    <n v="280"/>
    <n v="3.43648592"/>
  </r>
  <r>
    <x v="3638"/>
    <n v="2.057776"/>
    <n v="290"/>
    <n v="3.43648592"/>
  </r>
  <r>
    <x v="3639"/>
    <n v="3.601108"/>
    <n v="200"/>
    <n v="6.0138503599999993"/>
  </r>
  <r>
    <x v="3640"/>
    <n v="5.1444400000000003"/>
    <n v="210"/>
    <n v="8.5912147999999995"/>
  </r>
  <r>
    <x v="3641"/>
    <n v="2.5722200000000002"/>
    <n v="260"/>
    <n v="4.2956073999999997"/>
  </r>
  <r>
    <x v="3642"/>
    <n v="1.5433319999999999"/>
    <n v="300"/>
    <n v="2.5773644399999998"/>
  </r>
  <r>
    <x v="3643"/>
    <n v="1.028888"/>
    <n v="280"/>
    <n v="1.71824296"/>
  </r>
  <r>
    <x v="3644"/>
    <n v="0"/>
    <n v="0"/>
    <n v="0"/>
  </r>
  <r>
    <x v="3645"/>
    <n v="1.028888"/>
    <n v="250"/>
    <n v="1.71824296"/>
  </r>
  <r>
    <x v="3646"/>
    <n v="1.028888"/>
    <n v="320"/>
    <n v="1.71824296"/>
  </r>
  <r>
    <x v="3647"/>
    <n v="2.057776"/>
    <n v="310"/>
    <n v="3.43648592"/>
  </r>
  <r>
    <x v="3648"/>
    <n v="1.028888"/>
    <n v="310"/>
    <n v="1.71824296"/>
  </r>
  <r>
    <x v="3649"/>
    <n v="1.5433319999999999"/>
    <n v="300"/>
    <n v="2.5773644399999998"/>
  </r>
  <r>
    <x v="3650"/>
    <n v="2.057776"/>
    <n v="300"/>
    <n v="3.43648592"/>
  </r>
  <r>
    <x v="3651"/>
    <n v="1.5433319999999999"/>
    <n v="310"/>
    <n v="2.5773644399999998"/>
  </r>
  <r>
    <x v="3652"/>
    <n v="1.5433319999999999"/>
    <n v="270"/>
    <n v="2.5773644399999998"/>
  </r>
  <r>
    <x v="3653"/>
    <n v="1.028888"/>
    <n v="330"/>
    <n v="1.71824296"/>
  </r>
  <r>
    <x v="3654"/>
    <n v="1.028888"/>
    <n v="290"/>
    <n v="1.71824296"/>
  </r>
  <r>
    <x v="3655"/>
    <n v="0.51444400000000001"/>
    <n v="320"/>
    <n v="0.85912147999999999"/>
  </r>
  <r>
    <x v="3656"/>
    <n v="1.028888"/>
    <n v="340"/>
    <n v="1.71824296"/>
  </r>
  <r>
    <x v="3657"/>
    <n v="0"/>
    <n v="0"/>
    <n v="0"/>
  </r>
  <r>
    <x v="3658"/>
    <n v="3.0866639999999999"/>
    <n v="220"/>
    <n v="5.1547288799999995"/>
  </r>
  <r>
    <x v="3659"/>
    <n v="3.0866639999999999"/>
    <n v="220"/>
    <n v="5.1547288799999995"/>
  </r>
  <r>
    <x v="3660"/>
    <n v="3.0866639999999999"/>
    <n v="200"/>
    <n v="5.1547288799999995"/>
  </r>
  <r>
    <x v="3661"/>
    <n v="3.601108"/>
    <n v="170"/>
    <n v="6.0138503599999993"/>
  </r>
  <r>
    <x v="3662"/>
    <n v="3.601108"/>
    <n v="160"/>
    <n v="6.0138503599999993"/>
  </r>
  <r>
    <x v="3663"/>
    <n v="4.6299960000000002"/>
    <n v="160"/>
    <n v="7.7320933199999997"/>
  </r>
  <r>
    <x v="3664"/>
    <n v="5.1444400000000003"/>
    <n v="190"/>
    <n v="8.5912147999999995"/>
  </r>
  <r>
    <x v="3665"/>
    <n v="4.1155520000000001"/>
    <n v="160"/>
    <n v="6.8729718399999999"/>
  </r>
  <r>
    <x v="3666"/>
    <n v="3.601108"/>
    <n v="160"/>
    <n v="6.0138503599999993"/>
  </r>
  <r>
    <x v="3667"/>
    <n v="2.5722200000000002"/>
    <n v="170"/>
    <n v="4.2956073999999997"/>
  </r>
  <r>
    <x v="3668"/>
    <n v="2.5722200000000002"/>
    <n v="160"/>
    <n v="4.2956073999999997"/>
  </r>
  <r>
    <x v="3669"/>
    <n v="1.5433319999999999"/>
    <n v="160"/>
    <n v="2.5773644399999998"/>
  </r>
  <r>
    <x v="3670"/>
    <n v="2.057776"/>
    <n v="210"/>
    <n v="3.43648592"/>
  </r>
  <r>
    <x v="3671"/>
    <n v="1.5433319999999999"/>
    <n v="190"/>
    <n v="2.5773644399999998"/>
  </r>
  <r>
    <x v="3672"/>
    <n v="1.028888"/>
    <n v="240"/>
    <n v="1.71824296"/>
  </r>
  <r>
    <x v="3673"/>
    <n v="0.51444400000000001"/>
    <n v="350"/>
    <n v="0.85912147999999999"/>
  </r>
  <r>
    <x v="3674"/>
    <n v="0"/>
    <n v="0"/>
    <n v="0"/>
  </r>
  <r>
    <x v="3675"/>
    <n v="0"/>
    <n v="0"/>
    <n v="0"/>
  </r>
  <r>
    <x v="3676"/>
    <n v="0"/>
    <n v="0"/>
    <n v="0"/>
  </r>
  <r>
    <x v="3677"/>
    <n v="2.057776"/>
    <n v="310"/>
    <n v="3.43648592"/>
  </r>
  <r>
    <x v="3678"/>
    <n v="0"/>
    <n v="0"/>
    <n v="0"/>
  </r>
  <r>
    <x v="3679"/>
    <n v="0"/>
    <n v="0"/>
    <n v="0"/>
  </r>
  <r>
    <x v="3680"/>
    <n v="0"/>
    <n v="0"/>
    <n v="0"/>
  </r>
  <r>
    <x v="3681"/>
    <n v="1.028888"/>
    <n v="310"/>
    <n v="1.71824296"/>
  </r>
  <r>
    <x v="3682"/>
    <n v="2.057776"/>
    <n v="290"/>
    <n v="3.43648592"/>
  </r>
  <r>
    <x v="3683"/>
    <n v="3.0866639999999999"/>
    <n v="170"/>
    <n v="5.1547288799999995"/>
  </r>
  <r>
    <x v="3684"/>
    <n v="4.1155520000000001"/>
    <n v="150"/>
    <n v="6.8729718399999999"/>
  </r>
  <r>
    <x v="3685"/>
    <n v="3.601108"/>
    <n v="170"/>
    <n v="6.0138503599999993"/>
  </r>
  <r>
    <x v="3686"/>
    <n v="3.601108"/>
    <n v="160"/>
    <n v="6.0138503599999993"/>
  </r>
  <r>
    <x v="3687"/>
    <n v="3.0866639999999999"/>
    <n v="170"/>
    <n v="5.1547288799999995"/>
  </r>
  <r>
    <x v="3688"/>
    <n v="3.0866639999999999"/>
    <n v="160"/>
    <n v="5.1547288799999995"/>
  </r>
  <r>
    <x v="3689"/>
    <n v="3.0866639999999999"/>
    <n v="180"/>
    <n v="5.1547288799999995"/>
  </r>
  <r>
    <x v="3690"/>
    <n v="3.0866639999999999"/>
    <n v="140"/>
    <n v="5.1547288799999995"/>
  </r>
  <r>
    <x v="3691"/>
    <n v="3.0866639999999999"/>
    <n v="150"/>
    <n v="5.1547288799999995"/>
  </r>
  <r>
    <x v="3692"/>
    <n v="1.028888"/>
    <n v="220"/>
    <n v="1.71824296"/>
  </r>
  <r>
    <x v="3693"/>
    <n v="0"/>
    <n v="0"/>
    <n v="0"/>
  </r>
  <r>
    <x v="3694"/>
    <n v="2.057776"/>
    <n v="300"/>
    <n v="3.43648592"/>
  </r>
  <r>
    <x v="3695"/>
    <n v="1.028888"/>
    <n v="320"/>
    <n v="1.71824296"/>
  </r>
  <r>
    <x v="3696"/>
    <n v="1.028888"/>
    <n v="320"/>
    <n v="1.71824296"/>
  </r>
  <r>
    <x v="3697"/>
    <n v="2.057776"/>
    <n v="340"/>
    <n v="3.43648592"/>
  </r>
  <r>
    <x v="3698"/>
    <n v="1.028888"/>
    <n v="340"/>
    <n v="1.71824296"/>
  </r>
  <r>
    <x v="3699"/>
    <n v="1.5433319999999999"/>
    <n v="320"/>
    <n v="2.5773644399999998"/>
  </r>
  <r>
    <x v="3700"/>
    <n v="1.028888"/>
    <n v="330"/>
    <n v="1.71824296"/>
  </r>
  <r>
    <x v="3701"/>
    <n v="1.5433319999999999"/>
    <n v="310"/>
    <n v="2.5773644399999998"/>
  </r>
  <r>
    <x v="3702"/>
    <n v="1.028888"/>
    <n v="310"/>
    <n v="1.71824296"/>
  </r>
  <r>
    <x v="3703"/>
    <n v="1.028888"/>
    <n v="270"/>
    <n v="1.71824296"/>
  </r>
  <r>
    <x v="3704"/>
    <n v="1.028888"/>
    <n v="330"/>
    <n v="1.71824296"/>
  </r>
  <r>
    <x v="3705"/>
    <n v="1.028888"/>
    <n v="310"/>
    <n v="1.71824296"/>
  </r>
  <r>
    <x v="3706"/>
    <n v="2.057776"/>
    <n v="300"/>
    <n v="3.43648592"/>
  </r>
  <r>
    <x v="3707"/>
    <n v="2.057776"/>
    <n v="310"/>
    <n v="3.43648592"/>
  </r>
  <r>
    <x v="3708"/>
    <n v="2.057776"/>
    <n v="10"/>
    <n v="3.43648592"/>
  </r>
  <r>
    <x v="3709"/>
    <n v="3.0866639999999999"/>
    <n v="40"/>
    <n v="5.1547288799999995"/>
  </r>
  <r>
    <x v="3710"/>
    <n v="3.601108"/>
    <n v="80"/>
    <n v="6.0138503599999993"/>
  </r>
  <r>
    <x v="3711"/>
    <n v="5.1444400000000003"/>
    <n v="70"/>
    <n v="8.5912147999999995"/>
  </r>
  <r>
    <x v="3712"/>
    <n v="5.1444400000000003"/>
    <n v="70"/>
    <n v="8.5912147999999995"/>
  </r>
  <r>
    <x v="3713"/>
    <n v="5.1444400000000003"/>
    <n v="70"/>
    <n v="8.5912147999999995"/>
  </r>
  <r>
    <x v="3714"/>
    <n v="5.1444400000000003"/>
    <n v="60"/>
    <n v="8.5912147999999995"/>
  </r>
  <r>
    <x v="3715"/>
    <n v="4.1155520000000001"/>
    <n v="60"/>
    <n v="6.8729718399999999"/>
  </r>
  <r>
    <x v="3716"/>
    <n v="3.0866639999999999"/>
    <n v="50"/>
    <n v="5.1547288799999995"/>
  </r>
  <r>
    <x v="3717"/>
    <n v="1.5433319999999999"/>
    <n v="40"/>
    <n v="2.5773644399999998"/>
  </r>
  <r>
    <x v="3718"/>
    <n v="1.5433319999999999"/>
    <n v="330"/>
    <n v="2.5773644399999998"/>
  </r>
  <r>
    <x v="3719"/>
    <n v="1.5433319999999999"/>
    <n v="330"/>
    <n v="2.5773644399999998"/>
  </r>
  <r>
    <x v="3720"/>
    <n v="2.057776"/>
    <n v="310"/>
    <n v="3.43648592"/>
  </r>
  <r>
    <x v="3721"/>
    <n v="1.028888"/>
    <n v="300"/>
    <n v="1.71824296"/>
  </r>
  <r>
    <x v="3722"/>
    <n v="1.5433319999999999"/>
    <n v="300"/>
    <n v="2.5773644399999998"/>
  </r>
  <r>
    <x v="3723"/>
    <n v="0"/>
    <n v="0"/>
    <n v="0"/>
  </r>
  <r>
    <x v="3724"/>
    <n v="1.028888"/>
    <n v="300"/>
    <n v="1.71824296"/>
  </r>
  <r>
    <x v="3725"/>
    <n v="1.028888"/>
    <n v="340"/>
    <n v="1.71824296"/>
  </r>
  <r>
    <x v="3726"/>
    <n v="2.057776"/>
    <n v="300"/>
    <n v="3.43648592"/>
  </r>
  <r>
    <x v="3727"/>
    <n v="2.057776"/>
    <n v="330"/>
    <n v="3.43648592"/>
  </r>
  <r>
    <x v="3728"/>
    <n v="0"/>
    <n v="0"/>
    <n v="0"/>
  </r>
  <r>
    <x v="3729"/>
    <n v="1.028888"/>
    <n v="340"/>
    <n v="1.71824296"/>
  </r>
  <r>
    <x v="3730"/>
    <n v="2.057776"/>
    <n v="310"/>
    <n v="3.43648592"/>
  </r>
  <r>
    <x v="3731"/>
    <n v="3.0866639999999999"/>
    <n v="300"/>
    <n v="5.1547288799999995"/>
  </r>
  <r>
    <x v="3732"/>
    <n v="2.057776"/>
    <n v="330"/>
    <n v="3.43648592"/>
  </r>
  <r>
    <x v="3733"/>
    <n v="4.1155520000000001"/>
    <n v="40"/>
    <n v="6.8729718399999999"/>
  </r>
  <r>
    <x v="3734"/>
    <n v="4.1155520000000001"/>
    <n v="20"/>
    <n v="6.8729718399999999"/>
  </r>
  <r>
    <x v="3735"/>
    <n v="4.6299960000000002"/>
    <n v="40"/>
    <n v="7.7320933199999997"/>
  </r>
  <r>
    <x v="3736"/>
    <n v="5.6588840000000005"/>
    <n v="60"/>
    <n v="9.4503362800000001"/>
  </r>
  <r>
    <x v="3737"/>
    <n v="5.1444400000000003"/>
    <n v="60"/>
    <n v="8.5912147999999995"/>
  </r>
  <r>
    <x v="3738"/>
    <n v="5.6588840000000005"/>
    <n v="60"/>
    <n v="9.4503362800000001"/>
  </r>
  <r>
    <x v="3739"/>
    <n v="3.601108"/>
    <n v="50"/>
    <n v="6.0138503599999993"/>
  </r>
  <r>
    <x v="3740"/>
    <n v="2.057776"/>
    <n v="50"/>
    <n v="3.43648592"/>
  </r>
  <r>
    <x v="3741"/>
    <n v="1.028888"/>
    <n v="300"/>
    <n v="1.71824296"/>
  </r>
  <r>
    <x v="3742"/>
    <n v="1.5433319999999999"/>
    <n v="340"/>
    <n v="2.5773644399999998"/>
  </r>
  <r>
    <x v="3743"/>
    <n v="1.5433319999999999"/>
    <n v="290"/>
    <n v="2.5773644399999998"/>
  </r>
  <r>
    <x v="3744"/>
    <n v="1.028888"/>
    <n v="330"/>
    <n v="1.71824296"/>
  </r>
  <r>
    <x v="3745"/>
    <n v="0"/>
    <n v="0"/>
    <n v="0"/>
  </r>
  <r>
    <x v="3746"/>
    <n v="1.028888"/>
    <n v="330"/>
    <n v="1.71824296"/>
  </r>
  <r>
    <x v="3747"/>
    <n v="2.057776"/>
    <n v="320"/>
    <n v="3.43648592"/>
  </r>
  <r>
    <x v="3748"/>
    <n v="2.057776"/>
    <n v="340"/>
    <n v="3.43648592"/>
  </r>
  <r>
    <x v="3749"/>
    <n v="1.028888"/>
    <n v="300"/>
    <n v="1.71824296"/>
  </r>
  <r>
    <x v="3750"/>
    <n v="1.028888"/>
    <n v="320"/>
    <n v="1.71824296"/>
  </r>
  <r>
    <x v="3751"/>
    <n v="1.028888"/>
    <n v="330"/>
    <n v="1.71824296"/>
  </r>
  <r>
    <x v="3752"/>
    <n v="1.028888"/>
    <n v="290"/>
    <n v="1.71824296"/>
  </r>
  <r>
    <x v="3753"/>
    <n v="0"/>
    <n v="0"/>
    <n v="0"/>
  </r>
  <r>
    <x v="3754"/>
    <n v="1.5433319999999999"/>
    <n v="310"/>
    <n v="2.5773644399999998"/>
  </r>
  <r>
    <x v="3755"/>
    <n v="2.5722200000000002"/>
    <n v="330"/>
    <n v="4.2956073999999997"/>
  </r>
  <r>
    <x v="3756"/>
    <n v="2.057776"/>
    <n v="330"/>
    <n v="3.43648592"/>
  </r>
  <r>
    <x v="3757"/>
    <n v="2.5722200000000002"/>
    <n v="10"/>
    <n v="4.2956073999999997"/>
  </r>
  <r>
    <x v="3758"/>
    <n v="3.601108"/>
    <n v="360"/>
    <n v="6.0138503599999993"/>
  </r>
  <r>
    <x v="3759"/>
    <n v="4.1155520000000001"/>
    <n v="350"/>
    <n v="6.8729718399999999"/>
  </r>
  <r>
    <x v="3760"/>
    <n v="3.0866639999999999"/>
    <n v="60"/>
    <n v="5.1547288799999995"/>
  </r>
  <r>
    <x v="3761"/>
    <n v="5.1444400000000003"/>
    <n v="70"/>
    <n v="8.5912147999999995"/>
  </r>
  <r>
    <x v="3762"/>
    <n v="4.6299960000000002"/>
    <n v="50"/>
    <n v="7.7320933199999997"/>
  </r>
  <r>
    <x v="3763"/>
    <n v="3.0866639999999999"/>
    <n v="60"/>
    <n v="5.1547288799999995"/>
  </r>
  <r>
    <x v="3764"/>
    <n v="3.0866639999999999"/>
    <n v="50"/>
    <n v="5.1547288799999995"/>
  </r>
  <r>
    <x v="3765"/>
    <n v="2.057776"/>
    <n v="330"/>
    <n v="3.43648592"/>
  </r>
  <r>
    <x v="3766"/>
    <n v="2.057776"/>
    <n v="350"/>
    <n v="3.43648592"/>
  </r>
  <r>
    <x v="3767"/>
    <n v="2.057776"/>
    <n v="360"/>
    <n v="3.43648592"/>
  </r>
  <r>
    <x v="3768"/>
    <n v="1.5433319999999999"/>
    <n v="300"/>
    <n v="2.5773644399999998"/>
  </r>
  <r>
    <x v="3769"/>
    <n v="1.5433319999999999"/>
    <n v="320"/>
    <n v="2.5773644399999998"/>
  </r>
  <r>
    <x v="3770"/>
    <n v="2.057776"/>
    <n v="300"/>
    <n v="3.43648592"/>
  </r>
  <r>
    <x v="3771"/>
    <n v="0"/>
    <n v="0"/>
    <n v="0"/>
  </r>
  <r>
    <x v="3772"/>
    <n v="0"/>
    <n v="0"/>
    <n v="0"/>
  </r>
  <r>
    <x v="3773"/>
    <n v="1.028888"/>
    <n v="330"/>
    <n v="1.71824296"/>
  </r>
  <r>
    <x v="3774"/>
    <n v="1.028888"/>
    <n v="330"/>
    <n v="1.71824296"/>
  </r>
  <r>
    <x v="3775"/>
    <n v="1.5433319999999999"/>
    <n v="330"/>
    <n v="2.5773644399999998"/>
  </r>
  <r>
    <x v="3776"/>
    <n v="1.028888"/>
    <n v="320"/>
    <n v="1.71824296"/>
  </r>
  <r>
    <x v="3777"/>
    <n v="0.51444400000000001"/>
    <n v="330"/>
    <n v="0.85912147999999999"/>
  </r>
  <r>
    <x v="3778"/>
    <n v="2.057776"/>
    <n v="290"/>
    <n v="3.43648592"/>
  </r>
  <r>
    <x v="3779"/>
    <n v="0"/>
    <n v="0"/>
    <n v="0"/>
  </r>
  <r>
    <x v="3780"/>
    <n v="1.5433319999999999"/>
    <n v="20"/>
    <n v="2.5773644399999998"/>
  </r>
  <r>
    <x v="3781"/>
    <n v="2.5722200000000002"/>
    <n v="40"/>
    <n v="4.2956073999999997"/>
  </r>
  <r>
    <x v="3782"/>
    <n v="3.601108"/>
    <n v="60"/>
    <n v="6.0138503599999993"/>
  </r>
  <r>
    <x v="3783"/>
    <n v="3.601108"/>
    <n v="60"/>
    <n v="6.0138503599999993"/>
  </r>
  <r>
    <x v="3784"/>
    <n v="6.1733279999999997"/>
    <n v="70"/>
    <n v="10.309457759999999"/>
  </r>
  <r>
    <x v="3785"/>
    <n v="5.1444400000000003"/>
    <n v="70"/>
    <n v="8.5912147999999995"/>
  </r>
  <r>
    <x v="3786"/>
    <n v="5.1444400000000003"/>
    <n v="40"/>
    <n v="8.5912147999999995"/>
  </r>
  <r>
    <x v="3787"/>
    <n v="5.1444400000000003"/>
    <n v="50"/>
    <n v="8.5912147999999995"/>
  </r>
  <r>
    <x v="3788"/>
    <n v="4.1155520000000001"/>
    <n v="30"/>
    <n v="6.8729718399999999"/>
  </r>
  <r>
    <x v="3789"/>
    <n v="4.1155520000000001"/>
    <n v="20"/>
    <n v="6.8729718399999999"/>
  </r>
  <r>
    <x v="3790"/>
    <n v="4.1155520000000001"/>
    <n v="10"/>
    <n v="6.8729718399999999"/>
  </r>
  <r>
    <x v="3791"/>
    <n v="1.5433319999999999"/>
    <n v="330"/>
    <n v="2.5773644399999998"/>
  </r>
  <r>
    <x v="3792"/>
    <n v="2.057776"/>
    <n v="360"/>
    <n v="3.43648592"/>
  </r>
  <r>
    <x v="3793"/>
    <n v="1.028888"/>
    <n v="320"/>
    <n v="1.71824296"/>
  </r>
  <r>
    <x v="3794"/>
    <n v="1.5433319999999999"/>
    <n v="360"/>
    <n v="2.5773644399999998"/>
  </r>
  <r>
    <x v="3795"/>
    <n v="1.028888"/>
    <n v="30"/>
    <n v="1.71824296"/>
  </r>
  <r>
    <x v="3796"/>
    <n v="0"/>
    <n v="0"/>
    <n v="0"/>
  </r>
  <r>
    <x v="3797"/>
    <n v="1.028888"/>
    <n v="340"/>
    <n v="1.71824296"/>
  </r>
  <r>
    <x v="3798"/>
    <n v="1.5433319999999999"/>
    <n v="290"/>
    <n v="2.5773644399999998"/>
  </r>
  <r>
    <x v="3799"/>
    <n v="0.51444400000000001"/>
    <n v="300"/>
    <n v="0.85912147999999999"/>
  </r>
  <r>
    <x v="3800"/>
    <n v="1.028888"/>
    <n v="310"/>
    <n v="1.71824296"/>
  </r>
  <r>
    <x v="3801"/>
    <n v="1.028888"/>
    <n v="10"/>
    <n v="1.71824296"/>
  </r>
  <r>
    <x v="3802"/>
    <n v="1.028888"/>
    <n v="320"/>
    <n v="1.71824296"/>
  </r>
  <r>
    <x v="3803"/>
    <n v="1.5433319999999999"/>
    <n v="330"/>
    <n v="2.5773644399999998"/>
  </r>
  <r>
    <x v="3804"/>
    <n v="2.5722200000000002"/>
    <n v="330"/>
    <n v="4.2956073999999997"/>
  </r>
  <r>
    <x v="3805"/>
    <n v="2.5722200000000002"/>
    <n v="10"/>
    <n v="4.2956073999999997"/>
  </r>
  <r>
    <x v="3806"/>
    <n v="3.0866639999999999"/>
    <n v="320"/>
    <n v="5.1547288799999995"/>
  </r>
  <r>
    <x v="3807"/>
    <n v="4.1155520000000001"/>
    <n v="350"/>
    <n v="6.8729718399999999"/>
  </r>
  <r>
    <x v="3808"/>
    <n v="5.6588840000000005"/>
    <n v="20"/>
    <n v="9.4503362800000001"/>
  </r>
  <r>
    <x v="3809"/>
    <n v="5.1444400000000003"/>
    <n v="360"/>
    <n v="8.5912147999999995"/>
  </r>
  <r>
    <x v="3810"/>
    <n v="5.6588840000000005"/>
    <n v="60"/>
    <n v="9.4503362800000001"/>
  </r>
  <r>
    <x v="3811"/>
    <n v="6.1733279999999997"/>
    <n v="50"/>
    <n v="10.309457759999999"/>
  </r>
  <r>
    <x v="3812"/>
    <n v="6.6877719999999998"/>
    <n v="40"/>
    <n v="11.16857924"/>
  </r>
  <r>
    <x v="3813"/>
    <n v="5.1444400000000003"/>
    <n v="30"/>
    <n v="8.5912147999999995"/>
  </r>
  <r>
    <x v="3814"/>
    <n v="4.1155520000000001"/>
    <n v="20"/>
    <n v="6.8729718399999999"/>
  </r>
  <r>
    <x v="3815"/>
    <n v="5.1444400000000003"/>
    <n v="20"/>
    <n v="8.5912147999999995"/>
  </r>
  <r>
    <x v="3816"/>
    <n v="5.1444400000000003"/>
    <n v="20"/>
    <n v="8.5912147999999995"/>
  </r>
  <r>
    <x v="3817"/>
    <n v="3.0866639999999999"/>
    <n v="360"/>
    <n v="5.1547288799999995"/>
  </r>
  <r>
    <x v="3818"/>
    <n v="2.057776"/>
    <n v="330"/>
    <n v="3.43648592"/>
  </r>
  <r>
    <x v="3819"/>
    <n v="1.5433319999999999"/>
    <n v="290"/>
    <n v="2.5773644399999998"/>
  </r>
  <r>
    <x v="3820"/>
    <n v="1.028888"/>
    <n v="290"/>
    <n v="1.71824296"/>
  </r>
  <r>
    <x v="3821"/>
    <n v="1.028888"/>
    <n v="290"/>
    <n v="1.71824296"/>
  </r>
  <r>
    <x v="3822"/>
    <n v="1.028888"/>
    <n v="290"/>
    <n v="1.71824296"/>
  </r>
  <r>
    <x v="3823"/>
    <n v="1.028888"/>
    <n v="340"/>
    <n v="1.71824296"/>
  </r>
  <r>
    <x v="3824"/>
    <n v="1.028888"/>
    <n v="290"/>
    <n v="1.71824296"/>
  </r>
  <r>
    <x v="3825"/>
    <n v="0"/>
    <n v="0"/>
    <n v="0"/>
  </r>
  <r>
    <x v="3826"/>
    <n v="1.5433319999999999"/>
    <n v="300"/>
    <n v="2.5773644399999998"/>
  </r>
  <r>
    <x v="3827"/>
    <n v="2.057776"/>
    <n v="340"/>
    <n v="3.43648592"/>
  </r>
  <r>
    <x v="3828"/>
    <n v="4.1155520000000001"/>
    <n v="10"/>
    <n v="6.8729718399999999"/>
  </r>
  <r>
    <x v="3829"/>
    <n v="3.601108"/>
    <n v="360"/>
    <n v="6.0138503599999993"/>
  </r>
  <r>
    <x v="3830"/>
    <n v="4.1155520000000001"/>
    <n v="10"/>
    <n v="6.8729718399999999"/>
  </r>
  <r>
    <x v="3831"/>
    <n v="5.1444400000000003"/>
    <n v="20"/>
    <n v="8.5912147999999995"/>
  </r>
  <r>
    <x v="3832"/>
    <n v="5.1444400000000003"/>
    <n v="10"/>
    <n v="8.5912147999999995"/>
  </r>
  <r>
    <x v="3833"/>
    <n v="7.202216"/>
    <n v="60"/>
    <n v="12.027700719999999"/>
  </r>
  <r>
    <x v="3834"/>
    <n v="6.1733279999999997"/>
    <n v="40"/>
    <n v="10.309457759999999"/>
  </r>
  <r>
    <x v="3835"/>
    <n v="6.6877719999999998"/>
    <n v="40"/>
    <n v="11.16857924"/>
  </r>
  <r>
    <x v="3836"/>
    <n v="6.6877719999999998"/>
    <n v="30"/>
    <n v="11.16857924"/>
  </r>
  <r>
    <x v="3837"/>
    <n v="6.1733279999999997"/>
    <n v="20"/>
    <n v="10.309457759999999"/>
  </r>
  <r>
    <x v="3838"/>
    <n v="5.1444400000000003"/>
    <n v="30"/>
    <n v="8.5912147999999995"/>
  </r>
  <r>
    <x v="3839"/>
    <n v="4.1155520000000001"/>
    <n v="30"/>
    <n v="6.8729718399999999"/>
  </r>
  <r>
    <x v="3840"/>
    <n v="2.057776"/>
    <n v="360"/>
    <n v="3.43648592"/>
  </r>
  <r>
    <x v="3841"/>
    <n v="1.028888"/>
    <n v="340"/>
    <n v="1.71824296"/>
  </r>
  <r>
    <x v="3842"/>
    <n v="0"/>
    <n v="0"/>
    <n v="0"/>
  </r>
  <r>
    <x v="3843"/>
    <n v="1.028888"/>
    <n v="270"/>
    <n v="1.71824296"/>
  </r>
  <r>
    <x v="3844"/>
    <n v="0"/>
    <n v="0"/>
    <n v="0"/>
  </r>
  <r>
    <x v="3845"/>
    <n v="1.028888"/>
    <n v="340"/>
    <n v="1.71824296"/>
  </r>
  <r>
    <x v="3846"/>
    <n v="0"/>
    <n v="0"/>
    <n v="0"/>
  </r>
  <r>
    <x v="3847"/>
    <n v="1.5433319999999999"/>
    <n v="360"/>
    <n v="2.5773644399999998"/>
  </r>
  <r>
    <x v="3848"/>
    <n v="1.028888"/>
    <n v="340"/>
    <n v="1.71824296"/>
  </r>
  <r>
    <x v="3849"/>
    <n v="1.028888"/>
    <n v="10"/>
    <n v="1.71824296"/>
  </r>
  <r>
    <x v="3850"/>
    <n v="2.5722200000000002"/>
    <n v="30"/>
    <n v="4.2956073999999997"/>
  </r>
  <r>
    <x v="3851"/>
    <n v="2.5722200000000002"/>
    <n v="300"/>
    <n v="4.2956073999999997"/>
  </r>
  <r>
    <x v="3852"/>
    <n v="3.601108"/>
    <n v="10"/>
    <n v="6.0138503599999993"/>
  </r>
  <r>
    <x v="3853"/>
    <n v="3.601108"/>
    <n v="10"/>
    <n v="6.0138503599999993"/>
  </r>
  <r>
    <x v="3854"/>
    <n v="2.5722200000000002"/>
    <n v="360"/>
    <n v="4.2956073999999997"/>
  </r>
  <r>
    <x v="3855"/>
    <n v="2.5722200000000002"/>
    <n v="30"/>
    <n v="4.2956073999999997"/>
  </r>
  <r>
    <x v="3856"/>
    <n v="4.6299960000000002"/>
    <n v="70"/>
    <n v="7.7320933199999997"/>
  </r>
  <r>
    <x v="3857"/>
    <n v="4.6299960000000002"/>
    <n v="60"/>
    <n v="7.7320933199999997"/>
  </r>
  <r>
    <x v="3858"/>
    <n v="4.6299960000000002"/>
    <n v="70"/>
    <n v="7.7320933199999997"/>
  </r>
  <r>
    <x v="3859"/>
    <n v="3.601108"/>
    <n v="70"/>
    <n v="6.0138503599999993"/>
  </r>
  <r>
    <x v="3860"/>
    <n v="3.601108"/>
    <n v="60"/>
    <n v="6.0138503599999993"/>
  </r>
  <r>
    <x v="3861"/>
    <n v="2.5722200000000002"/>
    <n v="60"/>
    <n v="4.2956073999999997"/>
  </r>
  <r>
    <x v="3862"/>
    <n v="1.5433319999999999"/>
    <n v="40"/>
    <n v="2.5773644399999998"/>
  </r>
  <r>
    <x v="3863"/>
    <n v="0"/>
    <n v="0"/>
    <n v="0"/>
  </r>
  <r>
    <x v="3864"/>
    <n v="1.028888"/>
    <n v="270"/>
    <n v="1.71824296"/>
  </r>
  <r>
    <x v="3865"/>
    <n v="2.057776"/>
    <n v="140"/>
    <n v="3.43648592"/>
  </r>
  <r>
    <x v="3866"/>
    <n v="2.057776"/>
    <n v="180"/>
    <n v="3.43648592"/>
  </r>
  <r>
    <x v="3867"/>
    <n v="1.5433319999999999"/>
    <n v="200"/>
    <n v="2.5773644399999998"/>
  </r>
  <r>
    <x v="3868"/>
    <n v="3.0866639999999999"/>
    <n v="230"/>
    <n v="5.1547288799999995"/>
  </r>
  <r>
    <x v="3869"/>
    <n v="0"/>
    <n v="0"/>
    <n v="0"/>
  </r>
  <r>
    <x v="3870"/>
    <n v="1.028888"/>
    <n v="350"/>
    <n v="1.71824296"/>
  </r>
  <r>
    <x v="3871"/>
    <n v="1.028888"/>
    <n v="320"/>
    <n v="1.71824296"/>
  </r>
  <r>
    <x v="3872"/>
    <n v="1.028888"/>
    <n v="310"/>
    <n v="1.71824296"/>
  </r>
  <r>
    <x v="3873"/>
    <n v="1.028888"/>
    <n v="300"/>
    <n v="1.71824296"/>
  </r>
  <r>
    <x v="3874"/>
    <n v="1.028888"/>
    <n v="320"/>
    <n v="1.71824296"/>
  </r>
  <r>
    <x v="3875"/>
    <n v="2.5722200000000002"/>
    <n v="330"/>
    <n v="4.2956073999999997"/>
  </r>
  <r>
    <x v="3876"/>
    <n v="2.057776"/>
    <n v="40"/>
    <n v="3.43648592"/>
  </r>
  <r>
    <x v="3877"/>
    <n v="1.5433319999999999"/>
    <n v="330"/>
    <n v="2.5773644399999998"/>
  </r>
  <r>
    <x v="3878"/>
    <n v="4.1155520000000001"/>
    <n v="10"/>
    <n v="6.8729718399999999"/>
  </r>
  <r>
    <x v="3879"/>
    <n v="5.6588840000000005"/>
    <n v="20"/>
    <n v="9.4503362800000001"/>
  </r>
  <r>
    <x v="3880"/>
    <n v="4.6299960000000002"/>
    <n v="60"/>
    <n v="7.7320933199999997"/>
  </r>
  <r>
    <x v="3881"/>
    <n v="6.6877719999999998"/>
    <n v="60"/>
    <n v="11.16857924"/>
  </r>
  <r>
    <x v="3882"/>
    <n v="6.1733279999999997"/>
    <n v="50"/>
    <n v="10.309457759999999"/>
  </r>
  <r>
    <x v="3883"/>
    <n v="5.6588840000000005"/>
    <n v="50"/>
    <n v="9.4503362800000001"/>
  </r>
  <r>
    <x v="3884"/>
    <n v="5.1444400000000003"/>
    <n v="40"/>
    <n v="8.5912147999999995"/>
  </r>
  <r>
    <x v="3885"/>
    <n v="3.601108"/>
    <n v="30"/>
    <n v="6.0138503599999993"/>
  </r>
  <r>
    <x v="3886"/>
    <n v="2.057776"/>
    <n v="320"/>
    <n v="3.43648592"/>
  </r>
  <r>
    <x v="3887"/>
    <n v="2.5722200000000002"/>
    <n v="330"/>
    <n v="4.2956073999999997"/>
  </r>
  <r>
    <x v="3888"/>
    <n v="1.5433319999999999"/>
    <n v="340"/>
    <n v="2.5773644399999998"/>
  </r>
  <r>
    <x v="3889"/>
    <n v="2.5722200000000002"/>
    <n v="350"/>
    <n v="4.2956073999999997"/>
  </r>
  <r>
    <x v="3890"/>
    <n v="3.0866639999999999"/>
    <n v="330"/>
    <n v="5.1547288799999995"/>
  </r>
  <r>
    <x v="3891"/>
    <n v="4.1155520000000001"/>
    <n v="350"/>
    <n v="6.8729718399999999"/>
  </r>
  <r>
    <x v="3892"/>
    <n v="4.6299960000000002"/>
    <n v="360"/>
    <n v="7.7320933199999997"/>
  </r>
  <r>
    <x v="3893"/>
    <n v="4.6299960000000002"/>
    <n v="10"/>
    <n v="7.7320933199999997"/>
  </r>
  <r>
    <x v="3894"/>
    <n v="2.5722200000000002"/>
    <n v="350"/>
    <n v="4.2956073999999997"/>
  </r>
  <r>
    <x v="3895"/>
    <n v="3.0866639999999999"/>
    <n v="280"/>
    <n v="5.1547288799999995"/>
  </r>
  <r>
    <x v="3896"/>
    <n v="2.5722200000000002"/>
    <n v="320"/>
    <n v="4.2956073999999997"/>
  </r>
  <r>
    <x v="3897"/>
    <n v="1.5433319999999999"/>
    <n v="330"/>
    <n v="2.5773644399999998"/>
  </r>
  <r>
    <x v="3898"/>
    <n v="1.5433319999999999"/>
    <n v="300"/>
    <n v="2.5773644399999998"/>
  </r>
  <r>
    <x v="3899"/>
    <n v="1.5433319999999999"/>
    <n v="310"/>
    <n v="2.5773644399999998"/>
  </r>
  <r>
    <x v="3900"/>
    <n v="4.6299960000000002"/>
    <n v="10"/>
    <n v="7.7320933199999997"/>
  </r>
  <r>
    <x v="3901"/>
    <n v="4.6299960000000002"/>
    <n v="20"/>
    <n v="7.7320933199999997"/>
  </r>
  <r>
    <x v="3902"/>
    <n v="5.6588840000000005"/>
    <n v="360"/>
    <n v="9.4503362800000001"/>
  </r>
  <r>
    <x v="3903"/>
    <n v="5.6588840000000005"/>
    <n v="10"/>
    <n v="9.4503362800000001"/>
  </r>
  <r>
    <x v="3904"/>
    <n v="5.1444400000000003"/>
    <n v="10"/>
    <n v="8.5912147999999995"/>
  </r>
  <r>
    <x v="3905"/>
    <n v="6.1733279999999997"/>
    <n v="60"/>
    <n v="10.309457759999999"/>
  </r>
  <r>
    <x v="3906"/>
    <n v="5.6588840000000005"/>
    <n v="50"/>
    <n v="9.4503362800000001"/>
  </r>
  <r>
    <x v="3907"/>
    <n v="6.1733279999999997"/>
    <n v="40"/>
    <n v="10.309457759999999"/>
  </r>
  <r>
    <x v="3908"/>
    <n v="6.6877719999999998"/>
    <n v="40"/>
    <n v="11.16857924"/>
  </r>
  <r>
    <x v="3909"/>
    <n v="5.6588840000000005"/>
    <n v="40"/>
    <n v="9.4503362800000001"/>
  </r>
  <r>
    <x v="3910"/>
    <n v="4.6299960000000002"/>
    <n v="10"/>
    <n v="7.7320933199999997"/>
  </r>
  <r>
    <x v="3911"/>
    <n v="5.6588840000000005"/>
    <n v="10"/>
    <n v="9.4503362800000001"/>
  </r>
  <r>
    <x v="3912"/>
    <n v="5.6588840000000005"/>
    <n v="350"/>
    <n v="9.4503362800000001"/>
  </r>
  <r>
    <x v="3913"/>
    <n v="4.6299960000000002"/>
    <n v="350"/>
    <n v="7.7320933199999997"/>
  </r>
  <r>
    <x v="3914"/>
    <n v="5.1444400000000003"/>
    <n v="10"/>
    <n v="8.5912147999999995"/>
  </r>
  <r>
    <x v="3915"/>
    <n v="4.1155520000000001"/>
    <n v="360"/>
    <n v="6.8729718399999999"/>
  </r>
  <r>
    <x v="3916"/>
    <n v="3.0866639999999999"/>
    <n v="350"/>
    <n v="5.1547288799999995"/>
  </r>
  <r>
    <x v="3917"/>
    <n v="2.5722200000000002"/>
    <n v="350"/>
    <n v="4.2956073999999997"/>
  </r>
  <r>
    <x v="3918"/>
    <n v="1.5433319999999999"/>
    <n v="360"/>
    <n v="2.5773644399999998"/>
  </r>
  <r>
    <x v="3919"/>
    <n v="1.5433319999999999"/>
    <n v="40"/>
    <n v="2.5773644399999998"/>
  </r>
  <r>
    <x v="3920"/>
    <n v="2.057776"/>
    <n v="30"/>
    <n v="3.43648592"/>
  </r>
  <r>
    <x v="3921"/>
    <n v="3.0866639999999999"/>
    <n v="40"/>
    <n v="5.1547288799999995"/>
  </r>
  <r>
    <x v="3922"/>
    <n v="4.1155520000000001"/>
    <n v="30"/>
    <n v="6.8729718399999999"/>
  </r>
  <r>
    <x v="3923"/>
    <n v="3.0866639999999999"/>
    <n v="40"/>
    <n v="5.1547288799999995"/>
  </r>
  <r>
    <x v="3924"/>
    <n v="3.0866639999999999"/>
    <n v="360"/>
    <n v="5.1547288799999995"/>
  </r>
  <r>
    <x v="3925"/>
    <n v="2.5722200000000002"/>
    <n v="20"/>
    <n v="4.2956073999999997"/>
  </r>
  <r>
    <x v="3926"/>
    <n v="3.0866639999999999"/>
    <n v="20"/>
    <n v="5.1547288799999995"/>
  </r>
  <r>
    <x v="3927"/>
    <n v="3.601108"/>
    <n v="10"/>
    <n v="6.0138503599999993"/>
  </r>
  <r>
    <x v="3928"/>
    <n v="5.1444400000000003"/>
    <n v="10"/>
    <n v="8.5912147999999995"/>
  </r>
  <r>
    <x v="3929"/>
    <n v="4.1155520000000001"/>
    <n v="20"/>
    <n v="6.8729718399999999"/>
  </r>
  <r>
    <x v="3930"/>
    <n v="3.601108"/>
    <n v="90"/>
    <n v="6.0138503599999993"/>
  </r>
  <r>
    <x v="3931"/>
    <n v="10.288880000000001"/>
    <n v="200"/>
    <n v="17.182429599999999"/>
  </r>
  <r>
    <x v="3932"/>
    <n v="4.6299960000000002"/>
    <n v="230"/>
    <n v="7.7320933199999997"/>
  </r>
  <r>
    <x v="3933"/>
    <n v="6.1733279999999997"/>
    <n v="240"/>
    <n v="10.309457759999999"/>
  </r>
  <r>
    <x v="3934"/>
    <n v="3.0866639999999999"/>
    <n v="240"/>
    <n v="5.1547288799999995"/>
  </r>
  <r>
    <x v="3935"/>
    <n v="4.1155520000000001"/>
    <n v="240"/>
    <n v="6.8729718399999999"/>
  </r>
  <r>
    <x v="3936"/>
    <n v="5.6588840000000005"/>
    <n v="210"/>
    <n v="9.4503362800000001"/>
  </r>
  <r>
    <x v="3937"/>
    <n v="6.6877719999999998"/>
    <n v="220"/>
    <n v="11.16857924"/>
  </r>
  <r>
    <x v="3938"/>
    <n v="6.6877719999999998"/>
    <n v="220"/>
    <n v="11.16857924"/>
  </r>
  <r>
    <x v="3939"/>
    <n v="5.1444400000000003"/>
    <n v="220"/>
    <n v="8.5912147999999995"/>
  </r>
  <r>
    <x v="3940"/>
    <n v="4.1155520000000001"/>
    <n v="230"/>
    <n v="6.8729718399999999"/>
  </r>
  <r>
    <x v="3941"/>
    <n v="4.1155520000000001"/>
    <n v="220"/>
    <n v="6.8729718399999999"/>
  </r>
  <r>
    <x v="3942"/>
    <n v="3.601108"/>
    <n v="220"/>
    <n v="6.0138503599999993"/>
  </r>
  <r>
    <x v="3943"/>
    <n v="4.1155520000000001"/>
    <n v="230"/>
    <n v="6.8729718399999999"/>
  </r>
  <r>
    <x v="3944"/>
    <n v="5.1444400000000003"/>
    <n v="220"/>
    <n v="8.5912147999999995"/>
  </r>
  <r>
    <x v="3945"/>
    <n v="5.1444400000000003"/>
    <n v="190"/>
    <n v="8.5912147999999995"/>
  </r>
  <r>
    <x v="3946"/>
    <n v="5.1444400000000003"/>
    <n v="210"/>
    <n v="8.5912147999999995"/>
  </r>
  <r>
    <x v="3947"/>
    <n v="4.1155520000000001"/>
    <n v="210"/>
    <n v="6.8729718399999999"/>
  </r>
  <r>
    <x v="3948"/>
    <n v="4.6299960000000002"/>
    <n v="210"/>
    <n v="7.7320933199999997"/>
  </r>
  <r>
    <x v="3949"/>
    <n v="3.0866639999999999"/>
    <n v="250"/>
    <n v="5.1547288799999995"/>
  </r>
  <r>
    <x v="3950"/>
    <n v="1.028888"/>
    <n v="70"/>
    <n v="1.71824296"/>
  </r>
  <r>
    <x v="3951"/>
    <n v="1.028888"/>
    <n v="190"/>
    <n v="1.71824296"/>
  </r>
  <r>
    <x v="3952"/>
    <n v="1.028888"/>
    <n v="130"/>
    <n v="1.71824296"/>
  </r>
  <r>
    <x v="3953"/>
    <n v="2.057776"/>
    <n v="110"/>
    <n v="3.43648592"/>
  </r>
  <r>
    <x v="3954"/>
    <n v="1.5433319999999999"/>
    <n v="360"/>
    <n v="2.5773644399999998"/>
  </r>
  <r>
    <x v="3955"/>
    <n v="0"/>
    <n v="0"/>
    <n v="0"/>
  </r>
  <r>
    <x v="3956"/>
    <n v="0"/>
    <n v="0"/>
    <n v="0"/>
  </r>
  <r>
    <x v="3957"/>
    <n v="1.5433319999999999"/>
    <n v="260"/>
    <n v="2.5773644399999998"/>
  </r>
  <r>
    <x v="3958"/>
    <n v="1.028888"/>
    <n v="350"/>
    <n v="1.71824296"/>
  </r>
  <r>
    <x v="3959"/>
    <n v="0.51444400000000001"/>
    <n v="290"/>
    <n v="0.85912147999999999"/>
  </r>
  <r>
    <x v="3960"/>
    <n v="1.028888"/>
    <n v="360"/>
    <n v="1.71824296"/>
  </r>
  <r>
    <x v="3961"/>
    <n v="1.028888"/>
    <n v="310"/>
    <n v="1.71824296"/>
  </r>
  <r>
    <x v="3962"/>
    <n v="1.028888"/>
    <n v="330"/>
    <n v="1.71824296"/>
  </r>
  <r>
    <x v="3963"/>
    <n v="1.028888"/>
    <n v="330"/>
    <n v="1.71824296"/>
  </r>
  <r>
    <x v="3964"/>
    <n v="0.51444400000000001"/>
    <n v="330"/>
    <n v="0.85912147999999999"/>
  </r>
  <r>
    <x v="3965"/>
    <n v="1.5433319999999999"/>
    <n v="320"/>
    <n v="2.5773644399999998"/>
  </r>
  <r>
    <x v="3966"/>
    <n v="1.5433319999999999"/>
    <n v="350"/>
    <n v="2.5773644399999998"/>
  </r>
  <r>
    <x v="3967"/>
    <n v="2.057776"/>
    <n v="320"/>
    <n v="3.43648592"/>
  </r>
  <r>
    <x v="3968"/>
    <n v="5.1444400000000003"/>
    <n v="20"/>
    <n v="8.5912147999999995"/>
  </r>
  <r>
    <x v="3969"/>
    <n v="5.1444400000000003"/>
    <n v="10"/>
    <n v="8.5912147999999995"/>
  </r>
  <r>
    <x v="3970"/>
    <n v="5.1444400000000003"/>
    <n v="10"/>
    <n v="8.5912147999999995"/>
  </r>
  <r>
    <x v="3971"/>
    <n v="6.1733279999999997"/>
    <n v="20"/>
    <n v="10.309457759999999"/>
  </r>
  <r>
    <x v="3972"/>
    <n v="6.1733279999999997"/>
    <n v="20"/>
    <n v="10.309457759999999"/>
  </r>
  <r>
    <x v="3973"/>
    <n v="5.6588840000000005"/>
    <n v="40"/>
    <n v="9.4503362800000001"/>
  </r>
  <r>
    <x v="3974"/>
    <n v="5.1444400000000003"/>
    <n v="60"/>
    <n v="8.5912147999999995"/>
  </r>
  <r>
    <x v="3975"/>
    <n v="4.6299960000000002"/>
    <n v="70"/>
    <n v="7.7320933199999997"/>
  </r>
  <r>
    <x v="3976"/>
    <n v="5.1444400000000003"/>
    <n v="50"/>
    <n v="8.5912147999999995"/>
  </r>
  <r>
    <x v="3977"/>
    <n v="5.1444400000000003"/>
    <n v="40"/>
    <n v="8.5912147999999995"/>
  </r>
  <r>
    <x v="3978"/>
    <n v="4.6299960000000002"/>
    <n v="40"/>
    <n v="7.7320933199999997"/>
  </r>
  <r>
    <x v="3979"/>
    <n v="5.1444400000000003"/>
    <n v="30"/>
    <n v="8.5912147999999995"/>
  </r>
  <r>
    <x v="3980"/>
    <n v="5.6588840000000005"/>
    <n v="30"/>
    <n v="9.4503362800000001"/>
  </r>
  <r>
    <x v="3981"/>
    <n v="5.6588840000000005"/>
    <n v="20"/>
    <n v="9.4503362800000001"/>
  </r>
  <r>
    <x v="3982"/>
    <n v="4.1155520000000001"/>
    <n v="20"/>
    <n v="6.8729718399999999"/>
  </r>
  <r>
    <x v="3983"/>
    <n v="3.0866639999999999"/>
    <n v="360"/>
    <n v="5.1547288799999995"/>
  </r>
  <r>
    <x v="3984"/>
    <n v="1.5433319999999999"/>
    <n v="300"/>
    <n v="2.5773644399999998"/>
  </r>
  <r>
    <x v="3985"/>
    <n v="1.5433319999999999"/>
    <n v="310"/>
    <n v="2.5773644399999998"/>
  </r>
  <r>
    <x v="3986"/>
    <n v="1.5433319999999999"/>
    <n v="340"/>
    <n v="2.5773644399999998"/>
  </r>
  <r>
    <x v="3987"/>
    <n v="1.028888"/>
    <n v="270"/>
    <n v="1.71824296"/>
  </r>
  <r>
    <x v="3988"/>
    <n v="2.057776"/>
    <n v="270"/>
    <n v="3.43648592"/>
  </r>
  <r>
    <x v="3989"/>
    <n v="0"/>
    <n v="0"/>
    <n v="0"/>
  </r>
  <r>
    <x v="3990"/>
    <n v="2.057776"/>
    <n v="170"/>
    <n v="3.43648592"/>
  </r>
  <r>
    <x v="3991"/>
    <n v="3.601108"/>
    <n v="210"/>
    <n v="6.0138503599999993"/>
  </r>
  <r>
    <x v="3992"/>
    <n v="6.6877719999999998"/>
    <n v="220"/>
    <n v="11.16857924"/>
  </r>
  <r>
    <x v="3993"/>
    <n v="8.7455479999999994"/>
    <n v="200"/>
    <n v="14.605065159999999"/>
  </r>
  <r>
    <x v="3994"/>
    <n v="6.6877719999999998"/>
    <n v="210"/>
    <n v="11.16857924"/>
  </r>
  <r>
    <x v="3995"/>
    <n v="7.7166600000000001"/>
    <n v="190"/>
    <n v="12.886822199999999"/>
  </r>
  <r>
    <x v="3996"/>
    <n v="7.7166600000000001"/>
    <n v="200"/>
    <n v="12.886822199999999"/>
  </r>
  <r>
    <x v="3997"/>
    <n v="8.7455479999999994"/>
    <n v="210"/>
    <n v="14.605065159999999"/>
  </r>
  <r>
    <x v="3998"/>
    <n v="7.202216"/>
    <n v="200"/>
    <n v="12.027700719999999"/>
  </r>
  <r>
    <x v="3999"/>
    <n v="7.7166600000000001"/>
    <n v="200"/>
    <n v="12.886822199999999"/>
  </r>
  <r>
    <x v="4000"/>
    <n v="8.2311040000000002"/>
    <n v="200"/>
    <n v="13.74594368"/>
  </r>
  <r>
    <x v="4001"/>
    <n v="7.7166600000000001"/>
    <n v="220"/>
    <n v="12.886822199999999"/>
  </r>
  <r>
    <x v="4002"/>
    <n v="7.202216"/>
    <n v="220"/>
    <n v="12.027700719999999"/>
  </r>
  <r>
    <x v="4003"/>
    <n v="7.202216"/>
    <n v="220"/>
    <n v="12.027700719999999"/>
  </r>
  <r>
    <x v="4004"/>
    <n v="4.6299960000000002"/>
    <n v="230"/>
    <n v="7.7320933199999997"/>
  </r>
  <r>
    <x v="4005"/>
    <n v="5.1444400000000003"/>
    <n v="230"/>
    <n v="8.5912147999999995"/>
  </r>
  <r>
    <x v="4006"/>
    <n v="4.1155520000000001"/>
    <n v="230"/>
    <n v="6.8729718399999999"/>
  </r>
  <r>
    <x v="4007"/>
    <n v="5.1444400000000003"/>
    <n v="230"/>
    <n v="8.5912147999999995"/>
  </r>
  <r>
    <x v="4008"/>
    <n v="8.2311040000000002"/>
    <n v="150"/>
    <n v="13.74594368"/>
  </r>
  <r>
    <x v="4009"/>
    <n v="8.2311040000000002"/>
    <n v="170"/>
    <n v="13.74594368"/>
  </r>
  <r>
    <x v="4010"/>
    <n v="8.7455479999999994"/>
    <n v="150"/>
    <n v="14.605065159999999"/>
  </r>
  <r>
    <x v="4011"/>
    <n v="8.2311040000000002"/>
    <n v="170"/>
    <n v="13.74594368"/>
  </r>
  <r>
    <x v="4012"/>
    <n v="9.7744359999999997"/>
    <n v="170"/>
    <n v="16.32330812"/>
  </r>
  <r>
    <x v="4013"/>
    <n v="9.7744359999999997"/>
    <n v="170"/>
    <n v="16.32330812"/>
  </r>
  <r>
    <x v="4014"/>
    <n v="9.2599920000000004"/>
    <n v="160"/>
    <n v="15.464186639999999"/>
  </r>
  <r>
    <x v="4015"/>
    <n v="9.2599920000000004"/>
    <n v="170"/>
    <n v="15.464186639999999"/>
  </r>
  <r>
    <x v="4016"/>
    <n v="8.2311040000000002"/>
    <n v="160"/>
    <n v="13.74594368"/>
  </r>
  <r>
    <x v="4017"/>
    <n v="7.202216"/>
    <n v="160"/>
    <n v="12.027700719999999"/>
  </r>
  <r>
    <x v="4018"/>
    <n v="7.7166600000000001"/>
    <n v="160"/>
    <n v="12.886822199999999"/>
  </r>
  <r>
    <x v="4019"/>
    <n v="7.7166600000000001"/>
    <n v="170"/>
    <n v="12.886822199999999"/>
  </r>
  <r>
    <x v="4020"/>
    <n v="7.202216"/>
    <n v="170"/>
    <n v="12.027700719999999"/>
  </r>
  <r>
    <x v="4021"/>
    <n v="7.202216"/>
    <n v="180"/>
    <n v="12.027700719999999"/>
  </r>
  <r>
    <x v="4022"/>
    <n v="5.1444400000000003"/>
    <n v="200"/>
    <n v="8.5912147999999995"/>
  </r>
  <r>
    <x v="4023"/>
    <n v="7.7166600000000001"/>
    <n v="30"/>
    <n v="12.886822199999999"/>
  </r>
  <r>
    <x v="4024"/>
    <n v="3.0866639999999999"/>
    <n v="160"/>
    <n v="5.1547288799999995"/>
  </r>
  <r>
    <x v="4025"/>
    <n v="4.1155520000000001"/>
    <n v="220"/>
    <n v="6.8729718399999999"/>
  </r>
  <r>
    <x v="4026"/>
    <n v="3.601108"/>
    <n v="220"/>
    <n v="6.0138503599999993"/>
  </r>
  <r>
    <x v="4027"/>
    <n v="3.0866639999999999"/>
    <n v="180"/>
    <n v="5.1547288799999995"/>
  </r>
  <r>
    <x v="4028"/>
    <n v="3.0866639999999999"/>
    <n v="220"/>
    <n v="5.1547288799999995"/>
  </r>
  <r>
    <x v="4029"/>
    <n v="4.1155520000000001"/>
    <n v="220"/>
    <n v="6.8729718399999999"/>
  </r>
  <r>
    <x v="4030"/>
    <n v="4.1155520000000001"/>
    <n v="220"/>
    <n v="6.8729718399999999"/>
  </r>
  <r>
    <x v="4031"/>
    <n v="4.1155520000000001"/>
    <n v="220"/>
    <n v="6.8729718399999999"/>
  </r>
  <r>
    <x v="4032"/>
    <n v="4.1155520000000001"/>
    <n v="220"/>
    <n v="6.8729718399999999"/>
  </r>
  <r>
    <x v="4033"/>
    <n v="3.601108"/>
    <n v="230"/>
    <n v="6.0138503599999993"/>
  </r>
  <r>
    <x v="4034"/>
    <n v="3.0866639999999999"/>
    <n v="210"/>
    <n v="5.1547288799999995"/>
  </r>
  <r>
    <x v="4035"/>
    <n v="5.6588840000000005"/>
    <n v="230"/>
    <n v="9.4503362800000001"/>
  </r>
  <r>
    <x v="4036"/>
    <n v="3.0866639999999999"/>
    <n v="230"/>
    <n v="5.1547288799999995"/>
  </r>
  <r>
    <x v="4037"/>
    <n v="1.5433319999999999"/>
    <n v="30"/>
    <n v="2.5773644399999998"/>
  </r>
  <r>
    <x v="4038"/>
    <n v="3.0866639999999999"/>
    <n v="230"/>
    <n v="5.1547288799999995"/>
  </r>
  <r>
    <x v="4039"/>
    <n v="5.1444400000000003"/>
    <n v="210"/>
    <n v="8.5912147999999995"/>
  </r>
  <r>
    <x v="4040"/>
    <n v="5.6588840000000005"/>
    <n v="210"/>
    <n v="9.4503362800000001"/>
  </r>
  <r>
    <x v="4041"/>
    <n v="5.6588840000000005"/>
    <n v="190"/>
    <n v="9.4503362800000001"/>
  </r>
  <r>
    <x v="4042"/>
    <n v="4.6299960000000002"/>
    <n v="180"/>
    <n v="7.7320933199999997"/>
  </r>
  <r>
    <x v="4043"/>
    <n v="5.6588840000000005"/>
    <n v="180"/>
    <n v="9.4503362800000001"/>
  </r>
  <r>
    <x v="4044"/>
    <n v="5.1444400000000003"/>
    <n v="170"/>
    <n v="8.5912147999999995"/>
  </r>
  <r>
    <x v="4045"/>
    <n v="4.6299960000000002"/>
    <n v="180"/>
    <n v="7.7320933199999997"/>
  </r>
  <r>
    <x v="4046"/>
    <n v="4.6299960000000002"/>
    <n v="180"/>
    <n v="7.7320933199999997"/>
  </r>
  <r>
    <x v="4047"/>
    <n v="4.6299960000000002"/>
    <n v="190"/>
    <n v="7.7320933199999997"/>
  </r>
  <r>
    <x v="4048"/>
    <n v="6.1733279999999997"/>
    <n v="210"/>
    <n v="10.309457759999999"/>
  </r>
  <r>
    <x v="4049"/>
    <n v="6.1733279999999997"/>
    <n v="210"/>
    <n v="10.309457759999999"/>
  </r>
  <r>
    <x v="4050"/>
    <n v="6.1733279999999997"/>
    <n v="220"/>
    <n v="10.309457759999999"/>
  </r>
  <r>
    <x v="4051"/>
    <n v="4.1155520000000001"/>
    <n v="230"/>
    <n v="6.8729718399999999"/>
  </r>
  <r>
    <x v="4052"/>
    <n v="4.1155520000000001"/>
    <n v="200"/>
    <n v="6.8729718399999999"/>
  </r>
  <r>
    <x v="4053"/>
    <n v="2.057776"/>
    <n v="150"/>
    <n v="3.43648592"/>
  </r>
  <r>
    <x v="4054"/>
    <n v="2.057776"/>
    <n v="210"/>
    <n v="3.43648592"/>
  </r>
  <r>
    <x v="4055"/>
    <n v="2.057776"/>
    <n v="190"/>
    <n v="3.43648592"/>
  </r>
  <r>
    <x v="4056"/>
    <n v="1.028888"/>
    <n v="130"/>
    <n v="1.71824296"/>
  </r>
  <r>
    <x v="4057"/>
    <n v="1.5433319999999999"/>
    <n v="330"/>
    <n v="2.5773644399999998"/>
  </r>
  <r>
    <x v="4058"/>
    <n v="2.057776"/>
    <n v="290"/>
    <n v="3.43648592"/>
  </r>
  <r>
    <x v="4059"/>
    <n v="1.028888"/>
    <n v="280"/>
    <n v="1.71824296"/>
  </r>
  <r>
    <x v="4060"/>
    <n v="2.057776"/>
    <n v="300"/>
    <n v="3.43648592"/>
  </r>
  <r>
    <x v="4061"/>
    <n v="1.5433319999999999"/>
    <n v="300"/>
    <n v="2.5773644399999998"/>
  </r>
  <r>
    <x v="4062"/>
    <n v="1.028888"/>
    <n v="280"/>
    <n v="1.71824296"/>
  </r>
  <r>
    <x v="4063"/>
    <n v="1.028888"/>
    <n v="90"/>
    <n v="1.71824296"/>
  </r>
  <r>
    <x v="4064"/>
    <n v="1.028888"/>
    <n v="10"/>
    <n v="1.71824296"/>
  </r>
  <r>
    <x v="4065"/>
    <n v="2.057776"/>
    <n v="140"/>
    <n v="3.43648592"/>
  </r>
  <r>
    <x v="4066"/>
    <n v="4.1155520000000001"/>
    <n v="140"/>
    <n v="6.8729718399999999"/>
  </r>
  <r>
    <x v="4067"/>
    <n v="5.1444400000000003"/>
    <n v="160"/>
    <n v="8.5912147999999995"/>
  </r>
  <r>
    <x v="4068"/>
    <n v="5.1444400000000003"/>
    <n v="160"/>
    <n v="8.5912147999999995"/>
  </r>
  <r>
    <x v="4069"/>
    <n v="4.1155520000000001"/>
    <n v="160"/>
    <n v="6.8729718399999999"/>
  </r>
  <r>
    <x v="4070"/>
    <n v="3.0866639999999999"/>
    <n v="150"/>
    <n v="5.1547288799999995"/>
  </r>
  <r>
    <x v="4071"/>
    <n v="2.5722200000000002"/>
    <n v="130"/>
    <n v="4.2956073999999997"/>
  </r>
  <r>
    <x v="4072"/>
    <n v="2.057776"/>
    <n v="150"/>
    <n v="3.43648592"/>
  </r>
  <r>
    <x v="4073"/>
    <n v="1.028888"/>
    <n v="280"/>
    <n v="1.71824296"/>
  </r>
  <r>
    <x v="4074"/>
    <n v="1.5433319999999999"/>
    <n v="350"/>
    <n v="2.5773644399999998"/>
  </r>
  <r>
    <x v="4075"/>
    <n v="1.028888"/>
    <n v="300"/>
    <n v="1.71824296"/>
  </r>
  <r>
    <x v="4076"/>
    <n v="1.028888"/>
    <n v="300"/>
    <n v="1.71824296"/>
  </r>
  <r>
    <x v="4077"/>
    <n v="1.5433319999999999"/>
    <n v="330"/>
    <n v="2.5773644399999998"/>
  </r>
  <r>
    <x v="4078"/>
    <n v="1.5433319999999999"/>
    <n v="290"/>
    <n v="2.5773644399999998"/>
  </r>
  <r>
    <x v="4079"/>
    <n v="1.028888"/>
    <n v="300"/>
    <n v="1.71824296"/>
  </r>
  <r>
    <x v="4080"/>
    <n v="2.057776"/>
    <n v="290"/>
    <n v="3.43648592"/>
  </r>
  <r>
    <x v="4081"/>
    <n v="1.028888"/>
    <n v="280"/>
    <n v="1.71824296"/>
  </r>
  <r>
    <x v="4082"/>
    <n v="0.51444400000000001"/>
    <n v="310"/>
    <n v="0.85912147999999999"/>
  </r>
  <r>
    <x v="4083"/>
    <n v="1.028888"/>
    <n v="280"/>
    <n v="1.71824296"/>
  </r>
  <r>
    <x v="4084"/>
    <n v="1.028888"/>
    <n v="290"/>
    <n v="1.71824296"/>
  </r>
  <r>
    <x v="4085"/>
    <n v="1.028888"/>
    <n v="340"/>
    <n v="1.71824296"/>
  </r>
  <r>
    <x v="4086"/>
    <n v="2.057776"/>
    <n v="290"/>
    <n v="3.43648592"/>
  </r>
  <r>
    <x v="4087"/>
    <n v="3.0866639999999999"/>
    <n v="320"/>
    <n v="5.1547288799999995"/>
  </r>
  <r>
    <x v="4088"/>
    <n v="2.057776"/>
    <n v="320"/>
    <n v="3.43648592"/>
  </r>
  <r>
    <x v="4089"/>
    <n v="2.057776"/>
    <n v="360"/>
    <n v="3.43648592"/>
  </r>
  <r>
    <x v="4090"/>
    <n v="1.028888"/>
    <n v="50"/>
    <n v="1.71824296"/>
  </r>
  <r>
    <x v="4091"/>
    <n v="3.0866639999999999"/>
    <n v="90"/>
    <n v="5.1547288799999995"/>
  </r>
  <r>
    <x v="4092"/>
    <n v="3.601108"/>
    <n v="70"/>
    <n v="6.0138503599999993"/>
  </r>
  <r>
    <x v="4093"/>
    <n v="4.1155520000000001"/>
    <n v="70"/>
    <n v="6.8729718399999999"/>
  </r>
  <r>
    <x v="4094"/>
    <n v="5.1444400000000003"/>
    <n v="60"/>
    <n v="8.5912147999999995"/>
  </r>
  <r>
    <x v="4095"/>
    <n v="3.601108"/>
    <n v="60"/>
    <n v="6.0138503599999993"/>
  </r>
  <r>
    <x v="4096"/>
    <n v="2.5722200000000002"/>
    <n v="60"/>
    <n v="4.2956073999999997"/>
  </r>
  <r>
    <x v="4097"/>
    <n v="1.028888"/>
    <n v="360"/>
    <n v="1.71824296"/>
  </r>
  <r>
    <x v="4098"/>
    <n v="1.5433319999999999"/>
    <n v="360"/>
    <n v="2.5773644399999998"/>
  </r>
  <r>
    <x v="4099"/>
    <n v="5.1444400000000003"/>
    <n v="10"/>
    <n v="8.5912147999999995"/>
  </r>
  <r>
    <x v="4100"/>
    <n v="1.028888"/>
    <n v="270"/>
    <n v="1.71824296"/>
  </r>
  <r>
    <x v="4101"/>
    <n v="1.5433319999999999"/>
    <n v="300"/>
    <n v="2.5773644399999998"/>
  </r>
  <r>
    <x v="4102"/>
    <n v="1.028888"/>
    <n v="280"/>
    <n v="1.71824296"/>
  </r>
  <r>
    <x v="4103"/>
    <n v="1.028888"/>
    <n v="330"/>
    <n v="1.71824296"/>
  </r>
  <r>
    <x v="4104"/>
    <n v="1.028888"/>
    <n v="280"/>
    <n v="1.71824296"/>
  </r>
  <r>
    <x v="4105"/>
    <n v="1.5433319999999999"/>
    <n v="290"/>
    <n v="2.5773644399999998"/>
  </r>
  <r>
    <x v="4106"/>
    <n v="0"/>
    <n v="0"/>
    <n v="0"/>
  </r>
  <r>
    <x v="4107"/>
    <n v="1.5433319999999999"/>
    <n v="180"/>
    <n v="2.5773644399999998"/>
  </r>
  <r>
    <x v="4108"/>
    <n v="4.1155520000000001"/>
    <n v="230"/>
    <n v="6.8729718399999999"/>
  </r>
  <r>
    <x v="4109"/>
    <n v="5.6588840000000005"/>
    <n v="210"/>
    <n v="9.4503362800000001"/>
  </r>
  <r>
    <x v="4110"/>
    <n v="7.7166600000000001"/>
    <n v="210"/>
    <n v="12.886822199999999"/>
  </r>
  <r>
    <x v="4111"/>
    <n v="8.7455479999999994"/>
    <n v="220"/>
    <n v="14.605065159999999"/>
  </r>
  <r>
    <x v="4112"/>
    <n v="7.202216"/>
    <n v="210"/>
    <n v="12.027700719999999"/>
  </r>
  <r>
    <x v="4113"/>
    <n v="6.6877719999999998"/>
    <n v="170"/>
    <n v="11.16857924"/>
  </r>
  <r>
    <x v="4114"/>
    <n v="7.202216"/>
    <n v="170"/>
    <n v="12.027700719999999"/>
  </r>
  <r>
    <x v="4115"/>
    <n v="8.2311040000000002"/>
    <n v="180"/>
    <n v="13.74594368"/>
  </r>
  <r>
    <x v="4116"/>
    <n v="6.1733279999999997"/>
    <n v="180"/>
    <n v="10.309457759999999"/>
  </r>
  <r>
    <x v="4117"/>
    <n v="6.1733279999999997"/>
    <n v="190"/>
    <n v="10.309457759999999"/>
  </r>
  <r>
    <x v="4118"/>
    <n v="5.6588840000000005"/>
    <n v="220"/>
    <n v="9.4503362800000001"/>
  </r>
  <r>
    <x v="4119"/>
    <n v="6.1733279999999997"/>
    <n v="200"/>
    <n v="10.309457759999999"/>
  </r>
  <r>
    <x v="4120"/>
    <n v="3.601108"/>
    <n v="230"/>
    <n v="6.0138503599999993"/>
  </r>
  <r>
    <x v="4121"/>
    <n v="7.202216"/>
    <n v="190"/>
    <n v="12.027700719999999"/>
  </r>
  <r>
    <x v="4122"/>
    <n v="6.1733279999999997"/>
    <n v="200"/>
    <n v="10.309457759999999"/>
  </r>
  <r>
    <x v="4123"/>
    <n v="7.202216"/>
    <n v="190"/>
    <n v="12.027700719999999"/>
  </r>
  <r>
    <x v="4124"/>
    <n v="6.1733279999999997"/>
    <n v="170"/>
    <n v="10.309457759999999"/>
  </r>
  <r>
    <x v="4125"/>
    <n v="6.1733279999999997"/>
    <n v="210"/>
    <n v="10.309457759999999"/>
  </r>
  <r>
    <x v="4126"/>
    <n v="6.1733279999999997"/>
    <n v="210"/>
    <n v="10.309457759999999"/>
  </r>
  <r>
    <x v="4127"/>
    <n v="6.6877719999999998"/>
    <n v="220"/>
    <n v="11.16857924"/>
  </r>
  <r>
    <x v="4128"/>
    <n v="5.6588840000000005"/>
    <n v="210"/>
    <n v="9.4503362800000001"/>
  </r>
  <r>
    <x v="4129"/>
    <n v="6.6877719999999998"/>
    <n v="200"/>
    <n v="11.16857924"/>
  </r>
  <r>
    <x v="4130"/>
    <n v="5.1444400000000003"/>
    <n v="200"/>
    <n v="8.5912147999999995"/>
  </r>
  <r>
    <x v="4131"/>
    <n v="5.1444400000000003"/>
    <n v="220"/>
    <n v="8.5912147999999995"/>
  </r>
  <r>
    <x v="4132"/>
    <n v="6.1733279999999997"/>
    <n v="220"/>
    <n v="10.309457759999999"/>
  </r>
  <r>
    <x v="4133"/>
    <n v="3.601108"/>
    <n v="190"/>
    <n v="6.0138503599999993"/>
  </r>
  <r>
    <x v="4134"/>
    <n v="4.1155520000000001"/>
    <n v="240"/>
    <n v="6.8729718399999999"/>
  </r>
  <r>
    <x v="4135"/>
    <n v="6.1733279999999997"/>
    <n v="210"/>
    <n v="10.309457759999999"/>
  </r>
  <r>
    <x v="4136"/>
    <n v="8.2311040000000002"/>
    <n v="210"/>
    <n v="13.74594368"/>
  </r>
  <r>
    <x v="4137"/>
    <n v="6.1733279999999997"/>
    <n v="220"/>
    <n v="10.309457759999999"/>
  </r>
  <r>
    <x v="4138"/>
    <n v="6.1733279999999997"/>
    <n v="210"/>
    <n v="10.309457759999999"/>
  </r>
  <r>
    <x v="4139"/>
    <n v="4.6299960000000002"/>
    <n v="200"/>
    <n v="7.7320933199999997"/>
  </r>
  <r>
    <x v="4140"/>
    <n v="3.601108"/>
    <n v="210"/>
    <n v="6.0138503599999993"/>
  </r>
  <r>
    <x v="4141"/>
    <n v="6.1733279999999997"/>
    <n v="230"/>
    <n v="10.309457759999999"/>
  </r>
  <r>
    <x v="4142"/>
    <n v="1.028888"/>
    <n v="290"/>
    <n v="1.71824296"/>
  </r>
  <r>
    <x v="4143"/>
    <n v="2.5722200000000002"/>
    <n v="250"/>
    <n v="4.2956073999999997"/>
  </r>
  <r>
    <x v="4144"/>
    <n v="3.0866639999999999"/>
    <n v="240"/>
    <n v="5.1547288799999995"/>
  </r>
  <r>
    <x v="4145"/>
    <n v="3.0866639999999999"/>
    <n v="220"/>
    <n v="5.1547288799999995"/>
  </r>
  <r>
    <x v="4146"/>
    <n v="4.1155520000000001"/>
    <n v="220"/>
    <n v="6.8729718399999999"/>
  </r>
  <r>
    <x v="4147"/>
    <n v="6.1733279999999997"/>
    <n v="230"/>
    <n v="10.309457759999999"/>
  </r>
  <r>
    <x v="4148"/>
    <n v="3.0866639999999999"/>
    <n v="240"/>
    <n v="5.1547288799999995"/>
  </r>
  <r>
    <x v="4149"/>
    <n v="5.1444400000000003"/>
    <n v="230"/>
    <n v="8.5912147999999995"/>
  </r>
  <r>
    <x v="4150"/>
    <n v="3.0866639999999999"/>
    <n v="230"/>
    <n v="5.1547288799999995"/>
  </r>
  <r>
    <x v="4151"/>
    <n v="4.1155520000000001"/>
    <n v="230"/>
    <n v="6.8729718399999999"/>
  </r>
  <r>
    <x v="4152"/>
    <n v="2.5722200000000002"/>
    <n v="180"/>
    <n v="4.2956073999999997"/>
  </r>
  <r>
    <x v="4153"/>
    <n v="3.0866639999999999"/>
    <n v="210"/>
    <n v="5.1547288799999995"/>
  </r>
  <r>
    <x v="4154"/>
    <n v="6.6877719999999998"/>
    <n v="220"/>
    <n v="11.16857924"/>
  </r>
  <r>
    <x v="4155"/>
    <n v="5.1444400000000003"/>
    <n v="240"/>
    <n v="8.5912147999999995"/>
  </r>
  <r>
    <x v="4156"/>
    <n v="4.1155520000000001"/>
    <n v="220"/>
    <n v="6.8729718399999999"/>
  </r>
  <r>
    <x v="4157"/>
    <n v="6.1733279999999997"/>
    <n v="210"/>
    <n v="10.309457759999999"/>
  </r>
  <r>
    <x v="4158"/>
    <n v="7.202216"/>
    <n v="180"/>
    <n v="12.027700719999999"/>
  </r>
  <r>
    <x v="4159"/>
    <n v="6.1733279999999997"/>
    <n v="200"/>
    <n v="10.309457759999999"/>
  </r>
  <r>
    <x v="4160"/>
    <n v="6.1733279999999997"/>
    <n v="200"/>
    <n v="10.309457759999999"/>
  </r>
  <r>
    <x v="4161"/>
    <n v="6.6877719999999998"/>
    <n v="170"/>
    <n v="11.16857924"/>
  </r>
  <r>
    <x v="4162"/>
    <n v="5.6588840000000005"/>
    <n v="160"/>
    <n v="9.4503362800000001"/>
  </r>
  <r>
    <x v="4163"/>
    <n v="3.601108"/>
    <n v="160"/>
    <n v="6.0138503599999993"/>
  </r>
  <r>
    <x v="4164"/>
    <n v="1.028888"/>
    <n v="130"/>
    <n v="1.71824296"/>
  </r>
  <r>
    <x v="4165"/>
    <n v="3.0866639999999999"/>
    <n v="200"/>
    <n v="5.1547288799999995"/>
  </r>
  <r>
    <x v="4166"/>
    <n v="2.5722200000000002"/>
    <n v="210"/>
    <n v="4.2956073999999997"/>
  </r>
  <r>
    <x v="4167"/>
    <n v="4.6299960000000002"/>
    <n v="230"/>
    <n v="7.7320933199999997"/>
  </r>
  <r>
    <x v="4168"/>
    <n v="3.0866639999999999"/>
    <n v="240"/>
    <n v="5.1547288799999995"/>
  </r>
  <r>
    <x v="4169"/>
    <n v="3.0866639999999999"/>
    <n v="210"/>
    <n v="5.1547288799999995"/>
  </r>
  <r>
    <x v="4170"/>
    <n v="2.057776"/>
    <n v="230"/>
    <n v="3.43648592"/>
  </r>
  <r>
    <x v="4171"/>
    <n v="2.057776"/>
    <n v="210"/>
    <n v="3.43648592"/>
  </r>
  <r>
    <x v="4172"/>
    <n v="3.0866639999999999"/>
    <n v="240"/>
    <n v="5.1547288799999995"/>
  </r>
  <r>
    <x v="4173"/>
    <n v="2.057776"/>
    <n v="300"/>
    <n v="3.43648592"/>
  </r>
  <r>
    <x v="4174"/>
    <n v="3.0866639999999999"/>
    <n v="220"/>
    <n v="5.1547288799999995"/>
  </r>
  <r>
    <x v="4175"/>
    <n v="2.057776"/>
    <n v="270"/>
    <n v="3.43648592"/>
  </r>
  <r>
    <x v="4176"/>
    <n v="5.1444400000000003"/>
    <n v="120"/>
    <n v="8.5912147999999995"/>
  </r>
  <r>
    <x v="4177"/>
    <n v="5.1444400000000003"/>
    <n v="140"/>
    <n v="8.5912147999999995"/>
  </r>
  <r>
    <x v="4178"/>
    <n v="3.601108"/>
    <n v="140"/>
    <n v="6.0138503599999993"/>
  </r>
  <r>
    <x v="4179"/>
    <n v="4.6299960000000002"/>
    <n v="150"/>
    <n v="7.7320933199999997"/>
  </r>
  <r>
    <x v="4180"/>
    <n v="6.6877719999999998"/>
    <n v="170"/>
    <n v="11.16857924"/>
  </r>
  <r>
    <x v="4181"/>
    <n v="4.1155520000000001"/>
    <n v="150"/>
    <n v="6.8729718399999999"/>
  </r>
  <r>
    <x v="4182"/>
    <n v="5.6588840000000005"/>
    <n v="150"/>
    <n v="9.4503362800000001"/>
  </r>
  <r>
    <x v="4183"/>
    <n v="6.6877719999999998"/>
    <n v="160"/>
    <n v="11.16857924"/>
  </r>
  <r>
    <x v="4184"/>
    <n v="6.1733279999999997"/>
    <n v="150"/>
    <n v="10.309457759999999"/>
  </r>
  <r>
    <x v="4185"/>
    <n v="5.6588840000000005"/>
    <n v="150"/>
    <n v="9.4503362800000001"/>
  </r>
  <r>
    <x v="4186"/>
    <n v="5.6588840000000005"/>
    <n v="140"/>
    <n v="9.4503362800000001"/>
  </r>
  <r>
    <x v="4187"/>
    <n v="4.6299960000000002"/>
    <n v="160"/>
    <n v="7.7320933199999997"/>
  </r>
  <r>
    <x v="4188"/>
    <n v="4.6299960000000002"/>
    <n v="140"/>
    <n v="7.7320933199999997"/>
  </r>
  <r>
    <x v="4189"/>
    <n v="3.601108"/>
    <n v="170"/>
    <n v="6.0138503599999993"/>
  </r>
  <r>
    <x v="4190"/>
    <n v="3.0866639999999999"/>
    <n v="180"/>
    <n v="5.1547288799999995"/>
  </r>
  <r>
    <x v="4191"/>
    <n v="3.0866639999999999"/>
    <n v="220"/>
    <n v="5.1547288799999995"/>
  </r>
  <r>
    <x v="4192"/>
    <n v="1.5433319999999999"/>
    <n v="340"/>
    <n v="2.5773644399999998"/>
  </r>
  <r>
    <x v="4193"/>
    <n v="1.5433319999999999"/>
    <n v="300"/>
    <n v="2.5773644399999998"/>
  </r>
  <r>
    <x v="4194"/>
    <n v="1.028888"/>
    <n v="330"/>
    <n v="1.71824296"/>
  </r>
  <r>
    <x v="4195"/>
    <n v="1.028888"/>
    <n v="300"/>
    <n v="1.71824296"/>
  </r>
  <r>
    <x v="4196"/>
    <n v="1.5433319999999999"/>
    <n v="340"/>
    <n v="2.5773644399999998"/>
  </r>
  <r>
    <x v="4197"/>
    <n v="1.5433319999999999"/>
    <n v="350"/>
    <n v="2.5773644399999998"/>
  </r>
  <r>
    <x v="4198"/>
    <n v="1.5433319999999999"/>
    <n v="270"/>
    <n v="2.5773644399999998"/>
  </r>
  <r>
    <x v="4199"/>
    <n v="1.5433319999999999"/>
    <n v="300"/>
    <n v="2.5773644399999998"/>
  </r>
  <r>
    <x v="4200"/>
    <n v="1.028888"/>
    <n v="290"/>
    <n v="1.71824296"/>
  </r>
  <r>
    <x v="4201"/>
    <n v="1.5433319999999999"/>
    <n v="300"/>
    <n v="2.5773644399999998"/>
  </r>
  <r>
    <x v="4202"/>
    <n v="1.028888"/>
    <n v="60"/>
    <n v="1.71824296"/>
  </r>
  <r>
    <x v="4203"/>
    <n v="1.5433319999999999"/>
    <n v="270"/>
    <n v="2.5773644399999998"/>
  </r>
  <r>
    <x v="4204"/>
    <n v="2.057776"/>
    <n v="270"/>
    <n v="3.43648592"/>
  </r>
  <r>
    <x v="4205"/>
    <n v="3.0866639999999999"/>
    <n v="200"/>
    <n v="5.1547288799999995"/>
  </r>
  <r>
    <x v="4206"/>
    <n v="3.601108"/>
    <n v="170"/>
    <n v="6.0138503599999993"/>
  </r>
  <r>
    <x v="4207"/>
    <n v="4.6299960000000002"/>
    <n v="150"/>
    <n v="7.7320933199999997"/>
  </r>
  <r>
    <x v="4208"/>
    <n v="5.1444400000000003"/>
    <n v="160"/>
    <n v="8.5912147999999995"/>
  </r>
  <r>
    <x v="4209"/>
    <n v="3.601108"/>
    <n v="180"/>
    <n v="6.0138503599999993"/>
  </r>
  <r>
    <x v="4210"/>
    <n v="2.5722200000000002"/>
    <n v="200"/>
    <n v="4.2956073999999997"/>
  </r>
  <r>
    <x v="4211"/>
    <n v="2.5722200000000002"/>
    <n v="270"/>
    <n v="4.2956073999999997"/>
  </r>
  <r>
    <x v="4212"/>
    <n v="1.5433319999999999"/>
    <n v="300"/>
    <n v="2.5773644399999998"/>
  </r>
  <r>
    <x v="4213"/>
    <n v="2.057776"/>
    <n v="290"/>
    <n v="3.43648592"/>
  </r>
  <r>
    <x v="4214"/>
    <n v="2.057776"/>
    <n v="320"/>
    <n v="3.43648592"/>
  </r>
  <r>
    <x v="4215"/>
    <n v="1.5433319999999999"/>
    <n v="350"/>
    <n v="2.5773644399999998"/>
  </r>
  <r>
    <x v="4216"/>
    <n v="1.5433319999999999"/>
    <n v="270"/>
    <n v="2.5773644399999998"/>
  </r>
  <r>
    <x v="4217"/>
    <n v="1.028888"/>
    <n v="310"/>
    <n v="1.71824296"/>
  </r>
  <r>
    <x v="4218"/>
    <n v="2.057776"/>
    <n v="340"/>
    <n v="3.43648592"/>
  </r>
  <r>
    <x v="4219"/>
    <n v="1.5433319999999999"/>
    <n v="210"/>
    <n v="2.5773644399999998"/>
  </r>
  <r>
    <x v="4220"/>
    <n v="2.057776"/>
    <n v="300"/>
    <n v="3.43648592"/>
  </r>
  <r>
    <x v="4221"/>
    <n v="1.5433319999999999"/>
    <n v="320"/>
    <n v="2.5773644399999998"/>
  </r>
  <r>
    <x v="4222"/>
    <n v="1.5433319999999999"/>
    <n v="280"/>
    <n v="2.5773644399999998"/>
  </r>
  <r>
    <x v="4223"/>
    <n v="0"/>
    <n v="0"/>
    <n v="0"/>
  </r>
  <r>
    <x v="4224"/>
    <n v="0"/>
    <n v="0"/>
    <n v="0"/>
  </r>
  <r>
    <x v="4225"/>
    <n v="1.028888"/>
    <n v="320"/>
    <n v="1.71824296"/>
  </r>
  <r>
    <x v="4226"/>
    <n v="1.5433319999999999"/>
    <n v="280"/>
    <n v="2.5773644399999998"/>
  </r>
  <r>
    <x v="4227"/>
    <n v="1.5433319999999999"/>
    <n v="300"/>
    <n v="2.5773644399999998"/>
  </r>
  <r>
    <x v="4228"/>
    <n v="1.5433319999999999"/>
    <n v="300"/>
    <n v="2.5773644399999998"/>
  </r>
  <r>
    <x v="4229"/>
    <n v="2.057776"/>
    <n v="290"/>
    <n v="3.43648592"/>
  </r>
  <r>
    <x v="4230"/>
    <n v="0"/>
    <n v="0"/>
    <n v="0"/>
  </r>
  <r>
    <x v="4231"/>
    <n v="2.5722200000000002"/>
    <n v="150"/>
    <n v="4.2956073999999997"/>
  </r>
  <r>
    <x v="4232"/>
    <n v="5.1444400000000003"/>
    <n v="80"/>
    <n v="8.5912147999999995"/>
  </r>
  <r>
    <x v="4233"/>
    <n v="5.1444400000000003"/>
    <n v="80"/>
    <n v="8.5912147999999995"/>
  </r>
  <r>
    <x v="4234"/>
    <n v="2.057776"/>
    <n v="40"/>
    <n v="3.43648592"/>
  </r>
  <r>
    <x v="4235"/>
    <n v="4.6299960000000002"/>
    <n v="80"/>
    <n v="7.7320933199999997"/>
  </r>
  <r>
    <x v="4236"/>
    <n v="2.057776"/>
    <n v="60"/>
    <n v="3.43648592"/>
  </r>
  <r>
    <x v="4237"/>
    <n v="1.5433319999999999"/>
    <n v="40"/>
    <n v="2.5773644399999998"/>
  </r>
  <r>
    <x v="4238"/>
    <n v="1.5433319999999999"/>
    <n v="340"/>
    <n v="2.5773644399999998"/>
  </r>
  <r>
    <x v="4239"/>
    <n v="1.5433319999999999"/>
    <n v="320"/>
    <n v="2.5773644399999998"/>
  </r>
  <r>
    <x v="4240"/>
    <n v="1.028888"/>
    <n v="350"/>
    <n v="1.71824296"/>
  </r>
  <r>
    <x v="4241"/>
    <n v="1.028888"/>
    <n v="320"/>
    <n v="1.71824296"/>
  </r>
  <r>
    <x v="4242"/>
    <n v="0"/>
    <n v="0"/>
    <n v="0"/>
  </r>
  <r>
    <x v="4243"/>
    <n v="1.028888"/>
    <n v="140"/>
    <n v="1.71824296"/>
  </r>
  <r>
    <x v="4244"/>
    <n v="0"/>
    <n v="0"/>
    <n v="0"/>
  </r>
  <r>
    <x v="4245"/>
    <n v="1.5433319999999999"/>
    <n v="320"/>
    <n v="2.5773644399999998"/>
  </r>
  <r>
    <x v="4246"/>
    <n v="1.5433319999999999"/>
    <n v="310"/>
    <n v="2.5773644399999998"/>
  </r>
  <r>
    <x v="4247"/>
    <n v="1.028888"/>
    <n v="320"/>
    <n v="1.71824296"/>
  </r>
  <r>
    <x v="4248"/>
    <n v="0"/>
    <n v="0"/>
    <n v="0"/>
  </r>
  <r>
    <x v="4249"/>
    <n v="0"/>
    <n v="0"/>
    <n v="0"/>
  </r>
  <r>
    <x v="4250"/>
    <n v="1.5433319999999999"/>
    <n v="310"/>
    <n v="2.5773644399999998"/>
  </r>
  <r>
    <x v="4251"/>
    <n v="2.5722200000000002"/>
    <n v="310"/>
    <n v="4.2956073999999997"/>
  </r>
  <r>
    <x v="4252"/>
    <n v="2.057776"/>
    <n v="320"/>
    <n v="3.43648592"/>
  </r>
  <r>
    <x v="4253"/>
    <n v="2.057776"/>
    <n v="30"/>
    <n v="3.43648592"/>
  </r>
  <r>
    <x v="4254"/>
    <n v="4.6299960000000002"/>
    <n v="20"/>
    <n v="7.7320933199999997"/>
  </r>
  <r>
    <x v="4255"/>
    <n v="3.601108"/>
    <n v="20"/>
    <n v="6.0138503599999993"/>
  </r>
  <r>
    <x v="4256"/>
    <n v="4.6299960000000002"/>
    <n v="10"/>
    <n v="7.7320933199999997"/>
  </r>
  <r>
    <x v="4257"/>
    <n v="5.6588840000000005"/>
    <n v="50"/>
    <n v="9.4503362800000001"/>
  </r>
  <r>
    <x v="4258"/>
    <n v="6.1733279999999997"/>
    <n v="60"/>
    <n v="10.309457759999999"/>
  </r>
  <r>
    <x v="4259"/>
    <n v="5.6588840000000005"/>
    <n v="40"/>
    <n v="9.4503362800000001"/>
  </r>
  <r>
    <x v="4260"/>
    <n v="6.1733279999999997"/>
    <n v="40"/>
    <n v="10.309457759999999"/>
  </r>
  <r>
    <x v="4261"/>
    <n v="5.6588840000000005"/>
    <n v="50"/>
    <n v="9.4503362800000001"/>
  </r>
  <r>
    <x v="4262"/>
    <n v="4.6299960000000002"/>
    <n v="40"/>
    <n v="7.7320933199999997"/>
  </r>
  <r>
    <x v="4263"/>
    <n v="4.6299960000000002"/>
    <n v="30"/>
    <n v="7.7320933199999997"/>
  </r>
  <r>
    <x v="4264"/>
    <n v="4.1155520000000001"/>
    <n v="20"/>
    <n v="6.8729718399999999"/>
  </r>
  <r>
    <x v="4265"/>
    <n v="4.1155520000000001"/>
    <n v="30"/>
    <n v="6.8729718399999999"/>
  </r>
  <r>
    <x v="4266"/>
    <n v="2.057776"/>
    <n v="10"/>
    <n v="3.43648592"/>
  </r>
  <r>
    <x v="4267"/>
    <n v="3.601108"/>
    <n v="20"/>
    <n v="6.0138503599999993"/>
  </r>
  <r>
    <x v="4268"/>
    <n v="3.0866639999999999"/>
    <n v="20"/>
    <n v="5.1547288799999995"/>
  </r>
  <r>
    <x v="4269"/>
    <n v="1.028888"/>
    <n v="330"/>
    <n v="1.71824296"/>
  </r>
  <r>
    <x v="4270"/>
    <n v="2.5722200000000002"/>
    <n v="360"/>
    <n v="4.2956073999999997"/>
  </r>
  <r>
    <x v="4271"/>
    <n v="1.5433319999999999"/>
    <n v="290"/>
    <n v="2.5773644399999998"/>
  </r>
  <r>
    <x v="4272"/>
    <n v="1.5433319999999999"/>
    <n v="320"/>
    <n v="2.5773644399999998"/>
  </r>
  <r>
    <x v="4273"/>
    <n v="1.028888"/>
    <n v="290"/>
    <n v="1.71824296"/>
  </r>
  <r>
    <x v="4274"/>
    <n v="1.5433319999999999"/>
    <n v="300"/>
    <n v="2.5773644399999998"/>
  </r>
  <r>
    <x v="4275"/>
    <n v="1.5433319999999999"/>
    <n v="320"/>
    <n v="2.5773644399999998"/>
  </r>
  <r>
    <x v="4276"/>
    <n v="3.0866639999999999"/>
    <n v="360"/>
    <n v="5.1547288799999995"/>
  </r>
  <r>
    <x v="4277"/>
    <n v="5.6588840000000005"/>
    <n v="20"/>
    <n v="9.4503362800000001"/>
  </r>
  <r>
    <x v="4278"/>
    <n v="4.1155520000000001"/>
    <n v="360"/>
    <n v="6.8729718399999999"/>
  </r>
  <r>
    <x v="4279"/>
    <n v="5.6588840000000005"/>
    <n v="20"/>
    <n v="9.4503362800000001"/>
  </r>
  <r>
    <x v="4280"/>
    <n v="6.1733279999999997"/>
    <n v="30"/>
    <n v="10.309457759999999"/>
  </r>
  <r>
    <x v="4281"/>
    <n v="4.6299960000000002"/>
    <n v="60"/>
    <n v="7.7320933199999997"/>
  </r>
  <r>
    <x v="4282"/>
    <n v="6.6877719999999998"/>
    <n v="50"/>
    <n v="11.16857924"/>
  </r>
  <r>
    <x v="4283"/>
    <n v="5.6588840000000005"/>
    <n v="50"/>
    <n v="9.4503362800000001"/>
  </r>
  <r>
    <x v="4284"/>
    <n v="5.1444400000000003"/>
    <n v="50"/>
    <n v="8.5912147999999995"/>
  </r>
  <r>
    <x v="4285"/>
    <n v="5.6588840000000005"/>
    <n v="50"/>
    <n v="9.4503362800000001"/>
  </r>
  <r>
    <x v="4286"/>
    <n v="4.1155520000000001"/>
    <n v="30"/>
    <n v="6.8729718399999999"/>
  </r>
  <r>
    <x v="4287"/>
    <n v="5.1444400000000003"/>
    <n v="30"/>
    <n v="8.5912147999999995"/>
  </r>
  <r>
    <x v="4288"/>
    <n v="2.057776"/>
    <n v="360"/>
    <n v="3.43648592"/>
  </r>
  <r>
    <x v="4289"/>
    <n v="1.5433319999999999"/>
    <n v="320"/>
    <n v="2.5773644399999998"/>
  </r>
  <r>
    <x v="4290"/>
    <n v="2.5722200000000002"/>
    <n v="20"/>
    <n v="4.2956073999999997"/>
  </r>
  <r>
    <x v="4291"/>
    <n v="2.057776"/>
    <n v="10"/>
    <n v="3.43648592"/>
  </r>
  <r>
    <x v="4292"/>
    <n v="2.5722200000000002"/>
    <n v="10"/>
    <n v="4.2956073999999997"/>
  </r>
  <r>
    <x v="4293"/>
    <n v="2.057776"/>
    <n v="330"/>
    <n v="3.43648592"/>
  </r>
  <r>
    <x v="4294"/>
    <n v="0"/>
    <n v="0"/>
    <n v="0"/>
  </r>
  <r>
    <x v="4295"/>
    <n v="1.028888"/>
    <n v="340"/>
    <n v="1.71824296"/>
  </r>
  <r>
    <x v="4296"/>
    <n v="1.028888"/>
    <n v="280"/>
    <n v="1.71824296"/>
  </r>
  <r>
    <x v="4297"/>
    <n v="1.028888"/>
    <n v="320"/>
    <n v="1.71824296"/>
  </r>
  <r>
    <x v="4298"/>
    <n v="1.028888"/>
    <n v="310"/>
    <n v="1.71824296"/>
  </r>
  <r>
    <x v="4299"/>
    <n v="1.5433319999999999"/>
    <n v="300"/>
    <n v="2.5773644399999998"/>
  </r>
  <r>
    <x v="4300"/>
    <n v="1.5433319999999999"/>
    <n v="300"/>
    <n v="2.5773644399999998"/>
  </r>
  <r>
    <x v="4301"/>
    <n v="2.057776"/>
    <n v="340"/>
    <n v="3.43648592"/>
  </r>
  <r>
    <x v="4302"/>
    <n v="1.5433319999999999"/>
    <n v="320"/>
    <n v="2.5773644399999998"/>
  </r>
  <r>
    <x v="4303"/>
    <n v="1.028888"/>
    <n v="40"/>
    <n v="1.71824296"/>
  </r>
  <r>
    <x v="4304"/>
    <n v="2.057776"/>
    <n v="360"/>
    <n v="3.43648592"/>
  </r>
  <r>
    <x v="4305"/>
    <n v="4.1155520000000001"/>
    <n v="70"/>
    <n v="6.8729718399999999"/>
  </r>
  <r>
    <x v="4306"/>
    <n v="3.601108"/>
    <n v="70"/>
    <n v="6.0138503599999993"/>
  </r>
  <r>
    <x v="4307"/>
    <n v="5.1444400000000003"/>
    <n v="160"/>
    <n v="8.5912147999999995"/>
  </r>
  <r>
    <x v="4308"/>
    <n v="3.601108"/>
    <n v="170"/>
    <n v="6.0138503599999993"/>
  </r>
  <r>
    <x v="4309"/>
    <n v="2.057776"/>
    <n v="170"/>
    <n v="3.43648592"/>
  </r>
  <r>
    <x v="4310"/>
    <n v="1.5433319999999999"/>
    <n v="190"/>
    <n v="2.5773644399999998"/>
  </r>
  <r>
    <x v="4311"/>
    <n v="1.028888"/>
    <n v="320"/>
    <n v="1.71824296"/>
  </r>
  <r>
    <x v="4312"/>
    <n v="1.5433319999999999"/>
    <n v="310"/>
    <n v="2.5773644399999998"/>
  </r>
  <r>
    <x v="4313"/>
    <n v="1.5433319999999999"/>
    <n v="320"/>
    <n v="2.5773644399999998"/>
  </r>
  <r>
    <x v="4314"/>
    <n v="1.5433319999999999"/>
    <n v="290"/>
    <n v="2.5773644399999998"/>
  </r>
  <r>
    <x v="4315"/>
    <n v="1.028888"/>
    <n v="310"/>
    <n v="1.71824296"/>
  </r>
  <r>
    <x v="4316"/>
    <n v="0"/>
    <n v="0"/>
    <n v="0"/>
  </r>
  <r>
    <x v="4317"/>
    <n v="0"/>
    <n v="0"/>
    <n v="0"/>
  </r>
  <r>
    <x v="4318"/>
    <n v="0"/>
    <n v="0"/>
    <n v="0"/>
  </r>
  <r>
    <x v="4319"/>
    <n v="1.5433319999999999"/>
    <n v="320"/>
    <n v="2.5773644399999998"/>
  </r>
  <r>
    <x v="4320"/>
    <n v="1.028888"/>
    <n v="360"/>
    <n v="1.71824296"/>
  </r>
  <r>
    <x v="4321"/>
    <n v="1.028888"/>
    <n v="320"/>
    <n v="1.71824296"/>
  </r>
  <r>
    <x v="4322"/>
    <n v="1.028888"/>
    <n v="360"/>
    <n v="1.71824296"/>
  </r>
  <r>
    <x v="4323"/>
    <n v="1.028888"/>
    <n v="330"/>
    <n v="1.71824296"/>
  </r>
  <r>
    <x v="4324"/>
    <n v="1.5433319999999999"/>
    <n v="350"/>
    <n v="2.5773644399999998"/>
  </r>
  <r>
    <x v="4325"/>
    <n v="3.601108"/>
    <n v="10"/>
    <n v="6.0138503599999993"/>
  </r>
  <r>
    <x v="4326"/>
    <n v="4.6299960000000002"/>
    <n v="360"/>
    <n v="7.7320933199999997"/>
  </r>
  <r>
    <x v="4327"/>
    <n v="5.1444400000000003"/>
    <n v="360"/>
    <n v="8.5912147999999995"/>
  </r>
  <r>
    <x v="4328"/>
    <n v="3.601108"/>
    <n v="30"/>
    <n v="6.0138503599999993"/>
  </r>
  <r>
    <x v="4329"/>
    <n v="5.1444400000000003"/>
    <n v="70"/>
    <n v="8.5912147999999995"/>
  </r>
  <r>
    <x v="4330"/>
    <n v="5.6588840000000005"/>
    <n v="30"/>
    <n v="9.4503362800000001"/>
  </r>
  <r>
    <x v="4331"/>
    <n v="2.5722200000000002"/>
    <n v="30"/>
    <n v="4.2956073999999997"/>
  </r>
  <r>
    <x v="4332"/>
    <n v="3.0866639999999999"/>
    <n v="30"/>
    <n v="5.1547288799999995"/>
  </r>
  <r>
    <x v="4333"/>
    <n v="2.5722200000000002"/>
    <n v="30"/>
    <n v="4.2956073999999997"/>
  </r>
  <r>
    <x v="4334"/>
    <n v="1.028888"/>
    <n v="340"/>
    <n v="1.71824296"/>
  </r>
  <r>
    <x v="4335"/>
    <n v="2.5722200000000002"/>
    <n v="10"/>
    <n v="4.2956073999999997"/>
  </r>
  <r>
    <x v="4336"/>
    <n v="2.5722200000000002"/>
    <n v="20"/>
    <n v="4.2956073999999997"/>
  </r>
  <r>
    <x v="4337"/>
    <n v="1.028888"/>
    <n v="310"/>
    <n v="1.71824296"/>
  </r>
  <r>
    <x v="4338"/>
    <n v="3.601108"/>
    <n v="10"/>
    <n v="6.0138503599999993"/>
  </r>
  <r>
    <x v="4339"/>
    <n v="4.1155520000000001"/>
    <n v="10"/>
    <n v="6.8729718399999999"/>
  </r>
  <r>
    <x v="4340"/>
    <n v="4.1155520000000001"/>
    <n v="20"/>
    <n v="6.8729718399999999"/>
  </r>
  <r>
    <x v="4341"/>
    <n v="5.6588840000000005"/>
    <n v="30"/>
    <n v="9.4503362800000001"/>
  </r>
  <r>
    <x v="4342"/>
    <n v="2.057776"/>
    <n v="10"/>
    <n v="3.43648592"/>
  </r>
  <r>
    <x v="4343"/>
    <n v="1.028888"/>
    <n v="340"/>
    <n v="1.71824296"/>
  </r>
  <r>
    <x v="4344"/>
    <n v="2.5722200000000002"/>
    <n v="10"/>
    <n v="4.2956073999999997"/>
  </r>
  <r>
    <x v="4345"/>
    <n v="2.5722200000000002"/>
    <n v="340"/>
    <n v="4.2956073999999997"/>
  </r>
  <r>
    <x v="4346"/>
    <n v="2.5722200000000002"/>
    <n v="340"/>
    <n v="4.2956073999999997"/>
  </r>
  <r>
    <x v="4347"/>
    <n v="3.0866639999999999"/>
    <n v="350"/>
    <n v="5.1547288799999995"/>
  </r>
  <r>
    <x v="4348"/>
    <n v="4.1155520000000001"/>
    <n v="360"/>
    <n v="6.8729718399999999"/>
  </r>
  <r>
    <x v="4349"/>
    <n v="5.6588840000000005"/>
    <n v="20"/>
    <n v="9.4503362800000001"/>
  </r>
  <r>
    <x v="4350"/>
    <n v="4.6299960000000002"/>
    <n v="10"/>
    <n v="7.7320933199999997"/>
  </r>
  <r>
    <x v="4351"/>
    <n v="5.1444400000000003"/>
    <n v="20"/>
    <n v="8.5912147999999995"/>
  </r>
  <r>
    <x v="4352"/>
    <n v="5.6588840000000005"/>
    <n v="20"/>
    <n v="9.4503362800000001"/>
  </r>
  <r>
    <x v="4353"/>
    <n v="5.1444400000000003"/>
    <n v="10"/>
    <n v="8.5912147999999995"/>
  </r>
  <r>
    <x v="4354"/>
    <n v="3.601108"/>
    <n v="10"/>
    <n v="6.0138503599999993"/>
  </r>
  <r>
    <x v="4355"/>
    <n v="4.6299960000000002"/>
    <n v="20"/>
    <n v="7.7320933199999997"/>
  </r>
  <r>
    <x v="4356"/>
    <n v="3.601108"/>
    <n v="20"/>
    <n v="6.0138503599999993"/>
  </r>
  <r>
    <x v="4357"/>
    <n v="3.0866639999999999"/>
    <n v="40"/>
    <n v="5.1547288799999995"/>
  </r>
  <r>
    <x v="4358"/>
    <n v="3.0866639999999999"/>
    <n v="40"/>
    <n v="5.1547288799999995"/>
  </r>
  <r>
    <x v="4359"/>
    <n v="1.028888"/>
    <n v="310"/>
    <n v="1.71824296"/>
  </r>
  <r>
    <x v="4360"/>
    <n v="1.5433319999999999"/>
    <n v="50"/>
    <n v="2.5773644399999998"/>
  </r>
  <r>
    <x v="4361"/>
    <n v="7.202216"/>
    <n v="180"/>
    <n v="12.027700719999999"/>
  </r>
  <r>
    <x v="4362"/>
    <n v="8.7455479999999994"/>
    <n v="200"/>
    <n v="14.605065159999999"/>
  </r>
  <r>
    <x v="4363"/>
    <n v="7.202216"/>
    <n v="210"/>
    <n v="12.027700719999999"/>
  </r>
  <r>
    <x v="4364"/>
    <n v="7.202216"/>
    <n v="210"/>
    <n v="12.027700719999999"/>
  </r>
  <r>
    <x v="4365"/>
    <n v="8.2311040000000002"/>
    <n v="210"/>
    <n v="13.74594368"/>
  </r>
  <r>
    <x v="4366"/>
    <n v="9.2599920000000004"/>
    <n v="210"/>
    <n v="15.464186639999999"/>
  </r>
  <r>
    <x v="4367"/>
    <n v="8.2311040000000002"/>
    <n v="200"/>
    <n v="13.74594368"/>
  </r>
  <r>
    <x v="4368"/>
    <n v="7.7166600000000001"/>
    <n v="200"/>
    <n v="12.886822199999999"/>
  </r>
  <r>
    <x v="4369"/>
    <n v="8.2311040000000002"/>
    <n v="210"/>
    <n v="13.74594368"/>
  </r>
  <r>
    <x v="4370"/>
    <n v="7.202216"/>
    <n v="210"/>
    <n v="12.027700719999999"/>
  </r>
  <r>
    <x v="4371"/>
    <n v="6.1733279999999997"/>
    <n v="220"/>
    <n v="10.309457759999999"/>
  </r>
  <r>
    <x v="4372"/>
    <n v="6.6877719999999998"/>
    <n v="230"/>
    <n v="11.16857924"/>
  </r>
  <r>
    <x v="4373"/>
    <n v="7.202216"/>
    <n v="220"/>
    <n v="12.027700719999999"/>
  </r>
  <r>
    <x v="4374"/>
    <n v="7.202216"/>
    <n v="200"/>
    <n v="12.027700719999999"/>
  </r>
  <r>
    <x v="4375"/>
    <n v="7.202216"/>
    <n v="200"/>
    <n v="12.027700719999999"/>
  </r>
  <r>
    <x v="4376"/>
    <n v="7.202216"/>
    <n v="190"/>
    <n v="12.027700719999999"/>
  </r>
  <r>
    <x v="4377"/>
    <n v="6.1733279999999997"/>
    <n v="200"/>
    <n v="10.309457759999999"/>
  </r>
  <r>
    <x v="4378"/>
    <n v="6.1733279999999997"/>
    <n v="230"/>
    <n v="10.309457759999999"/>
  </r>
  <r>
    <x v="4379"/>
    <n v="6.1733279999999997"/>
    <n v="210"/>
    <n v="10.309457759999999"/>
  </r>
  <r>
    <x v="4380"/>
    <n v="5.1444400000000003"/>
    <n v="220"/>
    <n v="8.5912147999999995"/>
  </r>
  <r>
    <x v="4381"/>
    <n v="3.601108"/>
    <n v="220"/>
    <n v="6.0138503599999993"/>
  </r>
  <r>
    <x v="4382"/>
    <n v="4.6299960000000002"/>
    <n v="210"/>
    <n v="7.7320933199999997"/>
  </r>
  <r>
    <x v="4383"/>
    <n v="5.6588840000000005"/>
    <n v="200"/>
    <n v="9.4503362800000001"/>
  </r>
  <r>
    <x v="4384"/>
    <n v="4.6299960000000002"/>
    <n v="200"/>
    <n v="7.7320933199999997"/>
  </r>
  <r>
    <x v="4385"/>
    <n v="4.6299960000000002"/>
    <n v="210"/>
    <n v="7.7320933199999997"/>
  </r>
  <r>
    <x v="4386"/>
    <n v="4.6299960000000002"/>
    <n v="200"/>
    <n v="7.7320933199999997"/>
  </r>
  <r>
    <x v="4387"/>
    <n v="4.6299960000000002"/>
    <n v="210"/>
    <n v="7.7320933199999997"/>
  </r>
  <r>
    <x v="4388"/>
    <n v="3.601108"/>
    <n v="190"/>
    <n v="6.0138503599999993"/>
  </r>
  <r>
    <x v="4389"/>
    <n v="3.0866639999999999"/>
    <n v="220"/>
    <n v="5.1547288799999995"/>
  </r>
  <r>
    <x v="4390"/>
    <n v="3.601108"/>
    <n v="220"/>
    <n v="6.0138503599999993"/>
  </r>
  <r>
    <x v="4391"/>
    <n v="1.5433319999999999"/>
    <n v="200"/>
    <n v="2.5773644399999998"/>
  </r>
  <r>
    <x v="4392"/>
    <n v="1.028888"/>
    <n v="240"/>
    <n v="1.71824296"/>
  </r>
  <r>
    <x v="4393"/>
    <n v="3.0866639999999999"/>
    <n v="230"/>
    <n v="5.1547288799999995"/>
  </r>
  <r>
    <x v="4394"/>
    <n v="4.1155520000000001"/>
    <n v="210"/>
    <n v="6.8729718399999999"/>
  </r>
  <r>
    <x v="4395"/>
    <n v="3.0866639999999999"/>
    <n v="220"/>
    <n v="5.1547288799999995"/>
  </r>
  <r>
    <x v="4396"/>
    <n v="6.1733279999999997"/>
    <n v="210"/>
    <n v="10.309457759999999"/>
  </r>
  <r>
    <x v="4397"/>
    <n v="4.6299960000000002"/>
    <n v="200"/>
    <n v="7.7320933199999997"/>
  </r>
  <r>
    <x v="4398"/>
    <n v="4.1155520000000001"/>
    <n v="220"/>
    <n v="6.8729718399999999"/>
  </r>
  <r>
    <x v="4399"/>
    <n v="4.6299960000000002"/>
    <n v="190"/>
    <n v="7.7320933199999997"/>
  </r>
  <r>
    <x v="4400"/>
    <n v="4.1155520000000001"/>
    <n v="220"/>
    <n v="6.8729718399999999"/>
  </r>
  <r>
    <x v="4401"/>
    <n v="4.1155520000000001"/>
    <n v="220"/>
    <n v="6.8729718399999999"/>
  </r>
  <r>
    <x v="4402"/>
    <n v="4.1155520000000001"/>
    <n v="220"/>
    <n v="6.8729718399999999"/>
  </r>
  <r>
    <x v="4403"/>
    <n v="3.0866639999999999"/>
    <n v="220"/>
    <n v="5.1547288799999995"/>
  </r>
  <r>
    <x v="4404"/>
    <n v="3.0866639999999999"/>
    <n v="220"/>
    <n v="5.1547288799999995"/>
  </r>
  <r>
    <x v="4405"/>
    <n v="3.601108"/>
    <n v="200"/>
    <n v="6.0138503599999993"/>
  </r>
  <r>
    <x v="4406"/>
    <n v="2.057776"/>
    <n v="290"/>
    <n v="3.43648592"/>
  </r>
  <r>
    <x v="4407"/>
    <n v="2.057776"/>
    <n v="300"/>
    <n v="3.43648592"/>
  </r>
  <r>
    <x v="4408"/>
    <n v="2.057776"/>
    <n v="230"/>
    <n v="3.43648592"/>
  </r>
  <r>
    <x v="4409"/>
    <n v="1.028888"/>
    <n v="320"/>
    <n v="1.71824296"/>
  </r>
  <r>
    <x v="4410"/>
    <n v="3.0866639999999999"/>
    <n v="150"/>
    <n v="5.1547288799999995"/>
  </r>
  <r>
    <x v="4411"/>
    <n v="2.057776"/>
    <n v="140"/>
    <n v="3.43648592"/>
  </r>
  <r>
    <x v="4412"/>
    <n v="3.0866639999999999"/>
    <n v="250"/>
    <n v="5.1547288799999995"/>
  </r>
  <r>
    <x v="4413"/>
    <n v="0"/>
    <n v="0"/>
    <n v="0"/>
  </r>
  <r>
    <x v="4414"/>
    <n v="2.057776"/>
    <n v="300"/>
    <n v="3.43648592"/>
  </r>
  <r>
    <x v="4415"/>
    <n v="0"/>
    <n v="0"/>
    <n v="0"/>
  </r>
  <r>
    <x v="4416"/>
    <n v="2.057776"/>
    <n v="240"/>
    <n v="3.43648592"/>
  </r>
  <r>
    <x v="4417"/>
    <n v="2.057776"/>
    <n v="270"/>
    <n v="3.43648592"/>
  </r>
  <r>
    <x v="4418"/>
    <n v="2.057776"/>
    <n v="320"/>
    <n v="3.43648592"/>
  </r>
  <r>
    <x v="4419"/>
    <n v="2.057776"/>
    <n v="310"/>
    <n v="3.43648592"/>
  </r>
  <r>
    <x v="4420"/>
    <n v="3.0866639999999999"/>
    <n v="270"/>
    <n v="5.1547288799999995"/>
  </r>
  <r>
    <x v="4421"/>
    <n v="2.5722200000000002"/>
    <n v="290"/>
    <n v="4.2956073999999997"/>
  </r>
  <r>
    <x v="4422"/>
    <n v="3.0866639999999999"/>
    <n v="310"/>
    <n v="5.1547288799999995"/>
  </r>
  <r>
    <x v="4423"/>
    <n v="0.51444400000000001"/>
    <n v="50"/>
    <n v="0.85912147999999999"/>
  </r>
  <r>
    <x v="4424"/>
    <n v="1.5433319999999999"/>
    <n v="140"/>
    <n v="2.5773644399999998"/>
  </r>
  <r>
    <x v="4425"/>
    <n v="2.057776"/>
    <n v="150"/>
    <n v="3.43648592"/>
  </r>
  <r>
    <x v="4426"/>
    <n v="1.5433319999999999"/>
    <n v="100"/>
    <n v="2.5773644399999998"/>
  </r>
  <r>
    <x v="4427"/>
    <n v="0"/>
    <n v="0"/>
    <n v="0"/>
  </r>
  <r>
    <x v="4428"/>
    <n v="2.057776"/>
    <n v="280"/>
    <n v="3.43648592"/>
  </r>
  <r>
    <x v="4429"/>
    <n v="1.5433319999999999"/>
    <n v="330"/>
    <n v="2.5773644399999998"/>
  </r>
  <r>
    <x v="4430"/>
    <n v="1.5433319999999999"/>
    <n v="320"/>
    <n v="2.5773644399999998"/>
  </r>
  <r>
    <x v="4431"/>
    <n v="1.5433319999999999"/>
    <n v="290"/>
    <n v="2.5773644399999998"/>
  </r>
  <r>
    <x v="4432"/>
    <n v="1.028888"/>
    <n v="300"/>
    <n v="1.71824296"/>
  </r>
  <r>
    <x v="4433"/>
    <n v="1.028888"/>
    <n v="340"/>
    <n v="1.71824296"/>
  </r>
  <r>
    <x v="4434"/>
    <n v="1.5433319999999999"/>
    <n v="300"/>
    <n v="2.5773644399999998"/>
  </r>
  <r>
    <x v="4435"/>
    <n v="1.028888"/>
    <n v="310"/>
    <n v="1.71824296"/>
  </r>
  <r>
    <x v="4436"/>
    <n v="1.028888"/>
    <n v="330"/>
    <n v="1.71824296"/>
  </r>
  <r>
    <x v="4437"/>
    <n v="2.057776"/>
    <n v="340"/>
    <n v="3.43648592"/>
  </r>
  <r>
    <x v="4438"/>
    <n v="0"/>
    <n v="0"/>
    <n v="0"/>
  </r>
  <r>
    <x v="4439"/>
    <n v="1.028888"/>
    <n v="260"/>
    <n v="1.71824296"/>
  </r>
  <r>
    <x v="4440"/>
    <n v="1.028888"/>
    <n v="320"/>
    <n v="1.71824296"/>
  </r>
  <r>
    <x v="4441"/>
    <n v="1.028888"/>
    <n v="310"/>
    <n v="1.71824296"/>
  </r>
  <r>
    <x v="4442"/>
    <n v="1.028888"/>
    <n v="350"/>
    <n v="1.71824296"/>
  </r>
  <r>
    <x v="4443"/>
    <n v="2.057776"/>
    <n v="320"/>
    <n v="3.43648592"/>
  </r>
  <r>
    <x v="4444"/>
    <n v="3.601108"/>
    <n v="10"/>
    <n v="6.0138503599999993"/>
  </r>
  <r>
    <x v="4445"/>
    <n v="3.601108"/>
    <n v="20"/>
    <n v="6.0138503599999993"/>
  </r>
  <r>
    <x v="4446"/>
    <n v="4.1155520000000001"/>
    <n v="30"/>
    <n v="6.8729718399999999"/>
  </r>
  <r>
    <x v="4447"/>
    <n v="3.601108"/>
    <n v="20"/>
    <n v="6.0138503599999993"/>
  </r>
  <r>
    <x v="4448"/>
    <n v="4.1155520000000001"/>
    <n v="20"/>
    <n v="6.8729718399999999"/>
  </r>
  <r>
    <x v="4449"/>
    <n v="5.1444400000000003"/>
    <n v="70"/>
    <n v="8.5912147999999995"/>
  </r>
  <r>
    <x v="4450"/>
    <n v="4.1155520000000001"/>
    <n v="60"/>
    <n v="6.8729718399999999"/>
  </r>
  <r>
    <x v="4451"/>
    <n v="3.601108"/>
    <n v="50"/>
    <n v="6.0138503599999993"/>
  </r>
  <r>
    <x v="4452"/>
    <n v="3.0866639999999999"/>
    <n v="50"/>
    <n v="5.1547288799999995"/>
  </r>
  <r>
    <x v="4453"/>
    <n v="2.057776"/>
    <n v="30"/>
    <n v="3.43648592"/>
  </r>
  <r>
    <x v="4454"/>
    <n v="2.5722200000000002"/>
    <n v="10"/>
    <n v="4.2956073999999997"/>
  </r>
  <r>
    <x v="4455"/>
    <n v="2.057776"/>
    <n v="10"/>
    <n v="3.43648592"/>
  </r>
  <r>
    <x v="4456"/>
    <n v="1.5433319999999999"/>
    <n v="10"/>
    <n v="2.5773644399999998"/>
  </r>
  <r>
    <x v="4457"/>
    <n v="1.028888"/>
    <n v="340"/>
    <n v="1.71824296"/>
  </r>
  <r>
    <x v="4458"/>
    <n v="2.5722200000000002"/>
    <n v="10"/>
    <n v="4.2956073999999997"/>
  </r>
  <r>
    <x v="4459"/>
    <n v="2.057776"/>
    <n v="320"/>
    <n v="3.43648592"/>
  </r>
  <r>
    <x v="4460"/>
    <n v="2.057776"/>
    <n v="300"/>
    <n v="3.43648592"/>
  </r>
  <r>
    <x v="4461"/>
    <n v="1.5433319999999999"/>
    <n v="330"/>
    <n v="2.5773644399999998"/>
  </r>
  <r>
    <x v="4462"/>
    <n v="2.057776"/>
    <n v="280"/>
    <n v="3.43648592"/>
  </r>
  <r>
    <x v="4463"/>
    <n v="2.057776"/>
    <n v="290"/>
    <n v="3.43648592"/>
  </r>
  <r>
    <x v="4464"/>
    <n v="0"/>
    <n v="0"/>
    <n v="0"/>
  </r>
  <r>
    <x v="4465"/>
    <n v="1.5433319999999999"/>
    <n v="50"/>
    <n v="2.5773644399999998"/>
  </r>
  <r>
    <x v="4466"/>
    <n v="1.5433319999999999"/>
    <n v="50"/>
    <n v="2.5773644399999998"/>
  </r>
  <r>
    <x v="4467"/>
    <n v="2.057776"/>
    <n v="30"/>
    <n v="3.43648592"/>
  </r>
  <r>
    <x v="4468"/>
    <n v="2.5722200000000002"/>
    <n v="20"/>
    <n v="4.2956073999999997"/>
  </r>
  <r>
    <x v="4469"/>
    <n v="2.5722200000000002"/>
    <n v="20"/>
    <n v="4.2956073999999997"/>
  </r>
  <r>
    <x v="4470"/>
    <n v="3.601108"/>
    <n v="10"/>
    <n v="6.0138503599999993"/>
  </r>
  <r>
    <x v="4471"/>
    <n v="4.6299960000000002"/>
    <n v="20"/>
    <n v="7.7320933199999997"/>
  </r>
  <r>
    <x v="4472"/>
    <n v="4.6299960000000002"/>
    <n v="30"/>
    <n v="7.7320933199999997"/>
  </r>
  <r>
    <x v="4473"/>
    <n v="4.1155520000000001"/>
    <n v="30"/>
    <n v="6.8729718399999999"/>
  </r>
  <r>
    <x v="4474"/>
    <n v="3.601108"/>
    <n v="60"/>
    <n v="6.0138503599999993"/>
  </r>
  <r>
    <x v="4475"/>
    <n v="4.1155520000000001"/>
    <n v="50"/>
    <n v="6.8729718399999999"/>
  </r>
  <r>
    <x v="4476"/>
    <n v="3.601108"/>
    <n v="50"/>
    <n v="6.0138503599999993"/>
  </r>
  <r>
    <x v="4477"/>
    <n v="3.601108"/>
    <n v="20"/>
    <n v="6.0138503599999993"/>
  </r>
  <r>
    <x v="4478"/>
    <n v="3.0866639999999999"/>
    <n v="20"/>
    <n v="5.1547288799999995"/>
  </r>
  <r>
    <x v="4479"/>
    <n v="2.5722200000000002"/>
    <n v="20"/>
    <n v="4.2956073999999997"/>
  </r>
  <r>
    <x v="4480"/>
    <n v="3.601108"/>
    <n v="40"/>
    <n v="6.0138503599999993"/>
  </r>
  <r>
    <x v="4481"/>
    <n v="3.601108"/>
    <n v="20"/>
    <n v="6.0138503599999993"/>
  </r>
  <r>
    <x v="4482"/>
    <n v="2.5722200000000002"/>
    <n v="10"/>
    <n v="4.2956073999999997"/>
  </r>
  <r>
    <x v="4483"/>
    <n v="1.5433319999999999"/>
    <n v="350"/>
    <n v="2.5773644399999998"/>
  </r>
  <r>
    <x v="4484"/>
    <n v="1.5433319999999999"/>
    <n v="320"/>
    <n v="2.5773644399999998"/>
  </r>
  <r>
    <x v="4485"/>
    <n v="1.5433319999999999"/>
    <n v="240"/>
    <n v="2.5773644399999998"/>
  </r>
  <r>
    <x v="4486"/>
    <n v="2.057776"/>
    <n v="210"/>
    <n v="3.43648592"/>
  </r>
  <r>
    <x v="4487"/>
    <n v="1.028888"/>
    <n v="350"/>
    <n v="1.71824296"/>
  </r>
  <r>
    <x v="4488"/>
    <n v="1.5433319999999999"/>
    <n v="350"/>
    <n v="2.5773644399999998"/>
  </r>
  <r>
    <x v="4489"/>
    <n v="1.5433319999999999"/>
    <n v="330"/>
    <n v="2.5773644399999998"/>
  </r>
  <r>
    <x v="4490"/>
    <n v="0"/>
    <n v="0"/>
    <n v="0"/>
  </r>
  <r>
    <x v="4491"/>
    <n v="2.057776"/>
    <n v="200"/>
    <n v="3.43648592"/>
  </r>
  <r>
    <x v="4492"/>
    <n v="4.1155520000000001"/>
    <n v="150"/>
    <n v="6.8729718399999999"/>
  </r>
  <r>
    <x v="4493"/>
    <n v="5.1444400000000003"/>
    <n v="150"/>
    <n v="8.5912147999999995"/>
  </r>
  <r>
    <x v="4494"/>
    <n v="6.1733279999999997"/>
    <n v="160"/>
    <n v="10.309457759999999"/>
  </r>
  <r>
    <x v="4495"/>
    <n v="5.1444400000000003"/>
    <n v="150"/>
    <n v="8.5912147999999995"/>
  </r>
  <r>
    <x v="4496"/>
    <n v="6.1733279999999997"/>
    <n v="160"/>
    <n v="10.309457759999999"/>
  </r>
  <r>
    <x v="4497"/>
    <n v="5.1444400000000003"/>
    <n v="160"/>
    <n v="8.5912147999999995"/>
  </r>
  <r>
    <x v="4498"/>
    <n v="4.6299960000000002"/>
    <n v="150"/>
    <n v="7.7320933199999997"/>
  </r>
  <r>
    <x v="4499"/>
    <n v="2.057776"/>
    <n v="160"/>
    <n v="3.43648592"/>
  </r>
  <r>
    <x v="4500"/>
    <n v="2.057776"/>
    <n v="140"/>
    <n v="3.43648592"/>
  </r>
  <r>
    <x v="4501"/>
    <n v="0.51444400000000001"/>
    <n v="180"/>
    <n v="0.85912147999999999"/>
  </r>
  <r>
    <x v="4502"/>
    <n v="0"/>
    <n v="0"/>
    <n v="0"/>
  </r>
  <r>
    <x v="4503"/>
    <n v="1.5433319999999999"/>
    <n v="320"/>
    <n v="2.5773644399999998"/>
  </r>
  <r>
    <x v="4504"/>
    <n v="0.51444400000000001"/>
    <n v="290"/>
    <n v="0.85912147999999999"/>
  </r>
  <r>
    <x v="4505"/>
    <n v="0.51444400000000001"/>
    <n v="360"/>
    <n v="0.85912147999999999"/>
  </r>
  <r>
    <x v="4506"/>
    <n v="0.51444400000000001"/>
    <n v="300"/>
    <n v="0.85912147999999999"/>
  </r>
  <r>
    <x v="4507"/>
    <n v="1.028888"/>
    <n v="330"/>
    <n v="1.71824296"/>
  </r>
  <r>
    <x v="4508"/>
    <n v="1.028888"/>
    <n v="320"/>
    <n v="1.71824296"/>
  </r>
  <r>
    <x v="4509"/>
    <n v="1.028888"/>
    <n v="320"/>
    <n v="1.71824296"/>
  </r>
  <r>
    <x v="4510"/>
    <n v="1.028888"/>
    <n v="300"/>
    <n v="1.71824296"/>
  </r>
  <r>
    <x v="4511"/>
    <n v="0.51444400000000001"/>
    <n v="330"/>
    <n v="0.85912147999999999"/>
  </r>
  <r>
    <x v="4512"/>
    <n v="0.51444400000000001"/>
    <n v="310"/>
    <n v="0.85912147999999999"/>
  </r>
  <r>
    <x v="4513"/>
    <n v="1.028888"/>
    <n v="270"/>
    <n v="1.71824296"/>
  </r>
  <r>
    <x v="4514"/>
    <n v="1.028888"/>
    <n v="300"/>
    <n v="1.71824296"/>
  </r>
  <r>
    <x v="4515"/>
    <n v="2.5722200000000002"/>
    <n v="330"/>
    <n v="4.2956073999999997"/>
  </r>
  <r>
    <x v="4516"/>
    <n v="3.601108"/>
    <n v="360"/>
    <n v="6.0138503599999993"/>
  </r>
  <r>
    <x v="4517"/>
    <n v="4.6299960000000002"/>
    <n v="40"/>
    <n v="7.7320933199999997"/>
  </r>
  <r>
    <x v="4518"/>
    <n v="4.1155520000000001"/>
    <n v="40"/>
    <n v="6.8729718399999999"/>
  </r>
  <r>
    <x v="4519"/>
    <n v="5.1444400000000003"/>
    <n v="60"/>
    <n v="8.5912147999999995"/>
  </r>
  <r>
    <x v="4520"/>
    <n v="5.6588840000000005"/>
    <n v="60"/>
    <n v="9.4503362800000001"/>
  </r>
  <r>
    <x v="4521"/>
    <n v="5.6588840000000005"/>
    <n v="50"/>
    <n v="9.4503362800000001"/>
  </r>
  <r>
    <x v="4522"/>
    <n v="6.1733279999999997"/>
    <n v="50"/>
    <n v="10.309457759999999"/>
  </r>
  <r>
    <x v="4523"/>
    <n v="7.202216"/>
    <n v="50"/>
    <n v="12.027700719999999"/>
  </r>
  <r>
    <x v="4524"/>
    <n v="4.6299960000000002"/>
    <n v="30"/>
    <n v="7.7320933199999997"/>
  </r>
  <r>
    <x v="4525"/>
    <n v="4.1155520000000001"/>
    <n v="20"/>
    <n v="6.8729718399999999"/>
  </r>
  <r>
    <x v="4526"/>
    <n v="3.0866639999999999"/>
    <n v="20"/>
    <n v="5.1547288799999995"/>
  </r>
  <r>
    <x v="4527"/>
    <n v="3.0866639999999999"/>
    <n v="10"/>
    <n v="5.1547288799999995"/>
  </r>
  <r>
    <x v="4528"/>
    <n v="4.1155520000000001"/>
    <n v="10"/>
    <n v="6.8729718399999999"/>
  </r>
  <r>
    <x v="4529"/>
    <n v="3.0866639999999999"/>
    <n v="10"/>
    <n v="5.1547288799999995"/>
  </r>
  <r>
    <x v="4530"/>
    <n v="4.1155520000000001"/>
    <n v="20"/>
    <n v="6.8729718399999999"/>
  </r>
  <r>
    <x v="4531"/>
    <n v="4.1155520000000001"/>
    <n v="10"/>
    <n v="6.8729718399999999"/>
  </r>
  <r>
    <x v="4532"/>
    <n v="5.6588840000000005"/>
    <n v="20"/>
    <n v="9.4503362800000001"/>
  </r>
  <r>
    <x v="4533"/>
    <n v="4.1155520000000001"/>
    <n v="10"/>
    <n v="6.8729718399999999"/>
  </r>
  <r>
    <x v="4534"/>
    <n v="3.0866639999999999"/>
    <n v="30"/>
    <n v="5.1547288799999995"/>
  </r>
  <r>
    <x v="4535"/>
    <n v="2.5722200000000002"/>
    <n v="20"/>
    <n v="4.2956073999999997"/>
  </r>
  <r>
    <x v="4536"/>
    <n v="2.5722200000000002"/>
    <n v="10"/>
    <n v="4.2956073999999997"/>
  </r>
  <r>
    <x v="4537"/>
    <n v="1.5433319999999999"/>
    <n v="40"/>
    <n v="2.5773644399999998"/>
  </r>
  <r>
    <x v="4538"/>
    <n v="2.5722200000000002"/>
    <n v="20"/>
    <n v="4.2956073999999997"/>
  </r>
  <r>
    <x v="4539"/>
    <n v="4.1155520000000001"/>
    <n v="360"/>
    <n v="6.8729718399999999"/>
  </r>
  <r>
    <x v="4540"/>
    <n v="3.0866639999999999"/>
    <n v="360"/>
    <n v="5.1547288799999995"/>
  </r>
  <r>
    <x v="4541"/>
    <n v="3.601108"/>
    <n v="10"/>
    <n v="6.0138503599999993"/>
  </r>
  <r>
    <x v="4542"/>
    <n v="4.6299960000000002"/>
    <n v="20"/>
    <n v="7.7320933199999997"/>
  </r>
  <r>
    <x v="4543"/>
    <n v="4.1155520000000001"/>
    <n v="20"/>
    <n v="6.8729718399999999"/>
  </r>
  <r>
    <x v="4544"/>
    <n v="5.1444400000000003"/>
    <n v="60"/>
    <n v="8.5912147999999995"/>
  </r>
  <r>
    <x v="4545"/>
    <n v="4.6299960000000002"/>
    <n v="50"/>
    <n v="7.7320933199999997"/>
  </r>
  <r>
    <x v="4546"/>
    <n v="5.1444400000000003"/>
    <n v="50"/>
    <n v="8.5912147999999995"/>
  </r>
  <r>
    <x v="4547"/>
    <n v="5.1444400000000003"/>
    <n v="30"/>
    <n v="8.5912147999999995"/>
  </r>
  <r>
    <x v="4548"/>
    <n v="5.1444400000000003"/>
    <n v="20"/>
    <n v="8.5912147999999995"/>
  </r>
  <r>
    <x v="4549"/>
    <n v="5.6588840000000005"/>
    <n v="30"/>
    <n v="9.4503362800000001"/>
  </r>
  <r>
    <x v="4550"/>
    <n v="5.1444400000000003"/>
    <n v="30"/>
    <n v="8.5912147999999995"/>
  </r>
  <r>
    <x v="4551"/>
    <n v="5.6588840000000005"/>
    <n v="30"/>
    <n v="9.4503362800000001"/>
  </r>
  <r>
    <x v="4552"/>
    <n v="5.1444400000000003"/>
    <n v="20"/>
    <n v="8.5912147999999995"/>
  </r>
  <r>
    <x v="4553"/>
    <n v="5.1444400000000003"/>
    <n v="20"/>
    <n v="8.5912147999999995"/>
  </r>
  <r>
    <x v="4554"/>
    <n v="3.601108"/>
    <n v="20"/>
    <n v="6.0138503599999993"/>
  </r>
  <r>
    <x v="4555"/>
    <n v="4.1155520000000001"/>
    <n v="30"/>
    <n v="6.8729718399999999"/>
  </r>
  <r>
    <x v="4556"/>
    <n v="3.601108"/>
    <n v="30"/>
    <n v="6.0138503599999993"/>
  </r>
  <r>
    <x v="4557"/>
    <n v="3.0866639999999999"/>
    <n v="20"/>
    <n v="5.1547288799999995"/>
  </r>
  <r>
    <x v="4558"/>
    <n v="2.057776"/>
    <n v="360"/>
    <n v="3.43648592"/>
  </r>
  <r>
    <x v="4559"/>
    <n v="1.5433319999999999"/>
    <n v="310"/>
    <n v="2.5773644399999998"/>
  </r>
  <r>
    <x v="4560"/>
    <n v="1.028888"/>
    <n v="290"/>
    <n v="1.71824296"/>
  </r>
  <r>
    <x v="4561"/>
    <n v="1.5433319999999999"/>
    <n v="270"/>
    <n v="2.5773644399999998"/>
  </r>
  <r>
    <x v="4562"/>
    <n v="0.51444400000000001"/>
    <n v="280"/>
    <n v="0.85912147999999999"/>
  </r>
  <r>
    <x v="4563"/>
    <n v="0.51444400000000001"/>
    <n v="330"/>
    <n v="0.85912147999999999"/>
  </r>
  <r>
    <x v="4564"/>
    <n v="5.1444400000000003"/>
    <n v="30"/>
    <n v="8.5912147999999995"/>
  </r>
  <r>
    <x v="4565"/>
    <n v="4.6299960000000002"/>
    <n v="10"/>
    <n v="7.7320933199999997"/>
  </r>
  <r>
    <x v="4566"/>
    <n v="4.1155520000000001"/>
    <n v="360"/>
    <n v="6.8729718399999999"/>
  </r>
  <r>
    <x v="4567"/>
    <n v="5.6588840000000005"/>
    <n v="50"/>
    <n v="9.4503362800000001"/>
  </r>
  <r>
    <x v="4568"/>
    <n v="5.6588840000000005"/>
    <n v="60"/>
    <n v="9.4503362800000001"/>
  </r>
  <r>
    <x v="4569"/>
    <n v="6.1733279999999997"/>
    <n v="60"/>
    <n v="10.309457759999999"/>
  </r>
  <r>
    <x v="4570"/>
    <n v="6.1733279999999997"/>
    <n v="50"/>
    <n v="10.309457759999999"/>
  </r>
  <r>
    <x v="4571"/>
    <n v="5.6588840000000005"/>
    <n v="60"/>
    <n v="9.4503362800000001"/>
  </r>
  <r>
    <x v="4572"/>
    <n v="5.1444400000000003"/>
    <n v="50"/>
    <n v="8.5912147999999995"/>
  </r>
  <r>
    <x v="4573"/>
    <n v="3.0866639999999999"/>
    <n v="20"/>
    <n v="5.1547288799999995"/>
  </r>
  <r>
    <x v="4574"/>
    <n v="1.5433319999999999"/>
    <n v="320"/>
    <n v="2.5773644399999998"/>
  </r>
  <r>
    <x v="4575"/>
    <n v="2.5722200000000002"/>
    <n v="10"/>
    <n v="4.2956073999999997"/>
  </r>
  <r>
    <x v="4576"/>
    <n v="1.028888"/>
    <n v="350"/>
    <n v="1.71824296"/>
  </r>
  <r>
    <x v="4577"/>
    <n v="1.5433319999999999"/>
    <n v="340"/>
    <n v="2.5773644399999998"/>
  </r>
  <r>
    <x v="4578"/>
    <n v="1.028888"/>
    <n v="320"/>
    <n v="1.71824296"/>
  </r>
  <r>
    <x v="4579"/>
    <n v="1.028888"/>
    <n v="330"/>
    <n v="1.71824296"/>
  </r>
  <r>
    <x v="4580"/>
    <n v="1.5433319999999999"/>
    <n v="310"/>
    <n v="2.5773644399999998"/>
  </r>
  <r>
    <x v="4581"/>
    <n v="0"/>
    <n v="0"/>
    <n v="0"/>
  </r>
  <r>
    <x v="4582"/>
    <n v="0"/>
    <n v="0"/>
    <n v="0"/>
  </r>
  <r>
    <x v="4583"/>
    <n v="1.028888"/>
    <n v="300"/>
    <n v="1.71824296"/>
  </r>
  <r>
    <x v="4584"/>
    <n v="0"/>
    <n v="0"/>
    <n v="0"/>
  </r>
  <r>
    <x v="4585"/>
    <n v="1.028888"/>
    <n v="360"/>
    <n v="1.71824296"/>
  </r>
  <r>
    <x v="4586"/>
    <n v="1.5433319999999999"/>
    <n v="290"/>
    <n v="2.5773644399999998"/>
  </r>
  <r>
    <x v="4587"/>
    <n v="2.057776"/>
    <n v="300"/>
    <n v="3.43648592"/>
  </r>
  <r>
    <x v="4588"/>
    <n v="4.1155520000000001"/>
    <n v="360"/>
    <n v="6.8729718399999999"/>
  </r>
  <r>
    <x v="4589"/>
    <n v="4.6299960000000002"/>
    <n v="50"/>
    <n v="7.7320933199999997"/>
  </r>
  <r>
    <x v="4590"/>
    <n v="3.601108"/>
    <n v="10"/>
    <n v="6.0138503599999993"/>
  </r>
  <r>
    <x v="4591"/>
    <n v="3.601108"/>
    <n v="20"/>
    <n v="6.0138503599999993"/>
  </r>
  <r>
    <x v="4592"/>
    <n v="6.1733279999999997"/>
    <n v="60"/>
    <n v="10.309457759999999"/>
  </r>
  <r>
    <x v="4593"/>
    <n v="7.202216"/>
    <n v="50"/>
    <n v="12.027700719999999"/>
  </r>
  <r>
    <x v="4594"/>
    <n v="7.202216"/>
    <n v="50"/>
    <n v="12.027700719999999"/>
  </r>
  <r>
    <x v="4595"/>
    <n v="7.202216"/>
    <n v="50"/>
    <n v="12.027700719999999"/>
  </r>
  <r>
    <x v="4596"/>
    <n v="6.1733279999999997"/>
    <n v="40"/>
    <n v="10.309457759999999"/>
  </r>
  <r>
    <x v="4597"/>
    <n v="3.0866639999999999"/>
    <n v="10"/>
    <n v="5.1547288799999995"/>
  </r>
  <r>
    <x v="4598"/>
    <n v="1.5433319999999999"/>
    <n v="300"/>
    <n v="2.5773644399999998"/>
  </r>
  <r>
    <x v="4599"/>
    <n v="1.028888"/>
    <n v="310"/>
    <n v="1.71824296"/>
  </r>
  <r>
    <x v="4600"/>
    <n v="3.0866639999999999"/>
    <n v="320"/>
    <n v="5.1547288799999995"/>
  </r>
  <r>
    <x v="4601"/>
    <n v="2.5722200000000002"/>
    <n v="310"/>
    <n v="4.2956073999999997"/>
  </r>
  <r>
    <x v="4602"/>
    <n v="2.057776"/>
    <n v="350"/>
    <n v="3.43648592"/>
  </r>
  <r>
    <x v="4603"/>
    <n v="1.028888"/>
    <n v="340"/>
    <n v="1.71824296"/>
  </r>
  <r>
    <x v="4604"/>
    <n v="1.5433319999999999"/>
    <n v="300"/>
    <n v="2.5773644399999998"/>
  </r>
  <r>
    <x v="4605"/>
    <n v="0"/>
    <n v="0"/>
    <n v="0"/>
  </r>
  <r>
    <x v="4606"/>
    <n v="0"/>
    <n v="0"/>
    <n v="0"/>
  </r>
  <r>
    <x v="4607"/>
    <n v="1.028888"/>
    <n v="330"/>
    <n v="1.71824296"/>
  </r>
  <r>
    <x v="4608"/>
    <n v="1.028888"/>
    <n v="310"/>
    <n v="1.71824296"/>
  </r>
  <r>
    <x v="4609"/>
    <n v="0"/>
    <n v="0"/>
    <n v="0"/>
  </r>
  <r>
    <x v="4610"/>
    <n v="0.51444400000000001"/>
    <n v="330"/>
    <n v="0.85912147999999999"/>
  </r>
  <r>
    <x v="4611"/>
    <n v="0.51444400000000001"/>
    <n v="340"/>
    <n v="0.85912147999999999"/>
  </r>
  <r>
    <x v="4612"/>
    <n v="4.1155520000000001"/>
    <n v="10"/>
    <n v="6.8729718399999999"/>
  </r>
  <r>
    <x v="4613"/>
    <n v="5.1444400000000003"/>
    <n v="40"/>
    <n v="8.5912147999999995"/>
  </r>
  <r>
    <x v="4614"/>
    <n v="6.6877719999999998"/>
    <n v="50"/>
    <n v="11.16857924"/>
  </r>
  <r>
    <x v="4615"/>
    <n v="6.6877719999999998"/>
    <n v="40"/>
    <n v="11.16857924"/>
  </r>
  <r>
    <x v="4616"/>
    <n v="5.1444400000000003"/>
    <n v="40"/>
    <n v="8.5912147999999995"/>
  </r>
  <r>
    <x v="4617"/>
    <n v="6.1733279999999997"/>
    <n v="40"/>
    <n v="10.309457759999999"/>
  </r>
  <r>
    <x v="4618"/>
    <n v="6.1733279999999997"/>
    <n v="50"/>
    <n v="10.309457759999999"/>
  </r>
  <r>
    <x v="4619"/>
    <n v="5.1444400000000003"/>
    <n v="50"/>
    <n v="8.5912147999999995"/>
  </r>
  <r>
    <x v="4620"/>
    <n v="6.1733279999999997"/>
    <n v="50"/>
    <n v="10.309457759999999"/>
  </r>
  <r>
    <x v="4621"/>
    <n v="4.1155520000000001"/>
    <n v="40"/>
    <n v="6.8729718399999999"/>
  </r>
  <r>
    <x v="4622"/>
    <n v="2.5722200000000002"/>
    <n v="40"/>
    <n v="4.2956073999999997"/>
  </r>
  <r>
    <x v="4623"/>
    <n v="1.5433319999999999"/>
    <n v="10"/>
    <n v="2.5773644399999998"/>
  </r>
  <r>
    <x v="4624"/>
    <n v="1.028888"/>
    <n v="310"/>
    <n v="1.71824296"/>
  </r>
  <r>
    <x v="4625"/>
    <n v="2.057776"/>
    <n v="290"/>
    <n v="3.43648592"/>
  </r>
  <r>
    <x v="4626"/>
    <n v="1.028888"/>
    <n v="330"/>
    <n v="1.71824296"/>
  </r>
  <r>
    <x v="4627"/>
    <n v="1.028888"/>
    <n v="330"/>
    <n v="1.71824296"/>
  </r>
  <r>
    <x v="4628"/>
    <n v="1.028888"/>
    <n v="330"/>
    <n v="1.71824296"/>
  </r>
  <r>
    <x v="4629"/>
    <n v="1.5433319999999999"/>
    <n v="320"/>
    <n v="2.5773644399999998"/>
  </r>
  <r>
    <x v="4630"/>
    <n v="1.028888"/>
    <n v="300"/>
    <n v="1.71824296"/>
  </r>
  <r>
    <x v="4631"/>
    <n v="2.5722200000000002"/>
    <n v="10"/>
    <n v="4.2956073999999997"/>
  </r>
  <r>
    <x v="4632"/>
    <n v="2.057776"/>
    <n v="290"/>
    <n v="3.43648592"/>
  </r>
  <r>
    <x v="4633"/>
    <n v="1.028888"/>
    <n v="300"/>
    <n v="1.71824296"/>
  </r>
  <r>
    <x v="4634"/>
    <n v="2.5722200000000002"/>
    <n v="270"/>
    <n v="4.2956073999999997"/>
  </r>
  <r>
    <x v="4635"/>
    <n v="1.028888"/>
    <n v="250"/>
    <n v="1.71824296"/>
  </r>
  <r>
    <x v="4636"/>
    <n v="3.0866639999999999"/>
    <n v="340"/>
    <n v="5.1547288799999995"/>
  </r>
  <r>
    <x v="4637"/>
    <n v="4.1155520000000001"/>
    <n v="30"/>
    <n v="6.8729718399999999"/>
  </r>
  <r>
    <x v="4638"/>
    <n v="5.1444400000000003"/>
    <n v="80"/>
    <n v="8.5912147999999995"/>
  </r>
  <r>
    <x v="4639"/>
    <n v="4.6299960000000002"/>
    <n v="60"/>
    <n v="7.7320933199999997"/>
  </r>
  <r>
    <x v="4640"/>
    <n v="6.6877719999999998"/>
    <n v="60"/>
    <n v="11.16857924"/>
  </r>
  <r>
    <x v="4641"/>
    <n v="7.202216"/>
    <n v="40"/>
    <n v="12.027700719999999"/>
  </r>
  <r>
    <x v="4642"/>
    <n v="2.5722200000000002"/>
    <n v="20"/>
    <n v="4.2956073999999997"/>
  </r>
  <r>
    <x v="4643"/>
    <n v="3.0866639999999999"/>
    <n v="20"/>
    <n v="5.1547288799999995"/>
  </r>
  <r>
    <x v="4644"/>
    <n v="2.057776"/>
    <n v="340"/>
    <n v="3.43648592"/>
  </r>
  <r>
    <x v="4645"/>
    <n v="1.5433319999999999"/>
    <n v="300"/>
    <n v="2.5773644399999998"/>
  </r>
  <r>
    <x v="4646"/>
    <n v="1.028888"/>
    <n v="320"/>
    <n v="1.71824296"/>
  </r>
  <r>
    <x v="4647"/>
    <n v="1.5433319999999999"/>
    <n v="330"/>
    <n v="2.5773644399999998"/>
  </r>
  <r>
    <x v="4648"/>
    <n v="1.5433319999999999"/>
    <n v="320"/>
    <n v="2.5773644399999998"/>
  </r>
  <r>
    <x v="4649"/>
    <n v="2.057776"/>
    <n v="350"/>
    <n v="3.43648592"/>
  </r>
  <r>
    <x v="4650"/>
    <n v="1.5433319999999999"/>
    <n v="270"/>
    <n v="2.5773644399999998"/>
  </r>
  <r>
    <x v="4651"/>
    <n v="2.057776"/>
    <n v="30"/>
    <n v="3.43648592"/>
  </r>
  <r>
    <x v="4652"/>
    <n v="5.1444400000000003"/>
    <n v="50"/>
    <n v="8.5912147999999995"/>
  </r>
  <r>
    <x v="4653"/>
    <n v="2.057776"/>
    <n v="270"/>
    <n v="3.43648592"/>
  </r>
  <r>
    <x v="4654"/>
    <n v="0"/>
    <n v="0"/>
    <n v="0"/>
  </r>
  <r>
    <x v="4655"/>
    <n v="0"/>
    <n v="0"/>
    <n v="0"/>
  </r>
  <r>
    <x v="4656"/>
    <n v="0"/>
    <n v="0"/>
    <n v="0"/>
  </r>
  <r>
    <x v="4657"/>
    <n v="1.028888"/>
    <n v="20"/>
    <n v="1.71824296"/>
  </r>
  <r>
    <x v="4658"/>
    <n v="1.028888"/>
    <n v="300"/>
    <n v="1.71824296"/>
  </r>
  <r>
    <x v="4659"/>
    <n v="2.057776"/>
    <n v="320"/>
    <n v="3.43648592"/>
  </r>
  <r>
    <x v="4660"/>
    <n v="2.057776"/>
    <n v="350"/>
    <n v="3.43648592"/>
  </r>
  <r>
    <x v="4661"/>
    <n v="4.1155520000000001"/>
    <n v="40"/>
    <n v="6.8729718399999999"/>
  </r>
  <r>
    <x v="4662"/>
    <n v="5.6588840000000005"/>
    <n v="60"/>
    <n v="9.4503362800000001"/>
  </r>
  <r>
    <x v="4663"/>
    <n v="5.1444400000000003"/>
    <n v="60"/>
    <n v="8.5912147999999995"/>
  </r>
  <r>
    <x v="4664"/>
    <n v="5.1444400000000003"/>
    <n v="40"/>
    <n v="8.5912147999999995"/>
  </r>
  <r>
    <x v="4665"/>
    <n v="5.1444400000000003"/>
    <n v="70"/>
    <n v="8.5912147999999995"/>
  </r>
  <r>
    <x v="4666"/>
    <n v="5.1444400000000003"/>
    <n v="50"/>
    <n v="8.5912147999999995"/>
  </r>
  <r>
    <x v="4667"/>
    <n v="3.601108"/>
    <n v="60"/>
    <n v="6.0138503599999993"/>
  </r>
  <r>
    <x v="4668"/>
    <n v="2.5722200000000002"/>
    <n v="50"/>
    <n v="4.2956073999999997"/>
  </r>
  <r>
    <x v="4669"/>
    <n v="3.0866639999999999"/>
    <n v="50"/>
    <n v="5.1547288799999995"/>
  </r>
  <r>
    <x v="4670"/>
    <n v="1.5433319999999999"/>
    <n v="50"/>
    <n v="2.5773644399999998"/>
  </r>
  <r>
    <x v="4671"/>
    <n v="1.028888"/>
    <n v="360"/>
    <n v="1.71824296"/>
  </r>
  <r>
    <x v="4672"/>
    <n v="2.057776"/>
    <n v="310"/>
    <n v="3.43648592"/>
  </r>
  <r>
    <x v="4673"/>
    <n v="1.028888"/>
    <n v="310"/>
    <n v="1.71824296"/>
  </r>
  <r>
    <x v="4674"/>
    <n v="1.028888"/>
    <n v="350"/>
    <n v="1.71824296"/>
  </r>
  <r>
    <x v="4675"/>
    <n v="1.5433319999999999"/>
    <n v="310"/>
    <n v="2.5773644399999998"/>
  </r>
  <r>
    <x v="4676"/>
    <n v="0.51444400000000001"/>
    <n v="320"/>
    <n v="0.85912147999999999"/>
  </r>
  <r>
    <x v="4677"/>
    <n v="0.51444400000000001"/>
    <n v="320"/>
    <n v="0.85912147999999999"/>
  </r>
  <r>
    <x v="4678"/>
    <n v="2.057776"/>
    <n v="360"/>
    <n v="3.43648592"/>
  </r>
  <r>
    <x v="4679"/>
    <n v="0.51444400000000001"/>
    <n v="200"/>
    <n v="0.85912147999999999"/>
  </r>
  <r>
    <x v="4680"/>
    <n v="1.028888"/>
    <n v="280"/>
    <n v="1.71824296"/>
  </r>
  <r>
    <x v="4681"/>
    <n v="1.028888"/>
    <n v="320"/>
    <n v="1.71824296"/>
  </r>
  <r>
    <x v="4682"/>
    <n v="2.5722200000000002"/>
    <n v="300"/>
    <n v="4.2956073999999997"/>
  </r>
  <r>
    <x v="4683"/>
    <n v="2.5722200000000002"/>
    <n v="290"/>
    <n v="4.2956073999999997"/>
  </r>
  <r>
    <x v="4684"/>
    <n v="3.0866639999999999"/>
    <n v="320"/>
    <n v="5.1547288799999995"/>
  </r>
  <r>
    <x v="4685"/>
    <n v="2.5722200000000002"/>
    <n v="20"/>
    <n v="4.2956073999999997"/>
  </r>
  <r>
    <x v="4686"/>
    <n v="3.0866639999999999"/>
    <n v="340"/>
    <n v="5.1547288799999995"/>
  </r>
  <r>
    <x v="4687"/>
    <n v="5.1444400000000003"/>
    <n v="30"/>
    <n v="8.5912147999999995"/>
  </r>
  <r>
    <x v="4688"/>
    <n v="4.6299960000000002"/>
    <n v="50"/>
    <n v="7.7320933199999997"/>
  </r>
  <r>
    <x v="4689"/>
    <n v="4.1155520000000001"/>
    <n v="60"/>
    <n v="6.8729718399999999"/>
  </r>
  <r>
    <x v="4690"/>
    <n v="5.1444400000000003"/>
    <n v="60"/>
    <n v="8.5912147999999995"/>
  </r>
  <r>
    <x v="4691"/>
    <n v="3.601108"/>
    <n v="50"/>
    <n v="6.0138503599999993"/>
  </r>
  <r>
    <x v="4692"/>
    <n v="3.0866639999999999"/>
    <n v="40"/>
    <n v="5.1547288799999995"/>
  </r>
  <r>
    <x v="4693"/>
    <n v="1.028888"/>
    <n v="30"/>
    <n v="1.71824296"/>
  </r>
  <r>
    <x v="4694"/>
    <n v="1.028888"/>
    <n v="330"/>
    <n v="1.71824296"/>
  </r>
  <r>
    <x v="4695"/>
    <n v="1.5433319999999999"/>
    <n v="310"/>
    <n v="2.5773644399999998"/>
  </r>
  <r>
    <x v="4696"/>
    <n v="1.5433319999999999"/>
    <n v="320"/>
    <n v="2.5773644399999998"/>
  </r>
  <r>
    <x v="4697"/>
    <n v="1.028888"/>
    <n v="290"/>
    <n v="1.71824296"/>
  </r>
  <r>
    <x v="4698"/>
    <n v="1.028888"/>
    <n v="310"/>
    <n v="1.71824296"/>
  </r>
  <r>
    <x v="4699"/>
    <n v="1.028888"/>
    <n v="330"/>
    <n v="1.71824296"/>
  </r>
  <r>
    <x v="4700"/>
    <n v="2.057776"/>
    <n v="230"/>
    <n v="3.43648592"/>
  </r>
  <r>
    <x v="4701"/>
    <n v="1.5433319999999999"/>
    <n v="300"/>
    <n v="2.5773644399999998"/>
  </r>
  <r>
    <x v="4702"/>
    <n v="1.028888"/>
    <n v="340"/>
    <n v="1.71824296"/>
  </r>
  <r>
    <x v="4703"/>
    <n v="1.028888"/>
    <n v="200"/>
    <n v="1.71824296"/>
  </r>
  <r>
    <x v="4704"/>
    <n v="1.5433319999999999"/>
    <n v="270"/>
    <n v="2.5773644399999998"/>
  </r>
  <r>
    <x v="4705"/>
    <n v="2.057776"/>
    <n v="270"/>
    <n v="3.43648592"/>
  </r>
  <r>
    <x v="4706"/>
    <n v="2.5722200000000002"/>
    <n v="330"/>
    <n v="4.2956073999999997"/>
  </r>
  <r>
    <x v="4707"/>
    <n v="2.057776"/>
    <n v="280"/>
    <n v="3.43648592"/>
  </r>
  <r>
    <x v="4708"/>
    <n v="2.057776"/>
    <n v="290"/>
    <n v="3.43648592"/>
  </r>
  <r>
    <x v="4709"/>
    <n v="2.057776"/>
    <n v="30"/>
    <n v="3.43648592"/>
  </r>
  <r>
    <x v="4710"/>
    <n v="4.6299960000000002"/>
    <n v="40"/>
    <n v="7.7320933199999997"/>
  </r>
  <r>
    <x v="4711"/>
    <n v="5.1444400000000003"/>
    <n v="60"/>
    <n v="8.5912147999999995"/>
  </r>
  <r>
    <x v="4712"/>
    <n v="5.6588840000000005"/>
    <n v="50"/>
    <n v="9.4503362800000001"/>
  </r>
  <r>
    <x v="4713"/>
    <n v="4.6299960000000002"/>
    <n v="70"/>
    <n v="7.7320933199999997"/>
  </r>
  <r>
    <x v="4714"/>
    <n v="4.6299960000000002"/>
    <n v="60"/>
    <n v="7.7320933199999997"/>
  </r>
  <r>
    <x v="4715"/>
    <n v="2.5722200000000002"/>
    <n v="50"/>
    <n v="4.2956073999999997"/>
  </r>
  <r>
    <x v="4716"/>
    <n v="2.5722200000000002"/>
    <n v="50"/>
    <n v="4.2956073999999997"/>
  </r>
  <r>
    <x v="4717"/>
    <n v="2.057776"/>
    <n v="330"/>
    <n v="3.43648592"/>
  </r>
  <r>
    <x v="4718"/>
    <n v="1.5433319999999999"/>
    <n v="320"/>
    <n v="2.5773644399999998"/>
  </r>
  <r>
    <x v="4719"/>
    <n v="1.028888"/>
    <n v="290"/>
    <n v="1.71824296"/>
  </r>
  <r>
    <x v="4720"/>
    <n v="1.028888"/>
    <n v="320"/>
    <n v="1.71824296"/>
  </r>
  <r>
    <x v="4721"/>
    <n v="1.028888"/>
    <n v="330"/>
    <n v="1.71824296"/>
  </r>
  <r>
    <x v="4722"/>
    <n v="0.51444400000000001"/>
    <n v="320"/>
    <n v="0.85912147999999999"/>
  </r>
  <r>
    <x v="4723"/>
    <n v="1.5433319999999999"/>
    <n v="290"/>
    <n v="2.5773644399999998"/>
  </r>
  <r>
    <x v="4724"/>
    <n v="0.51444400000000001"/>
    <n v="320"/>
    <n v="0.85912147999999999"/>
  </r>
  <r>
    <x v="4725"/>
    <n v="0.51444400000000001"/>
    <n v="10"/>
    <n v="0.85912147999999999"/>
  </r>
  <r>
    <x v="4726"/>
    <n v="0"/>
    <n v="0"/>
    <n v="0"/>
  </r>
  <r>
    <x v="4727"/>
    <n v="0"/>
    <n v="0"/>
    <n v="0"/>
  </r>
  <r>
    <x v="4728"/>
    <n v="1.5433319999999999"/>
    <n v="300"/>
    <n v="2.5773644399999998"/>
  </r>
  <r>
    <x v="4729"/>
    <n v="2.057776"/>
    <n v="270"/>
    <n v="3.43648592"/>
  </r>
  <r>
    <x v="4730"/>
    <n v="1.5433319999999999"/>
    <n v="330"/>
    <n v="2.5773644399999998"/>
  </r>
  <r>
    <x v="4731"/>
    <n v="1.028888"/>
    <n v="120"/>
    <n v="1.71824296"/>
  </r>
  <r>
    <x v="4732"/>
    <n v="1.028888"/>
    <n v="80"/>
    <n v="1.71824296"/>
  </r>
  <r>
    <x v="4733"/>
    <n v="4.1155520000000001"/>
    <n v="70"/>
    <n v="6.8729718399999999"/>
  </r>
  <r>
    <x v="4734"/>
    <n v="2.5722200000000002"/>
    <n v="90"/>
    <n v="4.2956073999999997"/>
  </r>
  <r>
    <x v="4735"/>
    <n v="2.057776"/>
    <n v="10"/>
    <n v="3.43648592"/>
  </r>
  <r>
    <x v="4736"/>
    <n v="3.601108"/>
    <n v="30"/>
    <n v="6.0138503599999993"/>
  </r>
  <r>
    <x v="4737"/>
    <n v="4.1155520000000001"/>
    <n v="30"/>
    <n v="6.8729718399999999"/>
  </r>
  <r>
    <x v="4738"/>
    <n v="3.0866639999999999"/>
    <n v="10"/>
    <n v="5.1547288799999995"/>
  </r>
  <r>
    <x v="4739"/>
    <n v="2.5722200000000002"/>
    <n v="10"/>
    <n v="4.2956073999999997"/>
  </r>
  <r>
    <x v="4740"/>
    <n v="2.057776"/>
    <n v="10"/>
    <n v="3.43648592"/>
  </r>
  <r>
    <x v="4741"/>
    <n v="1.5433319999999999"/>
    <n v="340"/>
    <n v="2.5773644399999998"/>
  </r>
  <r>
    <x v="4742"/>
    <n v="3.0866639999999999"/>
    <n v="20"/>
    <n v="5.1547288799999995"/>
  </r>
  <r>
    <x v="4743"/>
    <n v="1.5433319999999999"/>
    <n v="310"/>
    <n v="2.5773644399999998"/>
  </r>
  <r>
    <x v="4744"/>
    <n v="0"/>
    <n v="0"/>
    <n v="0"/>
  </r>
  <r>
    <x v="4745"/>
    <n v="0"/>
    <n v="0"/>
    <n v="0"/>
  </r>
  <r>
    <x v="4746"/>
    <n v="0"/>
    <n v="0"/>
    <n v="0"/>
  </r>
  <r>
    <x v="4747"/>
    <n v="2.057776"/>
    <n v="50"/>
    <n v="3.43648592"/>
  </r>
  <r>
    <x v="4748"/>
    <n v="3.0866639999999999"/>
    <n v="20"/>
    <n v="5.1547288799999995"/>
  </r>
  <r>
    <x v="4749"/>
    <n v="3.0866639999999999"/>
    <n v="310"/>
    <n v="5.1547288799999995"/>
  </r>
  <r>
    <x v="4750"/>
    <n v="2.5722200000000002"/>
    <n v="310"/>
    <n v="4.2956073999999997"/>
  </r>
  <r>
    <x v="4751"/>
    <n v="1.5433319999999999"/>
    <n v="290"/>
    <n v="2.5773644399999998"/>
  </r>
  <r>
    <x v="4752"/>
    <n v="0"/>
    <n v="0"/>
    <n v="0"/>
  </r>
  <r>
    <x v="4753"/>
    <n v="1.5433319999999999"/>
    <n v="320"/>
    <n v="2.5773644399999998"/>
  </r>
  <r>
    <x v="4754"/>
    <n v="2.5722200000000002"/>
    <n v="340"/>
    <n v="4.2956073999999997"/>
  </r>
  <r>
    <x v="4755"/>
    <n v="3.0866639999999999"/>
    <n v="350"/>
    <n v="5.1547288799999995"/>
  </r>
  <r>
    <x v="4756"/>
    <n v="4.6299960000000002"/>
    <n v="20"/>
    <n v="7.7320933199999997"/>
  </r>
  <r>
    <x v="4757"/>
    <n v="5.6588840000000005"/>
    <n v="30"/>
    <n v="9.4503362800000001"/>
  </r>
  <r>
    <x v="4758"/>
    <n v="4.6299960000000002"/>
    <n v="10"/>
    <n v="7.7320933199999997"/>
  </r>
  <r>
    <x v="4759"/>
    <n v="5.1444400000000003"/>
    <n v="30"/>
    <n v="8.5912147999999995"/>
  </r>
  <r>
    <x v="4760"/>
    <n v="7.202216"/>
    <n v="50"/>
    <n v="12.027700719999999"/>
  </r>
  <r>
    <x v="4761"/>
    <n v="7.202216"/>
    <n v="60"/>
    <n v="12.027700719999999"/>
  </r>
  <r>
    <x v="4762"/>
    <n v="7.202216"/>
    <n v="50"/>
    <n v="12.027700719999999"/>
  </r>
  <r>
    <x v="4763"/>
    <n v="7.202216"/>
    <n v="50"/>
    <n v="12.027700719999999"/>
  </r>
  <r>
    <x v="4764"/>
    <n v="6.1733279999999997"/>
    <n v="40"/>
    <n v="10.309457759999999"/>
  </r>
  <r>
    <x v="4765"/>
    <n v="2.057776"/>
    <n v="310"/>
    <n v="3.43648592"/>
  </r>
  <r>
    <x v="4766"/>
    <n v="4.1155520000000001"/>
    <n v="30"/>
    <n v="6.8729718399999999"/>
  </r>
  <r>
    <x v="4767"/>
    <n v="3.0866639999999999"/>
    <n v="20"/>
    <n v="5.1547288799999995"/>
  </r>
  <r>
    <x v="4768"/>
    <n v="4.1155520000000001"/>
    <n v="10"/>
    <n v="6.8729718399999999"/>
  </r>
  <r>
    <x v="4769"/>
    <n v="3.601108"/>
    <n v="10"/>
    <n v="6.0138503599999993"/>
  </r>
  <r>
    <x v="4770"/>
    <n v="3.0866639999999999"/>
    <n v="360"/>
    <n v="5.1547288799999995"/>
  </r>
  <r>
    <x v="4771"/>
    <n v="1.028888"/>
    <n v="250"/>
    <n v="1.71824296"/>
  </r>
  <r>
    <x v="4772"/>
    <n v="2.057776"/>
    <n v="250"/>
    <n v="3.43648592"/>
  </r>
  <r>
    <x v="4773"/>
    <n v="1.028888"/>
    <n v="310"/>
    <n v="1.71824296"/>
  </r>
  <r>
    <x v="4774"/>
    <n v="0"/>
    <n v="0"/>
    <n v="0"/>
  </r>
  <r>
    <x v="4775"/>
    <n v="2.057776"/>
    <n v="270"/>
    <n v="3.43648592"/>
  </r>
  <r>
    <x v="4776"/>
    <n v="1.5433319999999999"/>
    <n v="30"/>
    <n v="2.5773644399999998"/>
  </r>
  <r>
    <x v="4777"/>
    <n v="1.028888"/>
    <n v="310"/>
    <n v="1.71824296"/>
  </r>
  <r>
    <x v="4778"/>
    <n v="5.1444400000000003"/>
    <n v="220"/>
    <n v="8.5912147999999995"/>
  </r>
  <r>
    <x v="4779"/>
    <n v="5.1444400000000003"/>
    <n v="220"/>
    <n v="8.5912147999999995"/>
  </r>
  <r>
    <x v="4780"/>
    <n v="5.1444400000000003"/>
    <n v="220"/>
    <n v="8.5912147999999995"/>
  </r>
  <r>
    <x v="4781"/>
    <n v="7.202216"/>
    <n v="210"/>
    <n v="12.027700719999999"/>
  </r>
  <r>
    <x v="4782"/>
    <n v="7.202216"/>
    <n v="220"/>
    <n v="12.027700719999999"/>
  </r>
  <r>
    <x v="4783"/>
    <n v="7.202216"/>
    <n v="210"/>
    <n v="12.027700719999999"/>
  </r>
  <r>
    <x v="4784"/>
    <n v="8.7455479999999994"/>
    <n v="190"/>
    <n v="14.605065159999999"/>
  </r>
  <r>
    <x v="4785"/>
    <n v="8.2311040000000002"/>
    <n v="210"/>
    <n v="13.74594368"/>
  </r>
  <r>
    <x v="4786"/>
    <n v="7.202216"/>
    <n v="210"/>
    <n v="12.027700719999999"/>
  </r>
  <r>
    <x v="4787"/>
    <n v="5.6588840000000005"/>
    <n v="210"/>
    <n v="9.4503362800000001"/>
  </r>
  <r>
    <x v="4788"/>
    <n v="6.6877719999999998"/>
    <n v="210"/>
    <n v="11.16857924"/>
  </r>
  <r>
    <x v="4789"/>
    <n v="5.1444400000000003"/>
    <n v="220"/>
    <n v="8.5912147999999995"/>
  </r>
  <r>
    <x v="4790"/>
    <n v="4.6299960000000002"/>
    <n v="230"/>
    <n v="7.7320933199999997"/>
  </r>
  <r>
    <x v="4791"/>
    <n v="6.1733279999999997"/>
    <n v="220"/>
    <n v="10.309457759999999"/>
  </r>
  <r>
    <x v="4792"/>
    <n v="4.6299960000000002"/>
    <n v="230"/>
    <n v="7.7320933199999997"/>
  </r>
  <r>
    <x v="4793"/>
    <n v="6.1733279999999997"/>
    <n v="220"/>
    <n v="10.309457759999999"/>
  </r>
  <r>
    <x v="4794"/>
    <n v="4.6299960000000002"/>
    <n v="220"/>
    <n v="7.7320933199999997"/>
  </r>
  <r>
    <x v="4795"/>
    <n v="4.1155520000000001"/>
    <n v="230"/>
    <n v="6.8729718399999999"/>
  </r>
  <r>
    <x v="4796"/>
    <n v="6.1733279999999997"/>
    <n v="190"/>
    <n v="10.309457759999999"/>
  </r>
  <r>
    <x v="4797"/>
    <n v="4.1155520000000001"/>
    <n v="210"/>
    <n v="6.8729718399999999"/>
  </r>
  <r>
    <x v="4798"/>
    <n v="4.1155520000000001"/>
    <n v="220"/>
    <n v="6.8729718399999999"/>
  </r>
  <r>
    <x v="4799"/>
    <n v="2.057776"/>
    <n v="230"/>
    <n v="3.43648592"/>
  </r>
  <r>
    <x v="4800"/>
    <n v="3.0866639999999999"/>
    <n v="210"/>
    <n v="5.1547288799999995"/>
  </r>
  <r>
    <x v="4801"/>
    <n v="2.057776"/>
    <n v="240"/>
    <n v="3.43648592"/>
  </r>
  <r>
    <x v="4802"/>
    <n v="3.601108"/>
    <n v="220"/>
    <n v="6.0138503599999993"/>
  </r>
  <r>
    <x v="4803"/>
    <n v="3.0866639999999999"/>
    <n v="200"/>
    <n v="5.1547288799999995"/>
  </r>
  <r>
    <x v="4804"/>
    <n v="3.0866639999999999"/>
    <n v="200"/>
    <n v="5.1547288799999995"/>
  </r>
  <r>
    <x v="4805"/>
    <n v="3.601108"/>
    <n v="260"/>
    <n v="6.0138503599999993"/>
  </r>
  <r>
    <x v="4806"/>
    <n v="3.601108"/>
    <n v="250"/>
    <n v="6.0138503599999993"/>
  </r>
  <r>
    <x v="4807"/>
    <n v="2.057776"/>
    <n v="270"/>
    <n v="3.43648592"/>
  </r>
  <r>
    <x v="4808"/>
    <n v="6.6877719999999998"/>
    <n v="150"/>
    <n v="11.16857924"/>
  </r>
  <r>
    <x v="4809"/>
    <n v="6.1733279999999997"/>
    <n v="100"/>
    <n v="10.309457759999999"/>
  </r>
  <r>
    <x v="4810"/>
    <n v="5.6588840000000005"/>
    <n v="160"/>
    <n v="9.4503362800000001"/>
  </r>
  <r>
    <x v="4811"/>
    <n v="5.1444400000000003"/>
    <n v="160"/>
    <n v="8.5912147999999995"/>
  </r>
  <r>
    <x v="4812"/>
    <n v="2.5722200000000002"/>
    <n v="190"/>
    <n v="4.2956073999999997"/>
  </r>
  <r>
    <x v="4813"/>
    <n v="1.5433319999999999"/>
    <n v="200"/>
    <n v="2.5773644399999998"/>
  </r>
  <r>
    <x v="4814"/>
    <n v="2.057776"/>
    <n v="200"/>
    <n v="3.43648592"/>
  </r>
  <r>
    <x v="4815"/>
    <n v="1.028888"/>
    <n v="290"/>
    <n v="1.71824296"/>
  </r>
  <r>
    <x v="4816"/>
    <n v="1.5433319999999999"/>
    <n v="290"/>
    <n v="2.5773644399999998"/>
  </r>
  <r>
    <x v="4817"/>
    <n v="1.028888"/>
    <n v="180"/>
    <n v="1.71824296"/>
  </r>
  <r>
    <x v="4818"/>
    <n v="3.601108"/>
    <n v="220"/>
    <n v="6.0138503599999993"/>
  </r>
  <r>
    <x v="4819"/>
    <n v="1.028888"/>
    <n v="300"/>
    <n v="1.71824296"/>
  </r>
  <r>
    <x v="4820"/>
    <n v="1.5433319999999999"/>
    <n v="280"/>
    <n v="2.5773644399999998"/>
  </r>
  <r>
    <x v="4821"/>
    <n v="1.028888"/>
    <n v="320"/>
    <n v="1.71824296"/>
  </r>
  <r>
    <x v="4822"/>
    <n v="0.51444400000000001"/>
    <n v="200"/>
    <n v="0.85912147999999999"/>
  </r>
  <r>
    <x v="4823"/>
    <n v="0.51444400000000001"/>
    <n v="330"/>
    <n v="0.85912147999999999"/>
  </r>
  <r>
    <x v="4824"/>
    <n v="2.057776"/>
    <n v="290"/>
    <n v="3.43648592"/>
  </r>
  <r>
    <x v="4825"/>
    <n v="1.5433319999999999"/>
    <n v="310"/>
    <n v="2.5773644399999998"/>
  </r>
  <r>
    <x v="4826"/>
    <n v="1.5433319999999999"/>
    <n v="290"/>
    <n v="2.5773644399999998"/>
  </r>
  <r>
    <x v="4827"/>
    <n v="1.5433319999999999"/>
    <n v="300"/>
    <n v="2.5773644399999998"/>
  </r>
  <r>
    <x v="4828"/>
    <n v="0"/>
    <n v="0"/>
    <n v="0"/>
  </r>
  <r>
    <x v="4829"/>
    <n v="2.5722200000000002"/>
    <n v="140"/>
    <n v="4.2956073999999997"/>
  </r>
  <r>
    <x v="4830"/>
    <n v="3.0866639999999999"/>
    <n v="170"/>
    <n v="5.1547288799999995"/>
  </r>
  <r>
    <x v="4831"/>
    <n v="2.057776"/>
    <n v="100"/>
    <n v="3.43648592"/>
  </r>
  <r>
    <x v="4832"/>
    <n v="3.601108"/>
    <n v="90"/>
    <n v="6.0138503599999993"/>
  </r>
  <r>
    <x v="4833"/>
    <n v="4.6299960000000002"/>
    <n v="70"/>
    <n v="7.7320933199999997"/>
  </r>
  <r>
    <x v="4834"/>
    <n v="4.1155520000000001"/>
    <n v="60"/>
    <n v="6.8729718399999999"/>
  </r>
  <r>
    <x v="4835"/>
    <n v="4.1155520000000001"/>
    <n v="60"/>
    <n v="6.8729718399999999"/>
  </r>
  <r>
    <x v="4836"/>
    <n v="3.0866639999999999"/>
    <n v="50"/>
    <n v="5.1547288799999995"/>
  </r>
  <r>
    <x v="4837"/>
    <n v="2.5722200000000002"/>
    <n v="50"/>
    <n v="4.2956073999999997"/>
  </r>
  <r>
    <x v="4838"/>
    <n v="2.5722200000000002"/>
    <n v="20"/>
    <n v="4.2956073999999997"/>
  </r>
  <r>
    <x v="4839"/>
    <n v="2.057776"/>
    <n v="350"/>
    <n v="3.43648592"/>
  </r>
  <r>
    <x v="4840"/>
    <n v="1.5433319999999999"/>
    <n v="320"/>
    <n v="2.5773644399999998"/>
  </r>
  <r>
    <x v="4841"/>
    <n v="3.0866639999999999"/>
    <n v="10"/>
    <n v="5.1547288799999995"/>
  </r>
  <r>
    <x v="4842"/>
    <n v="2.057776"/>
    <n v="360"/>
    <n v="3.43648592"/>
  </r>
  <r>
    <x v="4843"/>
    <n v="2.057776"/>
    <n v="360"/>
    <n v="3.43648592"/>
  </r>
  <r>
    <x v="4844"/>
    <n v="2.5722200000000002"/>
    <n v="360"/>
    <n v="4.2956073999999997"/>
  </r>
  <r>
    <x v="4845"/>
    <n v="0"/>
    <n v="0"/>
    <n v="0"/>
  </r>
  <r>
    <x v="4846"/>
    <n v="0"/>
    <n v="0"/>
    <n v="0"/>
  </r>
  <r>
    <x v="4847"/>
    <n v="2.5722200000000002"/>
    <n v="340"/>
    <n v="4.2956073999999997"/>
  </r>
  <r>
    <x v="4848"/>
    <n v="2.057776"/>
    <n v="340"/>
    <n v="3.43648592"/>
  </r>
  <r>
    <x v="4849"/>
    <n v="0.51444400000000001"/>
    <n v="180"/>
    <n v="0.85912147999999999"/>
  </r>
  <r>
    <x v="4850"/>
    <n v="1.028888"/>
    <n v="350"/>
    <n v="1.71824296"/>
  </r>
  <r>
    <x v="4851"/>
    <n v="4.1155520000000001"/>
    <n v="350"/>
    <n v="6.8729718399999999"/>
  </r>
  <r>
    <x v="4852"/>
    <n v="5.1444400000000003"/>
    <n v="10"/>
    <n v="8.5912147999999995"/>
  </r>
  <r>
    <x v="4853"/>
    <n v="6.1733279999999997"/>
    <n v="20"/>
    <n v="10.309457759999999"/>
  </r>
  <r>
    <x v="4854"/>
    <n v="6.1733279999999997"/>
    <n v="10"/>
    <n v="10.309457759999999"/>
  </r>
  <r>
    <x v="4855"/>
    <n v="5.6588840000000005"/>
    <n v="360"/>
    <n v="9.4503362800000001"/>
  </r>
  <r>
    <x v="4856"/>
    <n v="6.6877719999999998"/>
    <n v="60"/>
    <n v="11.16857924"/>
  </r>
  <r>
    <x v="4857"/>
    <n v="7.202216"/>
    <n v="60"/>
    <n v="12.027700719999999"/>
  </r>
  <r>
    <x v="4858"/>
    <n v="7.7166600000000001"/>
    <n v="50"/>
    <n v="12.886822199999999"/>
  </r>
  <r>
    <x v="4859"/>
    <n v="8.2311040000000002"/>
    <n v="40"/>
    <n v="13.74594368"/>
  </r>
  <r>
    <x v="4860"/>
    <n v="7.7166600000000001"/>
    <n v="40"/>
    <n v="12.886822199999999"/>
  </r>
  <r>
    <x v="4861"/>
    <n v="7.202216"/>
    <n v="40"/>
    <n v="12.027700719999999"/>
  </r>
  <r>
    <x v="4862"/>
    <n v="5.6588840000000005"/>
    <n v="30"/>
    <n v="9.4503362800000001"/>
  </r>
  <r>
    <x v="4863"/>
    <n v="4.6299960000000002"/>
    <n v="30"/>
    <n v="7.7320933199999997"/>
  </r>
  <r>
    <x v="4864"/>
    <n v="2.057776"/>
    <n v="330"/>
    <n v="3.43648592"/>
  </r>
  <r>
    <x v="4865"/>
    <n v="3.601108"/>
    <n v="360"/>
    <n v="6.0138503599999993"/>
  </r>
  <r>
    <x v="4866"/>
    <n v="2.5722200000000002"/>
    <n v="350"/>
    <n v="4.2956073999999997"/>
  </r>
  <r>
    <x v="4867"/>
    <n v="3.0866639999999999"/>
    <n v="360"/>
    <n v="5.1547288799999995"/>
  </r>
  <r>
    <x v="4868"/>
    <n v="3.0866639999999999"/>
    <n v="360"/>
    <n v="5.1547288799999995"/>
  </r>
  <r>
    <x v="4869"/>
    <n v="2.5722200000000002"/>
    <n v="350"/>
    <n v="4.2956073999999997"/>
  </r>
  <r>
    <x v="4870"/>
    <n v="1.5433319999999999"/>
    <n v="350"/>
    <n v="2.5773644399999998"/>
  </r>
  <r>
    <x v="4871"/>
    <n v="3.0866639999999999"/>
    <n v="10"/>
    <n v="5.1547288799999995"/>
  </r>
  <r>
    <x v="4872"/>
    <n v="3.0866639999999999"/>
    <n v="20"/>
    <n v="5.1547288799999995"/>
  </r>
  <r>
    <x v="4873"/>
    <n v="1.5433319999999999"/>
    <n v="20"/>
    <n v="2.5773644399999998"/>
  </r>
  <r>
    <x v="4874"/>
    <n v="3.601108"/>
    <n v="30"/>
    <n v="6.0138503599999993"/>
  </r>
  <r>
    <x v="4875"/>
    <n v="4.1155520000000001"/>
    <n v="20"/>
    <n v="6.8729718399999999"/>
  </r>
  <r>
    <x v="4876"/>
    <n v="5.1444400000000003"/>
    <n v="10"/>
    <n v="8.5912147999999995"/>
  </r>
  <r>
    <x v="4877"/>
    <n v="5.1444400000000003"/>
    <n v="30"/>
    <n v="8.5912147999999995"/>
  </r>
  <r>
    <x v="4878"/>
    <n v="6.1733279999999997"/>
    <n v="20"/>
    <n v="10.309457759999999"/>
  </r>
  <r>
    <x v="4879"/>
    <n v="5.6588840000000005"/>
    <n v="20"/>
    <n v="9.4503362800000001"/>
  </r>
  <r>
    <x v="4880"/>
    <n v="6.1733279999999997"/>
    <n v="60"/>
    <n v="10.309457759999999"/>
  </r>
  <r>
    <x v="4881"/>
    <n v="7.202216"/>
    <n v="50"/>
    <n v="12.027700719999999"/>
  </r>
  <r>
    <x v="4882"/>
    <n v="7.202216"/>
    <n v="50"/>
    <n v="12.027700719999999"/>
  </r>
  <r>
    <x v="4883"/>
    <n v="6.1733279999999997"/>
    <n v="50"/>
    <n v="10.309457759999999"/>
  </r>
  <r>
    <x v="4884"/>
    <n v="6.1733279999999997"/>
    <n v="50"/>
    <n v="10.309457759999999"/>
  </r>
  <r>
    <x v="4885"/>
    <n v="6.1733279999999997"/>
    <n v="40"/>
    <n v="10.309457759999999"/>
  </r>
  <r>
    <x v="4886"/>
    <n v="7.202216"/>
    <n v="30"/>
    <n v="12.027700719999999"/>
  </r>
  <r>
    <x v="4887"/>
    <n v="3.0866639999999999"/>
    <n v="350"/>
    <n v="5.1547288799999995"/>
  </r>
  <r>
    <x v="4888"/>
    <n v="5.1444400000000003"/>
    <n v="10"/>
    <n v="8.5912147999999995"/>
  </r>
  <r>
    <x v="4889"/>
    <n v="3.0866639999999999"/>
    <n v="350"/>
    <n v="5.1547288799999995"/>
  </r>
  <r>
    <x v="4890"/>
    <n v="2.057776"/>
    <n v="330"/>
    <n v="3.43648592"/>
  </r>
  <r>
    <x v="4891"/>
    <n v="2.057776"/>
    <n v="320"/>
    <n v="3.43648592"/>
  </r>
  <r>
    <x v="4892"/>
    <n v="2.057776"/>
    <n v="300"/>
    <n v="3.43648592"/>
  </r>
  <r>
    <x v="4893"/>
    <n v="0"/>
    <n v="0"/>
    <n v="0"/>
  </r>
  <r>
    <x v="4894"/>
    <n v="2.057776"/>
    <n v="10"/>
    <n v="3.43648592"/>
  </r>
  <r>
    <x v="4895"/>
    <n v="2.5722200000000002"/>
    <n v="10"/>
    <n v="4.2956073999999997"/>
  </r>
  <r>
    <x v="4896"/>
    <n v="1.5433319999999999"/>
    <n v="300"/>
    <n v="2.5773644399999998"/>
  </r>
  <r>
    <x v="4897"/>
    <n v="2.5722200000000002"/>
    <n v="10"/>
    <n v="4.2956073999999997"/>
  </r>
  <r>
    <x v="4898"/>
    <n v="3.0866639999999999"/>
    <n v="10"/>
    <n v="5.1547288799999995"/>
  </r>
  <r>
    <x v="4899"/>
    <n v="5.1444400000000003"/>
    <n v="10"/>
    <n v="8.5912147999999995"/>
  </r>
  <r>
    <x v="4900"/>
    <n v="6.6877719999999998"/>
    <n v="20"/>
    <n v="11.16857924"/>
  </r>
  <r>
    <x v="4901"/>
    <n v="5.1444400000000003"/>
    <n v="30"/>
    <n v="8.5912147999999995"/>
  </r>
  <r>
    <x v="4902"/>
    <n v="5.1444400000000003"/>
    <n v="10"/>
    <n v="8.5912147999999995"/>
  </r>
  <r>
    <x v="4903"/>
    <n v="5.1444400000000003"/>
    <n v="50"/>
    <n v="8.5912147999999995"/>
  </r>
  <r>
    <x v="4904"/>
    <n v="6.1733279999999997"/>
    <n v="40"/>
    <n v="10.309457759999999"/>
  </r>
  <r>
    <x v="4905"/>
    <n v="6.1733279999999997"/>
    <n v="60"/>
    <n v="10.309457759999999"/>
  </r>
  <r>
    <x v="4906"/>
    <n v="6.6877719999999998"/>
    <n v="50"/>
    <n v="11.16857924"/>
  </r>
  <r>
    <x v="4907"/>
    <n v="7.202216"/>
    <n v="40"/>
    <n v="12.027700719999999"/>
  </r>
  <r>
    <x v="4908"/>
    <n v="5.6588840000000005"/>
    <n v="40"/>
    <n v="9.4503362800000001"/>
  </r>
  <r>
    <x v="4909"/>
    <n v="3.601108"/>
    <n v="10"/>
    <n v="6.0138503599999993"/>
  </r>
  <r>
    <x v="4910"/>
    <n v="4.1155520000000001"/>
    <n v="20"/>
    <n v="6.8729718399999999"/>
  </r>
  <r>
    <x v="4911"/>
    <n v="4.6299960000000002"/>
    <n v="20"/>
    <n v="7.7320933199999997"/>
  </r>
  <r>
    <x v="4912"/>
    <n v="4.6299960000000002"/>
    <n v="30"/>
    <n v="7.7320933199999997"/>
  </r>
  <r>
    <x v="4913"/>
    <n v="4.1155520000000001"/>
    <n v="20"/>
    <n v="6.8729718399999999"/>
  </r>
  <r>
    <x v="4914"/>
    <n v="2.057776"/>
    <n v="10"/>
    <n v="3.43648592"/>
  </r>
  <r>
    <x v="4915"/>
    <n v="2.5722200000000002"/>
    <n v="360"/>
    <n v="4.2956073999999997"/>
  </r>
  <r>
    <x v="4916"/>
    <n v="1.5433319999999999"/>
    <n v="350"/>
    <n v="2.5773644399999998"/>
  </r>
  <r>
    <x v="4917"/>
    <n v="2.5722200000000002"/>
    <n v="10"/>
    <n v="4.2956073999999997"/>
  </r>
  <r>
    <x v="4918"/>
    <n v="2.5722200000000002"/>
    <n v="350"/>
    <n v="4.2956073999999997"/>
  </r>
  <r>
    <x v="4919"/>
    <n v="4.1155520000000001"/>
    <n v="10"/>
    <n v="6.8729718399999999"/>
  </r>
  <r>
    <x v="4920"/>
    <n v="1.5433319999999999"/>
    <n v="10"/>
    <n v="2.5773644399999998"/>
  </r>
  <r>
    <x v="4921"/>
    <n v="3.0866639999999999"/>
    <n v="40"/>
    <n v="5.1547288799999995"/>
  </r>
  <r>
    <x v="4922"/>
    <n v="4.1155520000000001"/>
    <n v="20"/>
    <n v="6.8729718399999999"/>
  </r>
  <r>
    <x v="4923"/>
    <n v="5.1444400000000003"/>
    <n v="10"/>
    <n v="8.5912147999999995"/>
  </r>
  <r>
    <x v="4924"/>
    <n v="5.1444400000000003"/>
    <n v="10"/>
    <n v="8.5912147999999995"/>
  </r>
  <r>
    <x v="4925"/>
    <n v="6.1733279999999997"/>
    <n v="20"/>
    <n v="10.309457759999999"/>
  </r>
  <r>
    <x v="4926"/>
    <n v="5.1444400000000003"/>
    <n v="40"/>
    <n v="8.5912147999999995"/>
  </r>
  <r>
    <x v="4927"/>
    <n v="6.6877719999999998"/>
    <n v="70"/>
    <n v="11.16857924"/>
  </r>
  <r>
    <x v="4928"/>
    <n v="7.202216"/>
    <n v="60"/>
    <n v="12.027700719999999"/>
  </r>
  <r>
    <x v="4929"/>
    <n v="6.6877719999999998"/>
    <n v="50"/>
    <n v="11.16857924"/>
  </r>
  <r>
    <x v="4930"/>
    <n v="7.7166600000000001"/>
    <n v="50"/>
    <n v="12.886822199999999"/>
  </r>
  <r>
    <x v="4931"/>
    <n v="6.6877719999999998"/>
    <n v="40"/>
    <n v="11.16857924"/>
  </r>
  <r>
    <x v="4932"/>
    <n v="6.1733279999999997"/>
    <n v="40"/>
    <n v="10.309457759999999"/>
  </r>
  <r>
    <x v="4933"/>
    <n v="4.6299960000000002"/>
    <n v="30"/>
    <n v="7.7320933199999997"/>
  </r>
  <r>
    <x v="4934"/>
    <n v="4.1155520000000001"/>
    <n v="20"/>
    <n v="6.8729718399999999"/>
  </r>
  <r>
    <x v="4935"/>
    <n v="4.1155520000000001"/>
    <n v="10"/>
    <n v="6.8729718399999999"/>
  </r>
  <r>
    <x v="4936"/>
    <n v="3.601108"/>
    <n v="10"/>
    <n v="6.0138503599999993"/>
  </r>
  <r>
    <x v="4937"/>
    <n v="3.601108"/>
    <n v="10"/>
    <n v="6.0138503599999993"/>
  </r>
  <r>
    <x v="4938"/>
    <n v="3.0866639999999999"/>
    <n v="20"/>
    <n v="5.1547288799999995"/>
  </r>
  <r>
    <x v="4939"/>
    <n v="3.601108"/>
    <n v="10"/>
    <n v="6.0138503599999993"/>
  </r>
  <r>
    <x v="4940"/>
    <n v="2.5722200000000002"/>
    <n v="350"/>
    <n v="4.2956073999999997"/>
  </r>
  <r>
    <x v="4941"/>
    <n v="1.5433319999999999"/>
    <n v="320"/>
    <n v="2.5773644399999998"/>
  </r>
  <r>
    <x v="4942"/>
    <n v="1.5433319999999999"/>
    <n v="210"/>
    <n v="2.5773644399999998"/>
  </r>
  <r>
    <x v="4943"/>
    <n v="1.5433319999999999"/>
    <n v="10"/>
    <n v="2.5773644399999998"/>
  </r>
  <r>
    <x v="4944"/>
    <n v="2.057776"/>
    <n v="10"/>
    <n v="3.43648592"/>
  </r>
  <r>
    <x v="4945"/>
    <n v="1.5433319999999999"/>
    <n v="290"/>
    <n v="2.5773644399999998"/>
  </r>
  <r>
    <x v="4946"/>
    <n v="1.5433319999999999"/>
    <n v="270"/>
    <n v="2.5773644399999998"/>
  </r>
  <r>
    <x v="4947"/>
    <n v="1.5433319999999999"/>
    <n v="300"/>
    <n v="2.5773644399999998"/>
  </r>
  <r>
    <x v="4948"/>
    <n v="3.0866639999999999"/>
    <n v="20"/>
    <n v="5.1547288799999995"/>
  </r>
  <r>
    <x v="4949"/>
    <n v="3.601108"/>
    <n v="10"/>
    <n v="6.0138503599999993"/>
  </r>
  <r>
    <x v="4950"/>
    <n v="2.5722200000000002"/>
    <n v="30"/>
    <n v="4.2956073999999997"/>
  </r>
  <r>
    <x v="4951"/>
    <n v="3.601108"/>
    <n v="10"/>
    <n v="6.0138503599999993"/>
  </r>
  <r>
    <x v="4952"/>
    <n v="5.1444400000000003"/>
    <n v="70"/>
    <n v="8.5912147999999995"/>
  </r>
  <r>
    <x v="4953"/>
    <n v="5.6588840000000005"/>
    <n v="60"/>
    <n v="9.4503362800000001"/>
  </r>
  <r>
    <x v="4954"/>
    <n v="6.6877719999999998"/>
    <n v="50"/>
    <n v="11.16857924"/>
  </r>
  <r>
    <x v="4955"/>
    <n v="4.1155520000000001"/>
    <n v="50"/>
    <n v="6.8729718399999999"/>
  </r>
  <r>
    <x v="4956"/>
    <n v="4.6299960000000002"/>
    <n v="50"/>
    <n v="7.7320933199999997"/>
  </r>
  <r>
    <x v="4957"/>
    <n v="3.601108"/>
    <n v="30"/>
    <n v="6.0138503599999993"/>
  </r>
  <r>
    <x v="4958"/>
    <n v="3.0866639999999999"/>
    <n v="20"/>
    <n v="5.1547288799999995"/>
  </r>
  <r>
    <x v="4959"/>
    <n v="3.601108"/>
    <n v="20"/>
    <n v="6.0138503599999993"/>
  </r>
  <r>
    <x v="4960"/>
    <n v="3.601108"/>
    <n v="30"/>
    <n v="6.0138503599999993"/>
  </r>
  <r>
    <x v="4961"/>
    <n v="2.5722200000000002"/>
    <n v="10"/>
    <n v="4.2956073999999997"/>
  </r>
  <r>
    <x v="4962"/>
    <n v="2.057776"/>
    <n v="350"/>
    <n v="3.43648592"/>
  </r>
  <r>
    <x v="4963"/>
    <n v="1.5433319999999999"/>
    <n v="310"/>
    <n v="2.5773644399999998"/>
  </r>
  <r>
    <x v="4964"/>
    <n v="2.057776"/>
    <n v="290"/>
    <n v="3.43648592"/>
  </r>
  <r>
    <x v="4965"/>
    <n v="0.51444400000000001"/>
    <n v="290"/>
    <n v="0.85912147999999999"/>
  </r>
  <r>
    <x v="4966"/>
    <n v="0.51444400000000001"/>
    <n v="260"/>
    <n v="0.85912147999999999"/>
  </r>
  <r>
    <x v="4967"/>
    <n v="0.51444400000000001"/>
    <n v="340"/>
    <n v="0.85912147999999999"/>
  </r>
  <r>
    <x v="4968"/>
    <n v="1.5433319999999999"/>
    <n v="300"/>
    <n v="2.5773644399999998"/>
  </r>
  <r>
    <x v="4969"/>
    <n v="1.5433319999999999"/>
    <n v="320"/>
    <n v="2.5773644399999998"/>
  </r>
  <r>
    <x v="4970"/>
    <n v="1.5433319999999999"/>
    <n v="300"/>
    <n v="2.5773644399999998"/>
  </r>
  <r>
    <x v="4971"/>
    <n v="2.5722200000000002"/>
    <n v="310"/>
    <n v="4.2956073999999997"/>
  </r>
  <r>
    <x v="4972"/>
    <n v="2.057776"/>
    <n v="30"/>
    <n v="3.43648592"/>
  </r>
  <r>
    <x v="4973"/>
    <n v="2.057776"/>
    <n v="20"/>
    <n v="3.43648592"/>
  </r>
  <r>
    <x v="4974"/>
    <n v="4.1155520000000001"/>
    <n v="170"/>
    <n v="6.8729718399999999"/>
  </r>
  <r>
    <x v="4975"/>
    <n v="4.1155520000000001"/>
    <n v="60"/>
    <n v="6.8729718399999999"/>
  </r>
  <r>
    <x v="4976"/>
    <n v="4.6299960000000002"/>
    <n v="70"/>
    <n v="7.7320933199999997"/>
  </r>
  <r>
    <x v="4977"/>
    <n v="5.1444400000000003"/>
    <n v="60"/>
    <n v="8.5912147999999995"/>
  </r>
  <r>
    <x v="4978"/>
    <n v="5.6588840000000005"/>
    <n v="60"/>
    <n v="9.4503362800000001"/>
  </r>
  <r>
    <x v="4979"/>
    <n v="6.1733279999999997"/>
    <n v="60"/>
    <n v="10.309457759999999"/>
  </r>
  <r>
    <x v="4980"/>
    <n v="5.1444400000000003"/>
    <n v="50"/>
    <n v="8.5912147999999995"/>
  </r>
  <r>
    <x v="4981"/>
    <n v="3.0866639999999999"/>
    <n v="40"/>
    <n v="5.1547288799999995"/>
  </r>
  <r>
    <x v="4982"/>
    <n v="3.0866639999999999"/>
    <n v="30"/>
    <n v="5.1547288799999995"/>
  </r>
  <r>
    <x v="4983"/>
    <n v="2.057776"/>
    <n v="340"/>
    <n v="3.43648592"/>
  </r>
  <r>
    <x v="4984"/>
    <n v="1.028888"/>
    <n v="330"/>
    <n v="1.71824296"/>
  </r>
  <r>
    <x v="4985"/>
    <n v="1.028888"/>
    <n v="300"/>
    <n v="1.71824296"/>
  </r>
  <r>
    <x v="4986"/>
    <n v="1.028888"/>
    <n v="320"/>
    <n v="1.71824296"/>
  </r>
  <r>
    <x v="4987"/>
    <n v="0.51444400000000001"/>
    <n v="280"/>
    <n v="0.85912147999999999"/>
  </r>
  <r>
    <x v="4988"/>
    <n v="1.028888"/>
    <n v="320"/>
    <n v="1.71824296"/>
  </r>
  <r>
    <x v="4989"/>
    <n v="0"/>
    <n v="0"/>
    <n v="0"/>
  </r>
  <r>
    <x v="4990"/>
    <n v="1.028888"/>
    <n v="330"/>
    <n v="1.71824296"/>
  </r>
  <r>
    <x v="4991"/>
    <n v="1.028888"/>
    <n v="320"/>
    <n v="1.71824296"/>
  </r>
  <r>
    <x v="4992"/>
    <n v="1.028888"/>
    <n v="320"/>
    <n v="1.71824296"/>
  </r>
  <r>
    <x v="4993"/>
    <n v="1.028888"/>
    <n v="330"/>
    <n v="1.71824296"/>
  </r>
  <r>
    <x v="4994"/>
    <n v="1.028888"/>
    <n v="300"/>
    <n v="1.71824296"/>
  </r>
  <r>
    <x v="4995"/>
    <n v="1.5433319999999999"/>
    <n v="340"/>
    <n v="2.5773644399999998"/>
  </r>
  <r>
    <x v="4996"/>
    <n v="1.5433319999999999"/>
    <n v="340"/>
    <n v="2.5773644399999998"/>
  </r>
  <r>
    <x v="4997"/>
    <n v="3.601108"/>
    <n v="30"/>
    <n v="6.0138503599999993"/>
  </r>
  <r>
    <x v="4998"/>
    <n v="4.6299960000000002"/>
    <n v="70"/>
    <n v="7.7320933199999997"/>
  </r>
  <r>
    <x v="4999"/>
    <n v="5.1444400000000003"/>
    <n v="70"/>
    <n v="8.5912147999999995"/>
  </r>
  <r>
    <x v="5000"/>
    <n v="6.1733279999999997"/>
    <n v="70"/>
    <n v="10.309457759999999"/>
  </r>
  <r>
    <x v="5001"/>
    <n v="6.1733279999999997"/>
    <n v="50"/>
    <n v="10.309457759999999"/>
  </r>
  <r>
    <x v="5002"/>
    <n v="6.1733279999999997"/>
    <n v="60"/>
    <n v="10.309457759999999"/>
  </r>
  <r>
    <x v="5003"/>
    <n v="5.1444400000000003"/>
    <n v="40"/>
    <n v="8.5912147999999995"/>
  </r>
  <r>
    <x v="5004"/>
    <n v="4.1155520000000001"/>
    <n v="50"/>
    <n v="6.8729718399999999"/>
  </r>
  <r>
    <x v="5005"/>
    <n v="2.057776"/>
    <n v="40"/>
    <n v="3.43648592"/>
  </r>
  <r>
    <x v="5006"/>
    <n v="2.057776"/>
    <n v="10"/>
    <n v="3.43648592"/>
  </r>
  <r>
    <x v="5007"/>
    <n v="2.5722200000000002"/>
    <n v="30"/>
    <n v="4.2956073999999997"/>
  </r>
  <r>
    <x v="5008"/>
    <n v="2.5722200000000002"/>
    <n v="10"/>
    <n v="4.2956073999999997"/>
  </r>
  <r>
    <x v="5009"/>
    <n v="1.5433319999999999"/>
    <n v="300"/>
    <n v="2.5773644399999998"/>
  </r>
  <r>
    <x v="5010"/>
    <n v="1.5433319999999999"/>
    <n v="320"/>
    <n v="2.5773644399999998"/>
  </r>
  <r>
    <x v="5011"/>
    <n v="2.057776"/>
    <n v="320"/>
    <n v="3.43648592"/>
  </r>
  <r>
    <x v="5012"/>
    <n v="0"/>
    <n v="0"/>
    <n v="0"/>
  </r>
  <r>
    <x v="5013"/>
    <n v="0"/>
    <n v="0"/>
    <n v="0"/>
  </r>
  <r>
    <x v="5014"/>
    <n v="0"/>
    <n v="0"/>
    <n v="0"/>
  </r>
  <r>
    <x v="5015"/>
    <n v="1.028888"/>
    <n v="300"/>
    <n v="1.71824296"/>
  </r>
  <r>
    <x v="5016"/>
    <n v="1.5433319999999999"/>
    <n v="300"/>
    <n v="2.5773644399999998"/>
  </r>
  <r>
    <x v="5017"/>
    <n v="1.028888"/>
    <n v="310"/>
    <n v="1.71824296"/>
  </r>
  <r>
    <x v="5018"/>
    <n v="3.0866639999999999"/>
    <n v="310"/>
    <n v="5.1547288799999995"/>
  </r>
  <r>
    <x v="5019"/>
    <n v="2.057776"/>
    <n v="310"/>
    <n v="3.43648592"/>
  </r>
  <r>
    <x v="5020"/>
    <n v="3.0866639999999999"/>
    <n v="360"/>
    <n v="5.1547288799999995"/>
  </r>
  <r>
    <x v="5021"/>
    <n v="4.1155520000000001"/>
    <n v="20"/>
    <n v="6.8729718399999999"/>
  </r>
  <r>
    <x v="5022"/>
    <n v="5.1444400000000003"/>
    <n v="10"/>
    <n v="8.5912147999999995"/>
  </r>
  <r>
    <x v="5023"/>
    <n v="4.6299960000000002"/>
    <n v="60"/>
    <n v="7.7320933199999997"/>
  </r>
  <r>
    <x v="5024"/>
    <n v="5.6588840000000005"/>
    <n v="70"/>
    <n v="9.4503362800000001"/>
  </r>
  <r>
    <x v="5025"/>
    <n v="6.1733279999999997"/>
    <n v="70"/>
    <n v="10.309457759999999"/>
  </r>
  <r>
    <x v="5026"/>
    <n v="5.1444400000000003"/>
    <n v="60"/>
    <n v="8.5912147999999995"/>
  </r>
  <r>
    <x v="5027"/>
    <n v="4.6299960000000002"/>
    <n v="50"/>
    <n v="7.7320933199999997"/>
  </r>
  <r>
    <x v="5028"/>
    <n v="5.1444400000000003"/>
    <n v="50"/>
    <n v="8.5912147999999995"/>
  </r>
  <r>
    <x v="5029"/>
    <n v="2.5722200000000002"/>
    <n v="10"/>
    <n v="4.2956073999999997"/>
  </r>
  <r>
    <x v="5030"/>
    <n v="3.0866639999999999"/>
    <n v="20"/>
    <n v="5.1547288799999995"/>
  </r>
  <r>
    <x v="5031"/>
    <n v="4.1155520000000001"/>
    <n v="20"/>
    <n v="6.8729718399999999"/>
  </r>
  <r>
    <x v="5032"/>
    <n v="3.0866639999999999"/>
    <n v="20"/>
    <n v="5.1547288799999995"/>
  </r>
  <r>
    <x v="5033"/>
    <n v="3.0866639999999999"/>
    <n v="360"/>
    <n v="5.1547288799999995"/>
  </r>
  <r>
    <x v="5034"/>
    <n v="1.5433319999999999"/>
    <n v="330"/>
    <n v="2.5773644399999998"/>
  </r>
  <r>
    <x v="5035"/>
    <n v="2.057776"/>
    <n v="300"/>
    <n v="3.43648592"/>
  </r>
  <r>
    <x v="5036"/>
    <n v="1.028888"/>
    <n v="340"/>
    <n v="1.71824296"/>
  </r>
  <r>
    <x v="5037"/>
    <n v="2.057776"/>
    <n v="300"/>
    <n v="3.43648592"/>
  </r>
  <r>
    <x v="5038"/>
    <n v="1.028888"/>
    <n v="290"/>
    <n v="1.71824296"/>
  </r>
  <r>
    <x v="5039"/>
    <n v="1.028888"/>
    <n v="300"/>
    <n v="1.71824296"/>
  </r>
  <r>
    <x v="5040"/>
    <n v="1.028888"/>
    <n v="300"/>
    <n v="1.71824296"/>
  </r>
  <r>
    <x v="5041"/>
    <n v="1.5433319999999999"/>
    <n v="320"/>
    <n v="2.5773644399999998"/>
  </r>
  <r>
    <x v="5042"/>
    <n v="2.057776"/>
    <n v="310"/>
    <n v="3.43648592"/>
  </r>
  <r>
    <x v="5043"/>
    <n v="2.5722200000000002"/>
    <n v="320"/>
    <n v="4.2956073999999997"/>
  </r>
  <r>
    <x v="5044"/>
    <n v="5.1444400000000003"/>
    <n v="360"/>
    <n v="8.5912147999999995"/>
  </r>
  <r>
    <x v="5045"/>
    <n v="5.1444400000000003"/>
    <n v="10"/>
    <n v="8.5912147999999995"/>
  </r>
  <r>
    <x v="5046"/>
    <n v="4.1155520000000001"/>
    <n v="30"/>
    <n v="6.8729718399999999"/>
  </r>
  <r>
    <x v="5047"/>
    <n v="3.601108"/>
    <n v="10"/>
    <n v="6.0138503599999993"/>
  </r>
  <r>
    <x v="5048"/>
    <n v="6.1733279999999997"/>
    <n v="60"/>
    <n v="10.309457759999999"/>
  </r>
  <r>
    <x v="5049"/>
    <n v="7.7166600000000001"/>
    <n v="70"/>
    <n v="12.886822199999999"/>
  </r>
  <r>
    <x v="5050"/>
    <n v="6.1733279999999997"/>
    <n v="50"/>
    <n v="10.309457759999999"/>
  </r>
  <r>
    <x v="5051"/>
    <n v="6.6877719999999998"/>
    <n v="50"/>
    <n v="11.16857924"/>
  </r>
  <r>
    <x v="5052"/>
    <n v="6.6877719999999998"/>
    <n v="40"/>
    <n v="11.16857924"/>
  </r>
  <r>
    <x v="5053"/>
    <n v="6.1733279999999997"/>
    <n v="40"/>
    <n v="10.309457759999999"/>
  </r>
  <r>
    <x v="5054"/>
    <n v="2.057776"/>
    <n v="290"/>
    <n v="3.43648592"/>
  </r>
  <r>
    <x v="5055"/>
    <n v="2.5722200000000002"/>
    <n v="290"/>
    <n v="4.2956073999999997"/>
  </r>
  <r>
    <x v="5056"/>
    <n v="1.5433319999999999"/>
    <n v="320"/>
    <n v="2.5773644399999998"/>
  </r>
  <r>
    <x v="5057"/>
    <n v="1.028888"/>
    <n v="330"/>
    <n v="1.71824296"/>
  </r>
  <r>
    <x v="5058"/>
    <n v="2.057776"/>
    <n v="340"/>
    <n v="3.43648592"/>
  </r>
  <r>
    <x v="5059"/>
    <n v="1.5433319999999999"/>
    <n v="320"/>
    <n v="2.5773644399999998"/>
  </r>
  <r>
    <x v="5060"/>
    <n v="1.028888"/>
    <n v="310"/>
    <n v="1.71824296"/>
  </r>
  <r>
    <x v="5061"/>
    <n v="1.028888"/>
    <n v="320"/>
    <n v="1.71824296"/>
  </r>
  <r>
    <x v="5062"/>
    <n v="1.028888"/>
    <n v="310"/>
    <n v="1.71824296"/>
  </r>
  <r>
    <x v="5063"/>
    <n v="1.5433319999999999"/>
    <n v="300"/>
    <n v="2.5773644399999998"/>
  </r>
  <r>
    <x v="5064"/>
    <n v="1.028888"/>
    <n v="310"/>
    <n v="1.71824296"/>
  </r>
  <r>
    <x v="5065"/>
    <n v="1.5433319999999999"/>
    <n v="330"/>
    <n v="2.5773644399999998"/>
  </r>
  <r>
    <x v="5066"/>
    <n v="2.5722200000000002"/>
    <n v="310"/>
    <n v="4.2956073999999997"/>
  </r>
  <r>
    <x v="5067"/>
    <n v="3.601108"/>
    <n v="330"/>
    <n v="6.0138503599999993"/>
  </r>
  <r>
    <x v="5068"/>
    <n v="5.6588840000000005"/>
    <n v="20"/>
    <n v="9.4503362800000001"/>
  </r>
  <r>
    <x v="5069"/>
    <n v="4.6299960000000002"/>
    <n v="10"/>
    <n v="7.7320933199999997"/>
  </r>
  <r>
    <x v="5070"/>
    <n v="4.6299960000000002"/>
    <n v="10"/>
    <n v="7.7320933199999997"/>
  </r>
  <r>
    <x v="5071"/>
    <n v="4.1155520000000001"/>
    <n v="350"/>
    <n v="6.8729718399999999"/>
  </r>
  <r>
    <x v="5072"/>
    <n v="5.6588840000000005"/>
    <n v="70"/>
    <n v="9.4503362800000001"/>
  </r>
  <r>
    <x v="5073"/>
    <n v="7.202216"/>
    <n v="50"/>
    <n v="12.027700719999999"/>
  </r>
  <r>
    <x v="5074"/>
    <n v="7.202216"/>
    <n v="50"/>
    <n v="12.027700719999999"/>
  </r>
  <r>
    <x v="5075"/>
    <n v="7.202216"/>
    <n v="50"/>
    <n v="12.027700719999999"/>
  </r>
  <r>
    <x v="5076"/>
    <n v="6.6877719999999998"/>
    <n v="50"/>
    <n v="11.16857924"/>
  </r>
  <r>
    <x v="5077"/>
    <n v="5.1444400000000003"/>
    <n v="40"/>
    <n v="8.5912147999999995"/>
  </r>
  <r>
    <x v="5078"/>
    <n v="5.6588840000000005"/>
    <n v="20"/>
    <n v="9.4503362800000001"/>
  </r>
  <r>
    <x v="5079"/>
    <n v="4.6299960000000002"/>
    <n v="20"/>
    <n v="7.7320933199999997"/>
  </r>
  <r>
    <x v="5080"/>
    <n v="4.1155520000000001"/>
    <n v="10"/>
    <n v="6.8729718399999999"/>
  </r>
  <r>
    <x v="5081"/>
    <n v="3.0866639999999999"/>
    <n v="350"/>
    <n v="5.1547288799999995"/>
  </r>
  <r>
    <x v="5082"/>
    <n v="2.057776"/>
    <n v="340"/>
    <n v="3.43648592"/>
  </r>
  <r>
    <x v="5083"/>
    <n v="1.5433319999999999"/>
    <n v="290"/>
    <n v="2.5773644399999998"/>
  </r>
  <r>
    <x v="5084"/>
    <n v="1.028888"/>
    <n v="310"/>
    <n v="1.71824296"/>
  </r>
  <r>
    <x v="5085"/>
    <n v="0.51444400000000001"/>
    <n v="230"/>
    <n v="0.85912147999999999"/>
  </r>
  <r>
    <x v="5086"/>
    <n v="0.51444400000000001"/>
    <n v="310"/>
    <n v="0.85912147999999999"/>
  </r>
  <r>
    <x v="5087"/>
    <n v="0.51444400000000001"/>
    <n v="280"/>
    <n v="0.85912147999999999"/>
  </r>
  <r>
    <x v="5088"/>
    <n v="0.51444400000000001"/>
    <n v="130"/>
    <n v="0.85912147999999999"/>
  </r>
  <r>
    <x v="5089"/>
    <n v="1.028888"/>
    <n v="120"/>
    <n v="1.71824296"/>
  </r>
  <r>
    <x v="5090"/>
    <n v="2.057776"/>
    <n v="10"/>
    <n v="3.43648592"/>
  </r>
  <r>
    <x v="5091"/>
    <n v="3.601108"/>
    <n v="330"/>
    <n v="6.0138503599999993"/>
  </r>
  <r>
    <x v="5092"/>
    <n v="3.601108"/>
    <n v="320"/>
    <n v="6.0138503599999993"/>
  </r>
  <r>
    <x v="5093"/>
    <n v="4.6299960000000002"/>
    <n v="310"/>
    <n v="7.7320933199999997"/>
  </r>
  <r>
    <x v="5094"/>
    <n v="3.0866639999999999"/>
    <n v="310"/>
    <n v="5.1547288799999995"/>
  </r>
  <r>
    <x v="5095"/>
    <n v="2.057776"/>
    <n v="300"/>
    <n v="3.43648592"/>
  </r>
  <r>
    <x v="5096"/>
    <n v="2.5722200000000002"/>
    <n v="100"/>
    <n v="4.2956073999999997"/>
  </r>
  <r>
    <x v="5097"/>
    <n v="4.1155520000000001"/>
    <n v="90"/>
    <n v="6.8729718399999999"/>
  </r>
  <r>
    <x v="5098"/>
    <n v="4.1155520000000001"/>
    <n v="60"/>
    <n v="6.8729718399999999"/>
  </r>
  <r>
    <x v="5099"/>
    <n v="3.601108"/>
    <n v="60"/>
    <n v="6.0138503599999993"/>
  </r>
  <r>
    <x v="5100"/>
    <n v="4.1155520000000001"/>
    <n v="40"/>
    <n v="6.8729718399999999"/>
  </r>
  <r>
    <x v="5101"/>
    <n v="3.601108"/>
    <n v="30"/>
    <n v="6.0138503599999993"/>
  </r>
  <r>
    <x v="5102"/>
    <n v="2.057776"/>
    <n v="360"/>
    <n v="3.43648592"/>
  </r>
  <r>
    <x v="5103"/>
    <n v="2.057776"/>
    <n v="350"/>
    <n v="3.43648592"/>
  </r>
  <r>
    <x v="5104"/>
    <n v="1.5433319999999999"/>
    <n v="280"/>
    <n v="2.5773644399999998"/>
  </r>
  <r>
    <x v="5105"/>
    <n v="0"/>
    <n v="0"/>
    <n v="0"/>
  </r>
  <r>
    <x v="5106"/>
    <n v="0"/>
    <n v="0"/>
    <n v="0"/>
  </r>
  <r>
    <x v="5107"/>
    <n v="0"/>
    <n v="0"/>
    <n v="0"/>
  </r>
  <r>
    <x v="5108"/>
    <n v="1.028888"/>
    <n v="290"/>
    <n v="1.71824296"/>
  </r>
  <r>
    <x v="5109"/>
    <n v="1.028888"/>
    <n v="340"/>
    <n v="1.71824296"/>
  </r>
  <r>
    <x v="5110"/>
    <n v="1.5433319999999999"/>
    <n v="310"/>
    <n v="2.5773644399999998"/>
  </r>
  <r>
    <x v="5111"/>
    <n v="1.028888"/>
    <n v="280"/>
    <n v="1.71824296"/>
  </r>
  <r>
    <x v="5112"/>
    <n v="1.028888"/>
    <n v="340"/>
    <n v="1.71824296"/>
  </r>
  <r>
    <x v="5113"/>
    <n v="1.028888"/>
    <n v="320"/>
    <n v="1.71824296"/>
  </r>
  <r>
    <x v="5114"/>
    <n v="1.5433319999999999"/>
    <n v="330"/>
    <n v="2.5773644399999998"/>
  </r>
  <r>
    <x v="5115"/>
    <n v="1.028888"/>
    <n v="350"/>
    <n v="1.71824296"/>
  </r>
  <r>
    <x v="5116"/>
    <n v="3.0866639999999999"/>
    <n v="20"/>
    <n v="5.1547288799999995"/>
  </r>
  <r>
    <x v="5117"/>
    <n v="4.1155520000000001"/>
    <n v="20"/>
    <n v="6.8729718399999999"/>
  </r>
  <r>
    <x v="5118"/>
    <n v="4.1155520000000001"/>
    <n v="30"/>
    <n v="6.8729718399999999"/>
  </r>
  <r>
    <x v="5119"/>
    <n v="7.202216"/>
    <n v="90"/>
    <n v="12.027700719999999"/>
  </r>
  <r>
    <x v="5120"/>
    <n v="6.1733279999999997"/>
    <n v="70"/>
    <n v="10.309457759999999"/>
  </r>
  <r>
    <x v="5121"/>
    <n v="7.202216"/>
    <n v="70"/>
    <n v="12.027700719999999"/>
  </r>
  <r>
    <x v="5122"/>
    <n v="6.6877719999999998"/>
    <n v="60"/>
    <n v="11.16857924"/>
  </r>
  <r>
    <x v="5123"/>
    <n v="4.6299960000000002"/>
    <n v="50"/>
    <n v="7.7320933199999997"/>
  </r>
  <r>
    <x v="5124"/>
    <n v="2.5722200000000002"/>
    <n v="50"/>
    <n v="4.2956073999999997"/>
  </r>
  <r>
    <x v="5125"/>
    <n v="2.5722200000000002"/>
    <n v="30"/>
    <n v="4.2956073999999997"/>
  </r>
  <r>
    <x v="5126"/>
    <n v="2.057776"/>
    <n v="340"/>
    <n v="3.43648592"/>
  </r>
  <r>
    <x v="5127"/>
    <n v="1.5433319999999999"/>
    <n v="350"/>
    <n v="2.5773644399999998"/>
  </r>
  <r>
    <x v="5128"/>
    <n v="2.057776"/>
    <n v="340"/>
    <n v="3.43648592"/>
  </r>
  <r>
    <x v="5129"/>
    <n v="2.057776"/>
    <n v="280"/>
    <n v="3.43648592"/>
  </r>
  <r>
    <x v="5130"/>
    <n v="1.5433319999999999"/>
    <n v="320"/>
    <n v="2.5773644399999998"/>
  </r>
  <r>
    <x v="5131"/>
    <n v="1.028888"/>
    <n v="280"/>
    <n v="1.71824296"/>
  </r>
  <r>
    <x v="5132"/>
    <n v="1.5433319999999999"/>
    <n v="300"/>
    <n v="2.5773644399999998"/>
  </r>
  <r>
    <x v="5133"/>
    <n v="1.5433319999999999"/>
    <n v="340"/>
    <n v="2.5773644399999998"/>
  </r>
  <r>
    <x v="5134"/>
    <n v="0"/>
    <n v="0"/>
    <n v="0"/>
  </r>
  <r>
    <x v="5135"/>
    <n v="0"/>
    <n v="0"/>
    <n v="0"/>
  </r>
  <r>
    <x v="5136"/>
    <n v="2.057776"/>
    <n v="300"/>
    <n v="3.43648592"/>
  </r>
  <r>
    <x v="5137"/>
    <n v="2.057776"/>
    <n v="300"/>
    <n v="3.43648592"/>
  </r>
  <r>
    <x v="5138"/>
    <n v="1.5433319999999999"/>
    <n v="340"/>
    <n v="2.5773644399999998"/>
  </r>
  <r>
    <x v="5139"/>
    <n v="1.5433319999999999"/>
    <n v="330"/>
    <n v="2.5773644399999998"/>
  </r>
  <r>
    <x v="5140"/>
    <n v="3.0866639999999999"/>
    <n v="50"/>
    <n v="5.1547288799999995"/>
  </r>
  <r>
    <x v="5141"/>
    <n v="4.1155520000000001"/>
    <n v="40"/>
    <n v="6.8729718399999999"/>
  </r>
  <r>
    <x v="5142"/>
    <n v="4.1155520000000001"/>
    <n v="40"/>
    <n v="6.8729718399999999"/>
  </r>
  <r>
    <x v="5143"/>
    <n v="3.601108"/>
    <n v="10"/>
    <n v="6.0138503599999993"/>
  </r>
  <r>
    <x v="5144"/>
    <n v="3.601108"/>
    <n v="10"/>
    <n v="6.0138503599999993"/>
  </r>
  <r>
    <x v="5145"/>
    <n v="8.7455479999999994"/>
    <n v="40"/>
    <n v="14.605065159999999"/>
  </r>
  <r>
    <x v="5146"/>
    <n v="7.202216"/>
    <n v="30"/>
    <n v="12.027700719999999"/>
  </r>
  <r>
    <x v="5147"/>
    <n v="8.2311040000000002"/>
    <n v="50"/>
    <n v="13.74594368"/>
  </r>
  <r>
    <x v="5148"/>
    <n v="4.1155520000000001"/>
    <n v="30"/>
    <n v="6.8729718399999999"/>
  </r>
  <r>
    <x v="5149"/>
    <n v="3.601108"/>
    <n v="10"/>
    <n v="6.0138503599999993"/>
  </r>
  <r>
    <x v="5150"/>
    <n v="2.057776"/>
    <n v="320"/>
    <n v="3.43648592"/>
  </r>
  <r>
    <x v="5151"/>
    <n v="2.057776"/>
    <n v="350"/>
    <n v="3.43648592"/>
  </r>
  <r>
    <x v="5152"/>
    <n v="1.5433319999999999"/>
    <n v="310"/>
    <n v="2.5773644399999998"/>
  </r>
  <r>
    <x v="5153"/>
    <n v="1.5433319999999999"/>
    <n v="310"/>
    <n v="2.5773644399999998"/>
  </r>
  <r>
    <x v="5154"/>
    <n v="2.5722200000000002"/>
    <n v="340"/>
    <n v="4.2956073999999997"/>
  </r>
  <r>
    <x v="5155"/>
    <n v="3.0866639999999999"/>
    <n v="20"/>
    <n v="5.1547288799999995"/>
  </r>
  <r>
    <x v="5156"/>
    <n v="2.057776"/>
    <n v="10"/>
    <n v="3.43648592"/>
  </r>
  <r>
    <x v="5157"/>
    <n v="2.057776"/>
    <n v="340"/>
    <n v="3.43648592"/>
  </r>
  <r>
    <x v="5158"/>
    <n v="1.5433319999999999"/>
    <n v="300"/>
    <n v="2.5773644399999998"/>
  </r>
  <r>
    <x v="5159"/>
    <n v="1.028888"/>
    <n v="320"/>
    <n v="1.71824296"/>
  </r>
  <r>
    <x v="5160"/>
    <n v="2.057776"/>
    <n v="280"/>
    <n v="3.43648592"/>
  </r>
  <r>
    <x v="5161"/>
    <n v="1.028888"/>
    <s v="M"/>
    <n v="1.71824296"/>
  </r>
  <r>
    <x v="5162"/>
    <n v="2.5722200000000002"/>
    <n v="300"/>
    <n v="4.2956073999999997"/>
  </r>
  <r>
    <x v="5163"/>
    <n v="3.601108"/>
    <n v="310"/>
    <n v="6.0138503599999993"/>
  </r>
  <r>
    <x v="5164"/>
    <n v="3.0866639999999999"/>
    <n v="30"/>
    <n v="5.1547288799999995"/>
  </r>
  <r>
    <x v="5165"/>
    <n v="3.0866639999999999"/>
    <s v="M"/>
    <n v="5.1547288799999995"/>
  </r>
  <r>
    <x v="5166"/>
    <n v="6.6877719999999998"/>
    <n v="70"/>
    <n v="11.16857924"/>
  </r>
  <r>
    <x v="5167"/>
    <n v="7.202216"/>
    <n v="90"/>
    <n v="12.027700719999999"/>
  </r>
  <r>
    <x v="5168"/>
    <n v="7.7166600000000001"/>
    <n v="60"/>
    <n v="12.886822199999999"/>
  </r>
  <r>
    <x v="5169"/>
    <n v="7.202216"/>
    <n v="40"/>
    <n v="12.027700719999999"/>
  </r>
  <r>
    <x v="5170"/>
    <n v="6.6877719999999998"/>
    <n v="40"/>
    <n v="11.16857924"/>
  </r>
  <r>
    <x v="5171"/>
    <n v="5.6588840000000005"/>
    <n v="40"/>
    <n v="9.4503362800000001"/>
  </r>
  <r>
    <x v="5172"/>
    <n v="4.1155520000000001"/>
    <n v="80"/>
    <n v="6.8729718399999999"/>
  </r>
  <r>
    <x v="5173"/>
    <n v="4.1155520000000001"/>
    <n v="80"/>
    <n v="6.8729718399999999"/>
  </r>
  <r>
    <x v="5174"/>
    <n v="5.1444400000000003"/>
    <n v="80"/>
    <n v="8.5912147999999995"/>
  </r>
  <r>
    <x v="5175"/>
    <n v="5.6588840000000005"/>
    <n v="80"/>
    <n v="9.4503362800000001"/>
  </r>
  <r>
    <x v="5176"/>
    <n v="4.1155520000000001"/>
    <n v="60"/>
    <n v="6.8729718399999999"/>
  </r>
  <r>
    <x v="5177"/>
    <n v="2.5722200000000002"/>
    <n v="50"/>
    <n v="4.2956073999999997"/>
  </r>
  <r>
    <x v="5178"/>
    <n v="3.0866639999999999"/>
    <n v="60"/>
    <n v="5.1547288799999995"/>
  </r>
  <r>
    <x v="5179"/>
    <n v="1.028888"/>
    <n v="30"/>
    <n v="1.71824296"/>
  </r>
  <r>
    <x v="5180"/>
    <n v="1.028888"/>
    <n v="180"/>
    <n v="1.71824296"/>
  </r>
  <r>
    <x v="5181"/>
    <n v="0"/>
    <n v="0"/>
    <n v="0"/>
  </r>
  <r>
    <x v="5182"/>
    <n v="1.5433319999999999"/>
    <n v="100"/>
    <n v="2.5773644399999998"/>
  </r>
  <r>
    <x v="5183"/>
    <n v="1.028888"/>
    <n v="280"/>
    <n v="1.71824296"/>
  </r>
  <r>
    <x v="5184"/>
    <n v="1.028888"/>
    <n v="350"/>
    <n v="1.71824296"/>
  </r>
  <r>
    <x v="5185"/>
    <n v="1.028888"/>
    <n v="330"/>
    <n v="1.71824296"/>
  </r>
  <r>
    <x v="5186"/>
    <n v="2.057776"/>
    <n v="310"/>
    <n v="3.43648592"/>
  </r>
  <r>
    <x v="5187"/>
    <n v="0.51444400000000001"/>
    <n v="110"/>
    <n v="0.85912147999999999"/>
  </r>
  <r>
    <x v="5188"/>
    <n v="3.601108"/>
    <n v="60"/>
    <n v="6.0138503599999993"/>
  </r>
  <r>
    <x v="5189"/>
    <n v="3.601108"/>
    <n v="60"/>
    <n v="6.0138503599999993"/>
  </r>
  <r>
    <x v="5190"/>
    <n v="1.5433319999999999"/>
    <n v="240"/>
    <n v="2.5773644399999998"/>
  </r>
  <r>
    <x v="5191"/>
    <n v="2.5722200000000002"/>
    <n v="140"/>
    <n v="4.2956073999999997"/>
  </r>
  <r>
    <x v="5192"/>
    <n v="3.601108"/>
    <n v="150"/>
    <n v="6.0138503599999993"/>
  </r>
  <r>
    <x v="5193"/>
    <n v="2.5722200000000002"/>
    <n v="150"/>
    <n v="4.2956073999999997"/>
  </r>
  <r>
    <x v="5194"/>
    <n v="3.0866639999999999"/>
    <n v="180"/>
    <n v="5.1547288799999995"/>
  </r>
  <r>
    <x v="5195"/>
    <n v="3.0866639999999999"/>
    <n v="180"/>
    <n v="5.1547288799999995"/>
  </r>
  <r>
    <x v="5196"/>
    <n v="4.1155520000000001"/>
    <n v="150"/>
    <n v="6.8729718399999999"/>
  </r>
  <r>
    <x v="5197"/>
    <n v="2.057776"/>
    <n v="110"/>
    <n v="3.43648592"/>
  </r>
  <r>
    <x v="5198"/>
    <n v="2.057776"/>
    <n v="130"/>
    <n v="3.43648592"/>
  </r>
  <r>
    <x v="5199"/>
    <n v="3.601108"/>
    <n v="120"/>
    <n v="6.0138503599999993"/>
  </r>
  <r>
    <x v="5200"/>
    <n v="3.601108"/>
    <n v="100"/>
    <n v="6.0138503599999993"/>
  </r>
  <r>
    <x v="5201"/>
    <n v="3.0866639999999999"/>
    <n v="120"/>
    <n v="5.1547288799999995"/>
  </r>
  <r>
    <x v="5202"/>
    <n v="0"/>
    <n v="0"/>
    <n v="0"/>
  </r>
  <r>
    <x v="5203"/>
    <n v="3.0866639999999999"/>
    <n v="110"/>
    <n v="5.1547288799999995"/>
  </r>
  <r>
    <x v="5204"/>
    <n v="1.028888"/>
    <n v="350"/>
    <n v="1.71824296"/>
  </r>
  <r>
    <x v="5205"/>
    <n v="1.5433319999999999"/>
    <n v="330"/>
    <n v="2.5773644399999998"/>
  </r>
  <r>
    <x v="5206"/>
    <n v="2.057776"/>
    <n v="270"/>
    <n v="3.43648592"/>
  </r>
  <r>
    <x v="5207"/>
    <n v="2.057776"/>
    <n v="280"/>
    <n v="3.43648592"/>
  </r>
  <r>
    <x v="5208"/>
    <n v="2.057776"/>
    <n v="270"/>
    <n v="3.43648592"/>
  </r>
  <r>
    <x v="5209"/>
    <n v="1.5433319999999999"/>
    <n v="350"/>
    <n v="2.5773644399999998"/>
  </r>
  <r>
    <x v="5210"/>
    <n v="1.028888"/>
    <n v="340"/>
    <n v="1.71824296"/>
  </r>
  <r>
    <x v="5211"/>
    <n v="1.5433319999999999"/>
    <n v="250"/>
    <n v="2.5773644399999998"/>
  </r>
  <r>
    <x v="5212"/>
    <n v="2.057776"/>
    <n v="250"/>
    <n v="3.43648592"/>
  </r>
  <r>
    <x v="5213"/>
    <n v="4.1155520000000001"/>
    <n v="160"/>
    <n v="6.8729718399999999"/>
  </r>
  <r>
    <x v="5214"/>
    <n v="5.6588840000000005"/>
    <n v="160"/>
    <n v="9.4503362800000001"/>
  </r>
  <r>
    <x v="5215"/>
    <n v="4.1155520000000001"/>
    <n v="100"/>
    <n v="6.8729718399999999"/>
  </r>
  <r>
    <x v="5216"/>
    <n v="2.5722200000000002"/>
    <n v="130"/>
    <n v="4.2956073999999997"/>
  </r>
  <r>
    <x v="5217"/>
    <n v="1.028888"/>
    <n v="310"/>
    <n v="1.71824296"/>
  </r>
  <r>
    <x v="5218"/>
    <n v="2.057776"/>
    <n v="280"/>
    <n v="3.43648592"/>
  </r>
  <r>
    <x v="5219"/>
    <n v="2.5722200000000002"/>
    <n v="270"/>
    <n v="4.2956073999999997"/>
  </r>
  <r>
    <x v="5220"/>
    <n v="2.057776"/>
    <n v="290"/>
    <n v="3.43648592"/>
  </r>
  <r>
    <x v="5221"/>
    <n v="2.057776"/>
    <n v="300"/>
    <n v="3.43648592"/>
  </r>
  <r>
    <x v="5222"/>
    <n v="2.057776"/>
    <n v="320"/>
    <n v="3.43648592"/>
  </r>
  <r>
    <x v="5223"/>
    <n v="2.057776"/>
    <n v="320"/>
    <n v="3.43648592"/>
  </r>
  <r>
    <x v="5224"/>
    <n v="1.5433319999999999"/>
    <n v="330"/>
    <n v="2.5773644399999998"/>
  </r>
  <r>
    <x v="5225"/>
    <n v="1.028888"/>
    <n v="90"/>
    <n v="1.71824296"/>
  </r>
  <r>
    <x v="5226"/>
    <n v="2.057776"/>
    <n v="110"/>
    <n v="3.43648592"/>
  </r>
  <r>
    <x v="5227"/>
    <n v="1.5433319999999999"/>
    <n v="350"/>
    <n v="2.5773644399999998"/>
  </r>
  <r>
    <x v="5228"/>
    <n v="1.5433319999999999"/>
    <n v="340"/>
    <n v="2.5773644399999998"/>
  </r>
  <r>
    <x v="5229"/>
    <n v="1.5433319999999999"/>
    <n v="340"/>
    <n v="2.5773644399999998"/>
  </r>
  <r>
    <x v="5230"/>
    <n v="2.057776"/>
    <n v="290"/>
    <n v="3.43648592"/>
  </r>
  <r>
    <x v="5231"/>
    <n v="3.0866639999999999"/>
    <n v="260"/>
    <n v="5.1547288799999995"/>
  </r>
  <r>
    <x v="5232"/>
    <n v="3.0866639999999999"/>
    <n v="310"/>
    <n v="5.1547288799999995"/>
  </r>
  <r>
    <x v="5233"/>
    <n v="2.057776"/>
    <n v="320"/>
    <n v="3.43648592"/>
  </r>
  <r>
    <x v="5234"/>
    <n v="2.057776"/>
    <n v="320"/>
    <n v="3.43648592"/>
  </r>
  <r>
    <x v="5235"/>
    <n v="4.1155520000000001"/>
    <n v="90"/>
    <n v="6.8729718399999999"/>
  </r>
  <r>
    <x v="5236"/>
    <n v="4.1155520000000001"/>
    <n v="110"/>
    <n v="6.8729718399999999"/>
  </r>
  <r>
    <x v="5237"/>
    <n v="6.1733279999999997"/>
    <n v="140"/>
    <n v="10.309457759999999"/>
  </r>
  <r>
    <x v="5238"/>
    <n v="4.1155520000000001"/>
    <n v="130"/>
    <n v="6.8729718399999999"/>
  </r>
  <r>
    <x v="5239"/>
    <n v="3.0866639999999999"/>
    <n v="130"/>
    <n v="5.1547288799999995"/>
  </r>
  <r>
    <x v="5240"/>
    <n v="3.0866639999999999"/>
    <n v="100"/>
    <n v="5.1547288799999995"/>
  </r>
  <r>
    <x v="5241"/>
    <n v="4.1155520000000001"/>
    <n v="110"/>
    <n v="6.8729718399999999"/>
  </r>
  <r>
    <x v="5242"/>
    <n v="2.5722200000000002"/>
    <n v="90"/>
    <n v="4.2956073999999997"/>
  </r>
  <r>
    <x v="5243"/>
    <n v="1.028888"/>
    <n v="40"/>
    <n v="1.71824296"/>
  </r>
  <r>
    <x v="5244"/>
    <n v="1.028888"/>
    <n v="300"/>
    <n v="1.71824296"/>
  </r>
  <r>
    <x v="5245"/>
    <n v="1.5433319999999999"/>
    <n v="310"/>
    <n v="2.5773644399999998"/>
  </r>
  <r>
    <x v="5246"/>
    <n v="1.028888"/>
    <n v="330"/>
    <n v="1.71824296"/>
  </r>
  <r>
    <x v="5247"/>
    <n v="2.5722200000000002"/>
    <n v="340"/>
    <n v="4.2956073999999997"/>
  </r>
  <r>
    <x v="5248"/>
    <n v="2.5722200000000002"/>
    <n v="160"/>
    <n v="4.2956073999999997"/>
  </r>
  <r>
    <x v="5249"/>
    <n v="0"/>
    <n v="0"/>
    <n v="0"/>
  </r>
  <r>
    <x v="5250"/>
    <n v="1.028888"/>
    <n v="300"/>
    <n v="1.71824296"/>
  </r>
  <r>
    <x v="5251"/>
    <n v="2.057776"/>
    <n v="310"/>
    <n v="3.43648592"/>
  </r>
  <r>
    <x v="5252"/>
    <n v="2.057776"/>
    <n v="270"/>
    <n v="3.43648592"/>
  </r>
  <r>
    <x v="5253"/>
    <n v="1.028888"/>
    <n v="360"/>
    <n v="1.71824296"/>
  </r>
  <r>
    <x v="5254"/>
    <n v="2.057776"/>
    <n v="270"/>
    <n v="3.43648592"/>
  </r>
  <r>
    <x v="5255"/>
    <n v="1.5433319999999999"/>
    <n v="290"/>
    <n v="2.5773644399999998"/>
  </r>
  <r>
    <x v="5256"/>
    <n v="1.028888"/>
    <n v="50"/>
    <n v="1.71824296"/>
  </r>
  <r>
    <x v="5257"/>
    <n v="1.5433319999999999"/>
    <n v="160"/>
    <n v="2.5773644399999998"/>
  </r>
  <r>
    <x v="5258"/>
    <n v="2.057776"/>
    <n v="130"/>
    <n v="3.43648592"/>
  </r>
  <r>
    <x v="5259"/>
    <n v="4.1155520000000001"/>
    <n v="160"/>
    <n v="6.8729718399999999"/>
  </r>
  <r>
    <x v="5260"/>
    <n v="3.601108"/>
    <n v="70"/>
    <n v="6.0138503599999993"/>
  </r>
  <r>
    <x v="5261"/>
    <n v="4.6299960000000002"/>
    <n v="90"/>
    <n v="7.7320933199999997"/>
  </r>
  <r>
    <x v="5262"/>
    <n v="4.1155520000000001"/>
    <n v="70"/>
    <n v="6.8729718399999999"/>
  </r>
  <r>
    <x v="5263"/>
    <n v="4.1155520000000001"/>
    <n v="60"/>
    <n v="6.8729718399999999"/>
  </r>
  <r>
    <x v="5264"/>
    <n v="3.601108"/>
    <n v="70"/>
    <n v="6.0138503599999993"/>
  </r>
  <r>
    <x v="5265"/>
    <n v="3.0866639999999999"/>
    <n v="90"/>
    <n v="5.1547288799999995"/>
  </r>
  <r>
    <x v="5266"/>
    <n v="4.1155520000000001"/>
    <n v="120"/>
    <n v="6.8729718399999999"/>
  </r>
  <r>
    <x v="5267"/>
    <n v="5.1444400000000003"/>
    <n v="100"/>
    <n v="8.5912147999999995"/>
  </r>
  <r>
    <x v="5268"/>
    <n v="2.5722200000000002"/>
    <n v="280"/>
    <n v="4.2956073999999997"/>
  </r>
  <r>
    <x v="5269"/>
    <n v="3.0866639999999999"/>
    <n v="320"/>
    <n v="5.1547288799999995"/>
  </r>
  <r>
    <x v="5270"/>
    <n v="1.5433319999999999"/>
    <n v="340"/>
    <n v="2.5773644399999998"/>
  </r>
  <r>
    <x v="5271"/>
    <n v="1.028888"/>
    <n v="320"/>
    <n v="1.71824296"/>
  </r>
  <r>
    <x v="5272"/>
    <n v="2.057776"/>
    <n v="320"/>
    <n v="3.43648592"/>
  </r>
  <r>
    <x v="5273"/>
    <n v="1.028888"/>
    <n v="340"/>
    <n v="1.71824296"/>
  </r>
  <r>
    <x v="5274"/>
    <n v="1.028888"/>
    <n v="360"/>
    <n v="1.71824296"/>
  </r>
  <r>
    <x v="5275"/>
    <n v="0.51444400000000001"/>
    <n v="360"/>
    <n v="0.85912147999999999"/>
  </r>
  <r>
    <x v="5276"/>
    <n v="2.057776"/>
    <n v="310"/>
    <n v="3.43648592"/>
  </r>
  <r>
    <x v="5277"/>
    <n v="1.028888"/>
    <n v="260"/>
    <n v="1.71824296"/>
  </r>
  <r>
    <x v="5278"/>
    <n v="2.057776"/>
    <n v="240"/>
    <n v="3.43648592"/>
  </r>
  <r>
    <x v="5279"/>
    <n v="3.0866639999999999"/>
    <n v="190"/>
    <n v="5.1547288799999995"/>
  </r>
  <r>
    <x v="5280"/>
    <n v="2.057776"/>
    <n v="170"/>
    <n v="3.43648592"/>
  </r>
  <r>
    <x v="5281"/>
    <n v="2.5722200000000002"/>
    <n v="170"/>
    <n v="4.2956073999999997"/>
  </r>
  <r>
    <x v="5282"/>
    <n v="3.0866639999999999"/>
    <n v="170"/>
    <n v="5.1547288799999995"/>
  </r>
  <r>
    <x v="5283"/>
    <n v="4.1155520000000001"/>
    <n v="150"/>
    <n v="6.8729718399999999"/>
  </r>
  <r>
    <x v="5284"/>
    <n v="3.0866639999999999"/>
    <n v="150"/>
    <n v="5.1547288799999995"/>
  </r>
  <r>
    <x v="5285"/>
    <n v="3.0866639999999999"/>
    <n v="180"/>
    <n v="5.1547288799999995"/>
  </r>
  <r>
    <x v="5286"/>
    <n v="3.601108"/>
    <n v="170"/>
    <n v="6.0138503599999993"/>
  </r>
  <r>
    <x v="5287"/>
    <n v="2.5722200000000002"/>
    <n v="330"/>
    <n v="4.2956073999999997"/>
  </r>
  <r>
    <x v="5288"/>
    <n v="1.5433319999999999"/>
    <n v="350"/>
    <n v="2.5773644399999998"/>
  </r>
  <r>
    <x v="5289"/>
    <n v="1.028888"/>
    <n v="240"/>
    <n v="1.71824296"/>
  </r>
  <r>
    <x v="5290"/>
    <n v="2.057776"/>
    <n v="350"/>
    <n v="3.43648592"/>
  </r>
  <r>
    <x v="5291"/>
    <n v="2.057776"/>
    <n v="340"/>
    <n v="3.43648592"/>
  </r>
  <r>
    <x v="5292"/>
    <n v="1.5433319999999999"/>
    <n v="10"/>
    <n v="2.5773644399999998"/>
  </r>
  <r>
    <x v="5293"/>
    <n v="2.057776"/>
    <n v="290"/>
    <n v="3.43648592"/>
  </r>
  <r>
    <x v="5294"/>
    <n v="2.5722200000000002"/>
    <n v="340"/>
    <n v="4.2956073999999997"/>
  </r>
  <r>
    <x v="5295"/>
    <n v="1.5433319999999999"/>
    <n v="320"/>
    <n v="2.5773644399999998"/>
  </r>
  <r>
    <x v="5296"/>
    <n v="1.028888"/>
    <n v="280"/>
    <n v="1.71824296"/>
  </r>
  <r>
    <x v="5297"/>
    <n v="1.028888"/>
    <n v="20"/>
    <n v="1.71824296"/>
  </r>
  <r>
    <x v="5298"/>
    <n v="1.5433319999999999"/>
    <n v="300"/>
    <n v="2.5773644399999998"/>
  </r>
  <r>
    <x v="5299"/>
    <n v="1.5433319999999999"/>
    <n v="320"/>
    <n v="2.5773644399999998"/>
  </r>
  <r>
    <x v="5300"/>
    <n v="0"/>
    <n v="0"/>
    <n v="0"/>
  </r>
  <r>
    <x v="5301"/>
    <n v="1.028888"/>
    <n v="340"/>
    <n v="1.71824296"/>
  </r>
  <r>
    <x v="5302"/>
    <n v="1.5433319999999999"/>
    <n v="270"/>
    <n v="2.5773644399999998"/>
  </r>
  <r>
    <x v="5303"/>
    <n v="0"/>
    <n v="0"/>
    <n v="0"/>
  </r>
  <r>
    <x v="5304"/>
    <n v="2.057776"/>
    <n v="260"/>
    <n v="3.43648592"/>
  </r>
  <r>
    <x v="5305"/>
    <n v="1.028888"/>
    <n v="350"/>
    <n v="1.71824296"/>
  </r>
  <r>
    <x v="5306"/>
    <n v="1.028888"/>
    <n v="280"/>
    <n v="1.71824296"/>
  </r>
  <r>
    <x v="5307"/>
    <n v="2.057776"/>
    <n v="290"/>
    <n v="3.43648592"/>
  </r>
  <r>
    <x v="5308"/>
    <n v="1.5433319999999999"/>
    <n v="200"/>
    <n v="2.5773644399999998"/>
  </r>
  <r>
    <x v="5309"/>
    <n v="3.0866639999999999"/>
    <n v="180"/>
    <n v="5.1547288799999995"/>
  </r>
  <r>
    <x v="5310"/>
    <n v="1.028888"/>
    <n v="140"/>
    <n v="1.71824296"/>
  </r>
  <r>
    <x v="5311"/>
    <n v="3.0866639999999999"/>
    <n v="120"/>
    <n v="5.1547288799999995"/>
  </r>
  <r>
    <x v="5312"/>
    <n v="1.5433319999999999"/>
    <n v="170"/>
    <n v="2.5773644399999998"/>
  </r>
  <r>
    <x v="5313"/>
    <n v="3.0866639999999999"/>
    <n v="40"/>
    <n v="5.1547288799999995"/>
  </r>
  <r>
    <x v="5314"/>
    <n v="2.5722200000000002"/>
    <n v="50"/>
    <n v="4.2956073999999997"/>
  </r>
  <r>
    <x v="5315"/>
    <n v="1.5433319999999999"/>
    <n v="20"/>
    <n v="2.5773644399999998"/>
  </r>
  <r>
    <x v="5316"/>
    <n v="2.057776"/>
    <n v="20"/>
    <n v="3.43648592"/>
  </r>
  <r>
    <x v="5317"/>
    <n v="1.5433319999999999"/>
    <n v="320"/>
    <n v="2.5773644399999998"/>
  </r>
  <r>
    <x v="5318"/>
    <n v="1.5433319999999999"/>
    <n v="280"/>
    <n v="2.5773644399999998"/>
  </r>
  <r>
    <x v="5319"/>
    <n v="0"/>
    <n v="0"/>
    <n v="0"/>
  </r>
  <r>
    <x v="5320"/>
    <n v="0"/>
    <n v="0"/>
    <n v="0"/>
  </r>
  <r>
    <x v="5321"/>
    <n v="0"/>
    <n v="0"/>
    <n v="0"/>
  </r>
  <r>
    <x v="5322"/>
    <n v="2.057776"/>
    <n v="320"/>
    <n v="3.43648592"/>
  </r>
  <r>
    <x v="5323"/>
    <n v="2.5722200000000002"/>
    <n v="300"/>
    <n v="4.2956073999999997"/>
  </r>
  <r>
    <x v="5324"/>
    <n v="0"/>
    <n v="0"/>
    <n v="0"/>
  </r>
  <r>
    <x v="5325"/>
    <n v="2.057776"/>
    <n v="290"/>
    <n v="3.43648592"/>
  </r>
  <r>
    <x v="5326"/>
    <n v="1.5433319999999999"/>
    <n v="320"/>
    <n v="2.5773644399999998"/>
  </r>
  <r>
    <x v="5327"/>
    <n v="2.057776"/>
    <n v="300"/>
    <n v="3.43648592"/>
  </r>
  <r>
    <x v="5328"/>
    <n v="4.1155520000000001"/>
    <n v="70"/>
    <n v="6.8729718399999999"/>
  </r>
  <r>
    <x v="5329"/>
    <n v="5.6588840000000005"/>
    <n v="70"/>
    <n v="9.4503362800000001"/>
  </r>
  <r>
    <x v="5330"/>
    <n v="4.6299960000000002"/>
    <n v="60"/>
    <n v="7.7320933199999997"/>
  </r>
  <r>
    <x v="5331"/>
    <n v="4.1155520000000001"/>
    <n v="70"/>
    <n v="6.8729718399999999"/>
  </r>
  <r>
    <x v="5332"/>
    <n v="5.1444400000000003"/>
    <n v="80"/>
    <n v="8.5912147999999995"/>
  </r>
  <r>
    <x v="5333"/>
    <n v="6.1733279999999997"/>
    <n v="60"/>
    <n v="10.309457759999999"/>
  </r>
  <r>
    <x v="5334"/>
    <n v="4.6299960000000002"/>
    <n v="60"/>
    <n v="7.7320933199999997"/>
  </r>
  <r>
    <x v="5335"/>
    <n v="4.6299960000000002"/>
    <n v="60"/>
    <n v="7.7320933199999997"/>
  </r>
  <r>
    <x v="5336"/>
    <n v="4.6299960000000002"/>
    <n v="60"/>
    <n v="7.7320933199999997"/>
  </r>
  <r>
    <x v="5337"/>
    <n v="1.5433319999999999"/>
    <n v="50"/>
    <n v="2.5773644399999998"/>
  </r>
  <r>
    <x v="5338"/>
    <n v="1.028888"/>
    <n v="40"/>
    <n v="1.71824296"/>
  </r>
  <r>
    <x v="5339"/>
    <n v="1.028888"/>
    <n v="320"/>
    <n v="1.71824296"/>
  </r>
  <r>
    <x v="5340"/>
    <n v="1.5433319999999999"/>
    <n v="320"/>
    <n v="2.5773644399999998"/>
  </r>
  <r>
    <x v="5341"/>
    <n v="2.057776"/>
    <n v="320"/>
    <n v="3.43648592"/>
  </r>
  <r>
    <x v="5342"/>
    <n v="1.5433319999999999"/>
    <n v="310"/>
    <n v="2.5773644399999998"/>
  </r>
  <r>
    <x v="5343"/>
    <n v="2.057776"/>
    <n v="340"/>
    <n v="3.43648592"/>
  </r>
  <r>
    <x v="5344"/>
    <n v="2.5722200000000002"/>
    <n v="300"/>
    <n v="4.2956073999999997"/>
  </r>
  <r>
    <x v="5345"/>
    <n v="2.5722200000000002"/>
    <n v="280"/>
    <n v="4.2956073999999997"/>
  </r>
  <r>
    <x v="5346"/>
    <n v="1.5433319999999999"/>
    <n v="340"/>
    <n v="2.5773644399999998"/>
  </r>
  <r>
    <x v="5347"/>
    <n v="1.5433319999999999"/>
    <n v="350"/>
    <n v="2.5773644399999998"/>
  </r>
  <r>
    <x v="5348"/>
    <n v="2.057776"/>
    <n v="340"/>
    <n v="3.43648592"/>
  </r>
  <r>
    <x v="5349"/>
    <n v="0"/>
    <n v="0"/>
    <n v="0"/>
  </r>
  <r>
    <x v="5350"/>
    <n v="1.5433319999999999"/>
    <n v="310"/>
    <n v="2.5773644399999998"/>
  </r>
  <r>
    <x v="5351"/>
    <n v="1.5433319999999999"/>
    <n v="270"/>
    <n v="2.5773644399999998"/>
  </r>
  <r>
    <x v="5352"/>
    <n v="0"/>
    <n v="0"/>
    <n v="0"/>
  </r>
  <r>
    <x v="5353"/>
    <n v="3.0866639999999999"/>
    <n v="140"/>
    <n v="5.1547288799999995"/>
  </r>
  <r>
    <x v="5354"/>
    <n v="3.0866639999999999"/>
    <n v="120"/>
    <n v="5.1547288799999995"/>
  </r>
  <r>
    <x v="5355"/>
    <n v="3.601108"/>
    <n v="80"/>
    <n v="6.0138503599999993"/>
  </r>
  <r>
    <x v="5356"/>
    <n v="4.6299960000000002"/>
    <n v="70"/>
    <n v="7.7320933199999997"/>
  </r>
  <r>
    <x v="5357"/>
    <n v="4.6299960000000002"/>
    <n v="60"/>
    <n v="7.7320933199999997"/>
  </r>
  <r>
    <x v="5358"/>
    <n v="5.1444400000000003"/>
    <n v="60"/>
    <n v="8.5912147999999995"/>
  </r>
  <r>
    <x v="5359"/>
    <n v="4.1155520000000001"/>
    <n v="60"/>
    <n v="6.8729718399999999"/>
  </r>
  <r>
    <x v="5360"/>
    <n v="3.601108"/>
    <n v="50"/>
    <n v="6.0138503599999993"/>
  </r>
  <r>
    <x v="5361"/>
    <n v="3.0866639999999999"/>
    <n v="50"/>
    <n v="5.1547288799999995"/>
  </r>
  <r>
    <x v="5362"/>
    <n v="3.0866639999999999"/>
    <n v="60"/>
    <n v="5.1547288799999995"/>
  </r>
  <r>
    <x v="5363"/>
    <n v="2.057776"/>
    <n v="20"/>
    <n v="3.43648592"/>
  </r>
  <r>
    <x v="5364"/>
    <n v="2.057776"/>
    <n v="260"/>
    <n v="3.43648592"/>
  </r>
  <r>
    <x v="5365"/>
    <n v="1.028888"/>
    <n v="330"/>
    <n v="1.71824296"/>
  </r>
  <r>
    <x v="5366"/>
    <n v="0"/>
    <n v="0"/>
    <n v="0"/>
  </r>
  <r>
    <x v="5367"/>
    <n v="2.057776"/>
    <n v="270"/>
    <n v="3.43648592"/>
  </r>
  <r>
    <x v="5368"/>
    <n v="1.028888"/>
    <n v="300"/>
    <n v="1.71824296"/>
  </r>
  <r>
    <x v="5369"/>
    <n v="0"/>
    <n v="0"/>
    <n v="0"/>
  </r>
  <r>
    <x v="5370"/>
    <n v="1.028888"/>
    <n v="270"/>
    <n v="1.71824296"/>
  </r>
  <r>
    <x v="5371"/>
    <n v="0"/>
    <n v="0"/>
    <n v="0"/>
  </r>
  <r>
    <x v="5372"/>
    <n v="1.028888"/>
    <n v="10"/>
    <n v="1.71824296"/>
  </r>
  <r>
    <x v="5373"/>
    <n v="0"/>
    <n v="0"/>
    <n v="0"/>
  </r>
  <r>
    <x v="5374"/>
    <n v="1.028888"/>
    <n v="340"/>
    <n v="1.71824296"/>
  </r>
  <r>
    <x v="5375"/>
    <n v="2.5722200000000002"/>
    <n v="10"/>
    <n v="4.2956073999999997"/>
  </r>
  <r>
    <x v="5376"/>
    <n v="4.1155520000000001"/>
    <n v="30"/>
    <n v="6.8729718399999999"/>
  </r>
  <r>
    <x v="5377"/>
    <n v="5.1444400000000003"/>
    <n v="40"/>
    <n v="8.5912147999999995"/>
  </r>
  <r>
    <x v="5378"/>
    <n v="4.6299960000000002"/>
    <n v="50"/>
    <n v="7.7320933199999997"/>
  </r>
  <r>
    <x v="5379"/>
    <n v="6.1733279999999997"/>
    <n v="60"/>
    <n v="10.309457759999999"/>
  </r>
  <r>
    <x v="5380"/>
    <n v="6.1733279999999997"/>
    <n v="60"/>
    <n v="10.309457759999999"/>
  </r>
  <r>
    <x v="5381"/>
    <n v="6.1733279999999997"/>
    <n v="50"/>
    <n v="10.309457759999999"/>
  </r>
  <r>
    <x v="5382"/>
    <n v="6.6877719999999998"/>
    <n v="60"/>
    <n v="11.16857924"/>
  </r>
  <r>
    <x v="5383"/>
    <n v="4.1155520000000001"/>
    <n v="50"/>
    <n v="6.8729718399999999"/>
  </r>
  <r>
    <x v="5384"/>
    <n v="4.1155520000000001"/>
    <n v="50"/>
    <n v="6.8729718399999999"/>
  </r>
  <r>
    <x v="5385"/>
    <n v="3.0866639999999999"/>
    <n v="50"/>
    <n v="5.1547288799999995"/>
  </r>
  <r>
    <x v="5386"/>
    <n v="3.0866639999999999"/>
    <n v="50"/>
    <n v="5.1547288799999995"/>
  </r>
  <r>
    <x v="5387"/>
    <n v="3.0866639999999999"/>
    <n v="50"/>
    <n v="5.1547288799999995"/>
  </r>
  <r>
    <x v="5388"/>
    <n v="3.0866639999999999"/>
    <n v="50"/>
    <n v="5.1547288799999995"/>
  </r>
  <r>
    <x v="5389"/>
    <n v="4.1155520000000001"/>
    <n v="40"/>
    <n v="6.8729718399999999"/>
  </r>
  <r>
    <x v="5390"/>
    <n v="3.0866639999999999"/>
    <n v="10"/>
    <n v="5.1547288799999995"/>
  </r>
  <r>
    <x v="5391"/>
    <n v="1.028888"/>
    <n v="340"/>
    <n v="1.71824296"/>
  </r>
  <r>
    <x v="5392"/>
    <n v="0"/>
    <n v="0"/>
    <n v="0"/>
  </r>
  <r>
    <x v="5393"/>
    <n v="1.5433319999999999"/>
    <n v="270"/>
    <n v="2.5773644399999998"/>
  </r>
  <r>
    <x v="5394"/>
    <n v="1.028888"/>
    <n v="60"/>
    <n v="1.71824296"/>
  </r>
  <r>
    <x v="5395"/>
    <n v="1.5433319999999999"/>
    <n v="300"/>
    <n v="2.5773644399999998"/>
  </r>
  <r>
    <x v="5396"/>
    <n v="0"/>
    <n v="0"/>
    <n v="0"/>
  </r>
  <r>
    <x v="5397"/>
    <n v="1.028888"/>
    <n v="300"/>
    <n v="1.71824296"/>
  </r>
  <r>
    <x v="5398"/>
    <n v="2.057776"/>
    <n v="300"/>
    <n v="3.43648592"/>
  </r>
  <r>
    <x v="5399"/>
    <n v="1.028888"/>
    <n v="260"/>
    <n v="1.71824296"/>
  </r>
  <r>
    <x v="5400"/>
    <n v="2.057776"/>
    <n v="100"/>
    <n v="3.43648592"/>
  </r>
  <r>
    <x v="5401"/>
    <n v="3.601108"/>
    <n v="30"/>
    <n v="6.0138503599999993"/>
  </r>
  <r>
    <x v="5402"/>
    <n v="3.601108"/>
    <n v="60"/>
    <n v="6.0138503599999993"/>
  </r>
  <r>
    <x v="5403"/>
    <n v="4.1155520000000001"/>
    <n v="60"/>
    <n v="6.8729718399999999"/>
  </r>
  <r>
    <x v="5404"/>
    <n v="5.1444400000000003"/>
    <n v="80"/>
    <n v="8.5912147999999995"/>
  </r>
  <r>
    <x v="5405"/>
    <n v="5.1444400000000003"/>
    <n v="90"/>
    <n v="8.5912147999999995"/>
  </r>
  <r>
    <x v="5406"/>
    <n v="5.6588840000000005"/>
    <n v="60"/>
    <n v="9.4503362800000001"/>
  </r>
  <r>
    <x v="5407"/>
    <n v="4.1155520000000001"/>
    <n v="50"/>
    <n v="6.8729718399999999"/>
  </r>
  <r>
    <x v="5408"/>
    <n v="2.057776"/>
    <n v="60"/>
    <n v="3.43648592"/>
  </r>
  <r>
    <x v="5409"/>
    <n v="1.028888"/>
    <n v="50"/>
    <n v="1.71824296"/>
  </r>
  <r>
    <x v="5410"/>
    <n v="1.028888"/>
    <n v="290"/>
    <n v="1.71824296"/>
  </r>
  <r>
    <x v="5411"/>
    <n v="2.057776"/>
    <n v="310"/>
    <n v="3.43648592"/>
  </r>
  <r>
    <x v="5412"/>
    <n v="2.5722200000000002"/>
    <n v="350"/>
    <n v="4.2956073999999997"/>
  </r>
  <r>
    <x v="5413"/>
    <n v="1.028888"/>
    <n v="260"/>
    <n v="1.71824296"/>
  </r>
  <r>
    <x v="5414"/>
    <n v="1.5433319999999999"/>
    <n v="200"/>
    <n v="2.5773644399999998"/>
  </r>
  <r>
    <x v="5415"/>
    <n v="1.028888"/>
    <n v="280"/>
    <n v="1.71824296"/>
  </r>
  <r>
    <x v="5416"/>
    <n v="1.5433319999999999"/>
    <n v="310"/>
    <n v="2.5773644399999998"/>
  </r>
  <r>
    <x v="5417"/>
    <n v="1.028888"/>
    <n v="220"/>
    <n v="1.71824296"/>
  </r>
  <r>
    <x v="5418"/>
    <n v="1.5433319999999999"/>
    <n v="320"/>
    <n v="2.5773644399999998"/>
  </r>
  <r>
    <x v="5419"/>
    <n v="2.057776"/>
    <n v="320"/>
    <n v="3.43648592"/>
  </r>
  <r>
    <x v="5420"/>
    <n v="2.5722200000000002"/>
    <n v="310"/>
    <n v="4.2956073999999997"/>
  </r>
  <r>
    <x v="5421"/>
    <n v="1.028888"/>
    <n v="350"/>
    <n v="1.71824296"/>
  </r>
  <r>
    <x v="5422"/>
    <n v="1.5433319999999999"/>
    <n v="310"/>
    <n v="2.5773644399999998"/>
  </r>
  <r>
    <x v="5423"/>
    <n v="2.057776"/>
    <n v="340"/>
    <n v="3.43648592"/>
  </r>
  <r>
    <x v="5424"/>
    <n v="1.5433319999999999"/>
    <n v="60"/>
    <n v="2.5773644399999998"/>
  </r>
  <r>
    <x v="5425"/>
    <n v="3.601108"/>
    <n v="40"/>
    <n v="6.0138503599999993"/>
  </r>
  <r>
    <x v="5426"/>
    <n v="4.6299960000000002"/>
    <n v="50"/>
    <n v="7.7320933199999997"/>
  </r>
  <r>
    <x v="5427"/>
    <n v="5.1444400000000003"/>
    <n v="10"/>
    <n v="8.5912147999999995"/>
  </r>
  <r>
    <x v="5428"/>
    <n v="5.1444400000000003"/>
    <n v="90"/>
    <n v="8.5912147999999995"/>
  </r>
  <r>
    <x v="5429"/>
    <n v="5.1444400000000003"/>
    <n v="80"/>
    <n v="8.5912147999999995"/>
  </r>
  <r>
    <x v="5430"/>
    <n v="5.1444400000000003"/>
    <n v="60"/>
    <n v="8.5912147999999995"/>
  </r>
  <r>
    <x v="5431"/>
    <n v="4.6299960000000002"/>
    <n v="60"/>
    <n v="7.7320933199999997"/>
  </r>
  <r>
    <x v="5432"/>
    <n v="3.0866639999999999"/>
    <n v="50"/>
    <n v="5.1547288799999995"/>
  </r>
  <r>
    <x v="5433"/>
    <n v="2.5722200000000002"/>
    <n v="40"/>
    <n v="4.2956073999999997"/>
  </r>
  <r>
    <x v="5434"/>
    <n v="2.057776"/>
    <n v="30"/>
    <n v="3.43648592"/>
  </r>
  <r>
    <x v="5435"/>
    <n v="1.028888"/>
    <n v="340"/>
    <n v="1.71824296"/>
  </r>
  <r>
    <x v="5436"/>
    <n v="1.5433319999999999"/>
    <n v="350"/>
    <n v="2.5773644399999998"/>
  </r>
  <r>
    <x v="5437"/>
    <n v="1.028888"/>
    <n v="330"/>
    <n v="1.71824296"/>
  </r>
  <r>
    <x v="5438"/>
    <n v="0.51444400000000001"/>
    <n v="310"/>
    <n v="0.85912147999999999"/>
  </r>
  <r>
    <x v="5439"/>
    <n v="1.5433319999999999"/>
    <n v="340"/>
    <n v="2.5773644399999998"/>
  </r>
  <r>
    <x v="5440"/>
    <n v="2.057776"/>
    <n v="360"/>
    <n v="3.43648592"/>
  </r>
  <r>
    <x v="5441"/>
    <n v="1.5433319999999999"/>
    <n v="330"/>
    <n v="2.5773644399999998"/>
  </r>
  <r>
    <x v="5442"/>
    <n v="1.028888"/>
    <n v="320"/>
    <n v="1.71824296"/>
  </r>
  <r>
    <x v="5443"/>
    <n v="1.5433319999999999"/>
    <n v="320"/>
    <n v="2.5773644399999998"/>
  </r>
  <r>
    <x v="5444"/>
    <n v="1.5433319999999999"/>
    <n v="340"/>
    <n v="2.5773644399999998"/>
  </r>
  <r>
    <x v="5445"/>
    <n v="3.0866639999999999"/>
    <n v="340"/>
    <n v="5.1547288799999995"/>
  </r>
  <r>
    <x v="5446"/>
    <n v="4.6299960000000002"/>
    <n v="360"/>
    <n v="7.7320933199999997"/>
  </r>
  <r>
    <x v="5447"/>
    <n v="6.1733279999999997"/>
    <n v="20"/>
    <n v="10.309457759999999"/>
  </r>
  <r>
    <x v="5448"/>
    <n v="6.1733279999999997"/>
    <n v="10"/>
    <n v="10.309457759999999"/>
  </r>
  <r>
    <x v="5449"/>
    <n v="6.6877719999999998"/>
    <n v="10"/>
    <n v="11.16857924"/>
  </r>
  <r>
    <x v="5450"/>
    <n v="6.1733279999999997"/>
    <n v="10"/>
    <n v="10.309457759999999"/>
  </r>
  <r>
    <x v="5451"/>
    <n v="6.6877719999999998"/>
    <n v="20"/>
    <n v="11.16857924"/>
  </r>
  <r>
    <x v="5452"/>
    <n v="7.202216"/>
    <n v="10"/>
    <n v="12.027700719999999"/>
  </r>
  <r>
    <x v="5453"/>
    <n v="7.202216"/>
    <n v="50"/>
    <n v="12.027700719999999"/>
  </r>
  <r>
    <x v="5454"/>
    <n v="6.1733279999999997"/>
    <n v="50"/>
    <n v="10.309457759999999"/>
  </r>
  <r>
    <x v="5455"/>
    <n v="5.6588840000000005"/>
    <n v="50"/>
    <n v="9.4503362800000001"/>
  </r>
  <r>
    <x v="5456"/>
    <n v="3.601108"/>
    <n v="10"/>
    <n v="6.0138503599999993"/>
  </r>
  <r>
    <x v="5457"/>
    <n v="4.6299960000000002"/>
    <n v="20"/>
    <n v="7.7320933199999997"/>
  </r>
  <r>
    <x v="5458"/>
    <n v="5.6588840000000005"/>
    <n v="20"/>
    <n v="9.4503362800000001"/>
  </r>
  <r>
    <x v="5459"/>
    <n v="7.202216"/>
    <n v="20"/>
    <n v="12.027700719999999"/>
  </r>
  <r>
    <x v="5460"/>
    <n v="6.6877719999999998"/>
    <n v="30"/>
    <n v="11.16857924"/>
  </r>
  <r>
    <x v="5461"/>
    <n v="6.6877719999999998"/>
    <n v="30"/>
    <n v="11.16857924"/>
  </r>
  <r>
    <x v="5462"/>
    <n v="4.1155520000000001"/>
    <n v="20"/>
    <n v="6.8729718399999999"/>
  </r>
  <r>
    <x v="5463"/>
    <n v="5.6588840000000005"/>
    <n v="20"/>
    <n v="9.4503362800000001"/>
  </r>
  <r>
    <x v="5464"/>
    <n v="5.1444400000000003"/>
    <n v="10"/>
    <n v="8.5912147999999995"/>
  </r>
  <r>
    <x v="5465"/>
    <n v="4.1155520000000001"/>
    <n v="10"/>
    <n v="6.8729718399999999"/>
  </r>
  <r>
    <x v="5466"/>
    <n v="3.601108"/>
    <n v="10"/>
    <n v="6.0138503599999993"/>
  </r>
  <r>
    <x v="5467"/>
    <n v="2.5722200000000002"/>
    <n v="10"/>
    <n v="4.2956073999999997"/>
  </r>
  <r>
    <x v="5468"/>
    <n v="1.028888"/>
    <n v="300"/>
    <n v="1.71824296"/>
  </r>
  <r>
    <x v="5469"/>
    <n v="2.5722200000000002"/>
    <n v="270"/>
    <n v="4.2956073999999997"/>
  </r>
  <r>
    <x v="5470"/>
    <n v="1.5433319999999999"/>
    <n v="330"/>
    <n v="2.5773644399999998"/>
  </r>
  <r>
    <x v="5471"/>
    <n v="2.5722200000000002"/>
    <n v="200"/>
    <n v="4.2956073999999997"/>
  </r>
  <r>
    <x v="5472"/>
    <n v="2.057776"/>
    <n v="160"/>
    <n v="3.43648592"/>
  </r>
  <r>
    <x v="5473"/>
    <n v="5.1444400000000003"/>
    <n v="200"/>
    <n v="8.5912147999999995"/>
  </r>
  <r>
    <x v="5474"/>
    <n v="5.1444400000000003"/>
    <n v="170"/>
    <n v="8.5912147999999995"/>
  </r>
  <r>
    <x v="5475"/>
    <n v="6.6877719999999998"/>
    <n v="160"/>
    <n v="11.16857924"/>
  </r>
  <r>
    <x v="5476"/>
    <n v="6.6877719999999998"/>
    <n v="160"/>
    <n v="11.16857924"/>
  </r>
  <r>
    <x v="5477"/>
    <n v="5.1444400000000003"/>
    <n v="170"/>
    <n v="8.5912147999999995"/>
  </r>
  <r>
    <x v="5478"/>
    <n v="7.202216"/>
    <n v="170"/>
    <n v="12.027700719999999"/>
  </r>
  <r>
    <x v="5479"/>
    <n v="5.1444400000000003"/>
    <n v="190"/>
    <n v="8.5912147999999995"/>
  </r>
  <r>
    <x v="5480"/>
    <n v="5.6588840000000005"/>
    <n v="200"/>
    <n v="9.4503362800000001"/>
  </r>
  <r>
    <x v="5481"/>
    <n v="4.1155520000000001"/>
    <n v="210"/>
    <n v="6.8729718399999999"/>
  </r>
  <r>
    <x v="5482"/>
    <n v="3.0866639999999999"/>
    <n v="220"/>
    <n v="5.1547288799999995"/>
  </r>
  <r>
    <x v="5483"/>
    <n v="3.0866639999999999"/>
    <n v="240"/>
    <n v="5.1547288799999995"/>
  </r>
  <r>
    <x v="5484"/>
    <n v="4.6299960000000002"/>
    <n v="210"/>
    <n v="7.7320933199999997"/>
  </r>
  <r>
    <x v="5485"/>
    <n v="3.601108"/>
    <n v="190"/>
    <n v="6.0138503599999993"/>
  </r>
  <r>
    <x v="5486"/>
    <n v="2.5722200000000002"/>
    <n v="210"/>
    <n v="4.2956073999999997"/>
  </r>
  <r>
    <x v="5487"/>
    <n v="2.5722200000000002"/>
    <n v="210"/>
    <n v="4.2956073999999997"/>
  </r>
  <r>
    <x v="5488"/>
    <n v="3.601108"/>
    <n v="210"/>
    <n v="6.0138503599999993"/>
  </r>
  <r>
    <x v="5489"/>
    <n v="1.028888"/>
    <n v="270"/>
    <n v="1.71824296"/>
  </r>
  <r>
    <x v="5490"/>
    <n v="1.028888"/>
    <n v="250"/>
    <n v="1.71824296"/>
  </r>
  <r>
    <x v="5491"/>
    <n v="2.5722200000000002"/>
    <n v="220"/>
    <n v="4.2956073999999997"/>
  </r>
  <r>
    <x v="5492"/>
    <n v="1.028888"/>
    <n v="270"/>
    <n v="1.71824296"/>
  </r>
  <r>
    <x v="5493"/>
    <n v="5.1444400000000003"/>
    <n v="200"/>
    <n v="8.5912147999999995"/>
  </r>
  <r>
    <x v="5494"/>
    <n v="7.202216"/>
    <n v="200"/>
    <n v="12.027700719999999"/>
  </r>
  <r>
    <x v="5495"/>
    <n v="8.2311040000000002"/>
    <n v="210"/>
    <n v="13.74594368"/>
  </r>
  <r>
    <x v="5496"/>
    <n v="7.202216"/>
    <n v="200"/>
    <n v="12.027700719999999"/>
  </r>
  <r>
    <x v="5497"/>
    <n v="6.1733279999999997"/>
    <n v="170"/>
    <n v="10.309457759999999"/>
  </r>
  <r>
    <x v="5498"/>
    <n v="7.7166600000000001"/>
    <n v="160"/>
    <n v="12.886822199999999"/>
  </r>
  <r>
    <x v="5499"/>
    <n v="7.7166600000000001"/>
    <n v="170"/>
    <n v="12.886822199999999"/>
  </r>
  <r>
    <x v="5500"/>
    <n v="6.1733279999999997"/>
    <n v="170"/>
    <n v="10.309457759999999"/>
  </r>
  <r>
    <x v="5501"/>
    <n v="5.6588840000000005"/>
    <n v="160"/>
    <n v="9.4503362800000001"/>
  </r>
  <r>
    <x v="5502"/>
    <n v="4.6299960000000002"/>
    <n v="160"/>
    <n v="7.7320933199999997"/>
  </r>
  <r>
    <x v="5503"/>
    <n v="4.6299960000000002"/>
    <n v="170"/>
    <n v="7.7320933199999997"/>
  </r>
  <r>
    <x v="5504"/>
    <n v="2.057776"/>
    <n v="180"/>
    <n v="3.43648592"/>
  </r>
  <r>
    <x v="5505"/>
    <n v="3.0866639999999999"/>
    <n v="200"/>
    <n v="5.1547288799999995"/>
  </r>
  <r>
    <x v="5506"/>
    <n v="3.0866639999999999"/>
    <n v="200"/>
    <n v="5.1547288799999995"/>
  </r>
  <r>
    <x v="5507"/>
    <n v="3.0866639999999999"/>
    <n v="220"/>
    <n v="5.1547288799999995"/>
  </r>
  <r>
    <x v="5508"/>
    <n v="3.601108"/>
    <n v="230"/>
    <n v="6.0138503599999993"/>
  </r>
  <r>
    <x v="5509"/>
    <n v="2.057776"/>
    <n v="200"/>
    <n v="3.43648592"/>
  </r>
  <r>
    <x v="5510"/>
    <n v="1.028888"/>
    <n v="300"/>
    <n v="1.71824296"/>
  </r>
  <r>
    <x v="5511"/>
    <n v="2.057776"/>
    <n v="330"/>
    <n v="3.43648592"/>
  </r>
  <r>
    <x v="5512"/>
    <n v="0"/>
    <n v="0"/>
    <n v="0"/>
  </r>
  <r>
    <x v="5513"/>
    <n v="0"/>
    <n v="0"/>
    <n v="0"/>
  </r>
  <r>
    <x v="5514"/>
    <n v="0.51444400000000001"/>
    <n v="310"/>
    <n v="0.85912147999999999"/>
  </r>
  <r>
    <x v="5515"/>
    <n v="2.057776"/>
    <n v="300"/>
    <n v="3.43648592"/>
  </r>
  <r>
    <x v="5516"/>
    <n v="1.028888"/>
    <n v="310"/>
    <n v="1.71824296"/>
  </r>
  <r>
    <x v="5517"/>
    <n v="2.057776"/>
    <n v="310"/>
    <n v="3.43648592"/>
  </r>
  <r>
    <x v="5518"/>
    <n v="2.057776"/>
    <n v="300"/>
    <n v="3.43648592"/>
  </r>
  <r>
    <x v="5519"/>
    <n v="3.0866639999999999"/>
    <n v="190"/>
    <n v="5.1547288799999995"/>
  </r>
  <r>
    <x v="5520"/>
    <n v="2.5722200000000002"/>
    <n v="130"/>
    <n v="4.2956073999999997"/>
  </r>
  <r>
    <x v="5521"/>
    <n v="3.601108"/>
    <n v="160"/>
    <n v="6.0138503599999993"/>
  </r>
  <r>
    <x v="5522"/>
    <n v="3.0866639999999999"/>
    <n v="150"/>
    <n v="5.1547288799999995"/>
  </r>
  <r>
    <x v="5523"/>
    <n v="3.0866639999999999"/>
    <n v="140"/>
    <n v="5.1547288799999995"/>
  </r>
  <r>
    <x v="5524"/>
    <n v="3.601108"/>
    <n v="150"/>
    <n v="6.0138503599999993"/>
  </r>
  <r>
    <x v="5525"/>
    <n v="3.0866639999999999"/>
    <n v="160"/>
    <n v="5.1547288799999995"/>
  </r>
  <r>
    <x v="5526"/>
    <n v="2.057776"/>
    <n v="120"/>
    <n v="3.43648592"/>
  </r>
  <r>
    <x v="5527"/>
    <n v="1.028888"/>
    <n v="110"/>
    <n v="1.71824296"/>
  </r>
  <r>
    <x v="5528"/>
    <n v="0"/>
    <n v="0"/>
    <n v="0"/>
  </r>
  <r>
    <x v="5529"/>
    <n v="0"/>
    <n v="0"/>
    <n v="0"/>
  </r>
  <r>
    <x v="5530"/>
    <n v="2.057776"/>
    <n v="330"/>
    <n v="3.43648592"/>
  </r>
  <r>
    <x v="5531"/>
    <n v="1.028888"/>
    <n v="320"/>
    <n v="1.71824296"/>
  </r>
  <r>
    <x v="5532"/>
    <n v="1.028888"/>
    <n v="320"/>
    <n v="1.71824296"/>
  </r>
  <r>
    <x v="5533"/>
    <n v="1.028888"/>
    <n v="310"/>
    <n v="1.71824296"/>
  </r>
  <r>
    <x v="5534"/>
    <n v="0"/>
    <n v="0"/>
    <n v="0"/>
  </r>
  <r>
    <x v="5535"/>
    <n v="0"/>
    <n v="0"/>
    <n v="0"/>
  </r>
  <r>
    <x v="5536"/>
    <n v="0"/>
    <n v="0"/>
    <n v="0"/>
  </r>
  <r>
    <x v="5537"/>
    <n v="0"/>
    <n v="0"/>
    <n v="0"/>
  </r>
  <r>
    <x v="5538"/>
    <n v="0"/>
    <n v="0"/>
    <n v="0"/>
  </r>
  <r>
    <x v="5539"/>
    <n v="1.5433319999999999"/>
    <n v="300"/>
    <n v="2.5773644399999998"/>
  </r>
  <r>
    <x v="5540"/>
    <n v="2.5722200000000002"/>
    <n v="310"/>
    <n v="4.2956073999999997"/>
  </r>
  <r>
    <x v="5541"/>
    <n v="2.057776"/>
    <n v="320"/>
    <n v="3.43648592"/>
  </r>
  <r>
    <x v="5542"/>
    <n v="3.0866639999999999"/>
    <n v="10"/>
    <n v="5.1547288799999995"/>
  </r>
  <r>
    <x v="5543"/>
    <n v="2.5722200000000002"/>
    <n v="360"/>
    <n v="4.2956073999999997"/>
  </r>
  <r>
    <x v="5544"/>
    <n v="3.601108"/>
    <n v="70"/>
    <n v="6.0138503599999993"/>
  </r>
  <r>
    <x v="5545"/>
    <n v="5.1444400000000003"/>
    <n v="70"/>
    <n v="8.5912147999999995"/>
  </r>
  <r>
    <x v="5546"/>
    <n v="5.1444400000000003"/>
    <n v="70"/>
    <n v="8.5912147999999995"/>
  </r>
  <r>
    <x v="5547"/>
    <n v="6.1733279999999997"/>
    <n v="70"/>
    <n v="10.309457759999999"/>
  </r>
  <r>
    <x v="5548"/>
    <n v="6.1733279999999997"/>
    <n v="70"/>
    <n v="10.309457759999999"/>
  </r>
  <r>
    <x v="5549"/>
    <n v="6.1733279999999997"/>
    <n v="60"/>
    <n v="10.309457759999999"/>
  </r>
  <r>
    <x v="5550"/>
    <n v="4.6299960000000002"/>
    <n v="50"/>
    <n v="7.7320933199999997"/>
  </r>
  <r>
    <x v="5551"/>
    <n v="2.057776"/>
    <n v="360"/>
    <n v="3.43648592"/>
  </r>
  <r>
    <x v="5552"/>
    <n v="2.5722200000000002"/>
    <n v="360"/>
    <n v="4.2956073999999997"/>
  </r>
  <r>
    <x v="5553"/>
    <n v="3.0866639999999999"/>
    <n v="10"/>
    <n v="5.1547288799999995"/>
  </r>
  <r>
    <x v="5554"/>
    <n v="4.1155520000000001"/>
    <n v="10"/>
    <n v="6.8729718399999999"/>
  </r>
  <r>
    <x v="5555"/>
    <n v="2.5722200000000002"/>
    <n v="360"/>
    <n v="4.2956073999999997"/>
  </r>
  <r>
    <x v="5556"/>
    <n v="4.1155520000000001"/>
    <n v="360"/>
    <n v="6.8729718399999999"/>
  </r>
  <r>
    <x v="5557"/>
    <n v="2.057776"/>
    <n v="310"/>
    <n v="3.43648592"/>
  </r>
  <r>
    <x v="5558"/>
    <n v="1.5433319999999999"/>
    <n v="320"/>
    <n v="2.5773644399999998"/>
  </r>
  <r>
    <x v="5559"/>
    <n v="1.5433319999999999"/>
    <n v="290"/>
    <n v="2.5773644399999998"/>
  </r>
  <r>
    <x v="5560"/>
    <n v="2.057776"/>
    <n v="320"/>
    <n v="3.43648592"/>
  </r>
  <r>
    <x v="5561"/>
    <n v="1.5433319999999999"/>
    <n v="340"/>
    <n v="2.5773644399999998"/>
  </r>
  <r>
    <x v="5562"/>
    <n v="1.028888"/>
    <n v="320"/>
    <n v="1.71824296"/>
  </r>
  <r>
    <x v="5563"/>
    <n v="1.028888"/>
    <n v="340"/>
    <n v="1.71824296"/>
  </r>
  <r>
    <x v="5564"/>
    <n v="0"/>
    <n v="0"/>
    <n v="0"/>
  </r>
  <r>
    <x v="5565"/>
    <n v="2.057776"/>
    <n v="320"/>
    <n v="3.43648592"/>
  </r>
  <r>
    <x v="5566"/>
    <n v="2.057776"/>
    <n v="290"/>
    <n v="3.43648592"/>
  </r>
  <r>
    <x v="5567"/>
    <n v="2.057776"/>
    <n v="120"/>
    <n v="3.43648592"/>
  </r>
  <r>
    <x v="5568"/>
    <n v="3.601108"/>
    <n v="130"/>
    <n v="6.0138503599999993"/>
  </r>
  <r>
    <x v="5569"/>
    <n v="6.1733279999999997"/>
    <n v="160"/>
    <n v="10.309457759999999"/>
  </r>
  <r>
    <x v="5570"/>
    <n v="5.6588840000000005"/>
    <n v="150"/>
    <n v="9.4503362800000001"/>
  </r>
  <r>
    <x v="5571"/>
    <n v="8.2311040000000002"/>
    <n v="180"/>
    <n v="13.74594368"/>
  </r>
  <r>
    <x v="5572"/>
    <n v="7.7166600000000001"/>
    <n v="170"/>
    <n v="12.886822199999999"/>
  </r>
  <r>
    <x v="5573"/>
    <n v="5.6588840000000005"/>
    <n v="170"/>
    <n v="9.4503362800000001"/>
  </r>
  <r>
    <x v="5574"/>
    <n v="4.6299960000000002"/>
    <n v="170"/>
    <n v="7.7320933199999997"/>
  </r>
  <r>
    <x v="5575"/>
    <n v="5.1444400000000003"/>
    <n v="180"/>
    <n v="8.5912147999999995"/>
  </r>
  <r>
    <x v="5576"/>
    <n v="4.6299960000000002"/>
    <n v="190"/>
    <n v="7.7320933199999997"/>
  </r>
  <r>
    <x v="5577"/>
    <n v="4.6299960000000002"/>
    <n v="190"/>
    <n v="7.7320933199999997"/>
  </r>
  <r>
    <x v="5578"/>
    <n v="3.601108"/>
    <n v="200"/>
    <n v="6.0138503599999993"/>
  </r>
  <r>
    <x v="5579"/>
    <n v="4.1155520000000001"/>
    <n v="200"/>
    <n v="6.8729718399999999"/>
  </r>
  <r>
    <x v="5580"/>
    <n v="4.1155520000000001"/>
    <n v="200"/>
    <n v="6.8729718399999999"/>
  </r>
  <r>
    <x v="5581"/>
    <n v="4.1155520000000001"/>
    <n v="210"/>
    <n v="6.8729718399999999"/>
  </r>
  <r>
    <x v="5582"/>
    <n v="3.0866639999999999"/>
    <n v="210"/>
    <n v="5.1547288799999995"/>
  </r>
  <r>
    <x v="5583"/>
    <n v="1.028888"/>
    <n v="330"/>
    <n v="1.71824296"/>
  </r>
  <r>
    <x v="5584"/>
    <n v="3.601108"/>
    <n v="220"/>
    <n v="6.0138503599999993"/>
  </r>
  <r>
    <x v="5585"/>
    <n v="3.0866639999999999"/>
    <n v="190"/>
    <n v="5.1547288799999995"/>
  </r>
  <r>
    <x v="5586"/>
    <n v="2.057776"/>
    <n v="230"/>
    <n v="3.43648592"/>
  </r>
  <r>
    <x v="5587"/>
    <n v="1.5433319999999999"/>
    <n v="210"/>
    <n v="2.5773644399999998"/>
  </r>
  <r>
    <x v="5588"/>
    <n v="4.1155520000000001"/>
    <n v="220"/>
    <n v="6.8729718399999999"/>
  </r>
  <r>
    <x v="5589"/>
    <n v="5.1444400000000003"/>
    <n v="220"/>
    <n v="8.5912147999999995"/>
  </r>
  <r>
    <x v="5590"/>
    <n v="4.1155520000000001"/>
    <n v="180"/>
    <n v="6.8729718399999999"/>
  </r>
  <r>
    <x v="5591"/>
    <n v="5.1444400000000003"/>
    <n v="160"/>
    <n v="8.5912147999999995"/>
  </r>
  <r>
    <x v="5592"/>
    <n v="5.1444400000000003"/>
    <n v="160"/>
    <n v="8.5912147999999995"/>
  </r>
  <r>
    <x v="5593"/>
    <n v="6.1733279999999997"/>
    <n v="150"/>
    <n v="10.309457759999999"/>
  </r>
  <r>
    <x v="5594"/>
    <n v="6.1733279999999997"/>
    <n v="160"/>
    <n v="10.309457759999999"/>
  </r>
  <r>
    <x v="5595"/>
    <n v="5.6588840000000005"/>
    <n v="160"/>
    <n v="9.4503362800000001"/>
  </r>
  <r>
    <x v="5596"/>
    <n v="5.1444400000000003"/>
    <n v="160"/>
    <n v="8.5912147999999995"/>
  </r>
  <r>
    <x v="5597"/>
    <n v="3.601108"/>
    <n v="160"/>
    <n v="6.0138503599999993"/>
  </r>
  <r>
    <x v="5598"/>
    <n v="4.1155520000000001"/>
    <n v="170"/>
    <n v="6.8729718399999999"/>
  </r>
  <r>
    <x v="5599"/>
    <n v="2.057776"/>
    <n v="180"/>
    <n v="3.43648592"/>
  </r>
  <r>
    <x v="5600"/>
    <n v="0"/>
    <n v="0"/>
    <n v="0"/>
  </r>
  <r>
    <x v="5601"/>
    <n v="1.5433319999999999"/>
    <n v="320"/>
    <n v="2.5773644399999998"/>
  </r>
  <r>
    <x v="5602"/>
    <n v="1.028888"/>
    <n v="330"/>
    <n v="1.71824296"/>
  </r>
  <r>
    <x v="5603"/>
    <n v="1.5433319999999999"/>
    <n v="340"/>
    <n v="2.5773644399999998"/>
  </r>
  <r>
    <x v="5604"/>
    <n v="1.5433319999999999"/>
    <n v="250"/>
    <n v="2.5773644399999998"/>
  </r>
  <r>
    <x v="5605"/>
    <n v="1.028888"/>
    <n v="40"/>
    <n v="1.71824296"/>
  </r>
  <r>
    <x v="5606"/>
    <n v="1.028888"/>
    <n v="10"/>
    <n v="1.71824296"/>
  </r>
  <r>
    <x v="5607"/>
    <n v="2.057776"/>
    <n v="310"/>
    <n v="3.43648592"/>
  </r>
  <r>
    <x v="5608"/>
    <n v="0"/>
    <n v="0"/>
    <n v="0"/>
  </r>
  <r>
    <x v="5609"/>
    <n v="0"/>
    <n v="0"/>
    <n v="0"/>
  </r>
  <r>
    <x v="5610"/>
    <n v="2.057776"/>
    <n v="20"/>
    <n v="3.43648592"/>
  </r>
  <r>
    <x v="5611"/>
    <n v="2.057776"/>
    <n v="340"/>
    <n v="3.43648592"/>
  </r>
  <r>
    <x v="5612"/>
    <n v="1.028888"/>
    <n v="360"/>
    <n v="1.71824296"/>
  </r>
  <r>
    <x v="5613"/>
    <n v="1.5433319999999999"/>
    <n v="330"/>
    <n v="2.5773644399999998"/>
  </r>
  <r>
    <x v="5614"/>
    <n v="3.601108"/>
    <n v="10"/>
    <n v="6.0138503599999993"/>
  </r>
  <r>
    <x v="5615"/>
    <n v="2.5722200000000002"/>
    <n v="40"/>
    <n v="4.2956073999999997"/>
  </r>
  <r>
    <x v="5616"/>
    <n v="3.0866639999999999"/>
    <n v="60"/>
    <n v="5.1547288799999995"/>
  </r>
  <r>
    <x v="5617"/>
    <n v="4.6299960000000002"/>
    <n v="140"/>
    <n v="7.7320933199999997"/>
  </r>
  <r>
    <x v="5618"/>
    <n v="5.6588840000000005"/>
    <n v="160"/>
    <n v="9.4503362800000001"/>
  </r>
  <r>
    <x v="5619"/>
    <n v="4.1155520000000001"/>
    <n v="140"/>
    <n v="6.8729718399999999"/>
  </r>
  <r>
    <x v="5620"/>
    <n v="4.1155520000000001"/>
    <n v="160"/>
    <n v="6.8729718399999999"/>
  </r>
  <r>
    <x v="5621"/>
    <n v="4.6299960000000002"/>
    <n v="160"/>
    <n v="7.7320933199999997"/>
  </r>
  <r>
    <x v="5622"/>
    <n v="2.5722200000000002"/>
    <n v="180"/>
    <n v="4.2956073999999997"/>
  </r>
  <r>
    <x v="5623"/>
    <n v="3.601108"/>
    <n v="190"/>
    <n v="6.0138503599999993"/>
  </r>
  <r>
    <x v="5624"/>
    <n v="3.0866639999999999"/>
    <n v="200"/>
    <n v="5.1547288799999995"/>
  </r>
  <r>
    <x v="5625"/>
    <n v="4.6299960000000002"/>
    <n v="210"/>
    <n v="7.7320933199999997"/>
  </r>
  <r>
    <x v="5626"/>
    <n v="3.0866639999999999"/>
    <n v="190"/>
    <n v="5.1547288799999995"/>
  </r>
  <r>
    <x v="5627"/>
    <n v="3.601108"/>
    <n v="200"/>
    <n v="6.0138503599999993"/>
  </r>
  <r>
    <x v="5628"/>
    <n v="2.057776"/>
    <n v="220"/>
    <n v="3.43648592"/>
  </r>
  <r>
    <x v="5629"/>
    <n v="1.5433319999999999"/>
    <n v="280"/>
    <n v="2.5773644399999998"/>
  </r>
  <r>
    <x v="5630"/>
    <n v="0.51444400000000001"/>
    <n v="320"/>
    <n v="0.85912147999999999"/>
  </r>
  <r>
    <x v="5631"/>
    <n v="1.5433319999999999"/>
    <n v="330"/>
    <n v="2.5773644399999998"/>
  </r>
  <r>
    <x v="5632"/>
    <n v="2.057776"/>
    <n v="290"/>
    <n v="3.43648592"/>
  </r>
  <r>
    <x v="5633"/>
    <n v="1.028888"/>
    <n v="300"/>
    <n v="1.71824296"/>
  </r>
  <r>
    <x v="5634"/>
    <n v="1.5433319999999999"/>
    <n v="310"/>
    <n v="2.5773644399999998"/>
  </r>
  <r>
    <x v="5635"/>
    <n v="2.057776"/>
    <n v="290"/>
    <n v="3.43648592"/>
  </r>
  <r>
    <x v="5636"/>
    <n v="1.028888"/>
    <n v="330"/>
    <n v="1.71824296"/>
  </r>
  <r>
    <x v="5637"/>
    <n v="1.5433319999999999"/>
    <n v="310"/>
    <n v="2.5773644399999998"/>
  </r>
  <r>
    <x v="5638"/>
    <n v="1.028888"/>
    <n v="280"/>
    <n v="1.71824296"/>
  </r>
  <r>
    <x v="5639"/>
    <n v="1.028888"/>
    <n v="90"/>
    <n v="1.71824296"/>
  </r>
  <r>
    <x v="5640"/>
    <n v="3.601108"/>
    <n v="140"/>
    <n v="6.0138503599999993"/>
  </r>
  <r>
    <x v="5641"/>
    <n v="4.6299960000000002"/>
    <n v="110"/>
    <n v="7.7320933199999997"/>
  </r>
  <r>
    <x v="5642"/>
    <n v="4.6299960000000002"/>
    <n v="80"/>
    <n v="7.7320933199999997"/>
  </r>
  <r>
    <x v="5643"/>
    <n v="5.1444400000000003"/>
    <n v="80"/>
    <n v="8.5912147999999995"/>
  </r>
  <r>
    <x v="5644"/>
    <n v="4.1155520000000001"/>
    <n v="80"/>
    <n v="6.8729718399999999"/>
  </r>
  <r>
    <x v="5645"/>
    <n v="5.1444400000000003"/>
    <n v="60"/>
    <n v="8.5912147999999995"/>
  </r>
  <r>
    <x v="5646"/>
    <n v="3.601108"/>
    <n v="60"/>
    <n v="6.0138503599999993"/>
  </r>
  <r>
    <x v="5647"/>
    <n v="2.057776"/>
    <n v="40"/>
    <n v="3.43648592"/>
  </r>
  <r>
    <x v="5648"/>
    <n v="2.057776"/>
    <n v="70"/>
    <n v="3.43648592"/>
  </r>
  <r>
    <x v="5649"/>
    <n v="1.028888"/>
    <n v="30"/>
    <n v="1.71824296"/>
  </r>
  <r>
    <x v="5650"/>
    <n v="1.028888"/>
    <n v="300"/>
    <n v="1.71824296"/>
  </r>
  <r>
    <x v="5651"/>
    <n v="1.028888"/>
    <n v="30"/>
    <n v="1.71824296"/>
  </r>
  <r>
    <x v="5652"/>
    <n v="2.5722200000000002"/>
    <n v="20"/>
    <n v="4.2956073999999997"/>
  </r>
  <r>
    <x v="5653"/>
    <n v="1.028888"/>
    <n v="350"/>
    <n v="1.71824296"/>
  </r>
  <r>
    <x v="5654"/>
    <n v="2.057776"/>
    <n v="350"/>
    <n v="3.43648592"/>
  </r>
  <r>
    <x v="5655"/>
    <n v="3.0866639999999999"/>
    <n v="10"/>
    <n v="5.1547288799999995"/>
  </r>
  <r>
    <x v="5656"/>
    <n v="4.1155520000000001"/>
    <n v="20"/>
    <n v="6.8729718399999999"/>
  </r>
  <r>
    <x v="5657"/>
    <n v="2.057776"/>
    <n v="330"/>
    <n v="3.43648592"/>
  </r>
  <r>
    <x v="5658"/>
    <n v="3.0866639999999999"/>
    <n v="350"/>
    <n v="5.1547288799999995"/>
  </r>
  <r>
    <x v="5659"/>
    <n v="0"/>
    <n v="0"/>
    <n v="0"/>
  </r>
  <r>
    <x v="5660"/>
    <n v="3.601108"/>
    <n v="20"/>
    <n v="6.0138503599999993"/>
  </r>
  <r>
    <x v="5661"/>
    <n v="1.028888"/>
    <n v="330"/>
    <n v="1.71824296"/>
  </r>
  <r>
    <x v="5662"/>
    <n v="3.0866639999999999"/>
    <n v="160"/>
    <n v="5.1547288799999995"/>
  </r>
  <r>
    <x v="5663"/>
    <n v="3.601108"/>
    <n v="160"/>
    <n v="6.0138503599999993"/>
  </r>
  <r>
    <x v="5664"/>
    <n v="4.6299960000000002"/>
    <n v="150"/>
    <n v="7.7320933199999997"/>
  </r>
  <r>
    <x v="5665"/>
    <n v="7.7166600000000001"/>
    <n v="170"/>
    <n v="12.886822199999999"/>
  </r>
  <r>
    <x v="5666"/>
    <n v="7.202216"/>
    <n v="180"/>
    <n v="12.027700719999999"/>
  </r>
  <r>
    <x v="5667"/>
    <n v="6.6877719999999998"/>
    <n v="180"/>
    <n v="11.16857924"/>
  </r>
  <r>
    <x v="5668"/>
    <n v="6.6877719999999998"/>
    <n v="200"/>
    <n v="11.16857924"/>
  </r>
  <r>
    <x v="5669"/>
    <n v="5.1444400000000003"/>
    <n v="200"/>
    <n v="8.5912147999999995"/>
  </r>
  <r>
    <x v="5670"/>
    <n v="7.7166600000000001"/>
    <n v="200"/>
    <n v="12.886822199999999"/>
  </r>
  <r>
    <x v="5671"/>
    <n v="6.1733279999999997"/>
    <n v="200"/>
    <n v="10.309457759999999"/>
  </r>
  <r>
    <x v="5672"/>
    <n v="5.1444400000000003"/>
    <n v="200"/>
    <n v="8.5912147999999995"/>
  </r>
  <r>
    <x v="5673"/>
    <n v="6.1733279999999997"/>
    <n v="210"/>
    <n v="10.309457759999999"/>
  </r>
  <r>
    <x v="5674"/>
    <n v="7.202216"/>
    <n v="210"/>
    <n v="12.027700719999999"/>
  </r>
  <r>
    <x v="5675"/>
    <n v="6.1733279999999997"/>
    <n v="210"/>
    <n v="10.309457759999999"/>
  </r>
  <r>
    <x v="5676"/>
    <n v="6.6877719999999998"/>
    <n v="210"/>
    <n v="11.16857924"/>
  </r>
  <r>
    <x v="5677"/>
    <n v="7.202216"/>
    <n v="170"/>
    <n v="12.027700719999999"/>
  </r>
  <r>
    <x v="5678"/>
    <n v="5.1444400000000003"/>
    <n v="180"/>
    <n v="8.5912147999999995"/>
  </r>
  <r>
    <x v="5679"/>
    <n v="5.1444400000000003"/>
    <n v="210"/>
    <n v="8.5912147999999995"/>
  </r>
  <r>
    <x v="5680"/>
    <n v="4.6299960000000002"/>
    <n v="220"/>
    <n v="7.7320933199999997"/>
  </r>
  <r>
    <x v="5681"/>
    <n v="5.1444400000000003"/>
    <n v="210"/>
    <n v="8.5912147999999995"/>
  </r>
  <r>
    <x v="5682"/>
    <n v="5.1444400000000003"/>
    <n v="210"/>
    <n v="8.5912147999999995"/>
  </r>
  <r>
    <x v="5683"/>
    <n v="5.1444400000000003"/>
    <n v="210"/>
    <n v="8.5912147999999995"/>
  </r>
  <r>
    <x v="5684"/>
    <n v="5.1444400000000003"/>
    <n v="210"/>
    <n v="8.5912147999999995"/>
  </r>
  <r>
    <x v="5685"/>
    <n v="6.6877719999999998"/>
    <n v="210"/>
    <n v="11.16857924"/>
  </r>
  <r>
    <x v="5686"/>
    <n v="4.6299960000000002"/>
    <n v="180"/>
    <n v="7.7320933199999997"/>
  </r>
  <r>
    <x v="5687"/>
    <n v="5.6588840000000005"/>
    <n v="180"/>
    <n v="9.4503362800000001"/>
  </r>
  <r>
    <x v="5688"/>
    <n v="6.1733279999999997"/>
    <n v="170"/>
    <n v="10.309457759999999"/>
  </r>
  <r>
    <x v="5689"/>
    <n v="5.6588840000000005"/>
    <n v="160"/>
    <n v="9.4503362800000001"/>
  </r>
  <r>
    <x v="5690"/>
    <n v="5.6588840000000005"/>
    <n v="160"/>
    <n v="9.4503362800000001"/>
  </r>
  <r>
    <x v="5691"/>
    <n v="4.6299960000000002"/>
    <n v="160"/>
    <n v="7.7320933199999997"/>
  </r>
  <r>
    <x v="5692"/>
    <n v="4.1155520000000001"/>
    <n v="160"/>
    <n v="6.8729718399999999"/>
  </r>
  <r>
    <x v="5693"/>
    <n v="3.601108"/>
    <n v="150"/>
    <n v="6.0138503599999993"/>
  </r>
  <r>
    <x v="5694"/>
    <n v="3.601108"/>
    <n v="150"/>
    <n v="6.0138503599999993"/>
  </r>
  <r>
    <x v="5695"/>
    <n v="1.5433319999999999"/>
    <n v="120"/>
    <n v="2.5773644399999998"/>
  </r>
  <r>
    <x v="5696"/>
    <n v="2.5722200000000002"/>
    <n v="150"/>
    <n v="4.2956073999999997"/>
  </r>
  <r>
    <x v="5697"/>
    <n v="1.028888"/>
    <n v="180"/>
    <n v="1.71824296"/>
  </r>
  <r>
    <x v="5698"/>
    <n v="0"/>
    <n v="0"/>
    <n v="0"/>
  </r>
  <r>
    <x v="5699"/>
    <n v="0"/>
    <n v="0"/>
    <n v="0"/>
  </r>
  <r>
    <x v="5700"/>
    <n v="1.5433319999999999"/>
    <n v="290"/>
    <n v="2.5773644399999998"/>
  </r>
  <r>
    <x v="5701"/>
    <n v="1.5433319999999999"/>
    <n v="300"/>
    <n v="2.5773644399999998"/>
  </r>
  <r>
    <x v="5702"/>
    <n v="1.5433319999999999"/>
    <n v="300"/>
    <n v="2.5773644399999998"/>
  </r>
  <r>
    <x v="5703"/>
    <n v="1.028888"/>
    <n v="280"/>
    <n v="1.71824296"/>
  </r>
  <r>
    <x v="5704"/>
    <n v="1.5433319999999999"/>
    <n v="300"/>
    <n v="2.5773644399999998"/>
  </r>
  <r>
    <x v="5705"/>
    <n v="2.057776"/>
    <n v="300"/>
    <n v="3.43648592"/>
  </r>
  <r>
    <x v="5706"/>
    <n v="1.5433319999999999"/>
    <n v="300"/>
    <n v="2.5773644399999998"/>
  </r>
  <r>
    <x v="5707"/>
    <n v="2.057776"/>
    <n v="310"/>
    <n v="3.43648592"/>
  </r>
  <r>
    <x v="5708"/>
    <n v="3.0866639999999999"/>
    <n v="300"/>
    <n v="5.1547288799999995"/>
  </r>
  <r>
    <x v="5709"/>
    <n v="3.0866639999999999"/>
    <n v="330"/>
    <n v="5.1547288799999995"/>
  </r>
  <r>
    <x v="5710"/>
    <n v="3.0866639999999999"/>
    <n v="10"/>
    <n v="5.1547288799999995"/>
  </r>
  <r>
    <x v="5711"/>
    <n v="6.1733279999999997"/>
    <n v="160"/>
    <n v="10.309457759999999"/>
  </r>
  <r>
    <x v="5712"/>
    <n v="5.1444400000000003"/>
    <n v="110"/>
    <n v="8.5912147999999995"/>
  </r>
  <r>
    <x v="5713"/>
    <n v="5.6588840000000005"/>
    <n v="70"/>
    <n v="9.4503362800000001"/>
  </r>
  <r>
    <x v="5714"/>
    <n v="6.1733279999999997"/>
    <n v="60"/>
    <n v="10.309457759999999"/>
  </r>
  <r>
    <x v="5715"/>
    <n v="5.6588840000000005"/>
    <n v="60"/>
    <n v="9.4503362800000001"/>
  </r>
  <r>
    <x v="5716"/>
    <n v="6.1733279999999997"/>
    <n v="50"/>
    <n v="10.309457759999999"/>
  </r>
  <r>
    <x v="5717"/>
    <n v="6.1733279999999997"/>
    <n v="60"/>
    <n v="10.309457759999999"/>
  </r>
  <r>
    <x v="5718"/>
    <n v="5.1444400000000003"/>
    <n v="40"/>
    <n v="8.5912147999999995"/>
  </r>
  <r>
    <x v="5719"/>
    <n v="4.6299960000000002"/>
    <n v="30"/>
    <n v="7.7320933199999997"/>
  </r>
  <r>
    <x v="5720"/>
    <n v="5.1444400000000003"/>
    <n v="30"/>
    <n v="8.5912147999999995"/>
  </r>
  <r>
    <x v="5721"/>
    <n v="4.6299960000000002"/>
    <n v="20"/>
    <n v="7.7320933199999997"/>
  </r>
  <r>
    <x v="5722"/>
    <n v="4.1155520000000001"/>
    <n v="30"/>
    <n v="6.8729718399999999"/>
  </r>
  <r>
    <x v="5723"/>
    <n v="3.0866639999999999"/>
    <n v="20"/>
    <n v="5.1547288799999995"/>
  </r>
  <r>
    <x v="5724"/>
    <n v="2.057776"/>
    <n v="30"/>
    <n v="3.43648592"/>
  </r>
  <r>
    <x v="5725"/>
    <n v="3.0866639999999999"/>
    <n v="10"/>
    <n v="5.1547288799999995"/>
  </r>
  <r>
    <x v="5726"/>
    <n v="0"/>
    <n v="0"/>
    <n v="0"/>
  </r>
  <r>
    <x v="5727"/>
    <n v="2.057776"/>
    <n v="340"/>
    <n v="3.43648592"/>
  </r>
  <r>
    <x v="5728"/>
    <n v="1.028888"/>
    <n v="320"/>
    <n v="1.71824296"/>
  </r>
  <r>
    <x v="5729"/>
    <n v="1.028888"/>
    <n v="310"/>
    <n v="1.71824296"/>
  </r>
  <r>
    <x v="5730"/>
    <n v="0.51444400000000001"/>
    <n v="290"/>
    <n v="0.85912147999999999"/>
  </r>
  <r>
    <x v="5731"/>
    <n v="2.057776"/>
    <n v="330"/>
    <n v="3.43648592"/>
  </r>
  <r>
    <x v="5732"/>
    <n v="2.057776"/>
    <n v="330"/>
    <n v="3.43648592"/>
  </r>
  <r>
    <x v="5733"/>
    <n v="6.1733279999999997"/>
    <n v="30"/>
    <n v="10.309457759999999"/>
  </r>
  <r>
    <x v="5734"/>
    <n v="6.1733279999999997"/>
    <n v="10"/>
    <n v="10.309457759999999"/>
  </r>
  <r>
    <x v="5735"/>
    <n v="6.1733279999999997"/>
    <n v="10"/>
    <n v="10.309457759999999"/>
  </r>
  <r>
    <x v="5736"/>
    <n v="6.1733279999999997"/>
    <n v="20"/>
    <n v="10.309457759999999"/>
  </r>
  <r>
    <x v="5737"/>
    <n v="6.1733279999999997"/>
    <n v="50"/>
    <n v="10.309457759999999"/>
  </r>
  <r>
    <x v="5738"/>
    <n v="7.7166600000000001"/>
    <n v="40"/>
    <n v="12.886822199999999"/>
  </r>
  <r>
    <x v="5739"/>
    <n v="9.2599920000000004"/>
    <n v="50"/>
    <n v="15.464186639999999"/>
  </r>
  <r>
    <x v="5740"/>
    <n v="7.7166600000000001"/>
    <n v="50"/>
    <n v="12.886822199999999"/>
  </r>
  <r>
    <x v="5741"/>
    <n v="7.7166600000000001"/>
    <n v="50"/>
    <n v="12.886822199999999"/>
  </r>
  <r>
    <x v="5742"/>
    <n v="7.7166600000000001"/>
    <n v="50"/>
    <n v="12.886822199999999"/>
  </r>
  <r>
    <x v="5743"/>
    <n v="7.202216"/>
    <n v="40"/>
    <n v="12.027700719999999"/>
  </r>
  <r>
    <x v="5744"/>
    <n v="5.1444400000000003"/>
    <n v="20"/>
    <n v="8.5912147999999995"/>
  </r>
  <r>
    <x v="5745"/>
    <n v="5.1444400000000003"/>
    <n v="20"/>
    <n v="8.5912147999999995"/>
  </r>
  <r>
    <x v="5746"/>
    <n v="4.6299960000000002"/>
    <n v="10"/>
    <n v="7.7320933199999997"/>
  </r>
  <r>
    <x v="5747"/>
    <n v="3.601108"/>
    <n v="360"/>
    <n v="6.0138503599999993"/>
  </r>
  <r>
    <x v="5748"/>
    <n v="4.6299960000000002"/>
    <n v="360"/>
    <n v="7.7320933199999997"/>
  </r>
  <r>
    <x v="5749"/>
    <n v="5.6588840000000005"/>
    <n v="10"/>
    <n v="9.4503362800000001"/>
  </r>
  <r>
    <x v="5750"/>
    <n v="5.1444400000000003"/>
    <n v="360"/>
    <n v="8.5912147999999995"/>
  </r>
  <r>
    <x v="5751"/>
    <n v="2.5722200000000002"/>
    <n v="340"/>
    <n v="4.2956073999999997"/>
  </r>
  <r>
    <x v="5752"/>
    <n v="1.5433319999999999"/>
    <n v="330"/>
    <n v="2.5773644399999998"/>
  </r>
  <r>
    <x v="5753"/>
    <n v="2.057776"/>
    <n v="350"/>
    <n v="3.43648592"/>
  </r>
  <r>
    <x v="5754"/>
    <n v="3.601108"/>
    <n v="10"/>
    <n v="6.0138503599999993"/>
  </r>
  <r>
    <x v="5755"/>
    <n v="3.0866639999999999"/>
    <n v="360"/>
    <n v="5.1547288799999995"/>
  </r>
  <r>
    <x v="5756"/>
    <n v="5.1444400000000003"/>
    <n v="10"/>
    <n v="8.5912147999999995"/>
  </r>
  <r>
    <x v="5757"/>
    <n v="5.1444400000000003"/>
    <n v="20"/>
    <n v="8.5912147999999995"/>
  </r>
  <r>
    <x v="5758"/>
    <n v="5.1444400000000003"/>
    <n v="20"/>
    <n v="8.5912147999999995"/>
  </r>
  <r>
    <x v="5759"/>
    <n v="4.1155520000000001"/>
    <n v="40"/>
    <n v="6.8729718399999999"/>
  </r>
  <r>
    <x v="5760"/>
    <n v="4.1155520000000001"/>
    <n v="50"/>
    <n v="6.8729718399999999"/>
  </r>
  <r>
    <x v="5761"/>
    <n v="3.601108"/>
    <n v="50"/>
    <n v="6.0138503599999993"/>
  </r>
  <r>
    <x v="5762"/>
    <n v="5.6588840000000005"/>
    <n v="70"/>
    <n v="9.4503362800000001"/>
  </r>
  <r>
    <x v="5763"/>
    <n v="5.1444400000000003"/>
    <n v="60"/>
    <n v="8.5912147999999995"/>
  </r>
  <r>
    <x v="5764"/>
    <n v="4.6299960000000002"/>
    <n v="60"/>
    <n v="7.7320933199999997"/>
  </r>
  <r>
    <x v="5765"/>
    <n v="4.6299960000000002"/>
    <n v="60"/>
    <n v="7.7320933199999997"/>
  </r>
  <r>
    <x v="5766"/>
    <n v="4.1155520000000001"/>
    <n v="50"/>
    <n v="6.8729718399999999"/>
  </r>
  <r>
    <x v="5767"/>
    <n v="4.1155520000000001"/>
    <n v="20"/>
    <n v="6.8729718399999999"/>
  </r>
  <r>
    <x v="5768"/>
    <n v="1.028888"/>
    <n v="10"/>
    <n v="1.71824296"/>
  </r>
  <r>
    <x v="5769"/>
    <n v="2.057776"/>
    <n v="10"/>
    <n v="3.43648592"/>
  </r>
  <r>
    <x v="5770"/>
    <n v="1.028888"/>
    <n v="290"/>
    <n v="1.71824296"/>
  </r>
  <r>
    <x v="5771"/>
    <n v="1.028888"/>
    <n v="20"/>
    <n v="1.71824296"/>
  </r>
  <r>
    <x v="5772"/>
    <n v="10.288880000000001"/>
    <n v="210"/>
    <n v="17.182429599999999"/>
  </r>
  <r>
    <x v="5773"/>
    <n v="8.7455479999999994"/>
    <n v="200"/>
    <n v="14.605065159999999"/>
  </r>
  <r>
    <x v="5774"/>
    <n v="7.202216"/>
    <n v="210"/>
    <n v="12.027700719999999"/>
  </r>
  <r>
    <x v="5775"/>
    <n v="7.7166600000000001"/>
    <n v="210"/>
    <n v="12.886822199999999"/>
  </r>
  <r>
    <x v="5776"/>
    <n v="7.202216"/>
    <n v="200"/>
    <n v="12.027700719999999"/>
  </r>
  <r>
    <x v="5777"/>
    <n v="6.6877719999999998"/>
    <n v="210"/>
    <n v="11.16857924"/>
  </r>
  <r>
    <x v="5778"/>
    <n v="6.1733279999999997"/>
    <n v="210"/>
    <n v="10.309457759999999"/>
  </r>
  <r>
    <x v="5779"/>
    <n v="6.1733279999999997"/>
    <n v="190"/>
    <n v="10.309457759999999"/>
  </r>
  <r>
    <x v="5780"/>
    <n v="6.1733279999999997"/>
    <n v="190"/>
    <n v="10.309457759999999"/>
  </r>
  <r>
    <x v="5781"/>
    <n v="8.2311040000000002"/>
    <n v="190"/>
    <n v="13.74594368"/>
  </r>
  <r>
    <x v="5782"/>
    <n v="8.2311040000000002"/>
    <n v="180"/>
    <n v="13.74594368"/>
  </r>
  <r>
    <x v="5783"/>
    <n v="8.7455479999999994"/>
    <n v="190"/>
    <n v="14.605065159999999"/>
  </r>
  <r>
    <x v="5784"/>
    <n v="7.202216"/>
    <n v="180"/>
    <n v="12.027700719999999"/>
  </r>
  <r>
    <x v="5785"/>
    <n v="7.202216"/>
    <n v="180"/>
    <n v="12.027700719999999"/>
  </r>
  <r>
    <x v="5786"/>
    <n v="6.6877719999999998"/>
    <n v="170"/>
    <n v="11.16857924"/>
  </r>
  <r>
    <x v="5787"/>
    <n v="6.6877719999999998"/>
    <n v="170"/>
    <n v="11.16857924"/>
  </r>
  <r>
    <x v="5788"/>
    <n v="6.6877719999999998"/>
    <n v="190"/>
    <n v="11.16857924"/>
  </r>
  <r>
    <x v="5789"/>
    <n v="5.6588840000000005"/>
    <n v="190"/>
    <n v="9.4503362800000001"/>
  </r>
  <r>
    <x v="5790"/>
    <n v="4.6299960000000002"/>
    <n v="200"/>
    <n v="7.7320933199999997"/>
  </r>
  <r>
    <x v="5791"/>
    <n v="2.057776"/>
    <n v="260"/>
    <n v="3.43648592"/>
  </r>
  <r>
    <x v="5792"/>
    <n v="3.0866639999999999"/>
    <n v="250"/>
    <n v="5.1547288799999995"/>
  </r>
  <r>
    <x v="5793"/>
    <n v="4.1155520000000001"/>
    <n v="230"/>
    <n v="6.8729718399999999"/>
  </r>
  <r>
    <x v="5794"/>
    <n v="2.057776"/>
    <n v="300"/>
    <n v="3.43648592"/>
  </r>
  <r>
    <x v="5795"/>
    <n v="2.5722200000000002"/>
    <n v="300"/>
    <n v="4.2956073999999997"/>
  </r>
  <r>
    <x v="5796"/>
    <n v="1.5433319999999999"/>
    <n v="310"/>
    <n v="2.5773644399999998"/>
  </r>
  <r>
    <x v="5797"/>
    <n v="1.5433319999999999"/>
    <n v="300"/>
    <n v="2.5773644399999998"/>
  </r>
  <r>
    <x v="5798"/>
    <n v="2.057776"/>
    <n v="310"/>
    <n v="3.43648592"/>
  </r>
  <r>
    <x v="5799"/>
    <n v="1.5433319999999999"/>
    <n v="280"/>
    <n v="2.5773644399999998"/>
  </r>
  <r>
    <x v="5800"/>
    <n v="1.028888"/>
    <n v="300"/>
    <n v="1.71824296"/>
  </r>
  <r>
    <x v="5801"/>
    <n v="1.5433319999999999"/>
    <n v="260"/>
    <n v="2.5773644399999998"/>
  </r>
  <r>
    <x v="5802"/>
    <n v="2.057776"/>
    <n v="300"/>
    <n v="3.43648592"/>
  </r>
  <r>
    <x v="5803"/>
    <n v="1.5433319999999999"/>
    <n v="320"/>
    <n v="2.5773644399999998"/>
  </r>
  <r>
    <x v="5804"/>
    <n v="3.0866639999999999"/>
    <n v="310"/>
    <n v="5.1547288799999995"/>
  </r>
  <r>
    <x v="5805"/>
    <n v="2.057776"/>
    <n v="300"/>
    <n v="3.43648592"/>
  </r>
  <r>
    <x v="5806"/>
    <n v="3.601108"/>
    <n v="20"/>
    <n v="6.0138503599999993"/>
  </r>
  <r>
    <x v="5807"/>
    <n v="4.6299960000000002"/>
    <n v="360"/>
    <n v="7.7320933199999997"/>
  </r>
  <r>
    <x v="5808"/>
    <n v="4.1155520000000001"/>
    <n v="360"/>
    <n v="6.8729718399999999"/>
  </r>
  <r>
    <x v="5809"/>
    <n v="5.1444400000000003"/>
    <n v="50"/>
    <n v="8.5912147999999995"/>
  </r>
  <r>
    <x v="5810"/>
    <n v="7.202216"/>
    <n v="70"/>
    <n v="12.027700719999999"/>
  </r>
  <r>
    <x v="5811"/>
    <n v="7.7166600000000001"/>
    <n v="60"/>
    <n v="12.886822199999999"/>
  </r>
  <r>
    <x v="5812"/>
    <n v="8.2311040000000002"/>
    <n v="50"/>
    <n v="13.74594368"/>
  </r>
  <r>
    <x v="5813"/>
    <n v="7.7166600000000001"/>
    <n v="60"/>
    <n v="12.886822199999999"/>
  </r>
  <r>
    <x v="5814"/>
    <n v="5.1444400000000003"/>
    <n v="40"/>
    <n v="8.5912147999999995"/>
  </r>
  <r>
    <x v="5815"/>
    <n v="4.6299960000000002"/>
    <n v="40"/>
    <n v="7.7320933199999997"/>
  </r>
  <r>
    <x v="5816"/>
    <n v="5.6588840000000005"/>
    <n v="50"/>
    <n v="9.4503362800000001"/>
  </r>
  <r>
    <x v="5817"/>
    <n v="3.0866639999999999"/>
    <n v="30"/>
    <n v="5.1547288799999995"/>
  </r>
  <r>
    <x v="5818"/>
    <n v="4.1155520000000001"/>
    <n v="20"/>
    <n v="6.8729718399999999"/>
  </r>
  <r>
    <x v="5819"/>
    <n v="3.0866639999999999"/>
    <n v="20"/>
    <n v="5.1547288799999995"/>
  </r>
  <r>
    <x v="5820"/>
    <n v="2.5722200000000002"/>
    <n v="360"/>
    <n v="4.2956073999999997"/>
  </r>
  <r>
    <x v="5821"/>
    <n v="2.5722200000000002"/>
    <n v="350"/>
    <n v="4.2956073999999997"/>
  </r>
  <r>
    <x v="5822"/>
    <n v="1.5433319999999999"/>
    <n v="310"/>
    <n v="2.5773644399999998"/>
  </r>
  <r>
    <x v="5823"/>
    <n v="1.028888"/>
    <n v="280"/>
    <n v="1.71824296"/>
  </r>
  <r>
    <x v="5824"/>
    <n v="2.057776"/>
    <n v="310"/>
    <n v="3.43648592"/>
  </r>
  <r>
    <x v="5825"/>
    <n v="2.5722200000000002"/>
    <n v="330"/>
    <n v="4.2956073999999997"/>
  </r>
  <r>
    <x v="5826"/>
    <n v="2.057776"/>
    <n v="330"/>
    <n v="3.43648592"/>
  </r>
  <r>
    <x v="5827"/>
    <n v="2.057776"/>
    <n v="330"/>
    <n v="3.43648592"/>
  </r>
  <r>
    <x v="5828"/>
    <n v="5.6588840000000005"/>
    <n v="20"/>
    <n v="9.4503362800000001"/>
  </r>
  <r>
    <x v="5829"/>
    <n v="4.1155520000000001"/>
    <n v="10"/>
    <n v="6.8729718399999999"/>
  </r>
  <r>
    <x v="5830"/>
    <n v="4.6299960000000002"/>
    <n v="10"/>
    <n v="7.7320933199999997"/>
  </r>
  <r>
    <x v="5831"/>
    <n v="5.6588840000000005"/>
    <n v="20"/>
    <n v="9.4503362800000001"/>
  </r>
  <r>
    <x v="5832"/>
    <n v="6.1733279999999997"/>
    <n v="10"/>
    <n v="10.309457759999999"/>
  </r>
  <r>
    <x v="5833"/>
    <n v="7.7166600000000001"/>
    <n v="20"/>
    <n v="12.886822199999999"/>
  </r>
  <r>
    <x v="5834"/>
    <n v="5.1444400000000003"/>
    <n v="40"/>
    <n v="8.5912147999999995"/>
  </r>
  <r>
    <x v="5835"/>
    <n v="7.7166600000000001"/>
    <n v="50"/>
    <n v="12.886822199999999"/>
  </r>
  <r>
    <x v="5836"/>
    <n v="8.2311040000000002"/>
    <n v="50"/>
    <n v="13.74594368"/>
  </r>
  <r>
    <x v="5837"/>
    <n v="9.2599920000000004"/>
    <n v="50"/>
    <n v="15.464186639999999"/>
  </r>
  <r>
    <x v="5838"/>
    <n v="3.0866639999999999"/>
    <n v="120"/>
    <n v="5.1547288799999995"/>
  </r>
  <r>
    <x v="5839"/>
    <n v="3.601108"/>
    <n v="80"/>
    <n v="6.0138503599999993"/>
  </r>
  <r>
    <x v="5840"/>
    <n v="2.5722200000000002"/>
    <n v="160"/>
    <n v="4.2956073999999997"/>
  </r>
  <r>
    <x v="5841"/>
    <n v="2.057776"/>
    <n v="80"/>
    <n v="3.43648592"/>
  </r>
  <r>
    <x v="5842"/>
    <n v="5.1444400000000003"/>
    <n v="200"/>
    <n v="8.5912147999999995"/>
  </r>
  <r>
    <x v="5843"/>
    <n v="4.1155520000000001"/>
    <n v="200"/>
    <n v="6.8729718399999999"/>
  </r>
  <r>
    <x v="5844"/>
    <n v="5.1444400000000003"/>
    <n v="200"/>
    <n v="8.5912147999999995"/>
  </r>
  <r>
    <x v="5845"/>
    <n v="5.1444400000000003"/>
    <n v="200"/>
    <n v="8.5912147999999995"/>
  </r>
  <r>
    <x v="5846"/>
    <n v="6.1733279999999997"/>
    <n v="210"/>
    <n v="10.309457759999999"/>
  </r>
  <r>
    <x v="5847"/>
    <n v="5.1444400000000003"/>
    <n v="200"/>
    <n v="8.5912147999999995"/>
  </r>
  <r>
    <x v="5848"/>
    <n v="5.1444400000000003"/>
    <n v="180"/>
    <n v="8.5912147999999995"/>
  </r>
  <r>
    <x v="5849"/>
    <n v="4.1155520000000001"/>
    <n v="210"/>
    <n v="6.8729718399999999"/>
  </r>
  <r>
    <x v="5850"/>
    <n v="5.1444400000000003"/>
    <n v="220"/>
    <n v="8.5912147999999995"/>
  </r>
  <r>
    <x v="5851"/>
    <n v="6.1733279999999997"/>
    <n v="210"/>
    <n v="10.309457759999999"/>
  </r>
  <r>
    <x v="5852"/>
    <n v="4.1155520000000001"/>
    <n v="220"/>
    <n v="6.8729718399999999"/>
  </r>
  <r>
    <x v="5853"/>
    <n v="5.1444400000000003"/>
    <n v="210"/>
    <n v="8.5912147999999995"/>
  </r>
  <r>
    <x v="5854"/>
    <n v="6.1733279999999997"/>
    <n v="200"/>
    <n v="10.309457759999999"/>
  </r>
  <r>
    <x v="5855"/>
    <n v="6.1733279999999997"/>
    <n v="210"/>
    <n v="10.309457759999999"/>
  </r>
  <r>
    <x v="5856"/>
    <n v="6.1733279999999997"/>
    <n v="200"/>
    <n v="10.309457759999999"/>
  </r>
  <r>
    <x v="5857"/>
    <n v="7.7166600000000001"/>
    <n v="160"/>
    <n v="12.886822199999999"/>
  </r>
  <r>
    <x v="5858"/>
    <n v="7.7166600000000001"/>
    <n v="160"/>
    <n v="12.886822199999999"/>
  </r>
  <r>
    <x v="5859"/>
    <n v="7.7166600000000001"/>
    <n v="170"/>
    <n v="12.886822199999999"/>
  </r>
  <r>
    <x v="5860"/>
    <n v="8.2311040000000002"/>
    <n v="180"/>
    <n v="13.74594368"/>
  </r>
  <r>
    <x v="5861"/>
    <n v="6.6877719999999998"/>
    <n v="190"/>
    <n v="11.16857924"/>
  </r>
  <r>
    <x v="5862"/>
    <n v="4.1155520000000001"/>
    <n v="190"/>
    <n v="6.8729718399999999"/>
  </r>
  <r>
    <x v="5863"/>
    <n v="5.1444400000000003"/>
    <n v="220"/>
    <n v="8.5912147999999995"/>
  </r>
  <r>
    <x v="5864"/>
    <n v="3.601108"/>
    <n v="210"/>
    <n v="6.0138503599999993"/>
  </r>
  <r>
    <x v="5865"/>
    <n v="5.1444400000000003"/>
    <n v="190"/>
    <n v="8.5912147999999995"/>
  </r>
  <r>
    <x v="5866"/>
    <n v="4.6299960000000002"/>
    <n v="210"/>
    <n v="7.7320933199999997"/>
  </r>
  <r>
    <x v="5867"/>
    <n v="5.1444400000000003"/>
    <n v="220"/>
    <n v="8.5912147999999995"/>
  </r>
  <r>
    <x v="5868"/>
    <n v="5.1444400000000003"/>
    <n v="220"/>
    <n v="8.5912147999999995"/>
  </r>
  <r>
    <x v="5869"/>
    <n v="4.1155520000000001"/>
    <n v="230"/>
    <n v="6.8729718399999999"/>
  </r>
  <r>
    <x v="5870"/>
    <n v="2.5722200000000002"/>
    <n v="240"/>
    <n v="4.2956073999999997"/>
  </r>
  <r>
    <x v="5871"/>
    <n v="3.0866639999999999"/>
    <n v="230"/>
    <n v="5.1547288799999995"/>
  </r>
  <r>
    <x v="5872"/>
    <n v="1.5433319999999999"/>
    <n v="280"/>
    <n v="2.5773644399999998"/>
  </r>
  <r>
    <x v="5873"/>
    <n v="3.0866639999999999"/>
    <n v="280"/>
    <n v="5.1547288799999995"/>
  </r>
  <r>
    <x v="5874"/>
    <n v="2.5722200000000002"/>
    <n v="270"/>
    <n v="4.2956073999999997"/>
  </r>
  <r>
    <x v="5875"/>
    <n v="1.5433319999999999"/>
    <n v="310"/>
    <n v="2.5773644399999998"/>
  </r>
  <r>
    <x v="5876"/>
    <n v="1.5433319999999999"/>
    <n v="300"/>
    <n v="2.5773644399999998"/>
  </r>
  <r>
    <x v="5877"/>
    <n v="2.5722200000000002"/>
    <n v="290"/>
    <n v="4.2956073999999997"/>
  </r>
  <r>
    <x v="5878"/>
    <n v="0"/>
    <n v="0"/>
    <n v="0"/>
  </r>
  <r>
    <x v="5879"/>
    <n v="1.028888"/>
    <n v="110"/>
    <n v="1.71824296"/>
  </r>
  <r>
    <x v="5880"/>
    <n v="3.0866639999999999"/>
    <n v="170"/>
    <n v="5.1547288799999995"/>
  </r>
  <r>
    <x v="5881"/>
    <n v="5.1444400000000003"/>
    <n v="150"/>
    <n v="8.5912147999999995"/>
  </r>
  <r>
    <x v="5882"/>
    <n v="4.1155520000000001"/>
    <n v="150"/>
    <n v="6.8729718399999999"/>
  </r>
  <r>
    <x v="5883"/>
    <n v="2.5722200000000002"/>
    <n v="160"/>
    <n v="4.2956073999999997"/>
  </r>
  <r>
    <x v="5884"/>
    <n v="2.5722200000000002"/>
    <n v="150"/>
    <n v="4.2956073999999997"/>
  </r>
  <r>
    <x v="5885"/>
    <n v="2.5722200000000002"/>
    <n v="60"/>
    <n v="4.2956073999999997"/>
  </r>
  <r>
    <x v="5886"/>
    <n v="1.5433319999999999"/>
    <n v="100"/>
    <n v="2.5773644399999998"/>
  </r>
  <r>
    <x v="5887"/>
    <n v="2.5722200000000002"/>
    <n v="30"/>
    <n v="4.2956073999999997"/>
  </r>
  <r>
    <x v="5888"/>
    <n v="4.1155520000000001"/>
    <n v="40"/>
    <n v="6.8729718399999999"/>
  </r>
  <r>
    <x v="5889"/>
    <n v="5.1444400000000003"/>
    <n v="30"/>
    <n v="8.5912147999999995"/>
  </r>
  <r>
    <x v="5890"/>
    <n v="4.1155520000000001"/>
    <n v="20"/>
    <n v="6.8729718399999999"/>
  </r>
  <r>
    <x v="5891"/>
    <n v="5.1444400000000003"/>
    <n v="40"/>
    <n v="8.5912147999999995"/>
  </r>
  <r>
    <x v="5892"/>
    <n v="5.1444400000000003"/>
    <n v="30"/>
    <n v="8.5912147999999995"/>
  </r>
  <r>
    <x v="5893"/>
    <n v="3.601108"/>
    <n v="30"/>
    <n v="6.0138503599999993"/>
  </r>
  <r>
    <x v="5894"/>
    <n v="2.5722200000000002"/>
    <n v="50"/>
    <n v="4.2956073999999997"/>
  </r>
  <r>
    <x v="5895"/>
    <n v="3.0866639999999999"/>
    <n v="40"/>
    <n v="5.1547288799999995"/>
  </r>
  <r>
    <x v="5896"/>
    <n v="2.057776"/>
    <n v="40"/>
    <n v="3.43648592"/>
  </r>
  <r>
    <x v="5897"/>
    <n v="1.5433319999999999"/>
    <n v="340"/>
    <n v="2.5773644399999998"/>
  </r>
  <r>
    <x v="5898"/>
    <n v="1.5433319999999999"/>
    <n v="260"/>
    <n v="2.5773644399999998"/>
  </r>
  <r>
    <x v="5899"/>
    <n v="2.5722200000000002"/>
    <n v="20"/>
    <n v="4.2956073999999997"/>
  </r>
  <r>
    <x v="5900"/>
    <n v="3.601108"/>
    <n v="20"/>
    <n v="6.0138503599999993"/>
  </r>
  <r>
    <x v="5901"/>
    <n v="7.7166600000000001"/>
    <n v="10"/>
    <n v="12.886822199999999"/>
  </r>
  <r>
    <x v="5902"/>
    <n v="8.2311040000000002"/>
    <n v="10"/>
    <n v="13.74594368"/>
  </r>
  <r>
    <x v="5903"/>
    <n v="6.6877719999999998"/>
    <n v="340"/>
    <n v="11.16857924"/>
  </r>
  <r>
    <x v="5904"/>
    <n v="9.7744359999999997"/>
    <n v="360"/>
    <n v="16.32330812"/>
  </r>
  <r>
    <x v="5905"/>
    <n v="8.2311040000000002"/>
    <n v="10"/>
    <n v="13.74594368"/>
  </r>
  <r>
    <x v="5906"/>
    <n v="8.2311040000000002"/>
    <n v="10"/>
    <n v="13.74594368"/>
  </r>
  <r>
    <x v="5907"/>
    <n v="7.7166600000000001"/>
    <n v="20"/>
    <n v="12.886822199999999"/>
  </r>
  <r>
    <x v="5908"/>
    <n v="7.7166600000000001"/>
    <n v="60"/>
    <n v="12.886822199999999"/>
  </r>
  <r>
    <x v="5909"/>
    <n v="10.288880000000001"/>
    <n v="190"/>
    <n v="17.182429599999999"/>
  </r>
  <r>
    <x v="5910"/>
    <n v="4.6299960000000002"/>
    <n v="190"/>
    <n v="7.7320933199999997"/>
  </r>
  <r>
    <x v="5911"/>
    <n v="3.601108"/>
    <n v="180"/>
    <n v="6.0138503599999993"/>
  </r>
  <r>
    <x v="5912"/>
    <n v="2.057776"/>
    <n v="160"/>
    <n v="3.43648592"/>
  </r>
  <r>
    <x v="5913"/>
    <n v="2.057776"/>
    <n v="320"/>
    <n v="3.43648592"/>
  </r>
  <r>
    <x v="5914"/>
    <n v="3.0866639999999999"/>
    <n v="310"/>
    <n v="5.1547288799999995"/>
  </r>
  <r>
    <x v="5915"/>
    <n v="4.1155520000000001"/>
    <n v="280"/>
    <n v="6.8729718399999999"/>
  </r>
  <r>
    <x v="5916"/>
    <n v="4.1155520000000001"/>
    <n v="10"/>
    <n v="6.8729718399999999"/>
  </r>
  <r>
    <x v="5917"/>
    <n v="2.5722200000000002"/>
    <n v="300"/>
    <n v="4.2956073999999997"/>
  </r>
  <r>
    <x v="5918"/>
    <n v="5.6588840000000005"/>
    <n v="10"/>
    <n v="9.4503362800000001"/>
  </r>
  <r>
    <x v="5919"/>
    <n v="6.6877719999999998"/>
    <n v="340"/>
    <n v="11.16857924"/>
  </r>
  <r>
    <x v="5920"/>
    <n v="9.2599920000000004"/>
    <n v="10"/>
    <n v="15.464186639999999"/>
  </r>
  <r>
    <x v="5921"/>
    <n v="5.1444400000000003"/>
    <n v="330"/>
    <n v="8.5912147999999995"/>
  </r>
  <r>
    <x v="5922"/>
    <n v="6.1733279999999997"/>
    <n v="340"/>
    <n v="10.309457759999999"/>
  </r>
  <r>
    <x v="5923"/>
    <n v="3.601108"/>
    <n v="320"/>
    <n v="6.0138503599999993"/>
  </r>
  <r>
    <x v="5924"/>
    <n v="2.057776"/>
    <n v="270"/>
    <n v="3.43648592"/>
  </r>
  <r>
    <x v="5925"/>
    <n v="1.028888"/>
    <n v="320"/>
    <n v="1.71824296"/>
  </r>
  <r>
    <x v="5926"/>
    <n v="1.028888"/>
    <n v="360"/>
    <n v="1.71824296"/>
  </r>
  <r>
    <x v="5927"/>
    <n v="0"/>
    <n v="0"/>
    <n v="0"/>
  </r>
  <r>
    <x v="5928"/>
    <n v="1.028888"/>
    <n v="30"/>
    <n v="1.71824296"/>
  </r>
  <r>
    <x v="5929"/>
    <n v="1.028888"/>
    <n v="140"/>
    <n v="1.71824296"/>
  </r>
  <r>
    <x v="5930"/>
    <n v="4.1155520000000001"/>
    <n v="50"/>
    <n v="6.8729718399999999"/>
  </r>
  <r>
    <x v="5931"/>
    <n v="4.1155520000000001"/>
    <n v="50"/>
    <n v="6.8729718399999999"/>
  </r>
  <r>
    <x v="5932"/>
    <n v="6.1733279999999997"/>
    <n v="50"/>
    <n v="10.309457759999999"/>
  </r>
  <r>
    <x v="5933"/>
    <n v="5.1444400000000003"/>
    <n v="40"/>
    <n v="8.5912147999999995"/>
  </r>
  <r>
    <x v="5934"/>
    <n v="4.6299960000000002"/>
    <n v="30"/>
    <n v="7.7320933199999997"/>
  </r>
  <r>
    <x v="5935"/>
    <n v="6.1733279999999997"/>
    <n v="40"/>
    <n v="10.309457759999999"/>
  </r>
  <r>
    <x v="5936"/>
    <n v="6.6877719999999998"/>
    <n v="20"/>
    <n v="11.16857924"/>
  </r>
  <r>
    <x v="5937"/>
    <n v="7.7166600000000001"/>
    <n v="20"/>
    <n v="12.886822199999999"/>
  </r>
  <r>
    <x v="5938"/>
    <n v="6.1733279999999997"/>
    <n v="10"/>
    <n v="10.309457759999999"/>
  </r>
  <r>
    <x v="5939"/>
    <n v="5.6588840000000005"/>
    <n v="20"/>
    <n v="9.4503362800000001"/>
  </r>
  <r>
    <x v="5940"/>
    <n v="3.601108"/>
    <n v="360"/>
    <n v="6.0138503599999993"/>
  </r>
  <r>
    <x v="5941"/>
    <n v="5.6588840000000005"/>
    <n v="360"/>
    <n v="9.4503362800000001"/>
  </r>
  <r>
    <x v="5942"/>
    <n v="6.1733279999999997"/>
    <n v="10"/>
    <n v="10.309457759999999"/>
  </r>
  <r>
    <x v="5943"/>
    <n v="5.1444400000000003"/>
    <n v="20"/>
    <n v="8.5912147999999995"/>
  </r>
  <r>
    <x v="5944"/>
    <n v="3.0866639999999999"/>
    <n v="360"/>
    <n v="5.1547288799999995"/>
  </r>
  <r>
    <x v="5945"/>
    <n v="3.0866639999999999"/>
    <n v="30"/>
    <n v="5.1547288799999995"/>
  </r>
  <r>
    <x v="5946"/>
    <n v="4.6299960000000002"/>
    <n v="20"/>
    <n v="7.7320933199999997"/>
  </r>
  <r>
    <x v="5947"/>
    <n v="6.6877719999999998"/>
    <n v="10"/>
    <n v="11.16857924"/>
  </r>
  <r>
    <x v="5948"/>
    <n v="3.601108"/>
    <n v="360"/>
    <n v="6.0138503599999993"/>
  </r>
  <r>
    <x v="5949"/>
    <n v="3.0866639999999999"/>
    <n v="350"/>
    <n v="5.1547288799999995"/>
  </r>
  <r>
    <x v="5950"/>
    <n v="5.1444400000000003"/>
    <n v="10"/>
    <n v="8.5912147999999995"/>
  </r>
  <r>
    <x v="5951"/>
    <n v="5.1444400000000003"/>
    <n v="20"/>
    <n v="8.5912147999999995"/>
  </r>
  <r>
    <x v="5952"/>
    <n v="5.1444400000000003"/>
    <n v="360"/>
    <n v="8.5912147999999995"/>
  </r>
  <r>
    <x v="5953"/>
    <n v="5.1444400000000003"/>
    <n v="50"/>
    <n v="8.5912147999999995"/>
  </r>
  <r>
    <x v="5954"/>
    <n v="6.1733279999999997"/>
    <n v="50"/>
    <n v="10.309457759999999"/>
  </r>
  <r>
    <x v="5955"/>
    <n v="6.1733279999999997"/>
    <n v="50"/>
    <n v="10.309457759999999"/>
  </r>
  <r>
    <x v="5956"/>
    <n v="7.202216"/>
    <n v="40"/>
    <n v="12.027700719999999"/>
  </r>
  <r>
    <x v="5957"/>
    <n v="5.6588840000000005"/>
    <n v="40"/>
    <n v="9.4503362800000001"/>
  </r>
  <r>
    <x v="5958"/>
    <n v="2.057776"/>
    <n v="10"/>
    <n v="3.43648592"/>
  </r>
  <r>
    <x v="5959"/>
    <n v="2.5722200000000002"/>
    <n v="20"/>
    <n v="4.2956073999999997"/>
  </r>
  <r>
    <x v="5960"/>
    <n v="3.601108"/>
    <n v="30"/>
    <n v="6.0138503599999993"/>
  </r>
  <r>
    <x v="5961"/>
    <n v="2.057776"/>
    <n v="20"/>
    <n v="3.43648592"/>
  </r>
  <r>
    <x v="5962"/>
    <n v="3.0866639999999999"/>
    <n v="20"/>
    <n v="5.1547288799999995"/>
  </r>
  <r>
    <x v="5963"/>
    <n v="1.028888"/>
    <n v="30"/>
    <n v="1.71824296"/>
  </r>
  <r>
    <x v="5964"/>
    <n v="1.028888"/>
    <n v="250"/>
    <n v="1.71824296"/>
  </r>
  <r>
    <x v="5965"/>
    <n v="1.028888"/>
    <n v="10"/>
    <n v="1.71824296"/>
  </r>
  <r>
    <x v="5966"/>
    <n v="1.028888"/>
    <n v="240"/>
    <n v="1.71824296"/>
  </r>
  <r>
    <x v="5967"/>
    <n v="2.057776"/>
    <n v="160"/>
    <n v="3.43648592"/>
  </r>
  <r>
    <x v="5968"/>
    <n v="4.6299960000000002"/>
    <n v="180"/>
    <n v="7.7320933199999997"/>
  </r>
  <r>
    <x v="5969"/>
    <n v="3.601108"/>
    <n v="160"/>
    <n v="6.0138503599999993"/>
  </r>
  <r>
    <x v="5970"/>
    <n v="4.1155520000000001"/>
    <n v="170"/>
    <n v="6.8729718399999999"/>
  </r>
  <r>
    <x v="5971"/>
    <n v="3.0866639999999999"/>
    <n v="150"/>
    <n v="5.1547288799999995"/>
  </r>
  <r>
    <x v="5972"/>
    <n v="3.0866639999999999"/>
    <n v="170"/>
    <n v="5.1547288799999995"/>
  </r>
  <r>
    <x v="5973"/>
    <n v="3.0866639999999999"/>
    <n v="160"/>
    <n v="5.1547288799999995"/>
  </r>
  <r>
    <x v="5974"/>
    <n v="2.057776"/>
    <n v="150"/>
    <n v="3.43648592"/>
  </r>
  <r>
    <x v="5975"/>
    <n v="2.057776"/>
    <n v="250"/>
    <n v="3.43648592"/>
  </r>
  <r>
    <x v="5976"/>
    <n v="2.057776"/>
    <n v="60"/>
    <n v="3.43648592"/>
  </r>
  <r>
    <x v="5977"/>
    <n v="4.6299960000000002"/>
    <n v="110"/>
    <n v="7.7320933199999997"/>
  </r>
  <r>
    <x v="5978"/>
    <n v="5.1444400000000003"/>
    <n v="70"/>
    <n v="8.5912147999999995"/>
  </r>
  <r>
    <x v="5979"/>
    <n v="5.1444400000000003"/>
    <n v="70"/>
    <n v="8.5912147999999995"/>
  </r>
  <r>
    <x v="5980"/>
    <n v="3.601108"/>
    <n v="50"/>
    <n v="6.0138503599999993"/>
  </r>
  <r>
    <x v="5981"/>
    <n v="6.1733279999999997"/>
    <n v="40"/>
    <n v="10.309457759999999"/>
  </r>
  <r>
    <x v="5982"/>
    <n v="6.1733279999999997"/>
    <n v="40"/>
    <n v="10.309457759999999"/>
  </r>
  <r>
    <x v="5983"/>
    <n v="5.1444400000000003"/>
    <n v="30"/>
    <n v="8.5912147999999995"/>
  </r>
  <r>
    <x v="5984"/>
    <n v="5.1444400000000003"/>
    <n v="20"/>
    <n v="8.5912147999999995"/>
  </r>
  <r>
    <x v="5985"/>
    <n v="4.1155520000000001"/>
    <n v="10"/>
    <n v="6.8729718399999999"/>
  </r>
  <r>
    <x v="5986"/>
    <n v="4.6299960000000002"/>
    <n v="20"/>
    <n v="7.7320933199999997"/>
  </r>
  <r>
    <x v="5987"/>
    <n v="5.1444400000000003"/>
    <n v="10"/>
    <n v="8.5912147999999995"/>
  </r>
  <r>
    <x v="5988"/>
    <n v="5.1444400000000003"/>
    <n v="10"/>
    <n v="8.5912147999999995"/>
  </r>
  <r>
    <x v="5989"/>
    <n v="7.202216"/>
    <n v="10"/>
    <n v="12.027700719999999"/>
  </r>
  <r>
    <x v="5990"/>
    <n v="5.1444400000000003"/>
    <n v="10"/>
    <n v="8.5912147999999995"/>
  </r>
  <r>
    <x v="5991"/>
    <n v="6.1733279999999997"/>
    <n v="10"/>
    <n v="10.309457759999999"/>
  </r>
  <r>
    <x v="5992"/>
    <n v="6.1733279999999997"/>
    <n v="10"/>
    <n v="10.309457759999999"/>
  </r>
  <r>
    <x v="5993"/>
    <n v="6.1733279999999997"/>
    <n v="10"/>
    <n v="10.309457759999999"/>
  </r>
  <r>
    <x v="5994"/>
    <n v="5.6588840000000005"/>
    <n v="20"/>
    <n v="9.4503362800000001"/>
  </r>
  <r>
    <x v="5995"/>
    <n v="6.1733279999999997"/>
    <n v="10"/>
    <n v="10.309457759999999"/>
  </r>
  <r>
    <x v="5996"/>
    <n v="7.7166600000000001"/>
    <n v="10"/>
    <n v="12.886822199999999"/>
  </r>
  <r>
    <x v="5997"/>
    <n v="7.202216"/>
    <n v="10"/>
    <n v="12.027700719999999"/>
  </r>
  <r>
    <x v="5998"/>
    <n v="8.2311040000000002"/>
    <n v="20"/>
    <n v="13.74594368"/>
  </r>
  <r>
    <x v="5999"/>
    <n v="7.202216"/>
    <n v="10"/>
    <n v="12.027700719999999"/>
  </r>
  <r>
    <x v="6000"/>
    <n v="6.6877719999999998"/>
    <n v="10"/>
    <n v="11.16857924"/>
  </r>
  <r>
    <x v="6001"/>
    <n v="6.6877719999999998"/>
    <n v="60"/>
    <n v="11.16857924"/>
  </r>
  <r>
    <x v="6002"/>
    <n v="5.6588840000000005"/>
    <n v="80"/>
    <n v="9.4503362800000001"/>
  </r>
  <r>
    <x v="6003"/>
    <n v="6.1733279999999997"/>
    <n v="60"/>
    <n v="10.309457759999999"/>
  </r>
  <r>
    <x v="6004"/>
    <n v="4.6299960000000002"/>
    <n v="50"/>
    <n v="7.7320933199999997"/>
  </r>
  <r>
    <x v="6005"/>
    <n v="5.1444400000000003"/>
    <n v="30"/>
    <n v="8.5912147999999995"/>
  </r>
  <r>
    <x v="6006"/>
    <n v="4.6299960000000002"/>
    <n v="40"/>
    <n v="7.7320933199999997"/>
  </r>
  <r>
    <x v="6007"/>
    <n v="3.601108"/>
    <n v="20"/>
    <n v="6.0138503599999993"/>
  </r>
  <r>
    <x v="6008"/>
    <n v="3.0866639999999999"/>
    <n v="10"/>
    <n v="5.1547288799999995"/>
  </r>
  <r>
    <x v="6009"/>
    <n v="3.601108"/>
    <n v="20"/>
    <n v="6.0138503599999993"/>
  </r>
  <r>
    <x v="6010"/>
    <n v="3.601108"/>
    <n v="10"/>
    <n v="6.0138503599999993"/>
  </r>
  <r>
    <x v="6011"/>
    <n v="3.0866639999999999"/>
    <n v="20"/>
    <n v="5.1547288799999995"/>
  </r>
  <r>
    <x v="6012"/>
    <n v="1.5433319999999999"/>
    <n v="350"/>
    <n v="2.5773644399999998"/>
  </r>
  <r>
    <x v="6013"/>
    <n v="2.057776"/>
    <n v="30"/>
    <n v="3.43648592"/>
  </r>
  <r>
    <x v="6014"/>
    <n v="1.028888"/>
    <n v="40"/>
    <n v="1.71824296"/>
  </r>
  <r>
    <x v="6015"/>
    <n v="1.5433319999999999"/>
    <n v="290"/>
    <n v="2.5773644399999998"/>
  </r>
  <r>
    <x v="6016"/>
    <n v="1.028888"/>
    <n v="290"/>
    <n v="1.71824296"/>
  </r>
  <r>
    <x v="6017"/>
    <n v="2.057776"/>
    <n v="250"/>
    <n v="3.43648592"/>
  </r>
  <r>
    <x v="6018"/>
    <n v="3.601108"/>
    <n v="170"/>
    <n v="6.0138503599999993"/>
  </r>
  <r>
    <x v="6019"/>
    <n v="3.601108"/>
    <n v="190"/>
    <n v="6.0138503599999993"/>
  </r>
  <r>
    <x v="6020"/>
    <n v="2.5722200000000002"/>
    <n v="140"/>
    <n v="4.2956073999999997"/>
  </r>
  <r>
    <x v="6021"/>
    <n v="3.0866639999999999"/>
    <n v="20"/>
    <n v="5.1547288799999995"/>
  </r>
  <r>
    <x v="6022"/>
    <n v="5.1444400000000003"/>
    <n v="20"/>
    <n v="8.5912147999999995"/>
  </r>
  <r>
    <x v="6023"/>
    <n v="3.601108"/>
    <n v="120"/>
    <n v="6.0138503599999993"/>
  </r>
  <r>
    <x v="6024"/>
    <n v="7.202216"/>
    <n v="160"/>
    <n v="12.027700719999999"/>
  </r>
  <r>
    <x v="6025"/>
    <n v="5.6588840000000005"/>
    <n v="180"/>
    <n v="9.4503362800000001"/>
  </r>
  <r>
    <x v="6026"/>
    <n v="5.1444400000000003"/>
    <n v="170"/>
    <n v="8.5912147999999995"/>
  </r>
  <r>
    <x v="6027"/>
    <n v="5.1444400000000003"/>
    <n v="200"/>
    <n v="8.5912147999999995"/>
  </r>
  <r>
    <x v="6028"/>
    <n v="4.1155520000000001"/>
    <n v="200"/>
    <n v="6.8729718399999999"/>
  </r>
  <r>
    <x v="6029"/>
    <n v="4.6299960000000002"/>
    <n v="200"/>
    <n v="7.7320933199999997"/>
  </r>
  <r>
    <x v="6030"/>
    <n v="4.1155520000000001"/>
    <n v="200"/>
    <n v="6.8729718399999999"/>
  </r>
  <r>
    <x v="6031"/>
    <n v="4.6299960000000002"/>
    <n v="200"/>
    <n v="7.7320933199999997"/>
  </r>
  <r>
    <x v="6032"/>
    <n v="4.1155520000000001"/>
    <n v="190"/>
    <n v="6.8729718399999999"/>
  </r>
  <r>
    <x v="6033"/>
    <n v="3.601108"/>
    <n v="200"/>
    <n v="6.0138503599999993"/>
  </r>
  <r>
    <x v="6034"/>
    <n v="3.601108"/>
    <n v="210"/>
    <n v="6.0138503599999993"/>
  </r>
  <r>
    <x v="6035"/>
    <n v="3.601108"/>
    <n v="210"/>
    <n v="6.0138503599999993"/>
  </r>
  <r>
    <x v="6036"/>
    <n v="3.601108"/>
    <n v="210"/>
    <n v="6.0138503599999993"/>
  </r>
  <r>
    <x v="6037"/>
    <n v="2.5722200000000002"/>
    <n v="190"/>
    <n v="4.2956073999999997"/>
  </r>
  <r>
    <x v="6038"/>
    <n v="3.0866639999999999"/>
    <n v="210"/>
    <n v="5.1547288799999995"/>
  </r>
  <r>
    <x v="6039"/>
    <n v="2.057776"/>
    <n v="230"/>
    <n v="3.43648592"/>
  </r>
  <r>
    <x v="6040"/>
    <n v="2.5722200000000002"/>
    <n v="260"/>
    <n v="4.2956073999999997"/>
  </r>
  <r>
    <x v="6041"/>
    <n v="2.5722200000000002"/>
    <n v="230"/>
    <n v="4.2956073999999997"/>
  </r>
  <r>
    <x v="6042"/>
    <n v="2.057776"/>
    <n v="270"/>
    <n v="3.43648592"/>
  </r>
  <r>
    <x v="6043"/>
    <n v="3.0866639999999999"/>
    <n v="200"/>
    <n v="5.1547288799999995"/>
  </r>
  <r>
    <x v="6044"/>
    <n v="4.1155520000000001"/>
    <n v="220"/>
    <n v="6.8729718399999999"/>
  </r>
  <r>
    <x v="6045"/>
    <n v="3.0866639999999999"/>
    <n v="200"/>
    <n v="5.1547288799999995"/>
  </r>
  <r>
    <x v="6046"/>
    <n v="4.1155520000000001"/>
    <n v="180"/>
    <n v="6.8729718399999999"/>
  </r>
  <r>
    <x v="6047"/>
    <n v="4.6299960000000002"/>
    <n v="180"/>
    <n v="7.7320933199999997"/>
  </r>
  <r>
    <x v="6048"/>
    <n v="2.5722200000000002"/>
    <n v="230"/>
    <n v="4.2956073999999997"/>
  </r>
  <r>
    <x v="6049"/>
    <n v="2.5722200000000002"/>
    <n v="190"/>
    <n v="4.2956073999999997"/>
  </r>
  <r>
    <x v="6050"/>
    <n v="5.1444400000000003"/>
    <n v="210"/>
    <n v="8.5912147999999995"/>
  </r>
  <r>
    <x v="6051"/>
    <n v="5.1444400000000003"/>
    <n v="210"/>
    <n v="8.5912147999999995"/>
  </r>
  <r>
    <x v="6052"/>
    <n v="4.6299960000000002"/>
    <n v="210"/>
    <n v="7.7320933199999997"/>
  </r>
  <r>
    <x v="6053"/>
    <n v="5.1444400000000003"/>
    <n v="210"/>
    <n v="8.5912147999999995"/>
  </r>
  <r>
    <x v="6054"/>
    <n v="6.1733279999999997"/>
    <n v="220"/>
    <n v="10.309457759999999"/>
  </r>
  <r>
    <x v="6055"/>
    <n v="5.1444400000000003"/>
    <n v="200"/>
    <n v="8.5912147999999995"/>
  </r>
  <r>
    <x v="6056"/>
    <n v="5.1444400000000003"/>
    <n v="220"/>
    <n v="8.5912147999999995"/>
  </r>
  <r>
    <x v="6057"/>
    <n v="3.0866639999999999"/>
    <n v="200"/>
    <n v="5.1547288799999995"/>
  </r>
  <r>
    <x v="6058"/>
    <n v="4.1155520000000001"/>
    <n v="230"/>
    <n v="6.8729718399999999"/>
  </r>
  <r>
    <x v="6059"/>
    <n v="2.057776"/>
    <n v="240"/>
    <n v="3.43648592"/>
  </r>
  <r>
    <x v="6060"/>
    <n v="1.028888"/>
    <n v="230"/>
    <n v="1.71824296"/>
  </r>
  <r>
    <x v="6061"/>
    <n v="2.5722200000000002"/>
    <n v="230"/>
    <n v="4.2956073999999997"/>
  </r>
  <r>
    <x v="6062"/>
    <n v="3.0866639999999999"/>
    <n v="220"/>
    <n v="5.1547288799999995"/>
  </r>
  <r>
    <x v="6063"/>
    <n v="2.5722200000000002"/>
    <n v="230"/>
    <n v="4.2956073999999997"/>
  </r>
  <r>
    <x v="6064"/>
    <n v="2.5722200000000002"/>
    <n v="240"/>
    <n v="4.2956073999999997"/>
  </r>
  <r>
    <x v="6065"/>
    <n v="2.057776"/>
    <n v="230"/>
    <n v="3.43648592"/>
  </r>
  <r>
    <x v="6066"/>
    <n v="2.5722200000000002"/>
    <n v="240"/>
    <n v="4.2956073999999997"/>
  </r>
  <r>
    <x v="6067"/>
    <n v="1.5433319999999999"/>
    <n v="340"/>
    <n v="2.5773644399999998"/>
  </r>
  <r>
    <x v="6068"/>
    <n v="4.1155520000000001"/>
    <n v="220"/>
    <n v="6.8729718399999999"/>
  </r>
  <r>
    <x v="6069"/>
    <n v="3.0866639999999999"/>
    <n v="190"/>
    <n v="5.1547288799999995"/>
  </r>
  <r>
    <x v="6070"/>
    <n v="3.601108"/>
    <n v="210"/>
    <n v="6.0138503599999993"/>
  </r>
  <r>
    <x v="6071"/>
    <n v="3.601108"/>
    <n v="180"/>
    <n v="6.0138503599999993"/>
  </r>
  <r>
    <x v="6072"/>
    <n v="4.1155520000000001"/>
    <n v="170"/>
    <n v="6.8729718399999999"/>
  </r>
  <r>
    <x v="6073"/>
    <n v="5.1444400000000003"/>
    <n v="160"/>
    <n v="8.5912147999999995"/>
  </r>
  <r>
    <x v="6074"/>
    <n v="4.6299960000000002"/>
    <n v="170"/>
    <n v="7.7320933199999997"/>
  </r>
  <r>
    <x v="6075"/>
    <n v="4.1155520000000001"/>
    <n v="160"/>
    <n v="6.8729718399999999"/>
  </r>
  <r>
    <x v="6076"/>
    <n v="4.1155520000000001"/>
    <n v="160"/>
    <n v="6.8729718399999999"/>
  </r>
  <r>
    <x v="6077"/>
    <n v="3.0866639999999999"/>
    <n v="210"/>
    <n v="5.1547288799999995"/>
  </r>
  <r>
    <x v="6078"/>
    <n v="3.601108"/>
    <n v="220"/>
    <n v="6.0138503599999993"/>
  </r>
  <r>
    <x v="6079"/>
    <n v="3.0866639999999999"/>
    <n v="220"/>
    <n v="5.1547288799999995"/>
  </r>
  <r>
    <x v="6080"/>
    <n v="2.057776"/>
    <n v="220"/>
    <n v="3.43648592"/>
  </r>
  <r>
    <x v="6081"/>
    <n v="1.5433319999999999"/>
    <n v="270"/>
    <n v="2.5773644399999998"/>
  </r>
  <r>
    <x v="6082"/>
    <n v="1.5433319999999999"/>
    <n v="270"/>
    <n v="2.5773644399999998"/>
  </r>
  <r>
    <x v="6083"/>
    <n v="1.5433319999999999"/>
    <n v="300"/>
    <n v="2.5773644399999998"/>
  </r>
  <r>
    <x v="6084"/>
    <n v="1.028888"/>
    <n v="290"/>
    <n v="1.71824296"/>
  </r>
  <r>
    <x v="6085"/>
    <n v="0"/>
    <n v="0"/>
    <n v="0"/>
  </r>
  <r>
    <x v="6086"/>
    <n v="1.028888"/>
    <n v="320"/>
    <n v="1.71824296"/>
  </r>
  <r>
    <x v="6087"/>
    <n v="0"/>
    <n v="0"/>
    <n v="0"/>
  </r>
  <r>
    <x v="6088"/>
    <n v="1.028888"/>
    <n v="360"/>
    <n v="1.71824296"/>
  </r>
  <r>
    <x v="6089"/>
    <n v="2.057776"/>
    <n v="30"/>
    <n v="3.43648592"/>
  </r>
  <r>
    <x v="6090"/>
    <n v="2.057776"/>
    <n v="350"/>
    <n v="3.43648592"/>
  </r>
  <r>
    <x v="6091"/>
    <n v="2.057776"/>
    <n v="320"/>
    <n v="3.43648592"/>
  </r>
  <r>
    <x v="6092"/>
    <n v="2.057776"/>
    <n v="350"/>
    <n v="3.43648592"/>
  </r>
  <r>
    <x v="6093"/>
    <n v="3.0866639999999999"/>
    <n v="20"/>
    <n v="5.1547288799999995"/>
  </r>
  <r>
    <x v="6094"/>
    <n v="4.6299960000000002"/>
    <n v="40"/>
    <n v="7.7320933199999997"/>
  </r>
  <r>
    <x v="6095"/>
    <n v="5.6588840000000005"/>
    <n v="60"/>
    <n v="9.4503362800000001"/>
  </r>
  <r>
    <x v="6096"/>
    <n v="7.202216"/>
    <n v="50"/>
    <n v="12.027700719999999"/>
  </r>
  <r>
    <x v="6097"/>
    <n v="7.7166600000000001"/>
    <n v="50"/>
    <n v="12.886822199999999"/>
  </r>
  <r>
    <x v="6098"/>
    <n v="8.7455479999999994"/>
    <n v="40"/>
    <n v="14.605065159999999"/>
  </r>
  <r>
    <x v="6099"/>
    <n v="7.202216"/>
    <n v="50"/>
    <n v="12.027700719999999"/>
  </r>
  <r>
    <x v="6100"/>
    <n v="5.1444400000000003"/>
    <n v="50"/>
    <n v="8.5912147999999995"/>
  </r>
  <r>
    <x v="6101"/>
    <n v="5.1444400000000003"/>
    <n v="40"/>
    <n v="8.5912147999999995"/>
  </r>
  <r>
    <x v="6102"/>
    <n v="5.1444400000000003"/>
    <n v="30"/>
    <n v="8.5912147999999995"/>
  </r>
  <r>
    <x v="6103"/>
    <n v="2.057776"/>
    <n v="320"/>
    <n v="3.43648592"/>
  </r>
  <r>
    <x v="6104"/>
    <n v="2.057776"/>
    <n v="360"/>
    <n v="3.43648592"/>
  </r>
  <r>
    <x v="6105"/>
    <n v="2.5722200000000002"/>
    <n v="10"/>
    <n v="4.2956073999999997"/>
  </r>
  <r>
    <x v="6106"/>
    <n v="3.0866639999999999"/>
    <n v="360"/>
    <n v="5.1547288799999995"/>
  </r>
  <r>
    <x v="6107"/>
    <n v="3.601108"/>
    <n v="360"/>
    <n v="6.0138503599999993"/>
  </r>
  <r>
    <x v="6108"/>
    <n v="2.5722200000000002"/>
    <n v="360"/>
    <n v="4.2956073999999997"/>
  </r>
  <r>
    <x v="6109"/>
    <n v="2.057776"/>
    <n v="20"/>
    <n v="3.43648592"/>
  </r>
  <r>
    <x v="6110"/>
    <n v="2.057776"/>
    <n v="10"/>
    <n v="3.43648592"/>
  </r>
  <r>
    <x v="6111"/>
    <n v="2.5722200000000002"/>
    <n v="30"/>
    <n v="4.2956073999999997"/>
  </r>
  <r>
    <x v="6112"/>
    <n v="2.057776"/>
    <n v="10"/>
    <n v="3.43648592"/>
  </r>
  <r>
    <x v="6113"/>
    <n v="3.0866639999999999"/>
    <n v="10"/>
    <n v="5.1547288799999995"/>
  </r>
  <r>
    <x v="6114"/>
    <n v="4.1155520000000001"/>
    <n v="20"/>
    <n v="6.8729718399999999"/>
  </r>
  <r>
    <x v="6115"/>
    <n v="6.1733279999999997"/>
    <n v="20"/>
    <n v="10.309457759999999"/>
  </r>
  <r>
    <x v="6116"/>
    <n v="7.202216"/>
    <n v="40"/>
    <n v="12.027700719999999"/>
  </r>
  <r>
    <x v="6117"/>
    <n v="6.6877719999999998"/>
    <n v="30"/>
    <n v="11.16857924"/>
  </r>
  <r>
    <x v="6118"/>
    <n v="6.6877719999999998"/>
    <n v="50"/>
    <n v="11.16857924"/>
  </r>
  <r>
    <x v="6119"/>
    <n v="7.7166600000000001"/>
    <n v="50"/>
    <n v="12.886822199999999"/>
  </r>
  <r>
    <x v="6120"/>
    <n v="7.7166600000000001"/>
    <n v="60"/>
    <n v="12.886822199999999"/>
  </r>
  <r>
    <x v="6121"/>
    <n v="8.2311040000000002"/>
    <n v="40"/>
    <n v="13.74594368"/>
  </r>
  <r>
    <x v="6122"/>
    <n v="7.7166600000000001"/>
    <n v="40"/>
    <n v="12.886822199999999"/>
  </r>
  <r>
    <x v="6123"/>
    <n v="7.202216"/>
    <n v="40"/>
    <n v="12.027700719999999"/>
  </r>
  <r>
    <x v="6124"/>
    <n v="7.202216"/>
    <n v="30"/>
    <n v="12.027700719999999"/>
  </r>
  <r>
    <x v="6125"/>
    <n v="6.6877719999999998"/>
    <n v="30"/>
    <n v="11.16857924"/>
  </r>
  <r>
    <x v="6126"/>
    <n v="5.6588840000000005"/>
    <n v="30"/>
    <n v="9.4503362800000001"/>
  </r>
  <r>
    <x v="6127"/>
    <n v="5.1444400000000003"/>
    <n v="20"/>
    <n v="8.5912147999999995"/>
  </r>
  <r>
    <x v="6128"/>
    <n v="3.0866639999999999"/>
    <n v="360"/>
    <n v="5.1547288799999995"/>
  </r>
  <r>
    <x v="6129"/>
    <n v="3.0866639999999999"/>
    <n v="340"/>
    <n v="5.1547288799999995"/>
  </r>
  <r>
    <x v="6130"/>
    <n v="3.0866639999999999"/>
    <n v="360"/>
    <n v="5.1547288799999995"/>
  </r>
  <r>
    <x v="6131"/>
    <n v="2.5722200000000002"/>
    <n v="340"/>
    <n v="4.2956073999999997"/>
  </r>
  <r>
    <x v="6132"/>
    <n v="3.601108"/>
    <n v="360"/>
    <n v="6.0138503599999993"/>
  </r>
  <r>
    <x v="6133"/>
    <n v="3.601108"/>
    <n v="10"/>
    <n v="6.0138503599999993"/>
  </r>
  <r>
    <x v="6134"/>
    <n v="3.0866639999999999"/>
    <n v="20"/>
    <n v="5.1547288799999995"/>
  </r>
  <r>
    <x v="6135"/>
    <n v="3.0866639999999999"/>
    <n v="20"/>
    <n v="5.1547288799999995"/>
  </r>
  <r>
    <x v="6136"/>
    <n v="2.5722200000000002"/>
    <n v="350"/>
    <n v="4.2956073999999997"/>
  </r>
  <r>
    <x v="6137"/>
    <n v="2.057776"/>
    <n v="360"/>
    <n v="3.43648592"/>
  </r>
  <r>
    <x v="6138"/>
    <n v="5.6588840000000005"/>
    <n v="10"/>
    <n v="9.4503362800000001"/>
  </r>
  <r>
    <x v="6139"/>
    <n v="6.1733279999999997"/>
    <n v="360"/>
    <n v="10.309457759999999"/>
  </r>
  <r>
    <x v="6140"/>
    <n v="6.6877719999999998"/>
    <n v="10"/>
    <n v="11.16857924"/>
  </r>
  <r>
    <x v="6141"/>
    <n v="8.2311040000000002"/>
    <n v="360"/>
    <n v="13.74594368"/>
  </r>
  <r>
    <x v="6142"/>
    <n v="7.7166600000000001"/>
    <n v="30"/>
    <n v="12.886822199999999"/>
  </r>
  <r>
    <x v="6143"/>
    <n v="9.2599920000000004"/>
    <n v="50"/>
    <n v="15.464186639999999"/>
  </r>
  <r>
    <x v="6144"/>
    <n v="8.7455479999999994"/>
    <n v="50"/>
    <n v="14.605065159999999"/>
  </r>
  <r>
    <x v="6145"/>
    <n v="10.288880000000001"/>
    <n v="40"/>
    <n v="17.182429599999999"/>
  </r>
  <r>
    <x v="6146"/>
    <n v="9.2599920000000004"/>
    <n v="40"/>
    <n v="15.464186639999999"/>
  </r>
  <r>
    <x v="6147"/>
    <n v="9.2599920000000004"/>
    <n v="40"/>
    <n v="15.464186639999999"/>
  </r>
  <r>
    <x v="6148"/>
    <n v="8.7455479999999994"/>
    <n v="50"/>
    <n v="14.605065159999999"/>
  </r>
  <r>
    <x v="6149"/>
    <n v="6.6877719999999998"/>
    <n v="40"/>
    <n v="11.16857924"/>
  </r>
  <r>
    <x v="6150"/>
    <n v="6.6877719999999998"/>
    <n v="30"/>
    <n v="11.16857924"/>
  </r>
  <r>
    <x v="6151"/>
    <n v="5.1444400000000003"/>
    <n v="20"/>
    <n v="8.5912147999999995"/>
  </r>
  <r>
    <x v="6152"/>
    <n v="4.1155520000000001"/>
    <n v="10"/>
    <n v="6.8729718399999999"/>
  </r>
  <r>
    <x v="6153"/>
    <n v="4.1155520000000001"/>
    <n v="10"/>
    <n v="6.8729718399999999"/>
  </r>
  <r>
    <x v="6154"/>
    <n v="4.6299960000000002"/>
    <n v="360"/>
    <n v="7.7320933199999997"/>
  </r>
  <r>
    <x v="6155"/>
    <n v="4.1155520000000001"/>
    <n v="340"/>
    <n v="6.8729718399999999"/>
  </r>
  <r>
    <x v="6156"/>
    <n v="5.1444400000000003"/>
    <n v="350"/>
    <n v="8.5912147999999995"/>
  </r>
  <r>
    <x v="6157"/>
    <n v="4.6299960000000002"/>
    <n v="10"/>
    <n v="7.7320933199999997"/>
  </r>
  <r>
    <x v="6158"/>
    <n v="4.1155520000000001"/>
    <n v="20"/>
    <n v="6.8729718399999999"/>
  </r>
  <r>
    <x v="6159"/>
    <n v="3.0866639999999999"/>
    <n v="10"/>
    <n v="5.1547288799999995"/>
  </r>
  <r>
    <x v="6160"/>
    <n v="3.0866639999999999"/>
    <n v="10"/>
    <n v="5.1547288799999995"/>
  </r>
  <r>
    <x v="6161"/>
    <n v="4.1155520000000001"/>
    <n v="10"/>
    <n v="6.8729718399999999"/>
  </r>
  <r>
    <x v="6162"/>
    <n v="5.6588840000000005"/>
    <n v="10"/>
    <n v="9.4503362800000001"/>
  </r>
  <r>
    <x v="6163"/>
    <n v="6.6877719999999998"/>
    <n v="360"/>
    <n v="11.16857924"/>
  </r>
  <r>
    <x v="6164"/>
    <n v="6.6877719999999998"/>
    <n v="10"/>
    <n v="11.16857924"/>
  </r>
  <r>
    <x v="6165"/>
    <n v="6.1733279999999997"/>
    <n v="350"/>
    <n v="10.309457759999999"/>
  </r>
  <r>
    <x v="6166"/>
    <n v="7.202216"/>
    <n v="50"/>
    <n v="12.027700719999999"/>
  </r>
  <r>
    <x v="6167"/>
    <n v="9.2599920000000004"/>
    <n v="50"/>
    <n v="15.464186639999999"/>
  </r>
  <r>
    <x v="6168"/>
    <n v="9.2599920000000004"/>
    <n v="40"/>
    <n v="15.464186639999999"/>
  </r>
  <r>
    <x v="6169"/>
    <n v="9.7744359999999997"/>
    <n v="60"/>
    <n v="16.32330812"/>
  </r>
  <r>
    <x v="6170"/>
    <n v="10.803324"/>
    <n v="50"/>
    <n v="18.041551079999998"/>
  </r>
  <r>
    <x v="6171"/>
    <n v="10.288880000000001"/>
    <n v="50"/>
    <n v="17.182429599999999"/>
  </r>
  <r>
    <x v="6172"/>
    <n v="7.202216"/>
    <n v="40"/>
    <n v="12.027700719999999"/>
  </r>
  <r>
    <x v="6173"/>
    <n v="8.7455479999999994"/>
    <n v="40"/>
    <n v="14.605065159999999"/>
  </r>
  <r>
    <x v="6174"/>
    <n v="7.202216"/>
    <n v="20"/>
    <n v="12.027700719999999"/>
  </r>
  <r>
    <x v="6175"/>
    <n v="6.1733279999999997"/>
    <n v="20"/>
    <n v="10.309457759999999"/>
  </r>
  <r>
    <x v="6176"/>
    <n v="5.1444400000000003"/>
    <n v="10"/>
    <n v="8.5912147999999995"/>
  </r>
  <r>
    <x v="6177"/>
    <n v="4.6299960000000002"/>
    <n v="20"/>
    <n v="7.7320933199999997"/>
  </r>
  <r>
    <x v="6178"/>
    <n v="4.1155520000000001"/>
    <n v="20"/>
    <n v="6.8729718399999999"/>
  </r>
  <r>
    <x v="6179"/>
    <n v="4.6299960000000002"/>
    <n v="20"/>
    <n v="7.7320933199999997"/>
  </r>
  <r>
    <x v="6180"/>
    <n v="4.1155520000000001"/>
    <n v="20"/>
    <n v="6.8729718399999999"/>
  </r>
  <r>
    <x v="6181"/>
    <n v="4.6299960000000002"/>
    <n v="20"/>
    <n v="7.7320933199999997"/>
  </r>
  <r>
    <x v="6182"/>
    <n v="4.6299960000000002"/>
    <n v="20"/>
    <n v="7.7320933199999997"/>
  </r>
  <r>
    <x v="6183"/>
    <n v="4.1155520000000001"/>
    <n v="20"/>
    <n v="6.8729718399999999"/>
  </r>
  <r>
    <x v="6184"/>
    <n v="3.601108"/>
    <n v="360"/>
    <n v="6.0138503599999993"/>
  </r>
  <r>
    <x v="6185"/>
    <n v="4.6299960000000002"/>
    <n v="350"/>
    <n v="7.7320933199999997"/>
  </r>
  <r>
    <x v="6186"/>
    <n v="5.1444400000000003"/>
    <n v="20"/>
    <n v="8.5912147999999995"/>
  </r>
  <r>
    <x v="6187"/>
    <n v="4.6299960000000002"/>
    <n v="360"/>
    <n v="7.7320933199999997"/>
  </r>
  <r>
    <x v="6188"/>
    <n v="6.1733279999999997"/>
    <n v="350"/>
    <n v="10.309457759999999"/>
  </r>
  <r>
    <x v="6189"/>
    <n v="6.1733279999999997"/>
    <n v="40"/>
    <n v="10.309457759999999"/>
  </r>
  <r>
    <x v="6190"/>
    <n v="6.1733279999999997"/>
    <n v="40"/>
    <n v="10.309457759999999"/>
  </r>
  <r>
    <x v="6191"/>
    <n v="7.202216"/>
    <n v="70"/>
    <n v="12.027700719999999"/>
  </r>
  <r>
    <x v="6192"/>
    <n v="9.2599920000000004"/>
    <n v="60"/>
    <n v="15.464186639999999"/>
  </r>
  <r>
    <x v="6193"/>
    <n v="10.288880000000001"/>
    <n v="50"/>
    <n v="17.182429599999999"/>
  </r>
  <r>
    <x v="6194"/>
    <n v="10.803324"/>
    <n v="50"/>
    <n v="18.041551079999998"/>
  </r>
  <r>
    <x v="6195"/>
    <n v="8.7455479999999994"/>
    <n v="50"/>
    <n v="14.605065159999999"/>
  </r>
  <r>
    <x v="6196"/>
    <n v="7.7166600000000001"/>
    <n v="40"/>
    <n v="12.886822199999999"/>
  </r>
  <r>
    <x v="6197"/>
    <n v="7.7166600000000001"/>
    <n v="50"/>
    <n v="12.886822199999999"/>
  </r>
  <r>
    <x v="6198"/>
    <n v="6.6877719999999998"/>
    <n v="30"/>
    <n v="11.16857924"/>
  </r>
  <r>
    <x v="6199"/>
    <n v="3.601108"/>
    <n v="360"/>
    <n v="6.0138503599999993"/>
  </r>
  <r>
    <x v="6200"/>
    <n v="2.057776"/>
    <n v="310"/>
    <n v="3.43648592"/>
  </r>
  <r>
    <x v="6201"/>
    <n v="3.0866639999999999"/>
    <n v="350"/>
    <n v="5.1547288799999995"/>
  </r>
  <r>
    <x v="6202"/>
    <n v="3.0866639999999999"/>
    <n v="350"/>
    <n v="5.1547288799999995"/>
  </r>
  <r>
    <x v="6203"/>
    <n v="3.0866639999999999"/>
    <n v="20"/>
    <n v="5.1547288799999995"/>
  </r>
  <r>
    <x v="6204"/>
    <n v="3.0866639999999999"/>
    <n v="350"/>
    <n v="5.1547288799999995"/>
  </r>
  <r>
    <x v="6205"/>
    <n v="3.0866639999999999"/>
    <n v="10"/>
    <n v="5.1547288799999995"/>
  </r>
  <r>
    <x v="6206"/>
    <n v="3.0866639999999999"/>
    <n v="20"/>
    <n v="5.1547288799999995"/>
  </r>
  <r>
    <x v="6207"/>
    <n v="3.0866639999999999"/>
    <n v="10"/>
    <n v="5.1547288799999995"/>
  </r>
  <r>
    <x v="6208"/>
    <n v="2.057776"/>
    <n v="340"/>
    <n v="3.43648592"/>
  </r>
  <r>
    <x v="6209"/>
    <n v="2.057776"/>
    <n v="350"/>
    <n v="3.43648592"/>
  </r>
  <r>
    <x v="6210"/>
    <n v="6.1733279999999997"/>
    <n v="10"/>
    <n v="10.309457759999999"/>
  </r>
  <r>
    <x v="6211"/>
    <n v="6.1733279999999997"/>
    <n v="10"/>
    <n v="10.309457759999999"/>
  </r>
  <r>
    <x v="6212"/>
    <n v="6.1733279999999997"/>
    <n v="360"/>
    <n v="10.309457759999999"/>
  </r>
  <r>
    <x v="6213"/>
    <n v="6.1733279999999997"/>
    <n v="360"/>
    <n v="10.309457759999999"/>
  </r>
  <r>
    <x v="6214"/>
    <n v="7.202216"/>
    <n v="60"/>
    <n v="12.027700719999999"/>
  </r>
  <r>
    <x v="6215"/>
    <n v="7.7166600000000001"/>
    <n v="40"/>
    <n v="12.886822199999999"/>
  </r>
  <r>
    <x v="6216"/>
    <n v="8.7455479999999994"/>
    <n v="60"/>
    <n v="14.605065159999999"/>
  </r>
  <r>
    <x v="6217"/>
    <n v="8.7455479999999994"/>
    <n v="50"/>
    <n v="14.605065159999999"/>
  </r>
  <r>
    <x v="6218"/>
    <n v="9.2599920000000004"/>
    <n v="40"/>
    <n v="15.464186639999999"/>
  </r>
  <r>
    <x v="6219"/>
    <n v="9.7744359999999997"/>
    <n v="50"/>
    <n v="16.32330812"/>
  </r>
  <r>
    <x v="6220"/>
    <n v="8.7455479999999994"/>
    <n v="40"/>
    <n v="14.605065159999999"/>
  </r>
  <r>
    <x v="6221"/>
    <n v="8.7455479999999994"/>
    <n v="30"/>
    <n v="14.605065159999999"/>
  </r>
  <r>
    <x v="6222"/>
    <n v="6.1733279999999997"/>
    <n v="30"/>
    <n v="10.309457759999999"/>
  </r>
  <r>
    <x v="6223"/>
    <n v="4.6299960000000002"/>
    <n v="20"/>
    <n v="7.7320933199999997"/>
  </r>
  <r>
    <x v="6224"/>
    <n v="4.1155520000000001"/>
    <n v="10"/>
    <n v="6.8729718399999999"/>
  </r>
  <r>
    <x v="6225"/>
    <n v="4.6299960000000002"/>
    <n v="20"/>
    <n v="7.7320933199999997"/>
  </r>
  <r>
    <x v="6226"/>
    <n v="3.601108"/>
    <n v="10"/>
    <n v="6.0138503599999993"/>
  </r>
  <r>
    <x v="6227"/>
    <n v="4.1155520000000001"/>
    <n v="30"/>
    <n v="6.8729718399999999"/>
  </r>
  <r>
    <x v="6228"/>
    <n v="5.1444400000000003"/>
    <n v="20"/>
    <n v="8.5912147999999995"/>
  </r>
  <r>
    <x v="6229"/>
    <n v="3.601108"/>
    <n v="350"/>
    <n v="6.0138503599999993"/>
  </r>
  <r>
    <x v="6230"/>
    <n v="2.5722200000000002"/>
    <n v="360"/>
    <n v="4.2956073999999997"/>
  </r>
  <r>
    <x v="6231"/>
    <n v="3.601108"/>
    <n v="20"/>
    <n v="6.0138503599999993"/>
  </r>
  <r>
    <x v="6232"/>
    <n v="3.601108"/>
    <n v="40"/>
    <n v="6.0138503599999993"/>
  </r>
  <r>
    <x v="6233"/>
    <n v="1.5433319999999999"/>
    <n v="340"/>
    <n v="2.5773644399999998"/>
  </r>
  <r>
    <x v="6234"/>
    <n v="6.1733279999999997"/>
    <n v="10"/>
    <n v="10.309457759999999"/>
  </r>
  <r>
    <x v="6235"/>
    <n v="6.6877719999999998"/>
    <n v="20"/>
    <n v="11.16857924"/>
  </r>
  <r>
    <x v="6236"/>
    <n v="6.1733279999999997"/>
    <n v="10"/>
    <n v="10.309457759999999"/>
  </r>
  <r>
    <x v="6237"/>
    <n v="6.1733279999999997"/>
    <n v="50"/>
    <n v="10.309457759999999"/>
  </r>
  <r>
    <x v="6238"/>
    <n v="8.2311040000000002"/>
    <n v="50"/>
    <n v="13.74594368"/>
  </r>
  <r>
    <x v="6239"/>
    <n v="8.7455479999999994"/>
    <n v="50"/>
    <n v="14.605065159999999"/>
  </r>
  <r>
    <x v="6240"/>
    <n v="9.7744359999999997"/>
    <n v="40"/>
    <n v="16.32330812"/>
  </r>
  <r>
    <x v="6241"/>
    <n v="8.7455479999999994"/>
    <n v="40"/>
    <n v="14.605065159999999"/>
  </r>
  <r>
    <x v="6242"/>
    <n v="9.7744359999999997"/>
    <n v="50"/>
    <n v="16.32330812"/>
  </r>
  <r>
    <x v="6243"/>
    <n v="9.2599920000000004"/>
    <n v="50"/>
    <n v="15.464186639999999"/>
  </r>
  <r>
    <x v="6244"/>
    <n v="9.2599920000000004"/>
    <n v="40"/>
    <n v="15.464186639999999"/>
  </r>
  <r>
    <x v="6245"/>
    <n v="6.6877719999999998"/>
    <n v="40"/>
    <n v="11.16857924"/>
  </r>
  <r>
    <x v="6246"/>
    <n v="5.1444400000000003"/>
    <n v="20"/>
    <n v="8.5912147999999995"/>
  </r>
  <r>
    <x v="6247"/>
    <n v="5.1444400000000003"/>
    <n v="20"/>
    <n v="8.5912147999999995"/>
  </r>
  <r>
    <x v="6248"/>
    <n v="5.1444400000000003"/>
    <n v="10"/>
    <n v="8.5912147999999995"/>
  </r>
  <r>
    <x v="6249"/>
    <n v="4.6299960000000002"/>
    <n v="360"/>
    <n v="7.7320933199999997"/>
  </r>
  <r>
    <x v="6250"/>
    <n v="3.0866639999999999"/>
    <n v="360"/>
    <n v="5.1547288799999995"/>
  </r>
  <r>
    <x v="6251"/>
    <n v="4.6299960000000002"/>
    <n v="10"/>
    <n v="7.7320933199999997"/>
  </r>
  <r>
    <x v="6252"/>
    <n v="4.6299960000000002"/>
    <n v="360"/>
    <n v="7.7320933199999997"/>
  </r>
  <r>
    <x v="6253"/>
    <n v="4.6299960000000002"/>
    <n v="360"/>
    <n v="7.7320933199999997"/>
  </r>
  <r>
    <x v="6254"/>
    <n v="3.0866639999999999"/>
    <n v="360"/>
    <n v="5.1547288799999995"/>
  </r>
  <r>
    <x v="6255"/>
    <n v="2.5722200000000002"/>
    <n v="360"/>
    <n v="4.2956073999999997"/>
  </r>
  <r>
    <x v="6256"/>
    <n v="1.5433319999999999"/>
    <n v="340"/>
    <n v="2.5773644399999998"/>
  </r>
  <r>
    <x v="6257"/>
    <n v="3.601108"/>
    <n v="20"/>
    <n v="6.0138503599999993"/>
  </r>
  <r>
    <x v="6258"/>
    <n v="4.1155520000000001"/>
    <n v="10"/>
    <n v="6.8729718399999999"/>
  </r>
  <r>
    <x v="6259"/>
    <n v="7.202216"/>
    <n v="20"/>
    <n v="12.027700719999999"/>
  </r>
  <r>
    <x v="6260"/>
    <n v="7.7166600000000001"/>
    <n v="10"/>
    <n v="12.886822199999999"/>
  </r>
  <r>
    <x v="6261"/>
    <n v="6.1733279999999997"/>
    <n v="10"/>
    <n v="10.309457759999999"/>
  </r>
  <r>
    <x v="6262"/>
    <n v="7.202216"/>
    <n v="40"/>
    <n v="12.027700719999999"/>
  </r>
  <r>
    <x v="6263"/>
    <n v="8.7455479999999994"/>
    <n v="60"/>
    <n v="14.605065159999999"/>
  </r>
  <r>
    <x v="6264"/>
    <n v="9.2599920000000004"/>
    <n v="60"/>
    <n v="15.464186639999999"/>
  </r>
  <r>
    <x v="6265"/>
    <n v="9.7744359999999997"/>
    <n v="60"/>
    <n v="16.32330812"/>
  </r>
  <r>
    <x v="6266"/>
    <n v="8.2311040000000002"/>
    <n v="50"/>
    <n v="13.74594368"/>
  </r>
  <r>
    <x v="6267"/>
    <n v="8.7455479999999994"/>
    <n v="40"/>
    <n v="14.605065159999999"/>
  </r>
  <r>
    <x v="6268"/>
    <n v="7.7166600000000001"/>
    <n v="30"/>
    <n v="12.886822199999999"/>
  </r>
  <r>
    <x v="6269"/>
    <n v="7.202216"/>
    <n v="20"/>
    <n v="12.027700719999999"/>
  </r>
  <r>
    <x v="6270"/>
    <n v="5.6588840000000005"/>
    <n v="30"/>
    <n v="9.4503362800000001"/>
  </r>
  <r>
    <x v="6271"/>
    <n v="6.1733279999999997"/>
    <n v="30"/>
    <n v="10.309457759999999"/>
  </r>
  <r>
    <x v="6272"/>
    <n v="5.6588840000000005"/>
    <n v="20"/>
    <n v="9.4503362800000001"/>
  </r>
  <r>
    <x v="6273"/>
    <n v="6.6877719999999998"/>
    <n v="10"/>
    <n v="11.16857924"/>
  </r>
  <r>
    <x v="6274"/>
    <n v="5.1444400000000003"/>
    <n v="350"/>
    <n v="8.5912147999999995"/>
  </r>
  <r>
    <x v="6275"/>
    <n v="4.6299960000000002"/>
    <n v="360"/>
    <n v="7.7320933199999997"/>
  </r>
  <r>
    <x v="6276"/>
    <n v="2.5722200000000002"/>
    <n v="20"/>
    <n v="4.2956073999999997"/>
  </r>
  <r>
    <x v="6277"/>
    <n v="2.057776"/>
    <n v="350"/>
    <n v="3.43648592"/>
  </r>
  <r>
    <x v="6278"/>
    <n v="3.601108"/>
    <n v="30"/>
    <n v="6.0138503599999993"/>
  </r>
  <r>
    <x v="6279"/>
    <n v="2.5722200000000002"/>
    <n v="360"/>
    <n v="4.2956073999999997"/>
  </r>
  <r>
    <x v="6280"/>
    <n v="1.5433319999999999"/>
    <n v="350"/>
    <n v="2.5773644399999998"/>
  </r>
  <r>
    <x v="6281"/>
    <n v="5.6588840000000005"/>
    <n v="20"/>
    <n v="9.4503362800000001"/>
  </r>
  <r>
    <x v="6282"/>
    <n v="7.7166600000000001"/>
    <n v="20"/>
    <n v="12.886822199999999"/>
  </r>
  <r>
    <x v="6283"/>
    <n v="7.202216"/>
    <n v="20"/>
    <n v="12.027700719999999"/>
  </r>
  <r>
    <x v="6284"/>
    <n v="7.202216"/>
    <n v="10"/>
    <n v="12.027700719999999"/>
  </r>
  <r>
    <x v="6285"/>
    <n v="7.7166600000000001"/>
    <n v="10"/>
    <n v="12.886822199999999"/>
  </r>
  <r>
    <x v="6286"/>
    <n v="8.2311040000000002"/>
    <n v="60"/>
    <n v="13.74594368"/>
  </r>
  <r>
    <x v="6287"/>
    <n v="9.2599920000000004"/>
    <n v="50"/>
    <n v="15.464186639999999"/>
  </r>
  <r>
    <x v="6288"/>
    <n v="7.7166600000000001"/>
    <n v="50"/>
    <n v="12.886822199999999"/>
  </r>
  <r>
    <x v="6289"/>
    <n v="10.803324"/>
    <n v="50"/>
    <n v="18.041551079999998"/>
  </r>
  <r>
    <x v="6290"/>
    <n v="10.288880000000001"/>
    <n v="50"/>
    <n v="17.182429599999999"/>
  </r>
  <r>
    <x v="6291"/>
    <n v="10.288880000000001"/>
    <n v="40"/>
    <n v="17.182429599999999"/>
  </r>
  <r>
    <x v="6292"/>
    <n v="10.803324"/>
    <n v="50"/>
    <n v="18.041551079999998"/>
  </r>
  <r>
    <x v="6293"/>
    <n v="10.288880000000001"/>
    <n v="40"/>
    <n v="17.182429599999999"/>
  </r>
  <r>
    <x v="6294"/>
    <n v="6.6877719999999998"/>
    <n v="30"/>
    <n v="11.16857924"/>
  </r>
  <r>
    <x v="6295"/>
    <n v="5.6588840000000005"/>
    <n v="20"/>
    <n v="9.4503362800000001"/>
  </r>
  <r>
    <x v="6296"/>
    <n v="5.1444400000000003"/>
    <n v="20"/>
    <n v="8.5912147999999995"/>
  </r>
  <r>
    <x v="6297"/>
    <n v="4.1155520000000001"/>
    <n v="20"/>
    <n v="6.8729718399999999"/>
  </r>
  <r>
    <x v="6298"/>
    <n v="5.1444400000000003"/>
    <n v="10"/>
    <n v="8.5912147999999995"/>
  </r>
  <r>
    <x v="6299"/>
    <n v="4.6299960000000002"/>
    <n v="20"/>
    <n v="7.7320933199999997"/>
  </r>
  <r>
    <x v="6300"/>
    <n v="5.1444400000000003"/>
    <n v="20"/>
    <n v="8.5912147999999995"/>
  </r>
  <r>
    <x v="6301"/>
    <n v="5.6588840000000005"/>
    <n v="10"/>
    <n v="9.4503362800000001"/>
  </r>
  <r>
    <x v="6302"/>
    <n v="4.6299960000000002"/>
    <n v="360"/>
    <n v="7.7320933199999997"/>
  </r>
  <r>
    <x v="6303"/>
    <n v="5.6588840000000005"/>
    <n v="360"/>
    <n v="9.4503362800000001"/>
  </r>
  <r>
    <x v="6304"/>
    <n v="4.6299960000000002"/>
    <n v="10"/>
    <n v="7.7320933199999997"/>
  </r>
  <r>
    <x v="6305"/>
    <n v="5.6588840000000005"/>
    <n v="10"/>
    <n v="9.4503362800000001"/>
  </r>
  <r>
    <x v="6306"/>
    <n v="7.202216"/>
    <n v="10"/>
    <n v="12.027700719999999"/>
  </r>
  <r>
    <x v="6307"/>
    <n v="9.2599920000000004"/>
    <n v="360"/>
    <n v="15.464186639999999"/>
  </r>
  <r>
    <x v="6308"/>
    <n v="9.2599920000000004"/>
    <n v="20"/>
    <n v="15.464186639999999"/>
  </r>
  <r>
    <x v="6309"/>
    <n v="7.202216"/>
    <n v="360"/>
    <n v="12.027700719999999"/>
  </r>
  <r>
    <x v="6310"/>
    <n v="7.7166600000000001"/>
    <n v="10"/>
    <n v="12.886822199999999"/>
  </r>
  <r>
    <x v="6311"/>
    <n v="6.6877719999999998"/>
    <n v="10"/>
    <n v="11.16857924"/>
  </r>
  <r>
    <x v="6312"/>
    <n v="7.7166600000000001"/>
    <n v="50"/>
    <n v="12.886822199999999"/>
  </r>
  <r>
    <x v="6313"/>
    <n v="7.7166600000000001"/>
    <n v="40"/>
    <n v="12.886822199999999"/>
  </r>
  <r>
    <x v="6314"/>
    <n v="8.2311040000000002"/>
    <n v="40"/>
    <n v="13.74594368"/>
  </r>
  <r>
    <x v="6315"/>
    <n v="8.7455479999999994"/>
    <n v="40"/>
    <n v="14.605065159999999"/>
  </r>
  <r>
    <x v="6316"/>
    <n v="9.2599920000000004"/>
    <n v="50"/>
    <n v="15.464186639999999"/>
  </r>
  <r>
    <x v="6317"/>
    <n v="6.6877719999999998"/>
    <n v="40"/>
    <n v="11.16857924"/>
  </r>
  <r>
    <x v="6318"/>
    <n v="7.7166600000000001"/>
    <n v="30"/>
    <n v="12.886822199999999"/>
  </r>
  <r>
    <x v="6319"/>
    <n v="7.202216"/>
    <n v="20"/>
    <n v="12.027700719999999"/>
  </r>
  <r>
    <x v="6320"/>
    <n v="5.6588840000000005"/>
    <n v="10"/>
    <n v="9.4503362800000001"/>
  </r>
  <r>
    <x v="6321"/>
    <n v="7.7166600000000001"/>
    <n v="10"/>
    <n v="12.886822199999999"/>
  </r>
  <r>
    <x v="6322"/>
    <n v="7.202216"/>
    <n v="10"/>
    <n v="12.027700719999999"/>
  </r>
  <r>
    <x v="6323"/>
    <n v="8.2311040000000002"/>
    <n v="10"/>
    <n v="13.74594368"/>
  </r>
  <r>
    <x v="6324"/>
    <n v="8.7455479999999994"/>
    <n v="20"/>
    <n v="14.605065159999999"/>
  </r>
  <r>
    <x v="6325"/>
    <n v="7.7166600000000001"/>
    <n v="10"/>
    <n v="12.886822199999999"/>
  </r>
  <r>
    <x v="6326"/>
    <n v="7.202216"/>
    <n v="20"/>
    <n v="12.027700719999999"/>
  </r>
  <r>
    <x v="6327"/>
    <n v="7.202216"/>
    <n v="40"/>
    <n v="12.027700719999999"/>
  </r>
  <r>
    <x v="6328"/>
    <n v="6.1733279999999997"/>
    <n v="20"/>
    <n v="10.309457759999999"/>
  </r>
  <r>
    <x v="6329"/>
    <n v="6.1733279999999997"/>
    <n v="20"/>
    <n v="10.309457759999999"/>
  </r>
  <r>
    <x v="6330"/>
    <n v="7.7166600000000001"/>
    <n v="30"/>
    <n v="12.886822199999999"/>
  </r>
  <r>
    <x v="6331"/>
    <n v="7.7166600000000001"/>
    <n v="30"/>
    <n v="12.886822199999999"/>
  </r>
  <r>
    <x v="6332"/>
    <n v="8.2311040000000002"/>
    <n v="30"/>
    <n v="13.74594368"/>
  </r>
  <r>
    <x v="6333"/>
    <n v="7.7166600000000001"/>
    <n v="20"/>
    <n v="12.886822199999999"/>
  </r>
  <r>
    <x v="6334"/>
    <n v="7.202216"/>
    <n v="30"/>
    <n v="12.027700719999999"/>
  </r>
  <r>
    <x v="6335"/>
    <n v="8.7455479999999994"/>
    <n v="50"/>
    <n v="14.605065159999999"/>
  </r>
  <r>
    <x v="6336"/>
    <n v="10.803324"/>
    <n v="50"/>
    <n v="18.041551079999998"/>
  </r>
  <r>
    <x v="6337"/>
    <n v="9.7744359999999997"/>
    <n v="50"/>
    <n v="16.32330812"/>
  </r>
  <r>
    <x v="6338"/>
    <n v="8.2311040000000002"/>
    <n v="50"/>
    <n v="13.74594368"/>
  </r>
  <r>
    <x v="6339"/>
    <n v="9.7744359999999997"/>
    <n v="50"/>
    <n v="16.32330812"/>
  </r>
  <r>
    <x v="6340"/>
    <n v="7.7166600000000001"/>
    <n v="40"/>
    <n v="12.886822199999999"/>
  </r>
  <r>
    <x v="6341"/>
    <n v="5.1444400000000003"/>
    <n v="40"/>
    <n v="8.5912147999999995"/>
  </r>
  <r>
    <x v="6342"/>
    <n v="6.6877719999999998"/>
    <n v="30"/>
    <n v="11.16857924"/>
  </r>
  <r>
    <x v="6343"/>
    <n v="6.1733279999999997"/>
    <n v="30"/>
    <n v="10.309457759999999"/>
  </r>
  <r>
    <x v="6344"/>
    <n v="6.6877719999999998"/>
    <n v="30"/>
    <n v="11.16857924"/>
  </r>
  <r>
    <x v="6345"/>
    <n v="2.5722200000000002"/>
    <n v="360"/>
    <n v="4.2956073999999997"/>
  </r>
  <r>
    <x v="6346"/>
    <n v="4.6299960000000002"/>
    <n v="40"/>
    <n v="7.7320933199999997"/>
  </r>
  <r>
    <x v="6347"/>
    <n v="4.6299960000000002"/>
    <n v="20"/>
    <n v="7.7320933199999997"/>
  </r>
  <r>
    <x v="6348"/>
    <n v="4.1155520000000001"/>
    <n v="10"/>
    <n v="6.8729718399999999"/>
  </r>
  <r>
    <x v="6349"/>
    <n v="1.028888"/>
    <n v="300"/>
    <n v="1.71824296"/>
  </r>
  <r>
    <x v="6350"/>
    <n v="2.057776"/>
    <n v="30"/>
    <n v="3.43648592"/>
  </r>
  <r>
    <x v="6351"/>
    <n v="3.0866639999999999"/>
    <n v="10"/>
    <n v="5.1547288799999995"/>
  </r>
  <r>
    <x v="6352"/>
    <n v="2.057776"/>
    <n v="340"/>
    <n v="3.43648592"/>
  </r>
  <r>
    <x v="6353"/>
    <n v="2.057776"/>
    <n v="10"/>
    <n v="3.43648592"/>
  </r>
  <r>
    <x v="6354"/>
    <n v="1.028888"/>
    <n v="280"/>
    <n v="1.71824296"/>
  </r>
  <r>
    <x v="6355"/>
    <n v="3.601108"/>
    <n v="140"/>
    <n v="6.0138503599999993"/>
  </r>
  <r>
    <x v="6356"/>
    <n v="5.6588840000000005"/>
    <n v="150"/>
    <n v="9.4503362800000001"/>
  </r>
  <r>
    <x v="6357"/>
    <n v="6.1733279999999997"/>
    <n v="160"/>
    <n v="10.309457759999999"/>
  </r>
  <r>
    <x v="6358"/>
    <n v="7.202216"/>
    <n v="160"/>
    <n v="12.027700719999999"/>
  </r>
  <r>
    <x v="6359"/>
    <n v="8.2311040000000002"/>
    <n v="160"/>
    <n v="13.74594368"/>
  </r>
  <r>
    <x v="6360"/>
    <n v="7.7166600000000001"/>
    <n v="160"/>
    <n v="12.886822199999999"/>
  </r>
  <r>
    <x v="6361"/>
    <n v="7.7166600000000001"/>
    <n v="160"/>
    <n v="12.886822199999999"/>
  </r>
  <r>
    <x v="6362"/>
    <n v="7.7166600000000001"/>
    <n v="160"/>
    <n v="12.886822199999999"/>
  </r>
  <r>
    <x v="6363"/>
    <n v="7.202216"/>
    <n v="170"/>
    <n v="12.027700719999999"/>
  </r>
  <r>
    <x v="6364"/>
    <n v="7.202216"/>
    <n v="170"/>
    <n v="12.027700719999999"/>
  </r>
  <r>
    <x v="6365"/>
    <n v="6.1733279999999997"/>
    <n v="170"/>
    <n v="10.309457759999999"/>
  </r>
  <r>
    <x v="6366"/>
    <n v="5.1444400000000003"/>
    <n v="170"/>
    <n v="8.5912147999999995"/>
  </r>
  <r>
    <x v="6367"/>
    <n v="3.601108"/>
    <n v="160"/>
    <n v="6.0138503599999993"/>
  </r>
  <r>
    <x v="6368"/>
    <n v="1.5433319999999999"/>
    <n v="130"/>
    <n v="2.5773644399999998"/>
  </r>
  <r>
    <x v="6369"/>
    <n v="0.51444400000000001"/>
    <n v="340"/>
    <n v="0.85912147999999999"/>
  </r>
  <r>
    <x v="6370"/>
    <n v="2.057776"/>
    <n v="350"/>
    <n v="3.43648592"/>
  </r>
  <r>
    <x v="6371"/>
    <n v="1.028888"/>
    <n v="320"/>
    <n v="1.71824296"/>
  </r>
  <r>
    <x v="6372"/>
    <n v="1.028888"/>
    <n v="310"/>
    <n v="1.71824296"/>
  </r>
  <r>
    <x v="6373"/>
    <n v="0"/>
    <n v="0"/>
    <n v="0"/>
  </r>
  <r>
    <x v="6374"/>
    <n v="1.5433319999999999"/>
    <n v="290"/>
    <n v="2.5773644399999998"/>
  </r>
  <r>
    <x v="6375"/>
    <n v="3.601108"/>
    <n v="30"/>
    <n v="6.0138503599999993"/>
  </r>
  <r>
    <x v="6376"/>
    <n v="4.1155520000000001"/>
    <n v="30"/>
    <n v="6.8729718399999999"/>
  </r>
  <r>
    <x v="6377"/>
    <n v="4.1155520000000001"/>
    <n v="20"/>
    <n v="6.8729718399999999"/>
  </r>
  <r>
    <x v="6378"/>
    <n v="4.1155520000000001"/>
    <n v="20"/>
    <n v="6.8729718399999999"/>
  </r>
  <r>
    <x v="6379"/>
    <n v="5.6588840000000005"/>
    <n v="20"/>
    <n v="9.4503362800000001"/>
  </r>
  <r>
    <x v="6380"/>
    <n v="7.7166600000000001"/>
    <n v="10"/>
    <n v="12.886822199999999"/>
  </r>
  <r>
    <x v="6381"/>
    <n v="7.7166600000000001"/>
    <n v="10"/>
    <n v="12.886822199999999"/>
  </r>
  <r>
    <x v="6382"/>
    <n v="7.7166600000000001"/>
    <n v="60"/>
    <n v="12.886822199999999"/>
  </r>
  <r>
    <x v="6383"/>
    <n v="9.7744359999999997"/>
    <n v="60"/>
    <n v="16.32330812"/>
  </r>
  <r>
    <x v="6384"/>
    <n v="9.7744359999999997"/>
    <n v="40"/>
    <n v="16.32330812"/>
  </r>
  <r>
    <x v="6385"/>
    <n v="9.7744359999999997"/>
    <n v="50"/>
    <n v="16.32330812"/>
  </r>
  <r>
    <x v="6386"/>
    <n v="10.288880000000001"/>
    <n v="40"/>
    <n v="17.182429599999999"/>
  </r>
  <r>
    <x v="6387"/>
    <n v="9.2599920000000004"/>
    <n v="50"/>
    <n v="15.464186639999999"/>
  </r>
  <r>
    <x v="6388"/>
    <n v="10.288880000000001"/>
    <n v="50"/>
    <n v="17.182429599999999"/>
  </r>
  <r>
    <x v="6389"/>
    <n v="11.317768000000001"/>
    <n v="40"/>
    <n v="18.90067256"/>
  </r>
  <r>
    <x v="6390"/>
    <n v="7.202216"/>
    <n v="40"/>
    <n v="12.027700719999999"/>
  </r>
  <r>
    <x v="6391"/>
    <n v="6.1733279999999997"/>
    <n v="20"/>
    <n v="10.309457759999999"/>
  </r>
  <r>
    <x v="6392"/>
    <n v="4.1155520000000001"/>
    <n v="360"/>
    <n v="6.8729718399999999"/>
  </r>
  <r>
    <x v="6393"/>
    <n v="4.6299960000000002"/>
    <n v="10"/>
    <n v="7.7320933199999997"/>
  </r>
  <r>
    <x v="6394"/>
    <n v="4.6299960000000002"/>
    <n v="10"/>
    <n v="7.7320933199999997"/>
  </r>
  <r>
    <x v="6395"/>
    <n v="6.1733279999999997"/>
    <n v="10"/>
    <n v="10.309457759999999"/>
  </r>
  <r>
    <x v="6396"/>
    <n v="5.6588840000000005"/>
    <n v="360"/>
    <n v="9.4503362800000001"/>
  </r>
  <r>
    <x v="6397"/>
    <n v="5.1444400000000003"/>
    <n v="360"/>
    <n v="8.5912147999999995"/>
  </r>
  <r>
    <x v="6398"/>
    <n v="5.6588840000000005"/>
    <n v="350"/>
    <n v="9.4503362800000001"/>
  </r>
  <r>
    <x v="6399"/>
    <n v="5.6588840000000005"/>
    <n v="360"/>
    <n v="9.4503362800000001"/>
  </r>
  <r>
    <x v="6400"/>
    <n v="4.1155520000000001"/>
    <n v="350"/>
    <n v="6.8729718399999999"/>
  </r>
  <r>
    <x v="6401"/>
    <n v="5.6588840000000005"/>
    <n v="10"/>
    <n v="9.4503362800000001"/>
  </r>
  <r>
    <x v="6402"/>
    <n v="6.1733279999999997"/>
    <n v="360"/>
    <n v="10.309457759999999"/>
  </r>
  <r>
    <x v="6403"/>
    <n v="7.202216"/>
    <n v="10"/>
    <n v="12.027700719999999"/>
  </r>
  <r>
    <x v="6404"/>
    <n v="9.7744359999999997"/>
    <n v="10"/>
    <n v="16.32330812"/>
  </r>
  <r>
    <x v="6405"/>
    <n v="9.2599920000000004"/>
    <n v="20"/>
    <n v="15.464186639999999"/>
  </r>
  <r>
    <x v="6406"/>
    <n v="8.2311040000000002"/>
    <n v="20"/>
    <n v="13.74594368"/>
  </r>
  <r>
    <x v="6407"/>
    <n v="8.2311040000000002"/>
    <n v="60"/>
    <n v="13.74594368"/>
  </r>
  <r>
    <x v="6408"/>
    <n v="10.288880000000001"/>
    <n v="60"/>
    <n v="17.182429599999999"/>
  </r>
  <r>
    <x v="6409"/>
    <n v="10.288880000000001"/>
    <n v="60"/>
    <n v="17.182429599999999"/>
  </r>
  <r>
    <x v="6410"/>
    <n v="10.288880000000001"/>
    <n v="40"/>
    <n v="17.182429599999999"/>
  </r>
  <r>
    <x v="6411"/>
    <n v="6.6877719999999998"/>
    <n v="40"/>
    <n v="11.16857924"/>
  </r>
  <r>
    <x v="6412"/>
    <n v="5.1444400000000003"/>
    <n v="40"/>
    <n v="8.5912147999999995"/>
  </r>
  <r>
    <x v="6413"/>
    <n v="5.6588840000000005"/>
    <n v="40"/>
    <n v="9.4503362800000001"/>
  </r>
  <r>
    <x v="6414"/>
    <n v="5.1444400000000003"/>
    <n v="30"/>
    <n v="8.5912147999999995"/>
  </r>
  <r>
    <x v="6415"/>
    <n v="3.0866639999999999"/>
    <n v="10"/>
    <n v="5.1547288799999995"/>
  </r>
  <r>
    <x v="6416"/>
    <n v="5.6588840000000005"/>
    <n v="20"/>
    <n v="9.4503362800000001"/>
  </r>
  <r>
    <x v="6417"/>
    <n v="5.1444400000000003"/>
    <n v="10"/>
    <n v="8.5912147999999995"/>
  </r>
  <r>
    <x v="6418"/>
    <n v="4.6299960000000002"/>
    <n v="360"/>
    <n v="7.7320933199999997"/>
  </r>
  <r>
    <x v="6419"/>
    <n v="4.1155520000000001"/>
    <n v="350"/>
    <n v="6.8729718399999999"/>
  </r>
  <r>
    <x v="6420"/>
    <n v="5.6588840000000005"/>
    <n v="10"/>
    <n v="9.4503362800000001"/>
  </r>
  <r>
    <x v="6421"/>
    <n v="4.6299960000000002"/>
    <n v="360"/>
    <n v="7.7320933199999997"/>
  </r>
  <r>
    <x v="6422"/>
    <n v="7.202216"/>
    <n v="10"/>
    <n v="12.027700719999999"/>
  </r>
  <r>
    <x v="6423"/>
    <n v="6.6877719999999998"/>
    <n v="20"/>
    <n v="11.16857924"/>
  </r>
  <r>
    <x v="6424"/>
    <n v="5.6588840000000005"/>
    <n v="10"/>
    <n v="9.4503362800000001"/>
  </r>
  <r>
    <x v="6425"/>
    <n v="5.6588840000000005"/>
    <n v="10"/>
    <n v="9.4503362800000001"/>
  </r>
  <r>
    <x v="6426"/>
    <n v="6.1733279999999997"/>
    <n v="10"/>
    <n v="10.309457759999999"/>
  </r>
  <r>
    <x v="6427"/>
    <n v="5.6588840000000005"/>
    <n v="10"/>
    <n v="9.4503362800000001"/>
  </r>
  <r>
    <x v="6428"/>
    <n v="6.6877719999999998"/>
    <n v="20"/>
    <n v="11.16857924"/>
  </r>
  <r>
    <x v="6429"/>
    <n v="4.1155520000000001"/>
    <n v="350"/>
    <n v="6.8729718399999999"/>
  </r>
  <r>
    <x v="6430"/>
    <n v="4.1155520000000001"/>
    <n v="20"/>
    <n v="6.8729718399999999"/>
  </r>
  <r>
    <x v="6431"/>
    <n v="7.7166600000000001"/>
    <n v="80"/>
    <n v="12.886822199999999"/>
  </r>
  <r>
    <x v="6432"/>
    <n v="7.7166600000000001"/>
    <n v="60"/>
    <n v="12.886822199999999"/>
  </r>
  <r>
    <x v="6433"/>
    <n v="7.7166600000000001"/>
    <n v="60"/>
    <n v="12.886822199999999"/>
  </r>
  <r>
    <x v="6434"/>
    <n v="8.2311040000000002"/>
    <n v="50"/>
    <n v="13.74594368"/>
  </r>
  <r>
    <x v="6435"/>
    <n v="7.202216"/>
    <n v="50"/>
    <n v="12.027700719999999"/>
  </r>
  <r>
    <x v="6436"/>
    <n v="6.1733279999999997"/>
    <n v="50"/>
    <n v="10.309457759999999"/>
  </r>
  <r>
    <x v="6437"/>
    <n v="5.6588840000000005"/>
    <n v="40"/>
    <n v="9.4503362800000001"/>
  </r>
  <r>
    <x v="6438"/>
    <n v="4.6299960000000002"/>
    <n v="40"/>
    <n v="7.7320933199999997"/>
  </r>
  <r>
    <x v="6439"/>
    <n v="3.0866639999999999"/>
    <n v="30"/>
    <n v="5.1547288799999995"/>
  </r>
  <r>
    <x v="6440"/>
    <n v="4.1155520000000001"/>
    <n v="30"/>
    <n v="6.8729718399999999"/>
  </r>
  <r>
    <x v="6441"/>
    <n v="4.6299960000000002"/>
    <n v="20"/>
    <n v="7.7320933199999997"/>
  </r>
  <r>
    <x v="6442"/>
    <n v="5.6588840000000005"/>
    <n v="20"/>
    <n v="9.4503362800000001"/>
  </r>
  <r>
    <x v="6443"/>
    <n v="4.6299960000000002"/>
    <n v="20"/>
    <n v="7.7320933199999997"/>
  </r>
  <r>
    <x v="6444"/>
    <n v="3.601108"/>
    <n v="360"/>
    <n v="6.0138503599999993"/>
  </r>
  <r>
    <x v="6445"/>
    <n v="4.1155520000000001"/>
    <n v="10"/>
    <n v="6.8729718399999999"/>
  </r>
  <r>
    <x v="6446"/>
    <n v="3.601108"/>
    <n v="360"/>
    <n v="6.0138503599999993"/>
  </r>
  <r>
    <x v="6447"/>
    <n v="3.601108"/>
    <n v="10"/>
    <n v="6.0138503599999993"/>
  </r>
  <r>
    <x v="6448"/>
    <n v="5.6588840000000005"/>
    <n v="350"/>
    <n v="9.4503362800000001"/>
  </r>
  <r>
    <x v="6449"/>
    <n v="5.1444400000000003"/>
    <n v="360"/>
    <n v="8.5912147999999995"/>
  </r>
  <r>
    <x v="6450"/>
    <n v="8.2311040000000002"/>
    <n v="10"/>
    <n v="13.74594368"/>
  </r>
  <r>
    <x v="6451"/>
    <n v="7.202216"/>
    <n v="10"/>
    <n v="12.027700719999999"/>
  </r>
  <r>
    <x v="6452"/>
    <n v="6.1733279999999997"/>
    <n v="20"/>
    <n v="10.309457759999999"/>
  </r>
  <r>
    <x v="6453"/>
    <n v="7.202216"/>
    <n v="10"/>
    <n v="12.027700719999999"/>
  </r>
  <r>
    <x v="6454"/>
    <n v="7.202216"/>
    <n v="360"/>
    <n v="12.027700719999999"/>
  </r>
  <r>
    <x v="6455"/>
    <n v="6.1733279999999997"/>
    <n v="30"/>
    <n v="10.309457759999999"/>
  </r>
  <r>
    <x v="6456"/>
    <n v="8.2311040000000002"/>
    <n v="60"/>
    <n v="13.74594368"/>
  </r>
  <r>
    <x v="6457"/>
    <n v="9.2599920000000004"/>
    <n v="60"/>
    <n v="15.464186639999999"/>
  </r>
  <r>
    <x v="6458"/>
    <n v="8.7455479999999994"/>
    <n v="50"/>
    <n v="14.605065159999999"/>
  </r>
  <r>
    <x v="6459"/>
    <n v="8.7455479999999994"/>
    <n v="50"/>
    <n v="14.605065159999999"/>
  </r>
  <r>
    <x v="6460"/>
    <n v="6.6877719999999998"/>
    <n v="50"/>
    <n v="11.16857924"/>
  </r>
  <r>
    <x v="6461"/>
    <n v="4.6299960000000002"/>
    <n v="50"/>
    <n v="7.7320933199999997"/>
  </r>
  <r>
    <x v="6462"/>
    <n v="4.6299960000000002"/>
    <n v="40"/>
    <n v="7.7320933199999997"/>
  </r>
  <r>
    <x v="6463"/>
    <n v="5.1444400000000003"/>
    <n v="10"/>
    <n v="8.5912147999999995"/>
  </r>
  <r>
    <x v="6464"/>
    <n v="4.6299960000000002"/>
    <n v="20"/>
    <n v="7.7320933199999997"/>
  </r>
  <r>
    <x v="6465"/>
    <n v="5.1444400000000003"/>
    <n v="20"/>
    <n v="8.5912147999999995"/>
  </r>
  <r>
    <x v="6466"/>
    <n v="4.1155520000000001"/>
    <n v="10"/>
    <n v="6.8729718399999999"/>
  </r>
  <r>
    <x v="6467"/>
    <n v="6.1733279999999997"/>
    <n v="10"/>
    <n v="10.309457759999999"/>
  </r>
  <r>
    <x v="6468"/>
    <n v="6.1733279999999997"/>
    <n v="10"/>
    <n v="10.309457759999999"/>
  </r>
  <r>
    <x v="6469"/>
    <n v="6.1733279999999997"/>
    <n v="10"/>
    <n v="10.309457759999999"/>
  </r>
  <r>
    <x v="6470"/>
    <n v="5.1444400000000003"/>
    <n v="10"/>
    <n v="8.5912147999999995"/>
  </r>
  <r>
    <x v="6471"/>
    <n v="4.1155520000000001"/>
    <n v="360"/>
    <n v="6.8729718399999999"/>
  </r>
  <r>
    <x v="6472"/>
    <n v="3.0866639999999999"/>
    <n v="340"/>
    <n v="5.1547288799999995"/>
  </r>
  <r>
    <x v="6473"/>
    <n v="2.5722200000000002"/>
    <n v="350"/>
    <n v="4.2956073999999997"/>
  </r>
  <r>
    <x v="6474"/>
    <n v="3.601108"/>
    <n v="360"/>
    <n v="6.0138503599999993"/>
  </r>
  <r>
    <x v="6475"/>
    <n v="6.1733279999999997"/>
    <n v="10"/>
    <n v="10.309457759999999"/>
  </r>
  <r>
    <x v="6476"/>
    <n v="3.0866639999999999"/>
    <n v="360"/>
    <n v="5.1547288799999995"/>
  </r>
  <r>
    <x v="6477"/>
    <n v="4.6299960000000002"/>
    <n v="10"/>
    <n v="7.7320933199999997"/>
  </r>
  <r>
    <x v="6478"/>
    <n v="4.1155520000000001"/>
    <n v="40"/>
    <n v="6.8729718399999999"/>
  </r>
  <r>
    <x v="6479"/>
    <n v="7.202216"/>
    <n v="60"/>
    <n v="12.027700719999999"/>
  </r>
  <r>
    <x v="6480"/>
    <n v="7.202216"/>
    <n v="50"/>
    <n v="12.027700719999999"/>
  </r>
  <r>
    <x v="6481"/>
    <n v="7.7166600000000001"/>
    <n v="50"/>
    <n v="12.886822199999999"/>
  </r>
  <r>
    <x v="6482"/>
    <n v="8.7455479999999994"/>
    <n v="60"/>
    <n v="14.605065159999999"/>
  </r>
  <r>
    <x v="6483"/>
    <n v="5.1444400000000003"/>
    <n v="40"/>
    <n v="8.5912147999999995"/>
  </r>
  <r>
    <x v="6484"/>
    <n v="5.1444400000000003"/>
    <n v="40"/>
    <n v="8.5912147999999995"/>
  </r>
  <r>
    <x v="6485"/>
    <n v="3.0866639999999999"/>
    <n v="60"/>
    <n v="5.1547288799999995"/>
  </r>
  <r>
    <x v="6486"/>
    <n v="4.1155520000000001"/>
    <n v="60"/>
    <n v="6.8729718399999999"/>
  </r>
  <r>
    <x v="6487"/>
    <n v="3.601108"/>
    <n v="50"/>
    <n v="6.0138503599999993"/>
  </r>
  <r>
    <x v="6488"/>
    <n v="4.6299960000000002"/>
    <n v="70"/>
    <n v="7.7320933199999997"/>
  </r>
  <r>
    <x v="6489"/>
    <n v="5.1444400000000003"/>
    <n v="60"/>
    <n v="8.5912147999999995"/>
  </r>
  <r>
    <x v="6490"/>
    <n v="4.6299960000000002"/>
    <n v="40"/>
    <n v="7.7320933199999997"/>
  </r>
  <r>
    <x v="6491"/>
    <n v="5.1444400000000003"/>
    <n v="30"/>
    <n v="8.5912147999999995"/>
  </r>
  <r>
    <x v="6492"/>
    <n v="2.057776"/>
    <n v="350"/>
    <n v="3.43648592"/>
  </r>
  <r>
    <x v="6493"/>
    <n v="1.5433319999999999"/>
    <n v="340"/>
    <n v="2.5773644399999998"/>
  </r>
  <r>
    <x v="6494"/>
    <n v="4.1155520000000001"/>
    <n v="20"/>
    <n v="6.8729718399999999"/>
  </r>
  <r>
    <x v="6495"/>
    <n v="3.601108"/>
    <n v="20"/>
    <n v="6.0138503599999993"/>
  </r>
  <r>
    <x v="6496"/>
    <n v="3.601108"/>
    <n v="20"/>
    <n v="6.0138503599999993"/>
  </r>
  <r>
    <x v="6497"/>
    <n v="6.1733279999999997"/>
    <n v="10"/>
    <n v="10.309457759999999"/>
  </r>
  <r>
    <x v="6498"/>
    <n v="6.1733279999999997"/>
    <n v="10"/>
    <n v="10.309457759999999"/>
  </r>
  <r>
    <x v="6499"/>
    <n v="5.6588840000000005"/>
    <n v="360"/>
    <n v="9.4503362800000001"/>
  </r>
  <r>
    <x v="6500"/>
    <n v="5.1444400000000003"/>
    <n v="10"/>
    <n v="8.5912147999999995"/>
  </r>
  <r>
    <x v="6501"/>
    <n v="7.7166600000000001"/>
    <n v="50"/>
    <n v="12.886822199999999"/>
  </r>
  <r>
    <x v="6502"/>
    <n v="8.7455479999999994"/>
    <n v="40"/>
    <n v="14.605065159999999"/>
  </r>
  <r>
    <x v="6503"/>
    <n v="8.7455479999999994"/>
    <n v="50"/>
    <n v="14.605065159999999"/>
  </r>
  <r>
    <x v="6504"/>
    <n v="9.7744359999999997"/>
    <n v="50"/>
    <n v="16.32330812"/>
  </r>
  <r>
    <x v="6505"/>
    <n v="8.7455479999999994"/>
    <n v="40"/>
    <n v="14.605065159999999"/>
  </r>
  <r>
    <x v="6506"/>
    <n v="10.288880000000001"/>
    <n v="40"/>
    <n v="17.182429599999999"/>
  </r>
  <r>
    <x v="6507"/>
    <n v="8.2311040000000002"/>
    <n v="50"/>
    <n v="13.74594368"/>
  </r>
  <r>
    <x v="6508"/>
    <n v="7.7166600000000001"/>
    <n v="40"/>
    <n v="12.886822199999999"/>
  </r>
  <r>
    <x v="6509"/>
    <n v="7.202216"/>
    <n v="40"/>
    <n v="12.027700719999999"/>
  </r>
  <r>
    <x v="6510"/>
    <n v="7.202216"/>
    <n v="30"/>
    <n v="12.027700719999999"/>
  </r>
  <r>
    <x v="6511"/>
    <n v="5.6588840000000005"/>
    <n v="20"/>
    <n v="9.4503362800000001"/>
  </r>
  <r>
    <x v="6512"/>
    <n v="3.601108"/>
    <n v="10"/>
    <n v="6.0138503599999993"/>
  </r>
  <r>
    <x v="6513"/>
    <n v="3.601108"/>
    <n v="10"/>
    <n v="6.0138503599999993"/>
  </r>
  <r>
    <x v="6514"/>
    <n v="3.601108"/>
    <n v="360"/>
    <n v="6.0138503599999993"/>
  </r>
  <r>
    <x v="6515"/>
    <n v="5.6588840000000005"/>
    <n v="360"/>
    <n v="9.4503362800000001"/>
  </r>
  <r>
    <x v="6516"/>
    <n v="3.601108"/>
    <n v="10"/>
    <n v="6.0138503599999993"/>
  </r>
  <r>
    <x v="6517"/>
    <n v="3.0866639999999999"/>
    <n v="20"/>
    <n v="5.1547288799999995"/>
  </r>
  <r>
    <x v="6518"/>
    <n v="5.1444400000000003"/>
    <n v="10"/>
    <n v="8.5912147999999995"/>
  </r>
  <r>
    <x v="6519"/>
    <n v="1.5433319999999999"/>
    <n v="320"/>
    <n v="2.5773644399999998"/>
  </r>
  <r>
    <x v="6520"/>
    <n v="3.0866639999999999"/>
    <n v="20"/>
    <n v="5.1547288799999995"/>
  </r>
  <r>
    <x v="6521"/>
    <n v="4.1155520000000001"/>
    <n v="20"/>
    <n v="6.8729718399999999"/>
  </r>
  <r>
    <x v="6522"/>
    <n v="7.7166600000000001"/>
    <n v="20"/>
    <n v="12.886822199999999"/>
  </r>
  <r>
    <x v="6523"/>
    <n v="7.202216"/>
    <n v="20"/>
    <n v="12.027700719999999"/>
  </r>
  <r>
    <x v="6524"/>
    <n v="7.7166600000000001"/>
    <n v="10"/>
    <n v="12.886822199999999"/>
  </r>
  <r>
    <x v="6525"/>
    <n v="7.202216"/>
    <n v="360"/>
    <n v="12.027700719999999"/>
  </r>
  <r>
    <x v="6526"/>
    <n v="7.7166600000000001"/>
    <n v="20"/>
    <n v="12.886822199999999"/>
  </r>
  <r>
    <x v="6527"/>
    <n v="9.2599920000000004"/>
    <n v="50"/>
    <n v="15.464186639999999"/>
  </r>
  <r>
    <x v="6528"/>
    <n v="8.7455479999999994"/>
    <n v="50"/>
    <n v="14.605065159999999"/>
  </r>
  <r>
    <x v="6529"/>
    <n v="9.7744359999999997"/>
    <n v="50"/>
    <n v="16.32330812"/>
  </r>
  <r>
    <x v="6530"/>
    <n v="10.288880000000001"/>
    <n v="50"/>
    <n v="17.182429599999999"/>
  </r>
  <r>
    <x v="6531"/>
    <n v="10.288880000000001"/>
    <n v="30"/>
    <n v="17.182429599999999"/>
  </r>
  <r>
    <x v="6532"/>
    <n v="8.2311040000000002"/>
    <n v="30"/>
    <n v="13.74594368"/>
  </r>
  <r>
    <x v="6533"/>
    <n v="5.1444400000000003"/>
    <n v="40"/>
    <n v="8.5912147999999995"/>
  </r>
  <r>
    <x v="6534"/>
    <n v="4.1155520000000001"/>
    <n v="30"/>
    <n v="6.8729718399999999"/>
  </r>
  <r>
    <x v="6535"/>
    <n v="5.1444400000000003"/>
    <n v="30"/>
    <n v="8.5912147999999995"/>
  </r>
  <r>
    <x v="6536"/>
    <n v="5.1444400000000003"/>
    <n v="20"/>
    <n v="8.5912147999999995"/>
  </r>
  <r>
    <x v="6537"/>
    <n v="5.1444400000000003"/>
    <n v="10"/>
    <n v="8.5912147999999995"/>
  </r>
  <r>
    <x v="6538"/>
    <n v="3.0866639999999999"/>
    <n v="20"/>
    <n v="5.1547288799999995"/>
  </r>
  <r>
    <x v="6539"/>
    <n v="4.1155520000000001"/>
    <n v="20"/>
    <n v="6.8729718399999999"/>
  </r>
  <r>
    <x v="6540"/>
    <n v="4.1155520000000001"/>
    <n v="20"/>
    <n v="6.8729718399999999"/>
  </r>
  <r>
    <x v="6541"/>
    <n v="3.601108"/>
    <n v="20"/>
    <n v="6.0138503599999993"/>
  </r>
  <r>
    <x v="6542"/>
    <n v="5.6588840000000005"/>
    <n v="20"/>
    <n v="9.4503362800000001"/>
  </r>
  <r>
    <x v="6543"/>
    <n v="5.1444400000000003"/>
    <n v="20"/>
    <n v="8.5912147999999995"/>
  </r>
  <r>
    <x v="6544"/>
    <n v="3.601108"/>
    <n v="20"/>
    <n v="6.0138503599999993"/>
  </r>
  <r>
    <x v="6545"/>
    <n v="5.1444400000000003"/>
    <n v="10"/>
    <n v="8.5912147999999995"/>
  </r>
  <r>
    <x v="6546"/>
    <n v="6.1733279999999997"/>
    <n v="10"/>
    <n v="10.309457759999999"/>
  </r>
  <r>
    <x v="6547"/>
    <n v="4.6299960000000002"/>
    <n v="20"/>
    <n v="7.7320933199999997"/>
  </r>
  <r>
    <x v="6548"/>
    <n v="4.6299960000000002"/>
    <n v="20"/>
    <n v="7.7320933199999997"/>
  </r>
  <r>
    <x v="6549"/>
    <n v="2.5722200000000002"/>
    <n v="30"/>
    <n v="4.2956073999999997"/>
  </r>
  <r>
    <x v="6550"/>
    <n v="7.202216"/>
    <n v="90"/>
    <n v="12.027700719999999"/>
  </r>
  <r>
    <x v="6551"/>
    <n v="7.202216"/>
    <n v="60"/>
    <n v="12.027700719999999"/>
  </r>
  <r>
    <x v="6552"/>
    <n v="5.1444400000000003"/>
    <n v="90"/>
    <n v="8.5912147999999995"/>
  </r>
  <r>
    <x v="6553"/>
    <n v="6.1733279999999997"/>
    <n v="170"/>
    <n v="10.309457759999999"/>
  </r>
  <r>
    <x v="6554"/>
    <n v="4.1155520000000001"/>
    <n v="170"/>
    <n v="6.8729718399999999"/>
  </r>
  <r>
    <x v="6555"/>
    <n v="3.601108"/>
    <n v="160"/>
    <n v="6.0138503599999993"/>
  </r>
  <r>
    <x v="6556"/>
    <n v="3.601108"/>
    <n v="160"/>
    <n v="6.0138503599999993"/>
  </r>
  <r>
    <x v="6557"/>
    <n v="5.1444400000000003"/>
    <n v="190"/>
    <n v="8.5912147999999995"/>
  </r>
  <r>
    <x v="6558"/>
    <n v="5.1444400000000003"/>
    <n v="200"/>
    <n v="8.5912147999999995"/>
  </r>
  <r>
    <x v="6559"/>
    <n v="6.1733279999999997"/>
    <n v="200"/>
    <n v="10.309457759999999"/>
  </r>
  <r>
    <x v="6560"/>
    <n v="6.1733279999999997"/>
    <n v="190"/>
    <n v="10.309457759999999"/>
  </r>
  <r>
    <x v="6561"/>
    <n v="6.1733279999999997"/>
    <n v="200"/>
    <n v="10.309457759999999"/>
  </r>
  <r>
    <x v="6562"/>
    <n v="6.1733279999999997"/>
    <n v="210"/>
    <n v="10.309457759999999"/>
  </r>
  <r>
    <x v="6563"/>
    <n v="5.1444400000000003"/>
    <n v="220"/>
    <n v="8.5912147999999995"/>
  </r>
  <r>
    <x v="6564"/>
    <n v="5.1444400000000003"/>
    <n v="200"/>
    <n v="8.5912147999999995"/>
  </r>
  <r>
    <x v="6565"/>
    <n v="7.7166600000000001"/>
    <n v="180"/>
    <n v="12.886822199999999"/>
  </r>
  <r>
    <x v="6566"/>
    <n v="6.1733279999999997"/>
    <n v="200"/>
    <n v="10.309457759999999"/>
  </r>
  <r>
    <x v="6567"/>
    <n v="5.1444400000000003"/>
    <n v="200"/>
    <n v="8.5912147999999995"/>
  </r>
  <r>
    <x v="6568"/>
    <n v="5.1444400000000003"/>
    <n v="190"/>
    <n v="8.5912147999999995"/>
  </r>
  <r>
    <x v="6569"/>
    <n v="4.6299960000000002"/>
    <n v="200"/>
    <n v="7.7320933199999997"/>
  </r>
  <r>
    <x v="6570"/>
    <n v="5.1444400000000003"/>
    <n v="200"/>
    <n v="8.5912147999999995"/>
  </r>
  <r>
    <x v="6571"/>
    <n v="6.1733279999999997"/>
    <n v="200"/>
    <n v="10.309457759999999"/>
  </r>
  <r>
    <x v="6572"/>
    <n v="6.1733279999999997"/>
    <n v="190"/>
    <n v="10.309457759999999"/>
  </r>
  <r>
    <x v="6573"/>
    <n v="5.6588840000000005"/>
    <n v="190"/>
    <n v="9.4503362800000001"/>
  </r>
  <r>
    <x v="6574"/>
    <n v="6.1733279999999997"/>
    <n v="180"/>
    <n v="10.309457759999999"/>
  </r>
  <r>
    <x v="6575"/>
    <n v="7.202216"/>
    <n v="180"/>
    <n v="12.027700719999999"/>
  </r>
  <r>
    <x v="6576"/>
    <n v="7.202216"/>
    <n v="180"/>
    <n v="12.027700719999999"/>
  </r>
  <r>
    <x v="6577"/>
    <n v="6.1733279999999997"/>
    <n v="190"/>
    <n v="10.309457759999999"/>
  </r>
  <r>
    <x v="6578"/>
    <n v="7.7166600000000001"/>
    <n v="200"/>
    <n v="12.886822199999999"/>
  </r>
  <r>
    <x v="6579"/>
    <n v="7.202216"/>
    <n v="210"/>
    <n v="12.027700719999999"/>
  </r>
  <r>
    <x v="6580"/>
    <n v="6.6877719999999998"/>
    <n v="210"/>
    <n v="11.16857924"/>
  </r>
  <r>
    <x v="6581"/>
    <n v="6.6877719999999998"/>
    <n v="220"/>
    <n v="11.16857924"/>
  </r>
  <r>
    <x v="6582"/>
    <n v="5.6588840000000005"/>
    <n v="220"/>
    <n v="9.4503362800000001"/>
  </r>
  <r>
    <x v="6583"/>
    <n v="6.1733279999999997"/>
    <n v="220"/>
    <n v="10.309457759999999"/>
  </r>
  <r>
    <x v="6584"/>
    <n v="4.1155520000000001"/>
    <n v="230"/>
    <n v="6.8729718399999999"/>
  </r>
  <r>
    <x v="6585"/>
    <n v="5.6588840000000005"/>
    <n v="230"/>
    <n v="9.4503362800000001"/>
  </r>
  <r>
    <x v="6586"/>
    <n v="3.601108"/>
    <n v="230"/>
    <n v="6.0138503599999993"/>
  </r>
  <r>
    <x v="6587"/>
    <n v="6.1733279999999997"/>
    <n v="210"/>
    <n v="10.309457759999999"/>
  </r>
  <r>
    <x v="6588"/>
    <n v="5.1444400000000003"/>
    <n v="220"/>
    <n v="8.5912147999999995"/>
  </r>
  <r>
    <x v="6589"/>
    <n v="2.5722200000000002"/>
    <n v="230"/>
    <n v="4.2956073999999997"/>
  </r>
  <r>
    <x v="6590"/>
    <n v="3.601108"/>
    <n v="230"/>
    <n v="6.0138503599999993"/>
  </r>
  <r>
    <x v="6591"/>
    <n v="3.601108"/>
    <n v="210"/>
    <n v="6.0138503599999993"/>
  </r>
  <r>
    <x v="6592"/>
    <n v="3.0866639999999999"/>
    <n v="220"/>
    <n v="5.1547288799999995"/>
  </r>
  <r>
    <x v="6593"/>
    <n v="5.6588840000000005"/>
    <n v="200"/>
    <n v="9.4503362800000001"/>
  </r>
  <r>
    <x v="6594"/>
    <n v="6.6877719999999998"/>
    <n v="220"/>
    <n v="11.16857924"/>
  </r>
  <r>
    <x v="6595"/>
    <n v="5.1444400000000003"/>
    <n v="220"/>
    <n v="8.5912147999999995"/>
  </r>
  <r>
    <x v="6596"/>
    <n v="5.1444400000000003"/>
    <n v="150"/>
    <n v="8.5912147999999995"/>
  </r>
  <r>
    <x v="6597"/>
    <n v="6.6877719999999998"/>
    <n v="160"/>
    <n v="11.16857924"/>
  </r>
  <r>
    <x v="6598"/>
    <n v="7.7166600000000001"/>
    <n v="160"/>
    <n v="12.886822199999999"/>
  </r>
  <r>
    <x v="6599"/>
    <n v="6.1733279999999997"/>
    <n v="170"/>
    <n v="10.309457759999999"/>
  </r>
  <r>
    <x v="6600"/>
    <n v="5.1444400000000003"/>
    <n v="170"/>
    <n v="8.5912147999999995"/>
  </r>
  <r>
    <x v="6601"/>
    <n v="4.1155520000000001"/>
    <n v="170"/>
    <n v="6.8729718399999999"/>
  </r>
  <r>
    <x v="6602"/>
    <n v="4.1155520000000001"/>
    <n v="170"/>
    <n v="6.8729718399999999"/>
  </r>
  <r>
    <x v="6603"/>
    <n v="4.1155520000000001"/>
    <n v="180"/>
    <n v="6.8729718399999999"/>
  </r>
  <r>
    <x v="6604"/>
    <n v="3.0866639999999999"/>
    <n v="200"/>
    <n v="5.1547288799999995"/>
  </r>
  <r>
    <x v="6605"/>
    <n v="2.057776"/>
    <n v="290"/>
    <n v="3.43648592"/>
  </r>
  <r>
    <x v="6606"/>
    <n v="2.057776"/>
    <n v="290"/>
    <n v="3.43648592"/>
  </r>
  <r>
    <x v="6607"/>
    <n v="2.057776"/>
    <n v="70"/>
    <n v="3.43648592"/>
  </r>
  <r>
    <x v="6608"/>
    <n v="0.51444400000000001"/>
    <n v="260"/>
    <n v="0.85912147999999999"/>
  </r>
  <r>
    <x v="6609"/>
    <n v="1.028888"/>
    <n v="220"/>
    <n v="1.71824296"/>
  </r>
  <r>
    <x v="6610"/>
    <n v="1.028888"/>
    <n v="300"/>
    <n v="1.71824296"/>
  </r>
  <r>
    <x v="6611"/>
    <n v="1.028888"/>
    <n v="310"/>
    <n v="1.71824296"/>
  </r>
  <r>
    <x v="6612"/>
    <n v="2.057776"/>
    <n v="280"/>
    <n v="3.43648592"/>
  </r>
  <r>
    <x v="6613"/>
    <n v="2.057776"/>
    <n v="300"/>
    <n v="3.43648592"/>
  </r>
  <r>
    <x v="6614"/>
    <n v="1.5433319999999999"/>
    <n v="310"/>
    <n v="2.5773644399999998"/>
  </r>
  <r>
    <x v="6615"/>
    <n v="1.5433319999999999"/>
    <n v="320"/>
    <n v="2.5773644399999998"/>
  </r>
  <r>
    <x v="6616"/>
    <n v="1.028888"/>
    <n v="330"/>
    <n v="1.71824296"/>
  </r>
  <r>
    <x v="6617"/>
    <n v="2.057776"/>
    <n v="300"/>
    <n v="3.43648592"/>
  </r>
  <r>
    <x v="6618"/>
    <n v="2.057776"/>
    <n v="300"/>
    <n v="3.43648592"/>
  </r>
  <r>
    <x v="6619"/>
    <n v="1.5433319999999999"/>
    <n v="220"/>
    <n v="2.5773644399999998"/>
  </r>
  <r>
    <x v="6620"/>
    <n v="3.601108"/>
    <n v="170"/>
    <n v="6.0138503599999993"/>
  </r>
  <r>
    <x v="6621"/>
    <n v="3.0866639999999999"/>
    <n v="90"/>
    <n v="5.1547288799999995"/>
  </r>
  <r>
    <x v="6622"/>
    <n v="2.057776"/>
    <n v="80"/>
    <n v="3.43648592"/>
  </r>
  <r>
    <x v="6623"/>
    <n v="4.6299960000000002"/>
    <n v="100"/>
    <n v="7.7320933199999997"/>
  </r>
  <r>
    <x v="6624"/>
    <n v="5.1444400000000003"/>
    <n v="90"/>
    <n v="8.5912147999999995"/>
  </r>
  <r>
    <x v="6625"/>
    <n v="6.1733279999999997"/>
    <n v="90"/>
    <n v="10.309457759999999"/>
  </r>
  <r>
    <x v="6626"/>
    <n v="5.1444400000000003"/>
    <n v="80"/>
    <n v="8.5912147999999995"/>
  </r>
  <r>
    <x v="6627"/>
    <n v="5.1444400000000003"/>
    <n v="80"/>
    <n v="8.5912147999999995"/>
  </r>
  <r>
    <x v="6628"/>
    <n v="4.6299960000000002"/>
    <n v="70"/>
    <n v="7.7320933199999997"/>
  </r>
  <r>
    <x v="6629"/>
    <n v="3.0866639999999999"/>
    <n v="40"/>
    <n v="5.1547288799999995"/>
  </r>
  <r>
    <x v="6630"/>
    <n v="3.0866639999999999"/>
    <n v="40"/>
    <n v="5.1547288799999995"/>
  </r>
  <r>
    <x v="6631"/>
    <n v="2.057776"/>
    <n v="40"/>
    <n v="3.43648592"/>
  </r>
  <r>
    <x v="6632"/>
    <n v="2.057776"/>
    <n v="30"/>
    <n v="3.43648592"/>
  </r>
  <r>
    <x v="6633"/>
    <n v="1.028888"/>
    <n v="10"/>
    <n v="1.71824296"/>
  </r>
  <r>
    <x v="6634"/>
    <n v="2.5722200000000002"/>
    <n v="30"/>
    <n v="4.2956073999999997"/>
  </r>
  <r>
    <x v="6635"/>
    <n v="1.028888"/>
    <n v="340"/>
    <n v="1.71824296"/>
  </r>
  <r>
    <x v="6636"/>
    <n v="1.028888"/>
    <n v="20"/>
    <n v="1.71824296"/>
  </r>
  <r>
    <x v="6637"/>
    <n v="2.5722200000000002"/>
    <n v="10"/>
    <n v="4.2956073999999997"/>
  </r>
  <r>
    <x v="6638"/>
    <n v="2.057776"/>
    <n v="360"/>
    <n v="3.43648592"/>
  </r>
  <r>
    <x v="6639"/>
    <n v="1.5433319999999999"/>
    <n v="300"/>
    <n v="2.5773644399999998"/>
  </r>
  <r>
    <x v="6640"/>
    <n v="1.028888"/>
    <n v="300"/>
    <n v="1.71824296"/>
  </r>
  <r>
    <x v="6641"/>
    <n v="2.057776"/>
    <n v="310"/>
    <n v="3.43648592"/>
  </r>
  <r>
    <x v="6642"/>
    <n v="2.5722200000000002"/>
    <n v="360"/>
    <n v="4.2956073999999997"/>
  </r>
  <r>
    <x v="6643"/>
    <n v="6.6877719999999998"/>
    <n v="30"/>
    <n v="11.16857924"/>
  </r>
  <r>
    <x v="6644"/>
    <n v="6.6877719999999998"/>
    <n v="40"/>
    <n v="11.16857924"/>
  </r>
  <r>
    <x v="6645"/>
    <n v="6.6877719999999998"/>
    <n v="50"/>
    <n v="11.16857924"/>
  </r>
  <r>
    <x v="6646"/>
    <n v="7.7166600000000001"/>
    <n v="60"/>
    <n v="12.886822199999999"/>
  </r>
  <r>
    <x v="6647"/>
    <n v="8.2311040000000002"/>
    <n v="40"/>
    <n v="13.74594368"/>
  </r>
  <r>
    <x v="6648"/>
    <n v="9.7744359999999997"/>
    <n v="50"/>
    <n v="16.32330812"/>
  </r>
  <r>
    <x v="6649"/>
    <n v="10.288880000000001"/>
    <n v="50"/>
    <n v="17.182429599999999"/>
  </r>
  <r>
    <x v="6650"/>
    <n v="7.202216"/>
    <n v="50"/>
    <n v="12.027700719999999"/>
  </r>
  <r>
    <x v="6651"/>
    <n v="8.2311040000000002"/>
    <n v="60"/>
    <n v="13.74594368"/>
  </r>
  <r>
    <x v="6652"/>
    <n v="7.7166600000000001"/>
    <n v="50"/>
    <n v="12.886822199999999"/>
  </r>
  <r>
    <x v="6653"/>
    <n v="7.202216"/>
    <n v="40"/>
    <n v="12.027700719999999"/>
  </r>
  <r>
    <x v="6654"/>
    <n v="5.6588840000000005"/>
    <n v="30"/>
    <n v="9.4503362800000001"/>
  </r>
  <r>
    <x v="6655"/>
    <n v="4.6299960000000002"/>
    <n v="20"/>
    <n v="7.7320933199999997"/>
  </r>
  <r>
    <x v="6656"/>
    <n v="4.1155520000000001"/>
    <n v="20"/>
    <n v="6.8729718399999999"/>
  </r>
  <r>
    <x v="6657"/>
    <n v="4.1155520000000001"/>
    <n v="20"/>
    <n v="6.8729718399999999"/>
  </r>
  <r>
    <x v="6658"/>
    <n v="4.1155520000000001"/>
    <n v="10"/>
    <n v="6.8729718399999999"/>
  </r>
  <r>
    <x v="6659"/>
    <n v="3.0866639999999999"/>
    <n v="10"/>
    <n v="5.1547288799999995"/>
  </r>
  <r>
    <x v="6660"/>
    <n v="3.0866639999999999"/>
    <n v="10"/>
    <n v="5.1547288799999995"/>
  </r>
  <r>
    <x v="6661"/>
    <n v="3.0866639999999999"/>
    <n v="20"/>
    <n v="5.1547288799999995"/>
  </r>
  <r>
    <x v="6662"/>
    <n v="4.1155520000000001"/>
    <n v="10"/>
    <n v="6.8729718399999999"/>
  </r>
  <r>
    <x v="6663"/>
    <n v="4.1155520000000001"/>
    <n v="20"/>
    <n v="6.8729718399999999"/>
  </r>
  <r>
    <x v="6664"/>
    <n v="3.601108"/>
    <n v="20"/>
    <n v="6.0138503599999993"/>
  </r>
  <r>
    <x v="6665"/>
    <n v="5.1444400000000003"/>
    <n v="10"/>
    <n v="8.5912147999999995"/>
  </r>
  <r>
    <x v="6666"/>
    <n v="5.1444400000000003"/>
    <n v="20"/>
    <n v="8.5912147999999995"/>
  </r>
  <r>
    <x v="6667"/>
    <n v="6.1733279999999997"/>
    <n v="20"/>
    <n v="10.309457759999999"/>
  </r>
  <r>
    <x v="6668"/>
    <n v="5.6588840000000005"/>
    <n v="40"/>
    <n v="9.4503362800000001"/>
  </r>
  <r>
    <x v="6669"/>
    <n v="8.2311040000000002"/>
    <n v="50"/>
    <n v="13.74594368"/>
  </r>
  <r>
    <x v="6670"/>
    <n v="8.7455479999999994"/>
    <n v="50"/>
    <n v="14.605065159999999"/>
  </r>
  <r>
    <x v="6671"/>
    <n v="9.2599920000000004"/>
    <n v="60"/>
    <n v="15.464186639999999"/>
  </r>
  <r>
    <x v="6672"/>
    <n v="11.317768000000001"/>
    <n v="60"/>
    <n v="18.90067256"/>
  </r>
  <r>
    <x v="6673"/>
    <n v="11.317768000000001"/>
    <n v="50"/>
    <n v="18.90067256"/>
  </r>
  <r>
    <x v="6674"/>
    <n v="11.317768000000001"/>
    <n v="50"/>
    <n v="18.90067256"/>
  </r>
  <r>
    <x v="6675"/>
    <n v="10.288880000000001"/>
    <n v="50"/>
    <n v="17.182429599999999"/>
  </r>
  <r>
    <x v="6676"/>
    <n v="9.2599920000000004"/>
    <n v="30"/>
    <n v="15.464186639999999"/>
  </r>
  <r>
    <x v="6677"/>
    <n v="6.1733279999999997"/>
    <n v="30"/>
    <n v="10.309457759999999"/>
  </r>
  <r>
    <x v="6678"/>
    <n v="5.1444400000000003"/>
    <n v="20"/>
    <n v="8.5912147999999995"/>
  </r>
  <r>
    <x v="6679"/>
    <n v="3.601108"/>
    <n v="350"/>
    <n v="6.0138503599999993"/>
  </r>
  <r>
    <x v="6680"/>
    <n v="2.057776"/>
    <n v="300"/>
    <n v="3.43648592"/>
  </r>
  <r>
    <x v="6681"/>
    <n v="2.057776"/>
    <n v="330"/>
    <n v="3.43648592"/>
  </r>
  <r>
    <x v="6682"/>
    <n v="3.601108"/>
    <n v="320"/>
    <n v="6.0138503599999993"/>
  </r>
  <r>
    <x v="6683"/>
    <n v="5.1444400000000003"/>
    <n v="340"/>
    <n v="8.5912147999999995"/>
  </r>
  <r>
    <x v="6684"/>
    <n v="3.601108"/>
    <n v="350"/>
    <n v="6.0138503599999993"/>
  </r>
  <r>
    <x v="6685"/>
    <n v="4.1155520000000001"/>
    <n v="10"/>
    <n v="6.8729718399999999"/>
  </r>
  <r>
    <x v="6686"/>
    <n v="4.1155520000000001"/>
    <n v="10"/>
    <n v="6.8729718399999999"/>
  </r>
  <r>
    <x v="6687"/>
    <n v="3.601108"/>
    <n v="10"/>
    <n v="6.0138503599999993"/>
  </r>
  <r>
    <x v="6688"/>
    <n v="6.1733279999999997"/>
    <n v="360"/>
    <n v="10.309457759999999"/>
  </r>
  <r>
    <x v="6689"/>
    <n v="9.2599920000000004"/>
    <n v="360"/>
    <n v="15.464186639999999"/>
  </r>
  <r>
    <x v="6690"/>
    <n v="8.2311040000000002"/>
    <n v="360"/>
    <n v="13.74594368"/>
  </r>
  <r>
    <x v="6691"/>
    <n v="8.2311040000000002"/>
    <n v="20"/>
    <n v="13.74594368"/>
  </r>
  <r>
    <x v="6692"/>
    <n v="8.2311040000000002"/>
    <n v="10"/>
    <n v="13.74594368"/>
  </r>
  <r>
    <x v="6693"/>
    <n v="7.202216"/>
    <n v="10"/>
    <n v="12.027700719999999"/>
  </r>
  <r>
    <x v="6694"/>
    <n v="9.7744359999999997"/>
    <n v="60"/>
    <n v="16.32330812"/>
  </r>
  <r>
    <x v="6695"/>
    <n v="9.2599920000000004"/>
    <n v="40"/>
    <n v="15.464186639999999"/>
  </r>
  <r>
    <x v="6696"/>
    <n v="9.2599920000000004"/>
    <n v="50"/>
    <n v="15.464186639999999"/>
  </r>
  <r>
    <x v="6697"/>
    <n v="9.7744359999999997"/>
    <n v="50"/>
    <n v="16.32330812"/>
  </r>
  <r>
    <x v="6698"/>
    <n v="6.6877719999999998"/>
    <n v="50"/>
    <n v="11.16857924"/>
  </r>
  <r>
    <x v="6699"/>
    <n v="4.6299960000000002"/>
    <n v="40"/>
    <n v="7.7320933199999997"/>
  </r>
  <r>
    <x v="6700"/>
    <n v="6.6877719999999998"/>
    <n v="40"/>
    <n v="11.16857924"/>
  </r>
  <r>
    <x v="6701"/>
    <n v="5.1444400000000003"/>
    <n v="40"/>
    <n v="8.5912147999999995"/>
  </r>
  <r>
    <x v="6702"/>
    <n v="4.6299960000000002"/>
    <n v="20"/>
    <n v="7.7320933199999997"/>
  </r>
  <r>
    <x v="6703"/>
    <n v="4.6299960000000002"/>
    <n v="20"/>
    <n v="7.7320933199999997"/>
  </r>
  <r>
    <x v="6704"/>
    <n v="4.1155520000000001"/>
    <n v="10"/>
    <n v="6.8729718399999999"/>
  </r>
  <r>
    <x v="6705"/>
    <n v="4.1155520000000001"/>
    <n v="360"/>
    <n v="6.8729718399999999"/>
  </r>
  <r>
    <x v="6706"/>
    <n v="5.1444400000000003"/>
    <n v="10"/>
    <n v="8.5912147999999995"/>
  </r>
  <r>
    <x v="6707"/>
    <n v="4.1155520000000001"/>
    <n v="10"/>
    <n v="6.8729718399999999"/>
  </r>
  <r>
    <x v="6708"/>
    <n v="5.1444400000000003"/>
    <n v="10"/>
    <n v="8.5912147999999995"/>
  </r>
  <r>
    <x v="6709"/>
    <n v="3.0866639999999999"/>
    <n v="20"/>
    <n v="5.1547288799999995"/>
  </r>
  <r>
    <x v="6710"/>
    <n v="4.1155520000000001"/>
    <n v="360"/>
    <n v="6.8729718399999999"/>
  </r>
  <r>
    <x v="6711"/>
    <n v="4.1155520000000001"/>
    <n v="350"/>
    <n v="6.8729718399999999"/>
  </r>
  <r>
    <x v="6712"/>
    <n v="5.6588840000000005"/>
    <n v="360"/>
    <n v="9.4503362800000001"/>
  </r>
  <r>
    <x v="6713"/>
    <n v="7.202216"/>
    <n v="10"/>
    <n v="12.027700719999999"/>
  </r>
  <r>
    <x v="6714"/>
    <n v="8.7455479999999994"/>
    <n v="10"/>
    <n v="14.605065159999999"/>
  </r>
  <r>
    <x v="6715"/>
    <n v="7.202216"/>
    <n v="10"/>
    <n v="12.027700719999999"/>
  </r>
  <r>
    <x v="6716"/>
    <n v="7.202216"/>
    <n v="50"/>
    <n v="12.027700719999999"/>
  </r>
  <r>
    <x v="6717"/>
    <n v="9.7744359999999997"/>
    <n v="50"/>
    <n v="16.32330812"/>
  </r>
  <r>
    <x v="6718"/>
    <n v="9.2599920000000004"/>
    <n v="40"/>
    <n v="15.464186639999999"/>
  </r>
  <r>
    <x v="6719"/>
    <n v="8.7455479999999994"/>
    <n v="50"/>
    <n v="14.605065159999999"/>
  </r>
  <r>
    <x v="6720"/>
    <n v="10.803324"/>
    <n v="50"/>
    <n v="18.041551079999998"/>
  </r>
  <r>
    <x v="6721"/>
    <n v="10.288880000000001"/>
    <n v="50"/>
    <n v="17.182429599999999"/>
  </r>
  <r>
    <x v="6722"/>
    <n v="9.2599920000000004"/>
    <n v="50"/>
    <n v="15.464186639999999"/>
  </r>
  <r>
    <x v="6723"/>
    <n v="9.7744359999999997"/>
    <n v="50"/>
    <n v="16.32330812"/>
  </r>
  <r>
    <x v="6724"/>
    <n v="8.2311040000000002"/>
    <n v="40"/>
    <n v="13.74594368"/>
  </r>
  <r>
    <x v="6725"/>
    <n v="7.7166600000000001"/>
    <n v="20"/>
    <n v="12.886822199999999"/>
  </r>
  <r>
    <x v="6726"/>
    <n v="4.6299960000000002"/>
    <n v="10"/>
    <n v="7.7320933199999997"/>
  </r>
  <r>
    <x v="6727"/>
    <n v="4.1155520000000001"/>
    <n v="10"/>
    <n v="6.8729718399999999"/>
  </r>
  <r>
    <x v="6728"/>
    <n v="4.1155520000000001"/>
    <n v="10"/>
    <n v="6.8729718399999999"/>
  </r>
  <r>
    <x v="6729"/>
    <n v="3.601108"/>
    <n v="10"/>
    <n v="6.0138503599999993"/>
  </r>
  <r>
    <x v="6730"/>
    <n v="3.601108"/>
    <n v="10"/>
    <n v="6.0138503599999993"/>
  </r>
  <r>
    <x v="6731"/>
    <n v="4.1155520000000001"/>
    <n v="10"/>
    <n v="6.8729718399999999"/>
  </r>
  <r>
    <x v="6732"/>
    <n v="4.1155520000000001"/>
    <n v="10"/>
    <n v="6.8729718399999999"/>
  </r>
  <r>
    <x v="6733"/>
    <n v="4.1155520000000001"/>
    <n v="10"/>
    <n v="6.8729718399999999"/>
  </r>
  <r>
    <x v="6734"/>
    <n v="3.601108"/>
    <n v="10"/>
    <n v="6.0138503599999993"/>
  </r>
  <r>
    <x v="6735"/>
    <n v="2.5722200000000002"/>
    <n v="360"/>
    <n v="4.2956073999999997"/>
  </r>
  <r>
    <x v="6736"/>
    <n v="4.6299960000000002"/>
    <n v="10"/>
    <n v="7.7320933199999997"/>
  </r>
  <r>
    <x v="6737"/>
    <n v="7.7166600000000001"/>
    <n v="20"/>
    <n v="12.886822199999999"/>
  </r>
  <r>
    <x v="6738"/>
    <n v="7.202216"/>
    <n v="10"/>
    <n v="12.027700719999999"/>
  </r>
  <r>
    <x v="6739"/>
    <n v="6.6877719999999998"/>
    <n v="40"/>
    <n v="11.16857924"/>
  </r>
  <r>
    <x v="6740"/>
    <n v="8.2311040000000002"/>
    <n v="50"/>
    <n v="13.74594368"/>
  </r>
  <r>
    <x v="6741"/>
    <n v="9.2599920000000004"/>
    <n v="60"/>
    <n v="15.464186639999999"/>
  </r>
  <r>
    <x v="6742"/>
    <n v="9.2599920000000004"/>
    <n v="50"/>
    <n v="15.464186639999999"/>
  </r>
  <r>
    <x v="6743"/>
    <n v="9.7744359999999997"/>
    <n v="50"/>
    <n v="16.32330812"/>
  </r>
  <r>
    <x v="6744"/>
    <n v="8.7455479999999994"/>
    <n v="60"/>
    <n v="14.605065159999999"/>
  </r>
  <r>
    <x v="6745"/>
    <n v="7.7166600000000001"/>
    <n v="50"/>
    <n v="12.886822199999999"/>
  </r>
  <r>
    <x v="6746"/>
    <n v="8.7455479999999994"/>
    <n v="40"/>
    <n v="14.605065159999999"/>
  </r>
  <r>
    <x v="6747"/>
    <n v="7.202216"/>
    <n v="40"/>
    <n v="12.027700719999999"/>
  </r>
  <r>
    <x v="6748"/>
    <n v="6.6877719999999998"/>
    <n v="30"/>
    <n v="11.16857924"/>
  </r>
  <r>
    <x v="6749"/>
    <n v="4.6299960000000002"/>
    <n v="20"/>
    <n v="7.7320933199999997"/>
  </r>
  <r>
    <x v="6750"/>
    <n v="5.1444400000000003"/>
    <n v="10"/>
    <n v="8.5912147999999995"/>
  </r>
  <r>
    <x v="6751"/>
    <n v="4.6299960000000002"/>
    <n v="360"/>
    <n v="7.7320933199999997"/>
  </r>
  <r>
    <x v="6752"/>
    <n v="3.0866639999999999"/>
    <n v="350"/>
    <n v="5.1547288799999995"/>
  </r>
  <r>
    <x v="6753"/>
    <n v="3.601108"/>
    <n v="360"/>
    <n v="6.0138503599999993"/>
  </r>
  <r>
    <x v="6754"/>
    <n v="2.057776"/>
    <n v="310"/>
    <n v="3.43648592"/>
  </r>
  <r>
    <x v="6755"/>
    <n v="2.057776"/>
    <n v="310"/>
    <n v="3.43648592"/>
  </r>
  <r>
    <x v="6756"/>
    <n v="3.601108"/>
    <n v="10"/>
    <n v="6.0138503599999993"/>
  </r>
  <r>
    <x v="6757"/>
    <n v="3.601108"/>
    <n v="30"/>
    <n v="6.0138503599999993"/>
  </r>
  <r>
    <x v="6758"/>
    <n v="3.0866639999999999"/>
    <n v="30"/>
    <n v="5.1547288799999995"/>
  </r>
  <r>
    <x v="6759"/>
    <n v="4.1155520000000001"/>
    <n v="10"/>
    <n v="6.8729718399999999"/>
  </r>
  <r>
    <x v="6760"/>
    <n v="5.6588840000000005"/>
    <n v="10"/>
    <n v="9.4503362800000001"/>
  </r>
  <r>
    <x v="6761"/>
    <n v="6.6877719999999998"/>
    <n v="30"/>
    <n v="11.16857924"/>
  </r>
  <r>
    <x v="6762"/>
    <n v="6.6877719999999998"/>
    <n v="360"/>
    <n v="11.16857924"/>
  </r>
  <r>
    <x v="6763"/>
    <n v="8.7455479999999994"/>
    <n v="60"/>
    <n v="14.605065159999999"/>
  </r>
  <r>
    <x v="6764"/>
    <n v="8.2311040000000002"/>
    <n v="50"/>
    <n v="13.74594368"/>
  </r>
  <r>
    <x v="6765"/>
    <n v="11.317768000000001"/>
    <n v="50"/>
    <n v="18.90067256"/>
  </r>
  <r>
    <x v="6766"/>
    <n v="11.317768000000001"/>
    <n v="50"/>
    <n v="18.90067256"/>
  </r>
  <r>
    <x v="6767"/>
    <n v="11.832212"/>
    <n v="60"/>
    <n v="19.759794039999999"/>
  </r>
  <r>
    <x v="6768"/>
    <n v="10.288880000000001"/>
    <n v="60"/>
    <n v="17.182429599999999"/>
  </r>
  <r>
    <x v="6769"/>
    <n v="7.7166600000000001"/>
    <n v="50"/>
    <n v="12.886822199999999"/>
  </r>
  <r>
    <x v="6770"/>
    <n v="9.2599920000000004"/>
    <n v="40"/>
    <n v="15.464186639999999"/>
  </r>
  <r>
    <x v="6771"/>
    <n v="9.2599920000000004"/>
    <n v="40"/>
    <n v="15.464186639999999"/>
  </r>
  <r>
    <x v="6772"/>
    <n v="6.1733279999999997"/>
    <n v="20"/>
    <n v="10.309457759999999"/>
  </r>
  <r>
    <x v="6773"/>
    <n v="5.1444400000000003"/>
    <n v="10"/>
    <n v="8.5912147999999995"/>
  </r>
  <r>
    <x v="6774"/>
    <n v="4.1155520000000001"/>
    <n v="360"/>
    <n v="6.8729718399999999"/>
  </r>
  <r>
    <x v="6775"/>
    <n v="4.1155520000000001"/>
    <n v="360"/>
    <n v="6.8729718399999999"/>
  </r>
  <r>
    <x v="6776"/>
    <n v="4.1155520000000001"/>
    <n v="360"/>
    <n v="6.8729718399999999"/>
  </r>
  <r>
    <x v="6777"/>
    <n v="3.601108"/>
    <n v="360"/>
    <n v="6.0138503599999993"/>
  </r>
  <r>
    <x v="6778"/>
    <n v="4.1155520000000001"/>
    <n v="10"/>
    <n v="6.8729718399999999"/>
  </r>
  <r>
    <x v="6779"/>
    <n v="3.601108"/>
    <n v="360"/>
    <n v="6.0138503599999993"/>
  </r>
  <r>
    <x v="6780"/>
    <n v="2.5722200000000002"/>
    <n v="350"/>
    <n v="4.2956073999999997"/>
  </r>
  <r>
    <x v="6781"/>
    <n v="4.6299960000000002"/>
    <n v="20"/>
    <n v="7.7320933199999997"/>
  </r>
  <r>
    <x v="6782"/>
    <n v="4.6299960000000002"/>
    <n v="30"/>
    <n v="7.7320933199999997"/>
  </r>
  <r>
    <x v="6783"/>
    <n v="5.1444400000000003"/>
    <n v="10"/>
    <n v="8.5912147999999995"/>
  </r>
  <r>
    <x v="6784"/>
    <n v="5.1444400000000003"/>
    <n v="20"/>
    <n v="8.5912147999999995"/>
  </r>
  <r>
    <x v="6785"/>
    <n v="6.1733279999999997"/>
    <n v="10"/>
    <n v="10.309457759999999"/>
  </r>
  <r>
    <x v="6786"/>
    <n v="6.1733279999999997"/>
    <n v="360"/>
    <n v="10.309457759999999"/>
  </r>
  <r>
    <x v="6787"/>
    <n v="6.6877719999999998"/>
    <n v="20"/>
    <n v="11.16857924"/>
  </r>
  <r>
    <x v="6788"/>
    <n v="4.6299960000000002"/>
    <n v="360"/>
    <n v="7.7320933199999997"/>
  </r>
  <r>
    <x v="6789"/>
    <n v="9.2599920000000004"/>
    <n v="50"/>
    <n v="15.464186639999999"/>
  </r>
  <r>
    <x v="6790"/>
    <n v="9.7744359999999997"/>
    <n v="50"/>
    <n v="16.32330812"/>
  </r>
  <r>
    <x v="6791"/>
    <n v="10.288880000000001"/>
    <n v="50"/>
    <n v="17.182429599999999"/>
  </r>
  <r>
    <x v="6792"/>
    <n v="9.7744359999999997"/>
    <n v="50"/>
    <n v="16.32330812"/>
  </r>
  <r>
    <x v="6793"/>
    <n v="9.7744359999999997"/>
    <n v="50"/>
    <n v="16.32330812"/>
  </r>
  <r>
    <x v="6794"/>
    <n v="7.7166600000000001"/>
    <n v="50"/>
    <n v="12.886822199999999"/>
  </r>
  <r>
    <x v="6795"/>
    <n v="9.2599920000000004"/>
    <n v="50"/>
    <n v="15.464186639999999"/>
  </r>
  <r>
    <x v="6796"/>
    <n v="7.202216"/>
    <n v="30"/>
    <n v="12.027700719999999"/>
  </r>
  <r>
    <x v="6797"/>
    <n v="6.1733279999999997"/>
    <n v="20"/>
    <n v="10.309457759999999"/>
  </r>
  <r>
    <x v="6798"/>
    <n v="5.1444400000000003"/>
    <n v="360"/>
    <n v="8.5912147999999995"/>
  </r>
  <r>
    <x v="6799"/>
    <n v="6.1733279999999997"/>
    <n v="10"/>
    <n v="10.309457759999999"/>
  </r>
  <r>
    <x v="6800"/>
    <n v="6.1733279999999997"/>
    <n v="10"/>
    <n v="10.309457759999999"/>
  </r>
  <r>
    <x v="6801"/>
    <n v="5.1444400000000003"/>
    <n v="20"/>
    <n v="8.5912147999999995"/>
  </r>
  <r>
    <x v="6802"/>
    <n v="5.1444400000000003"/>
    <n v="10"/>
    <n v="8.5912147999999995"/>
  </r>
  <r>
    <x v="6803"/>
    <n v="5.1444400000000003"/>
    <n v="20"/>
    <n v="8.5912147999999995"/>
  </r>
  <r>
    <x v="6804"/>
    <n v="5.1444400000000003"/>
    <n v="30"/>
    <n v="8.5912147999999995"/>
  </r>
  <r>
    <x v="6805"/>
    <n v="4.1155520000000001"/>
    <n v="10"/>
    <n v="6.8729718399999999"/>
  </r>
  <r>
    <x v="6806"/>
    <n v="5.1444400000000003"/>
    <n v="30"/>
    <n v="8.5912147999999995"/>
  </r>
  <r>
    <x v="6807"/>
    <n v="5.1444400000000003"/>
    <n v="20"/>
    <n v="8.5912147999999995"/>
  </r>
  <r>
    <x v="6808"/>
    <n v="5.6588840000000005"/>
    <n v="10"/>
    <n v="9.4503362800000001"/>
  </r>
  <r>
    <x v="6809"/>
    <n v="6.1733279999999997"/>
    <n v="20"/>
    <n v="10.309457759999999"/>
  </r>
  <r>
    <x v="6810"/>
    <n v="6.1733279999999997"/>
    <n v="360"/>
    <n v="10.309457759999999"/>
  </r>
  <r>
    <x v="6811"/>
    <n v="7.202216"/>
    <n v="20"/>
    <n v="12.027700719999999"/>
  </r>
  <r>
    <x v="6812"/>
    <n v="7.202216"/>
    <n v="50"/>
    <n v="12.027700719999999"/>
  </r>
  <r>
    <x v="6813"/>
    <n v="9.7744359999999997"/>
    <n v="60"/>
    <n v="16.32330812"/>
  </r>
  <r>
    <x v="6814"/>
    <n v="9.7744359999999997"/>
    <n v="60"/>
    <n v="16.32330812"/>
  </r>
  <r>
    <x v="6815"/>
    <n v="9.7744359999999997"/>
    <n v="50"/>
    <n v="16.32330812"/>
  </r>
  <r>
    <x v="6816"/>
    <n v="9.7744359999999997"/>
    <n v="50"/>
    <n v="16.32330812"/>
  </r>
  <r>
    <x v="6817"/>
    <n v="11.317768000000001"/>
    <n v="40"/>
    <n v="18.90067256"/>
  </r>
  <r>
    <x v="6818"/>
    <n v="9.7744359999999997"/>
    <n v="40"/>
    <n v="16.32330812"/>
  </r>
  <r>
    <x v="6819"/>
    <n v="8.7455479999999994"/>
    <n v="40"/>
    <n v="14.605065159999999"/>
  </r>
  <r>
    <x v="6820"/>
    <n v="5.6588840000000005"/>
    <n v="10"/>
    <n v="9.4503362800000001"/>
  </r>
  <r>
    <x v="6821"/>
    <n v="6.6877719999999998"/>
    <n v="20"/>
    <n v="11.16857924"/>
  </r>
  <r>
    <x v="6822"/>
    <n v="6.6877719999999998"/>
    <n v="20"/>
    <n v="11.16857924"/>
  </r>
  <r>
    <x v="6823"/>
    <n v="5.1444400000000003"/>
    <n v="20"/>
    <n v="8.5912147999999995"/>
  </r>
  <r>
    <x v="6824"/>
    <n v="6.1733279999999997"/>
    <n v="20"/>
    <n v="10.309457759999999"/>
  </r>
  <r>
    <x v="6825"/>
    <n v="5.6588840000000005"/>
    <n v="20"/>
    <n v="9.4503362800000001"/>
  </r>
  <r>
    <x v="6826"/>
    <n v="6.1733279999999997"/>
    <n v="10"/>
    <n v="10.309457759999999"/>
  </r>
  <r>
    <x v="6827"/>
    <n v="5.6588840000000005"/>
    <n v="20"/>
    <n v="9.4503362800000001"/>
  </r>
  <r>
    <x v="6828"/>
    <n v="7.202216"/>
    <n v="20"/>
    <n v="12.027700719999999"/>
  </r>
  <r>
    <x v="6829"/>
    <n v="5.6588840000000005"/>
    <n v="10"/>
    <n v="9.4503362800000001"/>
  </r>
  <r>
    <x v="6830"/>
    <n v="5.6588840000000005"/>
    <n v="20"/>
    <n v="9.4503362800000001"/>
  </r>
  <r>
    <x v="6831"/>
    <n v="6.1733279999999997"/>
    <n v="20"/>
    <n v="10.309457759999999"/>
  </r>
  <r>
    <x v="6832"/>
    <n v="6.6877719999999998"/>
    <n v="20"/>
    <n v="11.16857924"/>
  </r>
  <r>
    <x v="6833"/>
    <n v="6.1733279999999997"/>
    <n v="20"/>
    <n v="10.309457759999999"/>
  </r>
  <r>
    <x v="6834"/>
    <n v="8.2311040000000002"/>
    <n v="30"/>
    <n v="13.74594368"/>
  </r>
  <r>
    <x v="6835"/>
    <n v="7.7166600000000001"/>
    <n v="40"/>
    <n v="12.886822199999999"/>
  </r>
  <r>
    <x v="6836"/>
    <n v="9.7744359999999997"/>
    <n v="60"/>
    <n v="16.32330812"/>
  </r>
  <r>
    <x v="6837"/>
    <n v="10.803324"/>
    <n v="50"/>
    <n v="18.041551079999998"/>
  </r>
  <r>
    <x v="6838"/>
    <n v="10.803324"/>
    <n v="50"/>
    <n v="18.041551079999998"/>
  </r>
  <r>
    <x v="6839"/>
    <n v="11.317768000000001"/>
    <n v="40"/>
    <n v="18.90067256"/>
  </r>
  <r>
    <x v="6840"/>
    <n v="11.832212"/>
    <n v="40"/>
    <n v="19.759794039999999"/>
  </r>
  <r>
    <x v="6841"/>
    <n v="11.832212"/>
    <n v="50"/>
    <n v="19.759794039999999"/>
  </r>
  <r>
    <x v="6842"/>
    <n v="8.7455479999999994"/>
    <n v="50"/>
    <n v="14.605065159999999"/>
  </r>
  <r>
    <x v="6843"/>
    <n v="6.1733279999999997"/>
    <n v="40"/>
    <n v="10.309457759999999"/>
  </r>
  <r>
    <x v="6844"/>
    <n v="6.1733279999999997"/>
    <n v="40"/>
    <n v="10.309457759999999"/>
  </r>
  <r>
    <x v="6845"/>
    <n v="8.2311040000000002"/>
    <n v="20"/>
    <n v="13.74594368"/>
  </r>
  <r>
    <x v="6846"/>
    <n v="5.1444400000000003"/>
    <n v="10"/>
    <n v="8.5912147999999995"/>
  </r>
  <r>
    <x v="6847"/>
    <n v="5.1444400000000003"/>
    <n v="20"/>
    <n v="8.5912147999999995"/>
  </r>
  <r>
    <x v="6848"/>
    <n v="5.1444400000000003"/>
    <n v="20"/>
    <n v="8.5912147999999995"/>
  </r>
  <r>
    <x v="6849"/>
    <n v="6.6877719999999998"/>
    <n v="20"/>
    <n v="11.16857924"/>
  </r>
  <r>
    <x v="6850"/>
    <n v="6.1733279999999997"/>
    <n v="20"/>
    <n v="10.309457759999999"/>
  </r>
  <r>
    <x v="6851"/>
    <n v="4.1155520000000001"/>
    <n v="50"/>
    <n v="6.8729718399999999"/>
  </r>
  <r>
    <x v="6852"/>
    <n v="4.6299960000000002"/>
    <n v="30"/>
    <n v="7.7320933199999997"/>
  </r>
  <r>
    <x v="6853"/>
    <n v="4.6299960000000002"/>
    <n v="20"/>
    <n v="7.7320933199999997"/>
  </r>
  <r>
    <x v="6854"/>
    <n v="4.6299960000000002"/>
    <n v="20"/>
    <n v="7.7320933199999997"/>
  </r>
  <r>
    <x v="6855"/>
    <n v="5.6588840000000005"/>
    <n v="10"/>
    <n v="9.4503362800000001"/>
  </r>
  <r>
    <x v="6856"/>
    <n v="6.1733279999999997"/>
    <n v="20"/>
    <n v="10.309457759999999"/>
  </r>
  <r>
    <x v="6857"/>
    <n v="5.6588840000000005"/>
    <n v="10"/>
    <n v="9.4503362800000001"/>
  </r>
  <r>
    <x v="6858"/>
    <n v="5.1444400000000003"/>
    <n v="20"/>
    <n v="8.5912147999999995"/>
  </r>
  <r>
    <x v="6859"/>
    <n v="5.6588840000000005"/>
    <n v="60"/>
    <n v="9.4503362800000001"/>
  </r>
  <r>
    <x v="6860"/>
    <n v="6.6877719999999998"/>
    <n v="70"/>
    <n v="11.16857924"/>
  </r>
  <r>
    <x v="6861"/>
    <n v="6.1733279999999997"/>
    <n v="60"/>
    <n v="10.309457759999999"/>
  </r>
  <r>
    <x v="6862"/>
    <n v="6.1733279999999997"/>
    <n v="50"/>
    <n v="10.309457759999999"/>
  </r>
  <r>
    <x v="6863"/>
    <n v="5.6588840000000005"/>
    <n v="110"/>
    <n v="9.4503362800000001"/>
  </r>
  <r>
    <x v="6864"/>
    <n v="5.6588840000000005"/>
    <n v="160"/>
    <n v="9.4503362800000001"/>
  </r>
  <r>
    <x v="6865"/>
    <n v="4.1155520000000001"/>
    <n v="160"/>
    <n v="6.8729718399999999"/>
  </r>
  <r>
    <x v="6866"/>
    <n v="2.5722200000000002"/>
    <n v="150"/>
    <n v="4.2956073999999997"/>
  </r>
  <r>
    <x v="6867"/>
    <n v="2.5722200000000002"/>
    <n v="150"/>
    <n v="4.2956073999999997"/>
  </r>
  <r>
    <x v="6868"/>
    <n v="2.057776"/>
    <n v="140"/>
    <n v="3.43648592"/>
  </r>
  <r>
    <x v="6869"/>
    <n v="4.1155520000000001"/>
    <n v="170"/>
    <n v="6.8729718399999999"/>
  </r>
  <r>
    <x v="6870"/>
    <n v="5.6588840000000005"/>
    <n v="210"/>
    <n v="9.4503362800000001"/>
  </r>
  <r>
    <x v="6871"/>
    <n v="5.1444400000000003"/>
    <n v="210"/>
    <n v="8.5912147999999995"/>
  </r>
  <r>
    <x v="6872"/>
    <n v="6.1733279999999997"/>
    <n v="200"/>
    <n v="10.309457759999999"/>
  </r>
  <r>
    <x v="6873"/>
    <n v="5.6588840000000005"/>
    <n v="210"/>
    <n v="9.4503362800000001"/>
  </r>
  <r>
    <x v="6874"/>
    <n v="5.1444400000000003"/>
    <n v="210"/>
    <n v="8.5912147999999995"/>
  </r>
  <r>
    <x v="6875"/>
    <n v="6.6877719999999998"/>
    <n v="210"/>
    <n v="11.16857924"/>
  </r>
  <r>
    <x v="6876"/>
    <n v="7.202216"/>
    <n v="200"/>
    <n v="12.027700719999999"/>
  </r>
  <r>
    <x v="6877"/>
    <n v="7.202216"/>
    <n v="220"/>
    <n v="12.027700719999999"/>
  </r>
  <r>
    <x v="6878"/>
    <n v="7.7166600000000001"/>
    <n v="210"/>
    <n v="12.886822199999999"/>
  </r>
  <r>
    <x v="6879"/>
    <n v="6.6877719999999998"/>
    <n v="210"/>
    <n v="11.16857924"/>
  </r>
  <r>
    <x v="6880"/>
    <n v="7.202216"/>
    <n v="220"/>
    <n v="12.027700719999999"/>
  </r>
  <r>
    <x v="6881"/>
    <n v="8.2311040000000002"/>
    <n v="210"/>
    <n v="13.74594368"/>
  </r>
  <r>
    <x v="6882"/>
    <n v="9.2599920000000004"/>
    <n v="200"/>
    <n v="15.464186639999999"/>
  </r>
  <r>
    <x v="6883"/>
    <n v="6.6877719999999998"/>
    <n v="190"/>
    <n v="11.16857924"/>
  </r>
  <r>
    <x v="6884"/>
    <n v="8.2311040000000002"/>
    <n v="220"/>
    <n v="13.74594368"/>
  </r>
  <r>
    <x v="6885"/>
    <n v="8.2311040000000002"/>
    <n v="210"/>
    <n v="13.74594368"/>
  </r>
  <r>
    <x v="6886"/>
    <n v="8.7455479999999994"/>
    <n v="210"/>
    <n v="14.605065159999999"/>
  </r>
  <r>
    <x v="6887"/>
    <n v="8.2311040000000002"/>
    <n v="200"/>
    <n v="13.74594368"/>
  </r>
  <r>
    <x v="6888"/>
    <n v="8.2311040000000002"/>
    <n v="190"/>
    <n v="13.74594368"/>
  </r>
  <r>
    <x v="6889"/>
    <n v="7.202216"/>
    <n v="180"/>
    <n v="12.027700719999999"/>
  </r>
  <r>
    <x v="6890"/>
    <n v="6.6877719999999998"/>
    <n v="210"/>
    <n v="11.16857924"/>
  </r>
  <r>
    <x v="6891"/>
    <n v="6.1733279999999997"/>
    <n v="200"/>
    <n v="10.309457759999999"/>
  </r>
  <r>
    <x v="6892"/>
    <n v="6.6877719999999998"/>
    <n v="210"/>
    <n v="11.16857924"/>
  </r>
  <r>
    <x v="6893"/>
    <n v="6.1733279999999997"/>
    <n v="210"/>
    <n v="10.309457759999999"/>
  </r>
  <r>
    <x v="6894"/>
    <n v="6.1733279999999997"/>
    <n v="220"/>
    <n v="10.309457759999999"/>
  </r>
  <r>
    <x v="6895"/>
    <n v="5.6588840000000005"/>
    <n v="220"/>
    <n v="9.4503362800000001"/>
  </r>
  <r>
    <x v="6896"/>
    <n v="5.1444400000000003"/>
    <n v="220"/>
    <n v="8.5912147999999995"/>
  </r>
  <r>
    <x v="6897"/>
    <n v="5.6588840000000005"/>
    <n v="210"/>
    <n v="9.4503362800000001"/>
  </r>
  <r>
    <x v="6898"/>
    <n v="5.1444400000000003"/>
    <n v="200"/>
    <n v="8.5912147999999995"/>
  </r>
  <r>
    <x v="6899"/>
    <n v="4.1155520000000001"/>
    <n v="200"/>
    <n v="6.8729718399999999"/>
  </r>
  <r>
    <x v="6900"/>
    <n v="5.6588840000000005"/>
    <n v="200"/>
    <n v="9.4503362800000001"/>
  </r>
  <r>
    <x v="6901"/>
    <n v="5.1444400000000003"/>
    <n v="200"/>
    <n v="8.5912147999999995"/>
  </r>
  <r>
    <x v="6902"/>
    <n v="5.1444400000000003"/>
    <n v="210"/>
    <n v="8.5912147999999995"/>
  </r>
  <r>
    <x v="6903"/>
    <n v="5.6588840000000005"/>
    <n v="200"/>
    <n v="9.4503362800000001"/>
  </r>
  <r>
    <x v="6904"/>
    <n v="4.1155520000000001"/>
    <n v="200"/>
    <n v="6.8729718399999999"/>
  </r>
  <r>
    <x v="6905"/>
    <n v="4.6299960000000002"/>
    <n v="200"/>
    <n v="7.7320933199999997"/>
  </r>
  <r>
    <x v="6906"/>
    <n v="5.1444400000000003"/>
    <n v="200"/>
    <n v="8.5912147999999995"/>
  </r>
  <r>
    <x v="6907"/>
    <n v="5.1444400000000003"/>
    <n v="180"/>
    <n v="8.5912147999999995"/>
  </r>
  <r>
    <x v="6908"/>
    <n v="5.6588840000000005"/>
    <n v="160"/>
    <n v="9.4503362800000001"/>
  </r>
  <r>
    <x v="6909"/>
    <n v="5.1444400000000003"/>
    <n v="180"/>
    <n v="8.5912147999999995"/>
  </r>
  <r>
    <x v="6910"/>
    <n v="4.6299960000000002"/>
    <n v="160"/>
    <n v="7.7320933199999997"/>
  </r>
  <r>
    <x v="6911"/>
    <n v="4.6299960000000002"/>
    <n v="160"/>
    <n v="7.7320933199999997"/>
  </r>
  <r>
    <x v="6912"/>
    <n v="3.0866639999999999"/>
    <n v="170"/>
    <n v="5.1547288799999995"/>
  </r>
  <r>
    <x v="6913"/>
    <n v="3.601108"/>
    <n v="160"/>
    <n v="6.0138503599999993"/>
  </r>
  <r>
    <x v="6914"/>
    <n v="1.028888"/>
    <n v="210"/>
    <n v="1.71824296"/>
  </r>
  <r>
    <x v="6915"/>
    <n v="0.51444400000000001"/>
    <n v="130"/>
    <n v="0.85912147999999999"/>
  </r>
  <r>
    <x v="6916"/>
    <n v="1.028888"/>
    <n v="290"/>
    <n v="1.71824296"/>
  </r>
  <r>
    <x v="6917"/>
    <n v="1.5433319999999999"/>
    <n v="310"/>
    <n v="2.5773644399999998"/>
  </r>
  <r>
    <x v="6918"/>
    <n v="1.5433319999999999"/>
    <n v="300"/>
    <n v="2.5773644399999998"/>
  </r>
  <r>
    <x v="6919"/>
    <n v="1.5433319999999999"/>
    <n v="300"/>
    <n v="2.5773644399999998"/>
  </r>
  <r>
    <x v="6920"/>
    <n v="1.028888"/>
    <n v="290"/>
    <n v="1.71824296"/>
  </r>
  <r>
    <x v="6921"/>
    <n v="2.057776"/>
    <n v="300"/>
    <n v="3.43648592"/>
  </r>
  <r>
    <x v="6922"/>
    <n v="1.028888"/>
    <n v="310"/>
    <n v="1.71824296"/>
  </r>
  <r>
    <x v="6923"/>
    <n v="2.057776"/>
    <n v="330"/>
    <n v="3.43648592"/>
  </r>
  <r>
    <x v="6924"/>
    <n v="2.057776"/>
    <n v="320"/>
    <n v="3.43648592"/>
  </r>
  <r>
    <x v="6925"/>
    <n v="1.5433319999999999"/>
    <n v="250"/>
    <n v="2.5773644399999998"/>
  </r>
  <r>
    <x v="6926"/>
    <n v="2.057776"/>
    <n v="310"/>
    <n v="3.43648592"/>
  </r>
  <r>
    <x v="6927"/>
    <n v="2.057776"/>
    <n v="320"/>
    <n v="3.43648592"/>
  </r>
  <r>
    <x v="6928"/>
    <n v="1.5433319999999999"/>
    <n v="300"/>
    <n v="2.5773644399999998"/>
  </r>
  <r>
    <x v="6929"/>
    <n v="2.057776"/>
    <n v="20"/>
    <n v="3.43648592"/>
  </r>
  <r>
    <x v="6930"/>
    <n v="4.6299960000000002"/>
    <n v="70"/>
    <n v="7.7320933199999997"/>
  </r>
  <r>
    <x v="6931"/>
    <n v="5.1444400000000003"/>
    <n v="40"/>
    <n v="8.5912147999999995"/>
  </r>
  <r>
    <x v="6932"/>
    <n v="5.1444400000000003"/>
    <n v="40"/>
    <n v="8.5912147999999995"/>
  </r>
  <r>
    <x v="6933"/>
    <n v="6.1733279999999997"/>
    <n v="30"/>
    <n v="10.309457759999999"/>
  </r>
  <r>
    <x v="6934"/>
    <n v="6.1733279999999997"/>
    <n v="60"/>
    <n v="10.309457759999999"/>
  </r>
  <r>
    <x v="6935"/>
    <n v="7.7166600000000001"/>
    <n v="50"/>
    <n v="12.886822199999999"/>
  </r>
  <r>
    <x v="6936"/>
    <n v="7.7166600000000001"/>
    <n v="50"/>
    <n v="12.886822199999999"/>
  </r>
  <r>
    <x v="6937"/>
    <n v="6.6877719999999998"/>
    <n v="50"/>
    <n v="11.16857924"/>
  </r>
  <r>
    <x v="6938"/>
    <n v="5.1444400000000003"/>
    <n v="50"/>
    <n v="8.5912147999999995"/>
  </r>
  <r>
    <x v="6939"/>
    <n v="4.1155520000000001"/>
    <n v="60"/>
    <n v="6.8729718399999999"/>
  </r>
  <r>
    <x v="6940"/>
    <n v="5.1444400000000003"/>
    <n v="50"/>
    <n v="8.5912147999999995"/>
  </r>
  <r>
    <x v="6941"/>
    <n v="5.1444400000000003"/>
    <n v="30"/>
    <n v="8.5912147999999995"/>
  </r>
  <r>
    <x v="6942"/>
    <n v="4.6299960000000002"/>
    <n v="10"/>
    <n v="7.7320933199999997"/>
  </r>
  <r>
    <x v="6943"/>
    <n v="4.6299960000000002"/>
    <n v="20"/>
    <n v="7.7320933199999997"/>
  </r>
  <r>
    <x v="6944"/>
    <n v="3.0866639999999999"/>
    <n v="350"/>
    <n v="5.1547288799999995"/>
  </r>
  <r>
    <x v="6945"/>
    <n v="3.0866639999999999"/>
    <n v="360"/>
    <n v="5.1547288799999995"/>
  </r>
  <r>
    <x v="6946"/>
    <n v="4.1155520000000001"/>
    <n v="350"/>
    <n v="6.8729718399999999"/>
  </r>
  <r>
    <x v="6947"/>
    <n v="5.1444400000000003"/>
    <n v="20"/>
    <n v="8.5912147999999995"/>
  </r>
  <r>
    <x v="6948"/>
    <n v="5.1444400000000003"/>
    <n v="20"/>
    <n v="8.5912147999999995"/>
  </r>
  <r>
    <x v="6949"/>
    <n v="5.1444400000000003"/>
    <n v="30"/>
    <n v="8.5912147999999995"/>
  </r>
  <r>
    <x v="6950"/>
    <n v="6.1733279999999997"/>
    <n v="30"/>
    <n v="10.309457759999999"/>
  </r>
  <r>
    <x v="6951"/>
    <n v="6.1733279999999997"/>
    <n v="30"/>
    <n v="10.309457759999999"/>
  </r>
  <r>
    <x v="6952"/>
    <n v="7.202216"/>
    <n v="20"/>
    <n v="12.027700719999999"/>
  </r>
  <r>
    <x v="6953"/>
    <n v="6.1733279999999997"/>
    <n v="20"/>
    <n v="10.309457759999999"/>
  </r>
  <r>
    <x v="6954"/>
    <n v="6.1733279999999997"/>
    <n v="40"/>
    <n v="10.309457759999999"/>
  </r>
  <r>
    <x v="6955"/>
    <n v="6.6877719999999998"/>
    <n v="30"/>
    <n v="11.16857924"/>
  </r>
  <r>
    <x v="6956"/>
    <n v="4.6299960000000002"/>
    <n v="30"/>
    <n v="7.7320933199999997"/>
  </r>
  <r>
    <x v="6957"/>
    <n v="7.7166600000000001"/>
    <n v="80"/>
    <n v="12.886822199999999"/>
  </r>
  <r>
    <x v="6958"/>
    <n v="10.288880000000001"/>
    <n v="20"/>
    <n v="17.182429599999999"/>
  </r>
  <r>
    <x v="6959"/>
    <n v="9.2599920000000004"/>
    <n v="50"/>
    <n v="15.464186639999999"/>
  </r>
  <r>
    <x v="6960"/>
    <n v="8.7455479999999994"/>
    <n v="40"/>
    <n v="14.605065159999999"/>
  </r>
  <r>
    <x v="6961"/>
    <n v="9.2599920000000004"/>
    <n v="40"/>
    <n v="15.464186639999999"/>
  </r>
  <r>
    <x v="6962"/>
    <n v="7.7166600000000001"/>
    <n v="50"/>
    <n v="12.886822199999999"/>
  </r>
  <r>
    <x v="6963"/>
    <n v="6.1733279999999997"/>
    <n v="40"/>
    <n v="10.309457759999999"/>
  </r>
  <r>
    <x v="6964"/>
    <n v="5.1444400000000003"/>
    <n v="40"/>
    <n v="8.5912147999999995"/>
  </r>
  <r>
    <x v="6965"/>
    <n v="3.601108"/>
    <n v="40"/>
    <n v="6.0138503599999993"/>
  </r>
  <r>
    <x v="6966"/>
    <n v="2.057776"/>
    <n v="20"/>
    <n v="3.43648592"/>
  </r>
  <r>
    <x v="6967"/>
    <n v="4.1155520000000001"/>
    <n v="40"/>
    <n v="6.8729718399999999"/>
  </r>
  <r>
    <x v="6968"/>
    <n v="3.601108"/>
    <n v="20"/>
    <n v="6.0138503599999993"/>
  </r>
  <r>
    <x v="6969"/>
    <n v="4.1155520000000001"/>
    <n v="20"/>
    <n v="6.8729718399999999"/>
  </r>
  <r>
    <x v="6970"/>
    <n v="2.5722200000000002"/>
    <n v="60"/>
    <n v="4.2956073999999997"/>
  </r>
  <r>
    <x v="6971"/>
    <n v="3.0866639999999999"/>
    <n v="40"/>
    <n v="5.1547288799999995"/>
  </r>
  <r>
    <x v="6972"/>
    <n v="3.601108"/>
    <n v="30"/>
    <n v="6.0138503599999993"/>
  </r>
  <r>
    <x v="6973"/>
    <n v="4.1155520000000001"/>
    <n v="30"/>
    <n v="6.8729718399999999"/>
  </r>
  <r>
    <x v="6974"/>
    <n v="5.1444400000000003"/>
    <n v="20"/>
    <n v="8.5912147999999995"/>
  </r>
  <r>
    <x v="6975"/>
    <n v="5.6588840000000005"/>
    <n v="360"/>
    <n v="9.4503362800000001"/>
  </r>
  <r>
    <x v="6976"/>
    <n v="7.202216"/>
    <n v="360"/>
    <n v="12.027700719999999"/>
  </r>
  <r>
    <x v="6977"/>
    <n v="6.1733279999999997"/>
    <n v="350"/>
    <n v="10.309457759999999"/>
  </r>
  <r>
    <x v="6978"/>
    <n v="7.202216"/>
    <n v="20"/>
    <n v="12.027700719999999"/>
  </r>
  <r>
    <x v="6979"/>
    <n v="7.202216"/>
    <n v="360"/>
    <n v="12.027700719999999"/>
  </r>
  <r>
    <x v="6980"/>
    <n v="8.2311040000000002"/>
    <n v="60"/>
    <n v="13.74594368"/>
  </r>
  <r>
    <x v="6981"/>
    <n v="9.2599920000000004"/>
    <n v="60"/>
    <n v="15.464186639999999"/>
  </r>
  <r>
    <x v="6982"/>
    <n v="10.288880000000001"/>
    <n v="40"/>
    <n v="17.182429599999999"/>
  </r>
  <r>
    <x v="6983"/>
    <n v="9.7744359999999997"/>
    <n v="50"/>
    <n v="16.32330812"/>
  </r>
  <r>
    <x v="6984"/>
    <n v="7.7166600000000001"/>
    <n v="50"/>
    <n v="12.886822199999999"/>
  </r>
  <r>
    <x v="6985"/>
    <n v="5.6588840000000005"/>
    <n v="40"/>
    <n v="9.4503362800000001"/>
  </r>
  <r>
    <x v="6986"/>
    <n v="5.1444400000000003"/>
    <n v="50"/>
    <n v="8.5912147999999995"/>
  </r>
  <r>
    <x v="6987"/>
    <n v="1.5433319999999999"/>
    <n v="360"/>
    <n v="2.5773644399999998"/>
  </r>
  <r>
    <x v="6988"/>
    <n v="2.057776"/>
    <n v="330"/>
    <n v="3.43648592"/>
  </r>
  <r>
    <x v="6989"/>
    <n v="3.0866639999999999"/>
    <n v="210"/>
    <n v="5.1547288799999995"/>
  </r>
  <r>
    <x v="6990"/>
    <n v="2.5722200000000002"/>
    <n v="150"/>
    <n v="4.2956073999999997"/>
  </r>
  <r>
    <x v="6991"/>
    <n v="0"/>
    <n v="0"/>
    <n v="0"/>
  </r>
  <r>
    <x v="6992"/>
    <n v="0"/>
    <n v="0"/>
    <n v="0"/>
  </r>
  <r>
    <x v="6993"/>
    <n v="1.5433319999999999"/>
    <n v="20"/>
    <n v="2.5773644399999998"/>
  </r>
  <r>
    <x v="6994"/>
    <n v="2.057776"/>
    <n v="320"/>
    <n v="3.43648592"/>
  </r>
  <r>
    <x v="6995"/>
    <n v="1.028888"/>
    <n v="300"/>
    <n v="1.71824296"/>
  </r>
  <r>
    <x v="6996"/>
    <n v="5.6588840000000005"/>
    <n v="30"/>
    <n v="9.4503362800000001"/>
  </r>
  <r>
    <x v="6997"/>
    <n v="6.1733279999999997"/>
    <n v="30"/>
    <n v="10.309457759999999"/>
  </r>
  <r>
    <x v="6998"/>
    <n v="5.1444400000000003"/>
    <n v="10"/>
    <n v="8.5912147999999995"/>
  </r>
  <r>
    <x v="6999"/>
    <n v="6.1733279999999997"/>
    <n v="20"/>
    <n v="10.309457759999999"/>
  </r>
  <r>
    <x v="7000"/>
    <n v="2.057776"/>
    <n v="50"/>
    <n v="3.43648592"/>
  </r>
  <r>
    <x v="7001"/>
    <n v="6.6877719999999998"/>
    <n v="60"/>
    <n v="11.16857924"/>
  </r>
  <r>
    <x v="7002"/>
    <n v="8.2311040000000002"/>
    <n v="70"/>
    <n v="13.74594368"/>
  </r>
  <r>
    <x v="7003"/>
    <n v="7.7166600000000001"/>
    <n v="50"/>
    <n v="12.886822199999999"/>
  </r>
  <r>
    <x v="7004"/>
    <n v="8.2311040000000002"/>
    <n v="50"/>
    <n v="13.74594368"/>
  </r>
  <r>
    <x v="7005"/>
    <n v="8.2311040000000002"/>
    <n v="40"/>
    <n v="13.74594368"/>
  </r>
  <r>
    <x v="7006"/>
    <n v="7.202216"/>
    <n v="30"/>
    <n v="12.027700719999999"/>
  </r>
  <r>
    <x v="7007"/>
    <n v="6.1733279999999997"/>
    <n v="70"/>
    <n v="10.309457759999999"/>
  </r>
  <r>
    <x v="7008"/>
    <n v="3.601108"/>
    <n v="50"/>
    <n v="6.0138503599999993"/>
  </r>
  <r>
    <x v="7009"/>
    <n v="2.5722200000000002"/>
    <n v="50"/>
    <n v="4.2956073999999997"/>
  </r>
  <r>
    <x v="7010"/>
    <n v="3.0866639999999999"/>
    <n v="40"/>
    <n v="5.1547288799999995"/>
  </r>
  <r>
    <x v="7011"/>
    <n v="2.5722200000000002"/>
    <n v="30"/>
    <n v="4.2956073999999997"/>
  </r>
  <r>
    <x v="7012"/>
    <n v="1.028888"/>
    <n v="60"/>
    <n v="1.71824296"/>
  </r>
  <r>
    <x v="7013"/>
    <n v="2.057776"/>
    <n v="310"/>
    <n v="3.43648592"/>
  </r>
  <r>
    <x v="7014"/>
    <n v="4.6299960000000002"/>
    <n v="190"/>
    <n v="7.7320933199999997"/>
  </r>
  <r>
    <x v="7015"/>
    <n v="5.1444400000000003"/>
    <n v="200"/>
    <n v="8.5912147999999995"/>
  </r>
  <r>
    <x v="7016"/>
    <n v="5.6588840000000005"/>
    <n v="200"/>
    <n v="9.4503362800000001"/>
  </r>
  <r>
    <x v="7017"/>
    <n v="6.1733279999999997"/>
    <n v="200"/>
    <n v="10.309457759999999"/>
  </r>
  <r>
    <x v="7018"/>
    <n v="5.6588840000000005"/>
    <n v="190"/>
    <n v="9.4503362800000001"/>
  </r>
  <r>
    <x v="7019"/>
    <n v="3.601108"/>
    <n v="210"/>
    <n v="6.0138503599999993"/>
  </r>
  <r>
    <x v="7020"/>
    <n v="2.5722200000000002"/>
    <n v="210"/>
    <n v="4.2956073999999997"/>
  </r>
  <r>
    <x v="7021"/>
    <n v="5.1444400000000003"/>
    <n v="210"/>
    <n v="8.5912147999999995"/>
  </r>
  <r>
    <x v="7022"/>
    <n v="6.6877719999999998"/>
    <n v="200"/>
    <n v="11.16857924"/>
  </r>
  <r>
    <x v="7023"/>
    <n v="6.6877719999999998"/>
    <n v="160"/>
    <n v="11.16857924"/>
  </r>
  <r>
    <x v="7024"/>
    <n v="8.2311040000000002"/>
    <n v="160"/>
    <n v="13.74594368"/>
  </r>
  <r>
    <x v="7025"/>
    <n v="8.7455479999999994"/>
    <n v="160"/>
    <n v="14.605065159999999"/>
  </r>
  <r>
    <x v="7026"/>
    <n v="9.2599920000000004"/>
    <n v="160"/>
    <n v="15.464186639999999"/>
  </r>
  <r>
    <x v="7027"/>
    <n v="8.7455479999999994"/>
    <n v="160"/>
    <n v="14.605065159999999"/>
  </r>
  <r>
    <x v="7028"/>
    <n v="8.7455479999999994"/>
    <n v="160"/>
    <n v="14.605065159999999"/>
  </r>
  <r>
    <x v="7029"/>
    <n v="7.202216"/>
    <n v="160"/>
    <n v="12.027700719999999"/>
  </r>
  <r>
    <x v="7030"/>
    <n v="7.7166600000000001"/>
    <n v="170"/>
    <n v="12.886822199999999"/>
  </r>
  <r>
    <x v="7031"/>
    <n v="7.7166600000000001"/>
    <n v="180"/>
    <n v="12.886822199999999"/>
  </r>
  <r>
    <x v="7032"/>
    <n v="7.202216"/>
    <n v="150"/>
    <n v="12.027700719999999"/>
  </r>
  <r>
    <x v="7033"/>
    <n v="5.1444400000000003"/>
    <n v="190"/>
    <n v="8.5912147999999995"/>
  </r>
  <r>
    <x v="7034"/>
    <n v="5.1444400000000003"/>
    <n v="200"/>
    <n v="8.5912147999999995"/>
  </r>
  <r>
    <x v="7035"/>
    <n v="5.1444400000000003"/>
    <n v="200"/>
    <n v="8.5912147999999995"/>
  </r>
  <r>
    <x v="7036"/>
    <n v="5.1444400000000003"/>
    <n v="220"/>
    <n v="8.5912147999999995"/>
  </r>
  <r>
    <x v="7037"/>
    <n v="5.1444400000000003"/>
    <n v="210"/>
    <n v="8.5912147999999995"/>
  </r>
  <r>
    <x v="7038"/>
    <n v="3.601108"/>
    <n v="220"/>
    <n v="6.0138503599999993"/>
  </r>
  <r>
    <x v="7039"/>
    <n v="2.5722200000000002"/>
    <n v="230"/>
    <n v="4.2956073999999997"/>
  </r>
  <r>
    <x v="7040"/>
    <n v="3.0866639999999999"/>
    <n v="240"/>
    <n v="5.1547288799999995"/>
  </r>
  <r>
    <x v="7041"/>
    <n v="3.0866639999999999"/>
    <n v="240"/>
    <n v="5.1547288799999995"/>
  </r>
  <r>
    <x v="7042"/>
    <n v="2.057776"/>
    <n v="200"/>
    <n v="3.43648592"/>
  </r>
  <r>
    <x v="7043"/>
    <n v="3.0866639999999999"/>
    <n v="220"/>
    <n v="5.1547288799999995"/>
  </r>
  <r>
    <x v="7044"/>
    <n v="4.6299960000000002"/>
    <n v="210"/>
    <n v="7.7320933199999997"/>
  </r>
  <r>
    <x v="7045"/>
    <n v="6.6877719999999998"/>
    <n v="210"/>
    <n v="11.16857924"/>
  </r>
  <r>
    <x v="7046"/>
    <n v="6.6877719999999998"/>
    <n v="200"/>
    <n v="11.16857924"/>
  </r>
  <r>
    <x v="7047"/>
    <n v="5.1444400000000003"/>
    <n v="180"/>
    <n v="8.5912147999999995"/>
  </r>
  <r>
    <x v="7048"/>
    <n v="7.202216"/>
    <n v="160"/>
    <n v="12.027700719999999"/>
  </r>
  <r>
    <x v="7049"/>
    <n v="5.6588840000000005"/>
    <n v="160"/>
    <n v="9.4503362800000001"/>
  </r>
  <r>
    <x v="7050"/>
    <n v="6.6877719999999998"/>
    <n v="160"/>
    <n v="11.16857924"/>
  </r>
  <r>
    <x v="7051"/>
    <n v="7.7166600000000001"/>
    <n v="160"/>
    <n v="12.886822199999999"/>
  </r>
  <r>
    <x v="7052"/>
    <n v="6.1733279999999997"/>
    <n v="150"/>
    <n v="10.309457759999999"/>
  </r>
  <r>
    <x v="7053"/>
    <n v="4.6299960000000002"/>
    <n v="150"/>
    <n v="7.7320933199999997"/>
  </r>
  <r>
    <x v="7054"/>
    <n v="4.6299960000000002"/>
    <n v="160"/>
    <n v="7.7320933199999997"/>
  </r>
  <r>
    <x v="7055"/>
    <n v="4.6299960000000002"/>
    <n v="150"/>
    <n v="7.7320933199999997"/>
  </r>
  <r>
    <x v="7056"/>
    <n v="3.0866639999999999"/>
    <n v="150"/>
    <n v="5.1547288799999995"/>
  </r>
  <r>
    <x v="7057"/>
    <n v="4.1155520000000001"/>
    <n v="190"/>
    <n v="6.8729718399999999"/>
  </r>
  <r>
    <x v="7058"/>
    <n v="4.1155520000000001"/>
    <n v="220"/>
    <n v="6.8729718399999999"/>
  </r>
  <r>
    <x v="7059"/>
    <n v="4.1155520000000001"/>
    <n v="150"/>
    <n v="6.8729718399999999"/>
  </r>
  <r>
    <x v="7060"/>
    <n v="2.057776"/>
    <n v="290"/>
    <n v="3.43648592"/>
  </r>
  <r>
    <x v="7061"/>
    <n v="1.028888"/>
    <n v="310"/>
    <n v="1.71824296"/>
  </r>
  <r>
    <x v="7062"/>
    <n v="2.057776"/>
    <n v="320"/>
    <n v="3.43648592"/>
  </r>
  <r>
    <x v="7063"/>
    <n v="1.5433319999999999"/>
    <n v="280"/>
    <n v="2.5773644399999998"/>
  </r>
  <r>
    <x v="7064"/>
    <n v="2.057776"/>
    <n v="310"/>
    <n v="3.43648592"/>
  </r>
  <r>
    <x v="7065"/>
    <n v="0"/>
    <n v="0"/>
    <n v="0"/>
  </r>
  <r>
    <x v="7066"/>
    <n v="1.028888"/>
    <n v="280"/>
    <n v="1.71824296"/>
  </r>
  <r>
    <x v="7067"/>
    <n v="1.5433319999999999"/>
    <n v="310"/>
    <n v="2.5773644399999998"/>
  </r>
  <r>
    <x v="7068"/>
    <n v="0.51444400000000001"/>
    <n v="340"/>
    <n v="0.85912147999999999"/>
  </r>
  <r>
    <x v="7069"/>
    <n v="0"/>
    <n v="0"/>
    <n v="0"/>
  </r>
  <r>
    <x v="7070"/>
    <n v="1.028888"/>
    <n v="80"/>
    <n v="1.71824296"/>
  </r>
  <r>
    <x v="7071"/>
    <n v="1.028888"/>
    <n v="120"/>
    <n v="1.71824296"/>
  </r>
  <r>
    <x v="7072"/>
    <n v="4.1155520000000001"/>
    <n v="160"/>
    <n v="6.8729718399999999"/>
  </r>
  <r>
    <x v="7073"/>
    <n v="3.0866639999999999"/>
    <n v="130"/>
    <n v="5.1547288799999995"/>
  </r>
  <r>
    <x v="7074"/>
    <n v="3.0866639999999999"/>
    <n v="70"/>
    <n v="5.1547288799999995"/>
  </r>
  <r>
    <x v="7075"/>
    <n v="3.601108"/>
    <n v="50"/>
    <n v="6.0138503599999993"/>
  </r>
  <r>
    <x v="7076"/>
    <n v="4.1155520000000001"/>
    <n v="60"/>
    <n v="6.8729718399999999"/>
  </r>
  <r>
    <x v="7077"/>
    <n v="3.601108"/>
    <n v="60"/>
    <n v="6.0138503599999993"/>
  </r>
  <r>
    <x v="7078"/>
    <n v="4.1155520000000001"/>
    <n v="50"/>
    <n v="6.8729718399999999"/>
  </r>
  <r>
    <x v="7079"/>
    <n v="4.1155520000000001"/>
    <n v="30"/>
    <n v="6.8729718399999999"/>
  </r>
  <r>
    <x v="7080"/>
    <n v="4.6299960000000002"/>
    <n v="60"/>
    <n v="7.7320933199999997"/>
  </r>
  <r>
    <x v="7081"/>
    <n v="3.601108"/>
    <n v="50"/>
    <n v="6.0138503599999993"/>
  </r>
  <r>
    <x v="7082"/>
    <n v="2.057776"/>
    <n v="40"/>
    <n v="3.43648592"/>
  </r>
  <r>
    <x v="7083"/>
    <n v="2.057776"/>
    <n v="30"/>
    <n v="3.43648592"/>
  </r>
  <r>
    <x v="7084"/>
    <n v="1.5433319999999999"/>
    <n v="350"/>
    <n v="2.5773644399999998"/>
  </r>
  <r>
    <x v="7085"/>
    <n v="2.057776"/>
    <n v="10"/>
    <n v="3.43648592"/>
  </r>
  <r>
    <x v="7086"/>
    <n v="2.057776"/>
    <n v="360"/>
    <n v="3.43648592"/>
  </r>
  <r>
    <x v="7087"/>
    <n v="1.5433319999999999"/>
    <n v="360"/>
    <n v="2.5773644399999998"/>
  </r>
  <r>
    <x v="7088"/>
    <n v="3.0866639999999999"/>
    <n v="10"/>
    <n v="5.1547288799999995"/>
  </r>
  <r>
    <x v="7089"/>
    <n v="3.0866639999999999"/>
    <n v="10"/>
    <n v="5.1547288799999995"/>
  </r>
  <r>
    <x v="7090"/>
    <n v="3.0866639999999999"/>
    <n v="40"/>
    <n v="5.1547288799999995"/>
  </r>
  <r>
    <x v="7091"/>
    <n v="2.5722200000000002"/>
    <n v="10"/>
    <n v="4.2956073999999997"/>
  </r>
  <r>
    <x v="7092"/>
    <n v="2.057776"/>
    <n v="360"/>
    <n v="3.43648592"/>
  </r>
  <r>
    <x v="7093"/>
    <n v="4.1155520000000001"/>
    <n v="360"/>
    <n v="6.8729718399999999"/>
  </r>
  <r>
    <x v="7094"/>
    <n v="4.6299960000000002"/>
    <n v="360"/>
    <n v="7.7320933199999997"/>
  </r>
  <r>
    <x v="7095"/>
    <n v="5.6588840000000005"/>
    <n v="10"/>
    <n v="9.4503362800000001"/>
  </r>
  <r>
    <x v="7096"/>
    <n v="5.1444400000000003"/>
    <n v="40"/>
    <n v="8.5912147999999995"/>
  </r>
  <r>
    <x v="7097"/>
    <n v="6.6877719999999998"/>
    <n v="50"/>
    <n v="11.16857924"/>
  </r>
  <r>
    <x v="7098"/>
    <n v="7.202216"/>
    <n v="40"/>
    <n v="12.027700719999999"/>
  </r>
  <r>
    <x v="7099"/>
    <n v="7.202216"/>
    <n v="60"/>
    <n v="12.027700719999999"/>
  </r>
  <r>
    <x v="7100"/>
    <n v="8.2311040000000002"/>
    <n v="40"/>
    <n v="13.74594368"/>
  </r>
  <r>
    <x v="7101"/>
    <n v="7.7166600000000001"/>
    <n v="40"/>
    <n v="12.886822199999999"/>
  </r>
  <r>
    <x v="7102"/>
    <n v="8.2311040000000002"/>
    <n v="50"/>
    <n v="13.74594368"/>
  </r>
  <r>
    <x v="7103"/>
    <n v="7.7166600000000001"/>
    <n v="50"/>
    <n v="12.886822199999999"/>
  </r>
  <r>
    <x v="7104"/>
    <n v="6.6877719999999998"/>
    <n v="50"/>
    <n v="11.16857924"/>
  </r>
  <r>
    <x v="7105"/>
    <n v="5.1444400000000003"/>
    <n v="50"/>
    <n v="8.5912147999999995"/>
  </r>
  <r>
    <x v="7106"/>
    <n v="6.1733279999999997"/>
    <n v="40"/>
    <n v="10.309457759999999"/>
  </r>
  <r>
    <x v="7107"/>
    <n v="6.1733279999999997"/>
    <n v="40"/>
    <n v="10.309457759999999"/>
  </r>
  <r>
    <x v="7108"/>
    <n v="3.601108"/>
    <n v="10"/>
    <n v="6.0138503599999993"/>
  </r>
  <r>
    <x v="7109"/>
    <n v="3.0866639999999999"/>
    <n v="360"/>
    <n v="5.1547288799999995"/>
  </r>
  <r>
    <x v="7110"/>
    <n v="3.0866639999999999"/>
    <n v="360"/>
    <n v="5.1547288799999995"/>
  </r>
  <r>
    <x v="7111"/>
    <n v="4.1155520000000001"/>
    <n v="10"/>
    <n v="6.8729718399999999"/>
  </r>
  <r>
    <x v="7112"/>
    <n v="3.601108"/>
    <n v="20"/>
    <n v="6.0138503599999993"/>
  </r>
  <r>
    <x v="7113"/>
    <n v="3.0866639999999999"/>
    <n v="10"/>
    <n v="5.1547288799999995"/>
  </r>
  <r>
    <x v="7114"/>
    <n v="3.601108"/>
    <n v="20"/>
    <n v="6.0138503599999993"/>
  </r>
  <r>
    <x v="7115"/>
    <n v="2.5722200000000002"/>
    <n v="40"/>
    <n v="4.2956073999999997"/>
  </r>
  <r>
    <x v="7116"/>
    <n v="4.1155520000000001"/>
    <n v="20"/>
    <n v="6.8729718399999999"/>
  </r>
  <r>
    <x v="7117"/>
    <n v="6.6877719999999998"/>
    <n v="20"/>
    <n v="11.16857924"/>
  </r>
  <r>
    <x v="7118"/>
    <n v="5.1444400000000003"/>
    <n v="360"/>
    <n v="8.5912147999999995"/>
  </r>
  <r>
    <x v="7119"/>
    <n v="5.1444400000000003"/>
    <n v="360"/>
    <n v="8.5912147999999995"/>
  </r>
  <r>
    <x v="7120"/>
    <n v="5.6588840000000005"/>
    <n v="10"/>
    <n v="9.4503362800000001"/>
  </r>
  <r>
    <x v="7121"/>
    <n v="4.1155520000000001"/>
    <n v="360"/>
    <n v="6.8729718399999999"/>
  </r>
  <r>
    <x v="7122"/>
    <n v="4.6299960000000002"/>
    <n v="60"/>
    <n v="7.7320933199999997"/>
  </r>
  <r>
    <x v="7123"/>
    <n v="6.1733279999999997"/>
    <n v="60"/>
    <n v="10.309457759999999"/>
  </r>
  <r>
    <x v="7124"/>
    <n v="7.202216"/>
    <n v="50"/>
    <n v="12.027700719999999"/>
  </r>
  <r>
    <x v="7125"/>
    <n v="7.7166600000000001"/>
    <n v="40"/>
    <n v="12.886822199999999"/>
  </r>
  <r>
    <x v="7126"/>
    <n v="8.2311040000000002"/>
    <n v="40"/>
    <n v="13.74594368"/>
  </r>
  <r>
    <x v="7127"/>
    <n v="7.202216"/>
    <n v="40"/>
    <n v="12.027700719999999"/>
  </r>
  <r>
    <x v="7128"/>
    <n v="6.1733279999999997"/>
    <n v="50"/>
    <n v="10.309457759999999"/>
  </r>
  <r>
    <x v="7129"/>
    <n v="5.6588840000000005"/>
    <n v="50"/>
    <n v="9.4503362800000001"/>
  </r>
  <r>
    <x v="7130"/>
    <n v="6.1733279999999997"/>
    <n v="30"/>
    <n v="10.309457759999999"/>
  </r>
  <r>
    <x v="7131"/>
    <n v="6.1733279999999997"/>
    <n v="10"/>
    <n v="10.309457759999999"/>
  </r>
  <r>
    <x v="7132"/>
    <n v="2.057776"/>
    <n v="340"/>
    <n v="3.43648592"/>
  </r>
  <r>
    <x v="7133"/>
    <n v="2.5722200000000002"/>
    <n v="340"/>
    <n v="4.2956073999999997"/>
  </r>
  <r>
    <x v="7134"/>
    <n v="3.601108"/>
    <n v="350"/>
    <n v="6.0138503599999993"/>
  </r>
  <r>
    <x v="7135"/>
    <n v="3.0866639999999999"/>
    <n v="10"/>
    <n v="5.1547288799999995"/>
  </r>
  <r>
    <x v="7136"/>
    <n v="4.6299960000000002"/>
    <n v="10"/>
    <n v="7.7320933199999997"/>
  </r>
  <r>
    <x v="7137"/>
    <n v="2.057776"/>
    <n v="360"/>
    <n v="3.43648592"/>
  </r>
  <r>
    <x v="7138"/>
    <n v="3.601108"/>
    <n v="150"/>
    <n v="6.0138503599999993"/>
  </r>
  <r>
    <x v="7139"/>
    <n v="3.0866639999999999"/>
    <n v="150"/>
    <n v="5.1547288799999995"/>
  </r>
  <r>
    <x v="7140"/>
    <n v="7.7166600000000001"/>
    <n v="200"/>
    <n v="12.886822199999999"/>
  </r>
  <r>
    <x v="7141"/>
    <n v="5.1444400000000003"/>
    <n v="190"/>
    <n v="8.5912147999999995"/>
  </r>
  <r>
    <x v="7142"/>
    <n v="3.0866639999999999"/>
    <n v="220"/>
    <n v="5.1547288799999995"/>
  </r>
  <r>
    <x v="7143"/>
    <n v="4.1155520000000001"/>
    <n v="210"/>
    <n v="6.8729718399999999"/>
  </r>
  <r>
    <x v="7144"/>
    <n v="5.1444400000000003"/>
    <n v="220"/>
    <n v="8.5912147999999995"/>
  </r>
  <r>
    <x v="7145"/>
    <n v="5.6588840000000005"/>
    <n v="220"/>
    <n v="9.4503362800000001"/>
  </r>
  <r>
    <x v="7146"/>
    <n v="7.7166600000000001"/>
    <n v="210"/>
    <n v="12.886822199999999"/>
  </r>
  <r>
    <x v="7147"/>
    <n v="8.2311040000000002"/>
    <n v="180"/>
    <n v="13.74594368"/>
  </r>
  <r>
    <x v="7148"/>
    <n v="9.2599920000000004"/>
    <n v="180"/>
    <n v="15.464186639999999"/>
  </r>
  <r>
    <x v="7149"/>
    <n v="9.7744359999999997"/>
    <n v="200"/>
    <n v="16.32330812"/>
  </r>
  <r>
    <x v="7150"/>
    <n v="7.7166600000000001"/>
    <n v="200"/>
    <n v="12.886822199999999"/>
  </r>
  <r>
    <x v="7151"/>
    <n v="10.288880000000001"/>
    <n v="210"/>
    <n v="17.182429599999999"/>
  </r>
  <r>
    <x v="7152"/>
    <n v="10.803324"/>
    <n v="210"/>
    <n v="18.041551079999998"/>
  </r>
  <r>
    <x v="7153"/>
    <n v="9.2599920000000004"/>
    <n v="210"/>
    <n v="15.464186639999999"/>
  </r>
  <r>
    <x v="7154"/>
    <n v="10.803324"/>
    <n v="210"/>
    <n v="18.041551079999998"/>
  </r>
  <r>
    <x v="7155"/>
    <n v="8.2311040000000002"/>
    <n v="210"/>
    <n v="13.74594368"/>
  </r>
  <r>
    <x v="7156"/>
    <n v="7.7166600000000001"/>
    <n v="210"/>
    <n v="12.886822199999999"/>
  </r>
  <r>
    <x v="7157"/>
    <n v="7.202216"/>
    <n v="210"/>
    <n v="12.027700719999999"/>
  </r>
  <r>
    <x v="7158"/>
    <n v="6.1733279999999997"/>
    <n v="200"/>
    <n v="10.309457759999999"/>
  </r>
  <r>
    <x v="7159"/>
    <n v="7.202216"/>
    <n v="220"/>
    <n v="12.027700719999999"/>
  </r>
  <r>
    <x v="7160"/>
    <n v="6.6877719999999998"/>
    <n v="210"/>
    <n v="11.16857924"/>
  </r>
  <r>
    <x v="7161"/>
    <n v="7.202216"/>
    <n v="220"/>
    <n v="12.027700719999999"/>
  </r>
  <r>
    <x v="7162"/>
    <n v="7.202216"/>
    <n v="220"/>
    <n v="12.027700719999999"/>
  </r>
  <r>
    <x v="7163"/>
    <n v="6.1733279999999997"/>
    <n v="210"/>
    <n v="10.309457759999999"/>
  </r>
  <r>
    <x v="7164"/>
    <n v="5.6588840000000005"/>
    <n v="200"/>
    <n v="9.4503362800000001"/>
  </r>
  <r>
    <x v="7165"/>
    <n v="5.6588840000000005"/>
    <n v="210"/>
    <n v="9.4503362800000001"/>
  </r>
  <r>
    <x v="7166"/>
    <n v="5.1444400000000003"/>
    <n v="170"/>
    <n v="8.5912147999999995"/>
  </r>
  <r>
    <x v="7167"/>
    <n v="6.1733279999999997"/>
    <n v="150"/>
    <n v="10.309457759999999"/>
  </r>
  <r>
    <x v="7168"/>
    <n v="6.1733279999999997"/>
    <n v="140"/>
    <n v="10.309457759999999"/>
  </r>
  <r>
    <x v="7169"/>
    <n v="7.202216"/>
    <n v="140"/>
    <n v="12.027700719999999"/>
  </r>
  <r>
    <x v="7170"/>
    <n v="6.1733279999999997"/>
    <n v="130"/>
    <n v="10.309457759999999"/>
  </r>
  <r>
    <x v="7171"/>
    <n v="3.601108"/>
    <n v="150"/>
    <n v="6.0138503599999993"/>
  </r>
  <r>
    <x v="7172"/>
    <n v="5.1444400000000003"/>
    <n v="130"/>
    <n v="8.5912147999999995"/>
  </r>
  <r>
    <x v="7173"/>
    <n v="4.1155520000000001"/>
    <n v="120"/>
    <n v="6.8729718399999999"/>
  </r>
  <r>
    <x v="7174"/>
    <n v="3.601108"/>
    <n v="130"/>
    <n v="6.0138503599999993"/>
  </r>
  <r>
    <x v="7175"/>
    <n v="2.057776"/>
    <n v="160"/>
    <n v="3.43648592"/>
  </r>
  <r>
    <x v="7176"/>
    <n v="4.1155520000000001"/>
    <n v="70"/>
    <n v="6.8729718399999999"/>
  </r>
  <r>
    <x v="7177"/>
    <n v="4.6299960000000002"/>
    <n v="80"/>
    <n v="7.7320933199999997"/>
  </r>
  <r>
    <x v="7178"/>
    <n v="2.057776"/>
    <n v="100"/>
    <n v="3.43648592"/>
  </r>
  <r>
    <x v="7179"/>
    <n v="2.057776"/>
    <n v="110"/>
    <n v="3.43648592"/>
  </r>
  <r>
    <x v="7180"/>
    <n v="4.1155520000000001"/>
    <n v="100"/>
    <n v="6.8729718399999999"/>
  </r>
  <r>
    <x v="7181"/>
    <n v="4.1155520000000001"/>
    <n v="70"/>
    <n v="6.8729718399999999"/>
  </r>
  <r>
    <x v="7182"/>
    <n v="2.5722200000000002"/>
    <n v="30"/>
    <n v="4.2956073999999997"/>
  </r>
  <r>
    <x v="7183"/>
    <n v="4.1155520000000001"/>
    <n v="50"/>
    <n v="6.8729718399999999"/>
  </r>
  <r>
    <x v="7184"/>
    <n v="4.6299960000000002"/>
    <n v="60"/>
    <n v="7.7320933199999997"/>
  </r>
  <r>
    <x v="7185"/>
    <n v="4.6299960000000002"/>
    <n v="60"/>
    <n v="7.7320933199999997"/>
  </r>
  <r>
    <x v="7186"/>
    <n v="2.5722200000000002"/>
    <n v="20"/>
    <n v="4.2956073999999997"/>
  </r>
  <r>
    <x v="7187"/>
    <n v="1.028888"/>
    <n v="10"/>
    <n v="1.71824296"/>
  </r>
  <r>
    <x v="7188"/>
    <n v="1.5433319999999999"/>
    <n v="360"/>
    <n v="2.5773644399999998"/>
  </r>
  <r>
    <x v="7189"/>
    <n v="3.0866639999999999"/>
    <n v="20"/>
    <n v="5.1547288799999995"/>
  </r>
  <r>
    <x v="7190"/>
    <n v="5.1444400000000003"/>
    <n v="30"/>
    <n v="8.5912147999999995"/>
  </r>
  <r>
    <x v="7191"/>
    <n v="5.6588840000000005"/>
    <n v="30"/>
    <n v="9.4503362800000001"/>
  </r>
  <r>
    <x v="7192"/>
    <n v="6.6877719999999998"/>
    <n v="40"/>
    <n v="11.16857924"/>
  </r>
  <r>
    <x v="7193"/>
    <n v="6.6877719999999998"/>
    <n v="40"/>
    <n v="11.16857924"/>
  </r>
  <r>
    <x v="7194"/>
    <n v="7.202216"/>
    <n v="40"/>
    <n v="12.027700719999999"/>
  </r>
  <r>
    <x v="7195"/>
    <n v="6.1733279999999997"/>
    <n v="30"/>
    <n v="10.309457759999999"/>
  </r>
  <r>
    <x v="7196"/>
    <n v="6.6877719999999998"/>
    <n v="40"/>
    <n v="11.16857924"/>
  </r>
  <r>
    <x v="7197"/>
    <n v="5.1444400000000003"/>
    <n v="40"/>
    <n v="8.5912147999999995"/>
  </r>
  <r>
    <x v="7198"/>
    <n v="6.1733279999999997"/>
    <n v="60"/>
    <n v="10.309457759999999"/>
  </r>
  <r>
    <x v="7199"/>
    <n v="5.6588840000000005"/>
    <n v="40"/>
    <n v="9.4503362800000001"/>
  </r>
  <r>
    <x v="7200"/>
    <n v="5.1444400000000003"/>
    <n v="50"/>
    <n v="8.5912147999999995"/>
  </r>
  <r>
    <x v="7201"/>
    <n v="5.1444400000000003"/>
    <n v="50"/>
    <n v="8.5912147999999995"/>
  </r>
  <r>
    <x v="7202"/>
    <n v="4.1155520000000001"/>
    <n v="50"/>
    <n v="6.8729718399999999"/>
  </r>
  <r>
    <x v="7203"/>
    <n v="3.0866639999999999"/>
    <n v="10"/>
    <n v="5.1547288799999995"/>
  </r>
  <r>
    <x v="7204"/>
    <n v="4.6299960000000002"/>
    <n v="10"/>
    <n v="7.7320933199999997"/>
  </r>
  <r>
    <x v="7205"/>
    <n v="4.6299960000000002"/>
    <n v="20"/>
    <n v="7.7320933199999997"/>
  </r>
  <r>
    <x v="7206"/>
    <n v="2.057776"/>
    <n v="350"/>
    <n v="3.43648592"/>
  </r>
  <r>
    <x v="7207"/>
    <n v="4.1155520000000001"/>
    <n v="20"/>
    <n v="6.8729718399999999"/>
  </r>
  <r>
    <x v="7208"/>
    <n v="4.6299960000000002"/>
    <n v="20"/>
    <n v="7.7320933199999997"/>
  </r>
  <r>
    <x v="7209"/>
    <n v="5.6588840000000005"/>
    <n v="10"/>
    <n v="9.4503362800000001"/>
  </r>
  <r>
    <x v="7210"/>
    <n v="6.1733279999999997"/>
    <n v="360"/>
    <n v="10.309457759999999"/>
  </r>
  <r>
    <x v="7211"/>
    <n v="7.202216"/>
    <n v="10"/>
    <n v="12.027700719999999"/>
  </r>
  <r>
    <x v="7212"/>
    <n v="5.6588840000000005"/>
    <n v="20"/>
    <n v="9.4503362800000001"/>
  </r>
  <r>
    <x v="7213"/>
    <n v="8.2311040000000002"/>
    <n v="60"/>
    <n v="13.74594368"/>
  </r>
  <r>
    <x v="7214"/>
    <n v="8.2311040000000002"/>
    <n v="40"/>
    <n v="13.74594368"/>
  </r>
  <r>
    <x v="7215"/>
    <n v="8.2311040000000002"/>
    <n v="40"/>
    <n v="13.74594368"/>
  </r>
  <r>
    <x v="7216"/>
    <n v="9.2599920000000004"/>
    <n v="50"/>
    <n v="15.464186639999999"/>
  </r>
  <r>
    <x v="7217"/>
    <n v="9.7744359999999997"/>
    <n v="50"/>
    <n v="16.32330812"/>
  </r>
  <r>
    <x v="7218"/>
    <n v="8.2311040000000002"/>
    <n v="50"/>
    <n v="13.74594368"/>
  </r>
  <r>
    <x v="7219"/>
    <n v="8.2311040000000002"/>
    <n v="50"/>
    <n v="13.74594368"/>
  </r>
  <r>
    <x v="7220"/>
    <n v="7.7166600000000001"/>
    <n v="50"/>
    <n v="12.886822199999999"/>
  </r>
  <r>
    <x v="7221"/>
    <n v="6.6877719999999998"/>
    <n v="20"/>
    <n v="11.16857924"/>
  </r>
  <r>
    <x v="7222"/>
    <n v="3.601108"/>
    <n v="360"/>
    <n v="6.0138503599999993"/>
  </r>
  <r>
    <x v="7223"/>
    <n v="3.601108"/>
    <n v="360"/>
    <n v="6.0138503599999993"/>
  </r>
  <r>
    <x v="7224"/>
    <n v="4.1155520000000001"/>
    <n v="360"/>
    <n v="6.8729718399999999"/>
  </r>
  <r>
    <x v="7225"/>
    <n v="2.057776"/>
    <n v="10"/>
    <n v="3.43648592"/>
  </r>
  <r>
    <x v="7226"/>
    <n v="4.1155520000000001"/>
    <n v="10"/>
    <n v="6.8729718399999999"/>
  </r>
  <r>
    <x v="7227"/>
    <n v="4.1155520000000001"/>
    <n v="360"/>
    <n v="6.8729718399999999"/>
  </r>
  <r>
    <x v="7228"/>
    <n v="3.601108"/>
    <n v="30"/>
    <n v="6.0138503599999993"/>
  </r>
  <r>
    <x v="7229"/>
    <n v="3.601108"/>
    <n v="20"/>
    <n v="6.0138503599999993"/>
  </r>
  <r>
    <x v="7230"/>
    <n v="3.0866639999999999"/>
    <n v="20"/>
    <n v="5.1547288799999995"/>
  </r>
  <r>
    <x v="7231"/>
    <n v="3.0866639999999999"/>
    <n v="30"/>
    <n v="5.1547288799999995"/>
  </r>
  <r>
    <x v="7232"/>
    <n v="4.6299960000000002"/>
    <n v="20"/>
    <n v="7.7320933199999997"/>
  </r>
  <r>
    <x v="7233"/>
    <n v="4.1155520000000001"/>
    <n v="360"/>
    <n v="6.8729718399999999"/>
  </r>
  <r>
    <x v="7234"/>
    <n v="6.1733279999999997"/>
    <n v="10"/>
    <n v="10.309457759999999"/>
  </r>
  <r>
    <x v="7235"/>
    <n v="6.1733279999999997"/>
    <n v="30"/>
    <n v="10.309457759999999"/>
  </r>
  <r>
    <x v="7236"/>
    <n v="6.1733279999999997"/>
    <n v="60"/>
    <n v="10.309457759999999"/>
  </r>
  <r>
    <x v="7237"/>
    <n v="8.7455479999999994"/>
    <n v="60"/>
    <n v="14.605065159999999"/>
  </r>
  <r>
    <x v="7238"/>
    <n v="9.2599920000000004"/>
    <n v="50"/>
    <n v="15.464186639999999"/>
  </r>
  <r>
    <x v="7239"/>
    <n v="9.2599920000000004"/>
    <n v="70"/>
    <n v="15.464186639999999"/>
  </r>
  <r>
    <x v="7240"/>
    <n v="10.288880000000001"/>
    <n v="50"/>
    <n v="17.182429599999999"/>
  </r>
  <r>
    <x v="7241"/>
    <n v="10.288880000000001"/>
    <n v="40"/>
    <n v="17.182429599999999"/>
  </r>
  <r>
    <x v="7242"/>
    <n v="11.317768000000001"/>
    <n v="50"/>
    <n v="18.90067256"/>
  </r>
  <r>
    <x v="7243"/>
    <n v="8.2311040000000002"/>
    <n v="50"/>
    <n v="13.74594368"/>
  </r>
  <r>
    <x v="7244"/>
    <n v="7.7166600000000001"/>
    <n v="40"/>
    <n v="12.886822199999999"/>
  </r>
  <r>
    <x v="7245"/>
    <n v="6.6877719999999998"/>
    <n v="30"/>
    <n v="11.16857924"/>
  </r>
  <r>
    <x v="7246"/>
    <n v="3.601108"/>
    <n v="10"/>
    <n v="6.0138503599999993"/>
  </r>
  <r>
    <x v="7247"/>
    <n v="3.0866639999999999"/>
    <n v="350"/>
    <n v="5.1547288799999995"/>
  </r>
  <r>
    <x v="7248"/>
    <n v="2.057776"/>
    <n v="340"/>
    <n v="3.43648592"/>
  </r>
  <r>
    <x v="7249"/>
    <n v="2.057776"/>
    <n v="350"/>
    <n v="3.43648592"/>
  </r>
  <r>
    <x v="7250"/>
    <n v="6.1733279999999997"/>
    <n v="20"/>
    <n v="10.309457759999999"/>
  </r>
  <r>
    <x v="7251"/>
    <n v="5.1444400000000003"/>
    <n v="10"/>
    <n v="8.5912147999999995"/>
  </r>
  <r>
    <x v="7252"/>
    <n v="3.0866639999999999"/>
    <n v="360"/>
    <n v="5.1547288799999995"/>
  </r>
  <r>
    <x v="7253"/>
    <n v="5.1444400000000003"/>
    <n v="360"/>
    <n v="8.5912147999999995"/>
  </r>
  <r>
    <x v="7254"/>
    <n v="6.1733279999999997"/>
    <n v="20"/>
    <n v="10.309457759999999"/>
  </r>
  <r>
    <x v="7255"/>
    <n v="5.6588840000000005"/>
    <n v="10"/>
    <n v="9.4503362800000001"/>
  </r>
  <r>
    <x v="7256"/>
    <n v="6.6877719999999998"/>
    <n v="360"/>
    <n v="11.16857924"/>
  </r>
  <r>
    <x v="7257"/>
    <n v="8.7455479999999994"/>
    <n v="10"/>
    <n v="14.605065159999999"/>
  </r>
  <r>
    <x v="7258"/>
    <n v="8.7455479999999994"/>
    <n v="10"/>
    <n v="14.605065159999999"/>
  </r>
  <r>
    <x v="7259"/>
    <n v="6.6877719999999998"/>
    <n v="10"/>
    <n v="11.16857924"/>
  </r>
  <r>
    <x v="7260"/>
    <n v="7.7166600000000001"/>
    <n v="360"/>
    <n v="12.886822199999999"/>
  </r>
  <r>
    <x v="7261"/>
    <n v="8.7455479999999994"/>
    <n v="50"/>
    <n v="14.605065159999999"/>
  </r>
  <r>
    <x v="7262"/>
    <n v="9.7744359999999997"/>
    <n v="50"/>
    <n v="16.32330812"/>
  </r>
  <r>
    <x v="7263"/>
    <n v="9.2599920000000004"/>
    <n v="40"/>
    <n v="15.464186639999999"/>
  </r>
  <r>
    <x v="7264"/>
    <n v="10.288880000000001"/>
    <n v="40"/>
    <n v="17.182429599999999"/>
  </r>
  <r>
    <x v="7265"/>
    <n v="10.288880000000001"/>
    <n v="50"/>
    <n v="17.182429599999999"/>
  </r>
  <r>
    <x v="7266"/>
    <n v="6.6877719999999998"/>
    <n v="30"/>
    <n v="11.16857924"/>
  </r>
  <r>
    <x v="7267"/>
    <n v="6.1733279999999997"/>
    <n v="10"/>
    <n v="10.309457759999999"/>
  </r>
  <r>
    <x v="7268"/>
    <n v="6.6877719999999998"/>
    <n v="10"/>
    <n v="11.16857924"/>
  </r>
  <r>
    <x v="7269"/>
    <n v="6.1733279999999997"/>
    <n v="10"/>
    <n v="10.309457759999999"/>
  </r>
  <r>
    <x v="7270"/>
    <n v="7.202216"/>
    <n v="10"/>
    <n v="12.027700719999999"/>
  </r>
  <r>
    <x v="7271"/>
    <n v="6.6877719999999998"/>
    <n v="10"/>
    <n v="11.16857924"/>
  </r>
  <r>
    <x v="7272"/>
    <n v="7.202216"/>
    <n v="20"/>
    <n v="12.027700719999999"/>
  </r>
  <r>
    <x v="7273"/>
    <n v="6.1733279999999997"/>
    <n v="10"/>
    <n v="10.309457759999999"/>
  </r>
  <r>
    <x v="7274"/>
    <n v="6.1733279999999997"/>
    <n v="30"/>
    <n v="10.309457759999999"/>
  </r>
  <r>
    <x v="7275"/>
    <n v="4.6299960000000002"/>
    <n v="10"/>
    <n v="7.7320933199999997"/>
  </r>
  <r>
    <x v="7276"/>
    <n v="4.1155520000000001"/>
    <n v="340"/>
    <n v="6.8729718399999999"/>
  </r>
  <r>
    <x v="7277"/>
    <n v="5.6588840000000005"/>
    <n v="10"/>
    <n v="9.4503362800000001"/>
  </r>
  <r>
    <x v="7278"/>
    <n v="5.1444400000000003"/>
    <n v="10"/>
    <n v="8.5912147999999995"/>
  </r>
  <r>
    <x v="7279"/>
    <n v="6.6877719999999998"/>
    <n v="20"/>
    <n v="11.16857924"/>
  </r>
  <r>
    <x v="7280"/>
    <n v="6.6877719999999998"/>
    <n v="20"/>
    <n v="11.16857924"/>
  </r>
  <r>
    <x v="7281"/>
    <n v="6.6877719999999998"/>
    <n v="20"/>
    <n v="11.16857924"/>
  </r>
  <r>
    <x v="7282"/>
    <n v="6.6877719999999998"/>
    <n v="20"/>
    <n v="11.16857924"/>
  </r>
  <r>
    <x v="7283"/>
    <n v="6.1733279999999997"/>
    <n v="40"/>
    <n v="10.309457759999999"/>
  </r>
  <r>
    <x v="7284"/>
    <n v="7.7166600000000001"/>
    <n v="60"/>
    <n v="12.886822199999999"/>
  </r>
  <r>
    <x v="7285"/>
    <n v="8.7455479999999994"/>
    <n v="60"/>
    <n v="14.605065159999999"/>
  </r>
  <r>
    <x v="7286"/>
    <n v="9.2599920000000004"/>
    <n v="50"/>
    <n v="15.464186639999999"/>
  </r>
  <r>
    <x v="7287"/>
    <n v="8.2311040000000002"/>
    <n v="50"/>
    <n v="13.74594368"/>
  </r>
  <r>
    <x v="7288"/>
    <n v="8.2311040000000002"/>
    <n v="50"/>
    <n v="13.74594368"/>
  </r>
  <r>
    <x v="7289"/>
    <n v="8.7455479999999994"/>
    <n v="50"/>
    <n v="14.605065159999999"/>
  </r>
  <r>
    <x v="7290"/>
    <n v="4.6299960000000002"/>
    <n v="30"/>
    <n v="7.7320933199999997"/>
  </r>
  <r>
    <x v="7291"/>
    <n v="5.6588840000000005"/>
    <n v="30"/>
    <n v="9.4503362800000001"/>
  </r>
  <r>
    <x v="7292"/>
    <n v="6.1733279999999997"/>
    <n v="20"/>
    <n v="10.309457759999999"/>
  </r>
  <r>
    <x v="7293"/>
    <n v="6.6877719999999998"/>
    <n v="30"/>
    <n v="11.16857924"/>
  </r>
  <r>
    <x v="7294"/>
    <n v="7.202216"/>
    <n v="30"/>
    <n v="12.027700719999999"/>
  </r>
  <r>
    <x v="7295"/>
    <n v="7.202216"/>
    <n v="40"/>
    <n v="12.027700719999999"/>
  </r>
  <r>
    <x v="7296"/>
    <n v="7.202216"/>
    <n v="30"/>
    <n v="12.027700719999999"/>
  </r>
  <r>
    <x v="7297"/>
    <n v="6.6877719999999998"/>
    <n v="30"/>
    <n v="11.16857924"/>
  </r>
  <r>
    <x v="7298"/>
    <n v="1.5433319999999999"/>
    <n v="50"/>
    <n v="2.5773644399999998"/>
  </r>
  <r>
    <x v="7299"/>
    <n v="3.601108"/>
    <n v="170"/>
    <n v="6.0138503599999993"/>
  </r>
  <r>
    <x v="7300"/>
    <n v="3.0866639999999999"/>
    <n v="170"/>
    <n v="5.1547288799999995"/>
  </r>
  <r>
    <x v="7301"/>
    <n v="3.0866639999999999"/>
    <n v="130"/>
    <n v="5.1547288799999995"/>
  </r>
  <r>
    <x v="7302"/>
    <n v="3.0866639999999999"/>
    <n v="140"/>
    <n v="5.1547288799999995"/>
  </r>
  <r>
    <x v="7303"/>
    <n v="2.5722200000000002"/>
    <n v="150"/>
    <n v="4.2956073999999997"/>
  </r>
  <r>
    <x v="7304"/>
    <n v="4.1155520000000001"/>
    <n v="150"/>
    <n v="6.8729718399999999"/>
  </r>
  <r>
    <x v="7305"/>
    <n v="4.6299960000000002"/>
    <n v="140"/>
    <n v="7.7320933199999997"/>
  </r>
  <r>
    <x v="7306"/>
    <n v="3.0866639999999999"/>
    <n v="80"/>
    <n v="5.1547288799999995"/>
  </r>
  <r>
    <x v="7307"/>
    <n v="5.6588840000000005"/>
    <n v="60"/>
    <n v="9.4503362800000001"/>
  </r>
  <r>
    <x v="7308"/>
    <n v="6.1733279999999997"/>
    <n v="50"/>
    <n v="10.309457759999999"/>
  </r>
  <r>
    <x v="7309"/>
    <n v="6.1733279999999997"/>
    <n v="60"/>
    <n v="10.309457759999999"/>
  </r>
  <r>
    <x v="7310"/>
    <n v="5.6588840000000005"/>
    <n v="70"/>
    <n v="9.4503362800000001"/>
  </r>
  <r>
    <x v="7311"/>
    <n v="6.1733279999999997"/>
    <n v="50"/>
    <n v="10.309457759999999"/>
  </r>
  <r>
    <x v="7312"/>
    <n v="5.1444400000000003"/>
    <n v="50"/>
    <n v="8.5912147999999995"/>
  </r>
  <r>
    <x v="7313"/>
    <n v="4.1155520000000001"/>
    <n v="50"/>
    <n v="6.8729718399999999"/>
  </r>
  <r>
    <x v="7314"/>
    <n v="3.0866639999999999"/>
    <n v="60"/>
    <n v="5.1547288799999995"/>
  </r>
  <r>
    <x v="7315"/>
    <n v="4.1155520000000001"/>
    <n v="40"/>
    <n v="6.8729718399999999"/>
  </r>
  <r>
    <x v="7316"/>
    <n v="5.1444400000000003"/>
    <n v="20"/>
    <n v="8.5912147999999995"/>
  </r>
  <r>
    <x v="7317"/>
    <n v="5.6588840000000005"/>
    <n v="20"/>
    <n v="9.4503362800000001"/>
  </r>
  <r>
    <x v="7318"/>
    <n v="3.601108"/>
    <n v="10"/>
    <n v="6.0138503599999993"/>
  </r>
  <r>
    <x v="7319"/>
    <n v="2.5722200000000002"/>
    <n v="20"/>
    <n v="4.2956073999999997"/>
  </r>
  <r>
    <x v="7320"/>
    <n v="1.5433319999999999"/>
    <n v="70"/>
    <n v="2.5773644399999998"/>
  </r>
  <r>
    <x v="7321"/>
    <n v="1.028888"/>
    <n v="360"/>
    <n v="1.71824296"/>
  </r>
  <r>
    <x v="7322"/>
    <n v="2.057776"/>
    <n v="350"/>
    <n v="3.43648592"/>
  </r>
  <r>
    <x v="7323"/>
    <n v="0"/>
    <n v="0"/>
    <n v="0"/>
  </r>
  <r>
    <x v="7324"/>
    <n v="0"/>
    <n v="0"/>
    <n v="0"/>
  </r>
  <r>
    <x v="7325"/>
    <n v="1.5433319999999999"/>
    <n v="30"/>
    <n v="2.5773644399999998"/>
  </r>
  <r>
    <x v="7326"/>
    <n v="2.5722200000000002"/>
    <n v="340"/>
    <n v="4.2956073999999997"/>
  </r>
  <r>
    <x v="7327"/>
    <n v="2.5722200000000002"/>
    <n v="310"/>
    <n v="4.2956073999999997"/>
  </r>
  <r>
    <x v="7328"/>
    <n v="2.057776"/>
    <n v="30"/>
    <n v="3.43648592"/>
  </r>
  <r>
    <x v="7329"/>
    <n v="1.5433319999999999"/>
    <n v="350"/>
    <n v="2.5773644399999998"/>
  </r>
  <r>
    <x v="7330"/>
    <n v="4.1155520000000001"/>
    <n v="150"/>
    <n v="6.8729718399999999"/>
  </r>
  <r>
    <x v="7331"/>
    <n v="4.1155520000000001"/>
    <n v="150"/>
    <n v="6.8729718399999999"/>
  </r>
  <r>
    <x v="7332"/>
    <n v="5.1444400000000003"/>
    <n v="100"/>
    <n v="8.5912147999999995"/>
  </r>
  <r>
    <x v="7333"/>
    <n v="4.1155520000000001"/>
    <n v="110"/>
    <n v="6.8729718399999999"/>
  </r>
  <r>
    <x v="7334"/>
    <n v="3.601108"/>
    <n v="110"/>
    <n v="6.0138503599999993"/>
  </r>
  <r>
    <x v="7335"/>
    <n v="3.601108"/>
    <n v="110"/>
    <n v="6.0138503599999993"/>
  </r>
  <r>
    <x v="7336"/>
    <n v="3.0866639999999999"/>
    <n v="70"/>
    <n v="5.1547288799999995"/>
  </r>
  <r>
    <x v="7337"/>
    <n v="3.601108"/>
    <n v="50"/>
    <n v="6.0138503599999993"/>
  </r>
  <r>
    <x v="7338"/>
    <n v="2.5722200000000002"/>
    <n v="70"/>
    <n v="4.2956073999999997"/>
  </r>
  <r>
    <x v="7339"/>
    <n v="4.1155520000000001"/>
    <n v="20"/>
    <n v="6.8729718399999999"/>
  </r>
  <r>
    <x v="7340"/>
    <n v="3.601108"/>
    <n v="30"/>
    <n v="6.0138503599999993"/>
  </r>
  <r>
    <x v="7341"/>
    <n v="4.1155520000000001"/>
    <n v="20"/>
    <n v="6.8729718399999999"/>
  </r>
  <r>
    <x v="7342"/>
    <n v="3.601108"/>
    <n v="10"/>
    <n v="6.0138503599999993"/>
  </r>
  <r>
    <x v="7343"/>
    <n v="3.601108"/>
    <n v="30"/>
    <n v="6.0138503599999993"/>
  </r>
  <r>
    <x v="7344"/>
    <n v="2.057776"/>
    <n v="20"/>
    <n v="3.43648592"/>
  </r>
  <r>
    <x v="7345"/>
    <n v="2.057776"/>
    <n v="30"/>
    <n v="3.43648592"/>
  </r>
  <r>
    <x v="7346"/>
    <n v="2.057776"/>
    <n v="40"/>
    <n v="3.43648592"/>
  </r>
  <r>
    <x v="7347"/>
    <n v="2.057776"/>
    <n v="10"/>
    <n v="3.43648592"/>
  </r>
  <r>
    <x v="7348"/>
    <n v="1.028888"/>
    <n v="360"/>
    <n v="1.71824296"/>
  </r>
  <r>
    <x v="7349"/>
    <n v="1.028888"/>
    <n v="310"/>
    <n v="1.71824296"/>
  </r>
  <r>
    <x v="7350"/>
    <n v="4.6299960000000002"/>
    <n v="30"/>
    <n v="7.7320933199999997"/>
  </r>
  <r>
    <x v="7351"/>
    <n v="4.1155520000000001"/>
    <n v="10"/>
    <n v="6.8729718399999999"/>
  </r>
  <r>
    <x v="7352"/>
    <n v="3.0866639999999999"/>
    <n v="360"/>
    <n v="5.1547288799999995"/>
  </r>
  <r>
    <x v="7353"/>
    <n v="5.1444400000000003"/>
    <n v="80"/>
    <n v="8.5912147999999995"/>
  </r>
  <r>
    <x v="7354"/>
    <n v="6.6877719999999998"/>
    <n v="60"/>
    <n v="11.16857924"/>
  </r>
  <r>
    <x v="7355"/>
    <n v="7.202216"/>
    <n v="80"/>
    <n v="12.027700719999999"/>
  </r>
  <r>
    <x v="7356"/>
    <n v="7.202216"/>
    <n v="70"/>
    <n v="12.027700719999999"/>
  </r>
  <r>
    <x v="7357"/>
    <n v="8.2311040000000002"/>
    <n v="50"/>
    <n v="13.74594368"/>
  </r>
  <r>
    <x v="7358"/>
    <n v="8.2311040000000002"/>
    <n v="60"/>
    <n v="13.74594368"/>
  </r>
  <r>
    <x v="7359"/>
    <n v="6.6877719999999998"/>
    <n v="50"/>
    <n v="11.16857924"/>
  </r>
  <r>
    <x v="7360"/>
    <n v="7.202216"/>
    <n v="50"/>
    <n v="12.027700719999999"/>
  </r>
  <r>
    <x v="7361"/>
    <n v="7.7166600000000001"/>
    <n v="50"/>
    <n v="12.886822199999999"/>
  </r>
  <r>
    <x v="7362"/>
    <n v="7.202216"/>
    <n v="40"/>
    <n v="12.027700719999999"/>
  </r>
  <r>
    <x v="7363"/>
    <n v="5.1444400000000003"/>
    <n v="30"/>
    <n v="8.5912147999999995"/>
  </r>
  <r>
    <x v="7364"/>
    <n v="4.1155520000000001"/>
    <n v="10"/>
    <n v="6.8729718399999999"/>
  </r>
  <r>
    <x v="7365"/>
    <n v="4.1155520000000001"/>
    <n v="20"/>
    <n v="6.8729718399999999"/>
  </r>
  <r>
    <x v="7366"/>
    <n v="3.601108"/>
    <n v="10"/>
    <n v="6.0138503599999993"/>
  </r>
  <r>
    <x v="7367"/>
    <n v="2.057776"/>
    <n v="20"/>
    <n v="3.43648592"/>
  </r>
  <r>
    <x v="7368"/>
    <n v="1.5433319999999999"/>
    <n v="350"/>
    <n v="2.5773644399999998"/>
  </r>
  <r>
    <x v="7369"/>
    <n v="2.057776"/>
    <n v="360"/>
    <n v="3.43648592"/>
  </r>
  <r>
    <x v="7370"/>
    <n v="1.028888"/>
    <n v="310"/>
    <n v="1.71824296"/>
  </r>
  <r>
    <x v="7371"/>
    <n v="1.5433319999999999"/>
    <n v="310"/>
    <n v="2.5773644399999998"/>
  </r>
  <r>
    <x v="7372"/>
    <n v="1.028888"/>
    <n v="320"/>
    <n v="1.71824296"/>
  </r>
  <r>
    <x v="7373"/>
    <n v="0.51444400000000001"/>
    <n v="360"/>
    <n v="0.85912147999999999"/>
  </r>
  <r>
    <x v="7374"/>
    <n v="4.1155520000000001"/>
    <n v="10"/>
    <n v="6.8729718399999999"/>
  </r>
  <r>
    <x v="7375"/>
    <n v="4.1155520000000001"/>
    <n v="360"/>
    <n v="6.8729718399999999"/>
  </r>
  <r>
    <x v="7376"/>
    <n v="4.6299960000000002"/>
    <n v="10"/>
    <n v="7.7320933199999997"/>
  </r>
  <r>
    <x v="7377"/>
    <n v="5.1444400000000003"/>
    <n v="60"/>
    <n v="8.5912147999999995"/>
  </r>
  <r>
    <x v="7378"/>
    <n v="6.1733279999999997"/>
    <n v="60"/>
    <n v="10.309457759999999"/>
  </r>
  <r>
    <x v="7379"/>
    <n v="7.7166600000000001"/>
    <n v="50"/>
    <n v="12.886822199999999"/>
  </r>
  <r>
    <x v="7380"/>
    <n v="8.7455479999999994"/>
    <n v="60"/>
    <n v="14.605065159999999"/>
  </r>
  <r>
    <x v="7381"/>
    <n v="10.288880000000001"/>
    <n v="60"/>
    <n v="17.182429599999999"/>
  </r>
  <r>
    <x v="7382"/>
    <n v="10.288880000000001"/>
    <n v="40"/>
    <n v="17.182429599999999"/>
  </r>
  <r>
    <x v="7383"/>
    <n v="10.288880000000001"/>
    <n v="60"/>
    <n v="17.182429599999999"/>
  </r>
  <r>
    <x v="7384"/>
    <n v="10.288880000000001"/>
    <n v="50"/>
    <n v="17.182429599999999"/>
  </r>
  <r>
    <x v="7385"/>
    <n v="8.2311040000000002"/>
    <n v="40"/>
    <n v="13.74594368"/>
  </r>
  <r>
    <x v="7386"/>
    <n v="7.202216"/>
    <n v="40"/>
    <n v="12.027700719999999"/>
  </r>
  <r>
    <x v="7387"/>
    <n v="5.1444400000000003"/>
    <n v="50"/>
    <n v="8.5912147999999995"/>
  </r>
  <r>
    <x v="7388"/>
    <n v="2.5722200000000002"/>
    <n v="10"/>
    <n v="4.2956073999999997"/>
  </r>
  <r>
    <x v="7389"/>
    <n v="2.057776"/>
    <n v="10"/>
    <n v="3.43648592"/>
  </r>
  <r>
    <x v="7390"/>
    <n v="4.1155520000000001"/>
    <n v="10"/>
    <n v="6.8729718399999999"/>
  </r>
  <r>
    <x v="7391"/>
    <n v="1.5433319999999999"/>
    <n v="330"/>
    <n v="2.5773644399999998"/>
  </r>
  <r>
    <x v="7392"/>
    <n v="2.057776"/>
    <n v="320"/>
    <n v="3.43648592"/>
  </r>
  <r>
    <x v="7393"/>
    <n v="4.6299960000000002"/>
    <n v="330"/>
    <n v="7.7320933199999997"/>
  </r>
  <r>
    <x v="7394"/>
    <n v="5.1444400000000003"/>
    <n v="20"/>
    <n v="8.5912147999999995"/>
  </r>
  <r>
    <x v="7395"/>
    <n v="4.1155520000000001"/>
    <n v="30"/>
    <n v="6.8729718399999999"/>
  </r>
  <r>
    <x v="7396"/>
    <n v="4.6299960000000002"/>
    <n v="30"/>
    <n v="7.7320933199999997"/>
  </r>
  <r>
    <x v="7397"/>
    <n v="5.1444400000000003"/>
    <n v="30"/>
    <n v="8.5912147999999995"/>
  </r>
  <r>
    <x v="7398"/>
    <n v="5.1444400000000003"/>
    <n v="10"/>
    <n v="8.5912147999999995"/>
  </r>
  <r>
    <x v="7399"/>
    <n v="8.2311040000000002"/>
    <n v="10"/>
    <n v="13.74594368"/>
  </r>
  <r>
    <x v="7400"/>
    <n v="9.2599920000000004"/>
    <n v="30"/>
    <n v="15.464186639999999"/>
  </r>
  <r>
    <x v="7401"/>
    <n v="9.2599920000000004"/>
    <n v="20"/>
    <n v="15.464186639999999"/>
  </r>
  <r>
    <x v="7402"/>
    <n v="7.7166600000000001"/>
    <n v="10"/>
    <n v="12.886822199999999"/>
  </r>
  <r>
    <x v="7403"/>
    <n v="8.7455479999999994"/>
    <n v="70"/>
    <n v="14.605065159999999"/>
  </r>
  <r>
    <x v="7404"/>
    <n v="8.2311040000000002"/>
    <n v="50"/>
    <n v="13.74594368"/>
  </r>
  <r>
    <x v="7405"/>
    <n v="9.7744359999999997"/>
    <n v="50"/>
    <n v="16.32330812"/>
  </r>
  <r>
    <x v="7406"/>
    <n v="8.7455479999999994"/>
    <n v="50"/>
    <n v="14.605065159999999"/>
  </r>
  <r>
    <x v="7407"/>
    <n v="8.2311040000000002"/>
    <n v="50"/>
    <n v="13.74594368"/>
  </r>
  <r>
    <x v="7408"/>
    <n v="5.1444400000000003"/>
    <n v="40"/>
    <n v="8.5912147999999995"/>
  </r>
  <r>
    <x v="7409"/>
    <n v="5.6588840000000005"/>
    <n v="20"/>
    <n v="9.4503362800000001"/>
  </r>
  <r>
    <x v="7410"/>
    <n v="5.6588840000000005"/>
    <n v="40"/>
    <n v="9.4503362800000001"/>
  </r>
  <r>
    <x v="7411"/>
    <n v="5.1444400000000003"/>
    <n v="30"/>
    <n v="8.5912147999999995"/>
  </r>
  <r>
    <x v="7412"/>
    <n v="4.1155520000000001"/>
    <n v="40"/>
    <n v="6.8729718399999999"/>
  </r>
  <r>
    <x v="7413"/>
    <n v="3.601108"/>
    <n v="10"/>
    <n v="6.0138503599999993"/>
  </r>
  <r>
    <x v="7414"/>
    <n v="4.6299960000000002"/>
    <n v="10"/>
    <n v="7.7320933199999997"/>
  </r>
  <r>
    <x v="7415"/>
    <n v="3.601108"/>
    <n v="350"/>
    <n v="6.0138503599999993"/>
  </r>
  <r>
    <x v="7416"/>
    <n v="3.601108"/>
    <n v="360"/>
    <n v="6.0138503599999993"/>
  </r>
  <r>
    <x v="7417"/>
    <n v="4.1155520000000001"/>
    <n v="10"/>
    <n v="6.8729718399999999"/>
  </r>
  <r>
    <x v="7418"/>
    <n v="3.601108"/>
    <n v="20"/>
    <n v="6.0138503599999993"/>
  </r>
  <r>
    <x v="7419"/>
    <n v="2.057776"/>
    <n v="350"/>
    <n v="3.43648592"/>
  </r>
  <r>
    <x v="7420"/>
    <n v="3.0866639999999999"/>
    <n v="10"/>
    <n v="5.1547288799999995"/>
  </r>
  <r>
    <x v="7421"/>
    <n v="2.5722200000000002"/>
    <n v="10"/>
    <n v="4.2956073999999997"/>
  </r>
  <r>
    <x v="7422"/>
    <n v="4.6299960000000002"/>
    <n v="360"/>
    <n v="7.7320933199999997"/>
  </r>
  <r>
    <x v="7423"/>
    <n v="4.6299960000000002"/>
    <n v="360"/>
    <n v="7.7320933199999997"/>
  </r>
  <r>
    <x v="7424"/>
    <n v="4.1155520000000001"/>
    <n v="20"/>
    <n v="6.8729718399999999"/>
  </r>
  <r>
    <x v="7425"/>
    <n v="6.6877719999999998"/>
    <n v="60"/>
    <n v="11.16857924"/>
  </r>
  <r>
    <x v="7426"/>
    <n v="7.202216"/>
    <n v="50"/>
    <n v="12.027700719999999"/>
  </r>
  <r>
    <x v="7427"/>
    <n v="9.2599920000000004"/>
    <n v="60"/>
    <n v="15.464186639999999"/>
  </r>
  <r>
    <x v="7428"/>
    <n v="7.7166600000000001"/>
    <n v="60"/>
    <n v="12.886822199999999"/>
  </r>
  <r>
    <x v="7429"/>
    <n v="8.7455479999999994"/>
    <n v="50"/>
    <n v="14.605065159999999"/>
  </r>
  <r>
    <x v="7430"/>
    <n v="8.7455479999999994"/>
    <n v="50"/>
    <n v="14.605065159999999"/>
  </r>
  <r>
    <x v="7431"/>
    <n v="8.2311040000000002"/>
    <n v="50"/>
    <n v="13.74594368"/>
  </r>
  <r>
    <x v="7432"/>
    <n v="7.7166600000000001"/>
    <n v="50"/>
    <n v="12.886822199999999"/>
  </r>
  <r>
    <x v="7433"/>
    <n v="8.2311040000000002"/>
    <n v="50"/>
    <n v="13.74594368"/>
  </r>
  <r>
    <x v="7434"/>
    <n v="7.202216"/>
    <n v="40"/>
    <n v="12.027700719999999"/>
  </r>
  <r>
    <x v="7435"/>
    <n v="5.1444400000000003"/>
    <n v="30"/>
    <n v="8.5912147999999995"/>
  </r>
  <r>
    <x v="7436"/>
    <n v="4.6299960000000002"/>
    <n v="20"/>
    <n v="7.7320933199999997"/>
  </r>
  <r>
    <x v="7437"/>
    <n v="3.601108"/>
    <n v="20"/>
    <n v="6.0138503599999993"/>
  </r>
  <r>
    <x v="7438"/>
    <n v="3.601108"/>
    <n v="20"/>
    <n v="6.0138503599999993"/>
  </r>
  <r>
    <x v="7439"/>
    <n v="3.0866639999999999"/>
    <n v="360"/>
    <n v="5.1547288799999995"/>
  </r>
  <r>
    <x v="7440"/>
    <n v="3.0866639999999999"/>
    <n v="360"/>
    <n v="5.1547288799999995"/>
  </r>
  <r>
    <x v="7441"/>
    <n v="3.0866639999999999"/>
    <n v="10"/>
    <n v="5.1547288799999995"/>
  </r>
  <r>
    <x v="7442"/>
    <n v="3.0866639999999999"/>
    <n v="20"/>
    <n v="5.1547288799999995"/>
  </r>
  <r>
    <x v="7443"/>
    <n v="2.5722200000000002"/>
    <n v="20"/>
    <n v="4.2956073999999997"/>
  </r>
  <r>
    <x v="7444"/>
    <n v="3.0866639999999999"/>
    <n v="10"/>
    <n v="5.1547288799999995"/>
  </r>
  <r>
    <x v="7445"/>
    <n v="3.601108"/>
    <n v="20"/>
    <n v="6.0138503599999993"/>
  </r>
  <r>
    <x v="7446"/>
    <n v="5.1444400000000003"/>
    <n v="10"/>
    <n v="8.5912147999999995"/>
  </r>
  <r>
    <x v="7447"/>
    <n v="5.6588840000000005"/>
    <n v="360"/>
    <n v="9.4503362800000001"/>
  </r>
  <r>
    <x v="7448"/>
    <n v="5.1444400000000003"/>
    <n v="60"/>
    <n v="8.5912147999999995"/>
  </r>
  <r>
    <x v="7449"/>
    <n v="5.6588840000000005"/>
    <n v="50"/>
    <n v="9.4503362800000001"/>
  </r>
  <r>
    <x v="7450"/>
    <n v="7.7166600000000001"/>
    <n v="60"/>
    <n v="12.886822199999999"/>
  </r>
  <r>
    <x v="7451"/>
    <n v="8.2311040000000002"/>
    <n v="50"/>
    <n v="13.74594368"/>
  </r>
  <r>
    <x v="7452"/>
    <n v="8.2311040000000002"/>
    <n v="60"/>
    <n v="13.74594368"/>
  </r>
  <r>
    <x v="7453"/>
    <n v="8.7455479999999994"/>
    <n v="60"/>
    <n v="14.605065159999999"/>
  </r>
  <r>
    <x v="7454"/>
    <n v="9.7744359999999997"/>
    <n v="60"/>
    <n v="16.32330812"/>
  </r>
  <r>
    <x v="7455"/>
    <n v="9.7744359999999997"/>
    <n v="50"/>
    <n v="16.32330812"/>
  </r>
  <r>
    <x v="7456"/>
    <n v="7.7166600000000001"/>
    <n v="50"/>
    <n v="12.886822199999999"/>
  </r>
  <r>
    <x v="7457"/>
    <n v="6.1733279999999997"/>
    <n v="40"/>
    <n v="10.309457759999999"/>
  </r>
  <r>
    <x v="7458"/>
    <n v="5.1444400000000003"/>
    <n v="30"/>
    <n v="8.5912147999999995"/>
  </r>
  <r>
    <x v="7459"/>
    <n v="5.6588840000000005"/>
    <n v="30"/>
    <n v="9.4503362800000001"/>
  </r>
  <r>
    <x v="7460"/>
    <n v="4.6299960000000002"/>
    <n v="10"/>
    <n v="7.7320933199999997"/>
  </r>
  <r>
    <x v="7461"/>
    <n v="5.1444400000000003"/>
    <n v="10"/>
    <n v="8.5912147999999995"/>
  </r>
  <r>
    <x v="7462"/>
    <n v="6.1733279999999997"/>
    <n v="30"/>
    <n v="10.309457759999999"/>
  </r>
  <r>
    <x v="7463"/>
    <n v="5.6588840000000005"/>
    <n v="20"/>
    <n v="9.4503362800000001"/>
  </r>
  <r>
    <x v="7464"/>
    <n v="5.1444400000000003"/>
    <n v="30"/>
    <n v="8.5912147999999995"/>
  </r>
  <r>
    <x v="7465"/>
    <n v="6.1733279999999997"/>
    <n v="20"/>
    <n v="10.309457759999999"/>
  </r>
  <r>
    <x v="7466"/>
    <n v="6.1733279999999997"/>
    <n v="10"/>
    <n v="10.309457759999999"/>
  </r>
  <r>
    <x v="7467"/>
    <n v="4.1155520000000001"/>
    <n v="20"/>
    <n v="6.8729718399999999"/>
  </r>
  <r>
    <x v="7468"/>
    <n v="4.1155520000000001"/>
    <n v="360"/>
    <n v="6.8729718399999999"/>
  </r>
  <r>
    <x v="7469"/>
    <n v="5.1444400000000003"/>
    <n v="20"/>
    <n v="8.5912147999999995"/>
  </r>
  <r>
    <x v="7470"/>
    <n v="5.6588840000000005"/>
    <n v="10"/>
    <n v="9.4503362800000001"/>
  </r>
  <r>
    <x v="7471"/>
    <n v="6.6877719999999998"/>
    <n v="10"/>
    <n v="11.16857924"/>
  </r>
  <r>
    <x v="7472"/>
    <n v="4.6299960000000002"/>
    <n v="20"/>
    <n v="7.7320933199999997"/>
  </r>
  <r>
    <x v="7473"/>
    <n v="5.6588840000000005"/>
    <n v="20"/>
    <n v="9.4503362800000001"/>
  </r>
  <r>
    <x v="7474"/>
    <n v="5.1444400000000003"/>
    <n v="10"/>
    <n v="8.5912147999999995"/>
  </r>
  <r>
    <x v="7475"/>
    <n v="6.6877719999999998"/>
    <n v="70"/>
    <n v="11.16857924"/>
  </r>
  <r>
    <x v="7476"/>
    <n v="6.1733279999999997"/>
    <n v="80"/>
    <n v="10.309457759999999"/>
  </r>
  <r>
    <x v="7477"/>
    <n v="6.1733279999999997"/>
    <n v="80"/>
    <n v="10.309457759999999"/>
  </r>
  <r>
    <x v="7478"/>
    <n v="5.6588840000000005"/>
    <n v="80"/>
    <n v="9.4503362800000001"/>
  </r>
  <r>
    <x v="7479"/>
    <n v="4.1155520000000001"/>
    <n v="60"/>
    <n v="6.8729718399999999"/>
  </r>
  <r>
    <x v="7480"/>
    <n v="4.6299960000000002"/>
    <n v="70"/>
    <n v="7.7320933199999997"/>
  </r>
  <r>
    <x v="7481"/>
    <n v="5.1444400000000003"/>
    <n v="170"/>
    <n v="8.5912147999999995"/>
  </r>
  <r>
    <x v="7482"/>
    <n v="5.1444400000000003"/>
    <n v="190"/>
    <n v="8.5912147999999995"/>
  </r>
  <r>
    <x v="7483"/>
    <n v="6.1733279999999997"/>
    <n v="200"/>
    <n v="10.309457759999999"/>
  </r>
  <r>
    <x v="7484"/>
    <n v="5.1444400000000003"/>
    <n v="190"/>
    <n v="8.5912147999999995"/>
  </r>
  <r>
    <x v="7485"/>
    <n v="5.1444400000000003"/>
    <n v="210"/>
    <n v="8.5912147999999995"/>
  </r>
  <r>
    <x v="7486"/>
    <n v="5.1444400000000003"/>
    <n v="210"/>
    <n v="8.5912147999999995"/>
  </r>
  <r>
    <x v="7487"/>
    <n v="2.5722200000000002"/>
    <n v="230"/>
    <n v="4.2956073999999997"/>
  </r>
  <r>
    <x v="7488"/>
    <n v="3.0866639999999999"/>
    <n v="210"/>
    <n v="5.1547288799999995"/>
  </r>
  <r>
    <x v="7489"/>
    <n v="3.601108"/>
    <n v="200"/>
    <n v="6.0138503599999993"/>
  </r>
  <r>
    <x v="7490"/>
    <n v="2.5722200000000002"/>
    <n v="200"/>
    <n v="4.2956073999999997"/>
  </r>
  <r>
    <x v="7491"/>
    <n v="1.028888"/>
    <n v="130"/>
    <n v="1.71824296"/>
  </r>
  <r>
    <x v="7492"/>
    <n v="2.5722200000000002"/>
    <n v="160"/>
    <n v="4.2956073999999997"/>
  </r>
  <r>
    <x v="7493"/>
    <n v="1.028888"/>
    <n v="130"/>
    <n v="1.71824296"/>
  </r>
  <r>
    <x v="7494"/>
    <n v="1.5433319999999999"/>
    <n v="250"/>
    <n v="2.5773644399999998"/>
  </r>
  <r>
    <x v="7495"/>
    <n v="2.057776"/>
    <n v="270"/>
    <n v="3.43648592"/>
  </r>
  <r>
    <x v="7496"/>
    <n v="2.5722200000000002"/>
    <n v="10"/>
    <n v="4.2956073999999997"/>
  </r>
  <r>
    <x v="7497"/>
    <n v="4.6299960000000002"/>
    <n v="140"/>
    <n v="7.7320933199999997"/>
  </r>
  <r>
    <x v="7498"/>
    <n v="5.6588840000000005"/>
    <n v="110"/>
    <n v="9.4503362800000001"/>
  </r>
  <r>
    <x v="7499"/>
    <n v="4.6299960000000002"/>
    <n v="120"/>
    <n v="7.7320933199999997"/>
  </r>
  <r>
    <x v="7500"/>
    <n v="4.6299960000000002"/>
    <n v="100"/>
    <n v="7.7320933199999997"/>
  </r>
  <r>
    <x v="7501"/>
    <n v="6.1733279999999997"/>
    <n v="80"/>
    <n v="10.309457759999999"/>
  </r>
  <r>
    <x v="7502"/>
    <n v="5.1444400000000003"/>
    <n v="60"/>
    <n v="8.5912147999999995"/>
  </r>
  <r>
    <x v="7503"/>
    <n v="4.6299960000000002"/>
    <n v="70"/>
    <n v="7.7320933199999997"/>
  </r>
  <r>
    <x v="7504"/>
    <n v="4.1155520000000001"/>
    <n v="60"/>
    <n v="6.8729718399999999"/>
  </r>
  <r>
    <x v="7505"/>
    <n v="4.1155520000000001"/>
    <n v="60"/>
    <n v="6.8729718399999999"/>
  </r>
  <r>
    <x v="7506"/>
    <n v="3.601108"/>
    <n v="50"/>
    <n v="6.0138503599999993"/>
  </r>
  <r>
    <x v="7507"/>
    <n v="3.601108"/>
    <n v="20"/>
    <n v="6.0138503599999993"/>
  </r>
  <r>
    <x v="7508"/>
    <n v="3.0866639999999999"/>
    <n v="20"/>
    <n v="5.1547288799999995"/>
  </r>
  <r>
    <x v="7509"/>
    <n v="4.6299960000000002"/>
    <n v="30"/>
    <n v="7.7320933199999997"/>
  </r>
  <r>
    <x v="7510"/>
    <n v="3.601108"/>
    <n v="30"/>
    <n v="6.0138503599999993"/>
  </r>
  <r>
    <x v="7511"/>
    <n v="4.6299960000000002"/>
    <n v="20"/>
    <n v="7.7320933199999997"/>
  </r>
  <r>
    <x v="7512"/>
    <n v="4.6299960000000002"/>
    <n v="10"/>
    <n v="7.7320933199999997"/>
  </r>
  <r>
    <x v="7513"/>
    <n v="5.1444400000000003"/>
    <n v="30"/>
    <n v="8.5912147999999995"/>
  </r>
  <r>
    <x v="7514"/>
    <n v="4.6299960000000002"/>
    <n v="30"/>
    <n v="7.7320933199999997"/>
  </r>
  <r>
    <x v="7515"/>
    <n v="5.1444400000000003"/>
    <n v="30"/>
    <n v="8.5912147999999995"/>
  </r>
  <r>
    <x v="7516"/>
    <n v="4.1155520000000001"/>
    <n v="20"/>
    <n v="6.8729718399999999"/>
  </r>
  <r>
    <x v="7517"/>
    <n v="3.0866639999999999"/>
    <n v="50"/>
    <n v="5.1547288799999995"/>
  </r>
  <r>
    <x v="7518"/>
    <n v="5.1444400000000003"/>
    <n v="30"/>
    <n v="8.5912147999999995"/>
  </r>
  <r>
    <x v="7519"/>
    <n v="6.1733279999999997"/>
    <n v="30"/>
    <n v="10.309457759999999"/>
  </r>
  <r>
    <x v="7520"/>
    <n v="5.6588840000000005"/>
    <n v="30"/>
    <n v="9.4503362800000001"/>
  </r>
  <r>
    <x v="7521"/>
    <n v="5.6588840000000005"/>
    <n v="30"/>
    <n v="9.4503362800000001"/>
  </r>
  <r>
    <x v="7522"/>
    <n v="6.6877719999999998"/>
    <n v="60"/>
    <n v="11.16857924"/>
  </r>
  <r>
    <x v="7523"/>
    <n v="7.202216"/>
    <n v="60"/>
    <n v="12.027700719999999"/>
  </r>
  <r>
    <x v="7524"/>
    <n v="8.7455479999999994"/>
    <n v="60"/>
    <n v="14.605065159999999"/>
  </r>
  <r>
    <x v="7525"/>
    <n v="8.7455479999999994"/>
    <n v="60"/>
    <n v="14.605065159999999"/>
  </r>
  <r>
    <x v="7526"/>
    <n v="8.2311040000000002"/>
    <n v="40"/>
    <n v="13.74594368"/>
  </r>
  <r>
    <x v="7527"/>
    <n v="8.2311040000000002"/>
    <n v="40"/>
    <n v="13.74594368"/>
  </r>
  <r>
    <x v="7528"/>
    <n v="8.2311040000000002"/>
    <n v="40"/>
    <n v="13.74594368"/>
  </r>
  <r>
    <x v="7529"/>
    <n v="7.202216"/>
    <n v="40"/>
    <n v="12.027700719999999"/>
  </r>
  <r>
    <x v="7530"/>
    <n v="6.1733279999999997"/>
    <n v="30"/>
    <n v="10.309457759999999"/>
  </r>
  <r>
    <x v="7531"/>
    <n v="6.1733279999999997"/>
    <n v="20"/>
    <n v="10.309457759999999"/>
  </r>
  <r>
    <x v="7532"/>
    <n v="5.1444400000000003"/>
    <n v="10"/>
    <n v="8.5912147999999995"/>
  </r>
  <r>
    <x v="7533"/>
    <n v="6.6877719999999998"/>
    <n v="30"/>
    <n v="11.16857924"/>
  </r>
  <r>
    <x v="7534"/>
    <n v="5.1444400000000003"/>
    <n v="30"/>
    <n v="8.5912147999999995"/>
  </r>
  <r>
    <x v="7535"/>
    <n v="7.7166600000000001"/>
    <n v="30"/>
    <n v="12.886822199999999"/>
  </r>
  <r>
    <x v="7536"/>
    <n v="6.6877719999999998"/>
    <n v="20"/>
    <n v="11.16857924"/>
  </r>
  <r>
    <x v="7537"/>
    <n v="4.6299960000000002"/>
    <n v="10"/>
    <n v="7.7320933199999997"/>
  </r>
  <r>
    <x v="7538"/>
    <n v="5.1444400000000003"/>
    <n v="20"/>
    <n v="8.5912147999999995"/>
  </r>
  <r>
    <x v="7539"/>
    <n v="6.6877719999999998"/>
    <n v="20"/>
    <n v="11.16857924"/>
  </r>
  <r>
    <x v="7540"/>
    <n v="5.6588840000000005"/>
    <n v="20"/>
    <n v="9.4503362800000001"/>
  </r>
  <r>
    <x v="7541"/>
    <n v="6.6877719999999998"/>
    <n v="20"/>
    <n v="11.16857924"/>
  </r>
  <r>
    <x v="7542"/>
    <n v="4.6299960000000002"/>
    <n v="50"/>
    <n v="7.7320933199999997"/>
  </r>
  <r>
    <x v="7543"/>
    <n v="6.1733279999999997"/>
    <n v="50"/>
    <n v="10.309457759999999"/>
  </r>
  <r>
    <x v="7544"/>
    <n v="7.202216"/>
    <n v="50"/>
    <n v="12.027700719999999"/>
  </r>
  <r>
    <x v="7545"/>
    <n v="6.6877719999999998"/>
    <n v="50"/>
    <n v="11.16857924"/>
  </r>
  <r>
    <x v="7546"/>
    <n v="6.1733279999999997"/>
    <n v="40"/>
    <n v="10.309457759999999"/>
  </r>
  <r>
    <x v="7547"/>
    <n v="7.202216"/>
    <n v="20"/>
    <n v="12.027700719999999"/>
  </r>
  <r>
    <x v="7548"/>
    <n v="7.202216"/>
    <n v="60"/>
    <n v="12.027700719999999"/>
  </r>
  <r>
    <x v="7549"/>
    <n v="3.0866639999999999"/>
    <n v="80"/>
    <n v="5.1547288799999995"/>
  </r>
  <r>
    <x v="7550"/>
    <n v="2.5722200000000002"/>
    <n v="180"/>
    <n v="4.2956073999999997"/>
  </r>
  <r>
    <x v="7551"/>
    <n v="2.057776"/>
    <n v="180"/>
    <n v="3.43648592"/>
  </r>
  <r>
    <x v="7552"/>
    <n v="3.0866639999999999"/>
    <n v="170"/>
    <n v="5.1547288799999995"/>
  </r>
  <r>
    <x v="7553"/>
    <n v="4.1155520000000001"/>
    <n v="250"/>
    <n v="6.8729718399999999"/>
  </r>
  <r>
    <x v="7554"/>
    <n v="3.0866639999999999"/>
    <n v="240"/>
    <n v="5.1547288799999995"/>
  </r>
  <r>
    <x v="7555"/>
    <n v="4.6299960000000002"/>
    <n v="250"/>
    <n v="7.7320933199999997"/>
  </r>
  <r>
    <x v="7556"/>
    <n v="4.6299960000000002"/>
    <n v="230"/>
    <n v="7.7320933199999997"/>
  </r>
  <r>
    <x v="7557"/>
    <n v="3.601108"/>
    <n v="230"/>
    <n v="6.0138503599999993"/>
  </r>
  <r>
    <x v="7558"/>
    <n v="3.0866639999999999"/>
    <n v="230"/>
    <n v="5.1547288799999995"/>
  </r>
  <r>
    <x v="7559"/>
    <n v="2.5722200000000002"/>
    <n v="220"/>
    <n v="4.2956073999999997"/>
  </r>
  <r>
    <x v="7560"/>
    <n v="1.5433319999999999"/>
    <n v="170"/>
    <n v="2.5773644399999998"/>
  </r>
  <r>
    <x v="7561"/>
    <n v="3.0866639999999999"/>
    <n v="230"/>
    <n v="5.1547288799999995"/>
  </r>
  <r>
    <x v="7562"/>
    <n v="2.057776"/>
    <n v="210"/>
    <n v="3.43648592"/>
  </r>
  <r>
    <x v="7563"/>
    <n v="1.5433319999999999"/>
    <n v="270"/>
    <n v="2.5773644399999998"/>
  </r>
  <r>
    <x v="7564"/>
    <n v="1.5433319999999999"/>
    <n v="170"/>
    <n v="2.5773644399999998"/>
  </r>
  <r>
    <x v="7565"/>
    <n v="1.5433319999999999"/>
    <n v="150"/>
    <n v="2.5773644399999998"/>
  </r>
  <r>
    <x v="7566"/>
    <n v="3.0866639999999999"/>
    <n v="160"/>
    <n v="5.1547288799999995"/>
  </r>
  <r>
    <x v="7567"/>
    <n v="4.6299960000000002"/>
    <n v="190"/>
    <n v="7.7320933199999997"/>
  </r>
  <r>
    <x v="7568"/>
    <n v="4.6299960000000002"/>
    <n v="210"/>
    <n v="7.7320933199999997"/>
  </r>
  <r>
    <x v="7569"/>
    <n v="2.5722200000000002"/>
    <n v="130"/>
    <n v="4.2956073999999997"/>
  </r>
  <r>
    <x v="7570"/>
    <n v="2.5722200000000002"/>
    <n v="150"/>
    <n v="4.2956073999999997"/>
  </r>
  <r>
    <x v="7571"/>
    <n v="4.1155520000000001"/>
    <n v="130"/>
    <n v="6.8729718399999999"/>
  </r>
  <r>
    <x v="7572"/>
    <n v="5.6588840000000005"/>
    <n v="150"/>
    <n v="9.4503362800000001"/>
  </r>
  <r>
    <x v="7573"/>
    <n v="5.6588840000000005"/>
    <n v="160"/>
    <n v="9.4503362800000001"/>
  </r>
  <r>
    <x v="7574"/>
    <n v="4.1155520000000001"/>
    <n v="150"/>
    <n v="6.8729718399999999"/>
  </r>
  <r>
    <x v="7575"/>
    <n v="3.601108"/>
    <n v="150"/>
    <n v="6.0138503599999993"/>
  </r>
  <r>
    <x v="7576"/>
    <n v="2.5722200000000002"/>
    <n v="170"/>
    <n v="4.2956073999999997"/>
  </r>
  <r>
    <x v="7577"/>
    <n v="2.5722200000000002"/>
    <n v="170"/>
    <n v="4.2956073999999997"/>
  </r>
  <r>
    <x v="7578"/>
    <n v="2.5722200000000002"/>
    <n v="190"/>
    <n v="4.2956073999999997"/>
  </r>
  <r>
    <x v="7579"/>
    <n v="4.1155520000000001"/>
    <n v="210"/>
    <n v="6.8729718399999999"/>
  </r>
  <r>
    <x v="7580"/>
    <n v="3.601108"/>
    <n v="220"/>
    <n v="6.0138503599999993"/>
  </r>
  <r>
    <x v="7581"/>
    <n v="2.5722200000000002"/>
    <n v="250"/>
    <n v="4.2956073999999997"/>
  </r>
  <r>
    <x v="7582"/>
    <n v="2.057776"/>
    <n v="270"/>
    <n v="3.43648592"/>
  </r>
  <r>
    <x v="7583"/>
    <n v="1.5433319999999999"/>
    <n v="300"/>
    <n v="2.5773644399999998"/>
  </r>
  <r>
    <x v="7584"/>
    <n v="1.5433319999999999"/>
    <n v="310"/>
    <n v="2.5773644399999998"/>
  </r>
  <r>
    <x v="7585"/>
    <n v="1.5433319999999999"/>
    <n v="300"/>
    <n v="2.5773644399999998"/>
  </r>
  <r>
    <x v="7586"/>
    <n v="1.5433319999999999"/>
    <n v="290"/>
    <n v="2.5773644399999998"/>
  </r>
  <r>
    <x v="7587"/>
    <n v="2.057776"/>
    <n v="330"/>
    <n v="3.43648592"/>
  </r>
  <r>
    <x v="7588"/>
    <n v="1.028888"/>
    <n v="300"/>
    <n v="1.71824296"/>
  </r>
  <r>
    <x v="7589"/>
    <n v="1.5433319999999999"/>
    <n v="290"/>
    <n v="2.5773644399999998"/>
  </r>
  <r>
    <x v="7590"/>
    <n v="2.057776"/>
    <n v="280"/>
    <n v="3.43648592"/>
  </r>
  <r>
    <x v="7591"/>
    <n v="2.057776"/>
    <n v="310"/>
    <n v="3.43648592"/>
  </r>
  <r>
    <x v="7592"/>
    <n v="1.5433319999999999"/>
    <n v="30"/>
    <n v="2.5773644399999998"/>
  </r>
  <r>
    <x v="7593"/>
    <n v="2.5722200000000002"/>
    <n v="100"/>
    <n v="4.2956073999999997"/>
  </r>
  <r>
    <x v="7594"/>
    <n v="2.5722200000000002"/>
    <n v="70"/>
    <n v="4.2956073999999997"/>
  </r>
  <r>
    <x v="7595"/>
    <n v="3.601108"/>
    <n v="80"/>
    <n v="6.0138503599999993"/>
  </r>
  <r>
    <x v="7596"/>
    <n v="3.601108"/>
    <n v="60"/>
    <n v="6.0138503599999993"/>
  </r>
  <r>
    <x v="7597"/>
    <n v="3.0866639999999999"/>
    <n v="50"/>
    <n v="5.1547288799999995"/>
  </r>
  <r>
    <x v="7598"/>
    <n v="5.1444400000000003"/>
    <n v="60"/>
    <n v="8.5912147999999995"/>
  </r>
  <r>
    <x v="7599"/>
    <n v="4.1155520000000001"/>
    <n v="30"/>
    <n v="6.8729718399999999"/>
  </r>
  <r>
    <x v="7600"/>
    <n v="1.028888"/>
    <n v="290"/>
    <n v="1.71824296"/>
  </r>
  <r>
    <x v="7601"/>
    <n v="1.5433319999999999"/>
    <n v="320"/>
    <n v="2.5773644399999998"/>
  </r>
  <r>
    <x v="7602"/>
    <n v="1.5433319999999999"/>
    <n v="270"/>
    <n v="2.5773644399999998"/>
  </r>
  <r>
    <x v="7603"/>
    <n v="1.5433319999999999"/>
    <n v="300"/>
    <n v="2.5773644399999998"/>
  </r>
  <r>
    <x v="7604"/>
    <n v="3.601108"/>
    <n v="20"/>
    <n v="6.0138503599999993"/>
  </r>
  <r>
    <x v="7605"/>
    <n v="2.057776"/>
    <n v="340"/>
    <n v="3.43648592"/>
  </r>
  <r>
    <x v="7606"/>
    <n v="3.0866639999999999"/>
    <n v="20"/>
    <n v="5.1547288799999995"/>
  </r>
  <r>
    <x v="7607"/>
    <n v="2.5722200000000002"/>
    <n v="20"/>
    <n v="4.2956073999999997"/>
  </r>
  <r>
    <x v="7608"/>
    <n v="2.057776"/>
    <n v="10"/>
    <n v="3.43648592"/>
  </r>
  <r>
    <x v="7609"/>
    <n v="3.601108"/>
    <n v="20"/>
    <n v="6.0138503599999993"/>
  </r>
  <r>
    <x v="7610"/>
    <n v="3.0866639999999999"/>
    <n v="360"/>
    <n v="5.1547288799999995"/>
  </r>
  <r>
    <x v="7611"/>
    <n v="5.6588840000000005"/>
    <n v="20"/>
    <n v="9.4503362800000001"/>
  </r>
  <r>
    <x v="7612"/>
    <n v="3.0866639999999999"/>
    <n v="10"/>
    <n v="5.1547288799999995"/>
  </r>
  <r>
    <x v="7613"/>
    <n v="3.601108"/>
    <n v="360"/>
    <n v="6.0138503599999993"/>
  </r>
  <r>
    <x v="7614"/>
    <n v="5.6588840000000005"/>
    <n v="360"/>
    <n v="9.4503362800000001"/>
  </r>
  <r>
    <x v="7615"/>
    <n v="5.6588840000000005"/>
    <n v="20"/>
    <n v="9.4503362800000001"/>
  </r>
  <r>
    <x v="7616"/>
    <n v="6.6877719999999998"/>
    <n v="30"/>
    <n v="11.16857924"/>
  </r>
  <r>
    <x v="7617"/>
    <n v="7.202216"/>
    <n v="80"/>
    <n v="12.027700719999999"/>
  </r>
  <r>
    <x v="7618"/>
    <n v="6.6877719999999998"/>
    <n v="60"/>
    <n v="11.16857924"/>
  </r>
  <r>
    <x v="7619"/>
    <n v="8.7455479999999994"/>
    <n v="50"/>
    <n v="14.605065159999999"/>
  </r>
  <r>
    <x v="7620"/>
    <n v="8.2311040000000002"/>
    <n v="50"/>
    <n v="13.74594368"/>
  </r>
  <r>
    <x v="7621"/>
    <n v="8.2311040000000002"/>
    <n v="50"/>
    <n v="13.74594368"/>
  </r>
  <r>
    <x v="7622"/>
    <n v="8.2311040000000002"/>
    <n v="40"/>
    <n v="13.74594368"/>
  </r>
  <r>
    <x v="7623"/>
    <n v="8.7455479999999994"/>
    <n v="40"/>
    <n v="14.605065159999999"/>
  </r>
  <r>
    <x v="7624"/>
    <n v="7.202216"/>
    <n v="40"/>
    <n v="12.027700719999999"/>
  </r>
  <r>
    <x v="7625"/>
    <n v="4.1155520000000001"/>
    <n v="30"/>
    <n v="6.8729718399999999"/>
  </r>
  <r>
    <x v="7626"/>
    <n v="4.6299960000000002"/>
    <n v="10"/>
    <n v="7.7320933199999997"/>
  </r>
  <r>
    <x v="7627"/>
    <n v="6.1733279999999997"/>
    <n v="20"/>
    <n v="10.309457759999999"/>
  </r>
  <r>
    <x v="7628"/>
    <n v="5.6588840000000005"/>
    <n v="30"/>
    <n v="9.4503362800000001"/>
  </r>
  <r>
    <x v="7629"/>
    <n v="3.601108"/>
    <n v="10"/>
    <n v="6.0138503599999993"/>
  </r>
  <r>
    <x v="7630"/>
    <n v="4.1155520000000001"/>
    <n v="20"/>
    <n v="6.8729718399999999"/>
  </r>
  <r>
    <x v="7631"/>
    <n v="4.1155520000000001"/>
    <n v="10"/>
    <n v="6.8729718399999999"/>
  </r>
  <r>
    <x v="7632"/>
    <n v="4.1155520000000001"/>
    <n v="50"/>
    <n v="6.8729718399999999"/>
  </r>
  <r>
    <x v="7633"/>
    <n v="5.1444400000000003"/>
    <n v="30"/>
    <n v="8.5912147999999995"/>
  </r>
  <r>
    <x v="7634"/>
    <n v="5.1444400000000003"/>
    <n v="10"/>
    <n v="8.5912147999999995"/>
  </r>
  <r>
    <x v="7635"/>
    <n v="4.6299960000000002"/>
    <n v="40"/>
    <n v="7.7320933199999997"/>
  </r>
  <r>
    <x v="7636"/>
    <n v="5.1444400000000003"/>
    <n v="20"/>
    <n v="8.5912147999999995"/>
  </r>
  <r>
    <x v="7637"/>
    <n v="5.6588840000000005"/>
    <n v="20"/>
    <n v="9.4503362800000001"/>
  </r>
  <r>
    <x v="7638"/>
    <n v="6.1733279999999997"/>
    <n v="20"/>
    <n v="10.309457759999999"/>
  </r>
  <r>
    <x v="7639"/>
    <n v="6.6877719999999998"/>
    <n v="20"/>
    <n v="11.16857924"/>
  </r>
  <r>
    <x v="7640"/>
    <n v="6.6877719999999998"/>
    <n v="30"/>
    <n v="11.16857924"/>
  </r>
  <r>
    <x v="7641"/>
    <n v="6.1733279999999997"/>
    <n v="30"/>
    <n v="10.309457759999999"/>
  </r>
  <r>
    <x v="7642"/>
    <n v="8.2311040000000002"/>
    <n v="50"/>
    <n v="13.74594368"/>
  </r>
  <r>
    <x v="7643"/>
    <n v="8.7455479999999994"/>
    <n v="60"/>
    <n v="14.605065159999999"/>
  </r>
  <r>
    <x v="7644"/>
    <n v="9.2599920000000004"/>
    <n v="50"/>
    <n v="15.464186639999999"/>
  </r>
  <r>
    <x v="7645"/>
    <n v="8.7455479999999994"/>
    <n v="40"/>
    <n v="14.605065159999999"/>
  </r>
  <r>
    <x v="7646"/>
    <n v="7.7166600000000001"/>
    <n v="40"/>
    <n v="12.886822199999999"/>
  </r>
  <r>
    <x v="7647"/>
    <n v="7.202216"/>
    <n v="40"/>
    <n v="12.027700719999999"/>
  </r>
  <r>
    <x v="7648"/>
    <n v="6.6877719999999998"/>
    <n v="40"/>
    <n v="11.16857924"/>
  </r>
  <r>
    <x v="7649"/>
    <n v="5.1444400000000003"/>
    <n v="20"/>
    <n v="8.5912147999999995"/>
  </r>
  <r>
    <x v="7650"/>
    <n v="5.1444400000000003"/>
    <n v="10"/>
    <n v="8.5912147999999995"/>
  </r>
  <r>
    <x v="7651"/>
    <n v="8.2311040000000002"/>
    <n v="40"/>
    <n v="13.74594368"/>
  </r>
  <r>
    <x v="7652"/>
    <n v="7.7166600000000001"/>
    <n v="40"/>
    <n v="12.886822199999999"/>
  </r>
  <r>
    <x v="7653"/>
    <n v="6.6877719999999998"/>
    <n v="40"/>
    <n v="11.16857924"/>
  </r>
  <r>
    <x v="7654"/>
    <n v="6.1733279999999997"/>
    <n v="30"/>
    <n v="10.309457759999999"/>
  </r>
  <r>
    <x v="7655"/>
    <n v="7.202216"/>
    <n v="30"/>
    <n v="12.027700719999999"/>
  </r>
  <r>
    <x v="7656"/>
    <n v="7.7166600000000001"/>
    <n v="30"/>
    <n v="12.886822199999999"/>
  </r>
  <r>
    <x v="7657"/>
    <n v="6.1733279999999997"/>
    <n v="30"/>
    <n v="10.309457759999999"/>
  </r>
  <r>
    <x v="7658"/>
    <n v="7.7166600000000001"/>
    <n v="30"/>
    <n v="12.886822199999999"/>
  </r>
  <r>
    <x v="7659"/>
    <n v="6.6877719999999998"/>
    <n v="30"/>
    <n v="11.16857924"/>
  </r>
  <r>
    <x v="7660"/>
    <n v="6.6877719999999998"/>
    <n v="20"/>
    <n v="11.16857924"/>
  </r>
  <r>
    <x v="7661"/>
    <n v="6.1733279999999997"/>
    <n v="10"/>
    <n v="10.309457759999999"/>
  </r>
  <r>
    <x v="7662"/>
    <n v="6.6877719999999998"/>
    <n v="30"/>
    <n v="11.16857924"/>
  </r>
  <r>
    <x v="7663"/>
    <n v="4.6299960000000002"/>
    <n v="30"/>
    <n v="7.7320933199999997"/>
  </r>
  <r>
    <x v="7664"/>
    <n v="6.1733279999999997"/>
    <n v="20"/>
    <n v="10.309457759999999"/>
  </r>
  <r>
    <x v="7665"/>
    <n v="2.057776"/>
    <n v="350"/>
    <n v="3.43648592"/>
  </r>
  <r>
    <x v="7666"/>
    <n v="1.5433319999999999"/>
    <n v="120"/>
    <n v="2.5773644399999998"/>
  </r>
  <r>
    <x v="7667"/>
    <n v="4.1155520000000001"/>
    <n v="80"/>
    <n v="6.8729718399999999"/>
  </r>
  <r>
    <x v="7668"/>
    <n v="6.1733279999999997"/>
    <n v="50"/>
    <n v="10.309457759999999"/>
  </r>
  <r>
    <x v="7669"/>
    <n v="7.7166600000000001"/>
    <n v="40"/>
    <n v="12.886822199999999"/>
  </r>
  <r>
    <x v="7670"/>
    <n v="7.202216"/>
    <n v="70"/>
    <n v="12.027700719999999"/>
  </r>
  <r>
    <x v="7671"/>
    <n v="4.6299960000000002"/>
    <n v="30"/>
    <n v="7.7320933199999997"/>
  </r>
  <r>
    <x v="7672"/>
    <n v="5.1444400000000003"/>
    <n v="360"/>
    <n v="8.5912147999999995"/>
  </r>
  <r>
    <x v="7673"/>
    <n v="5.1444400000000003"/>
    <n v="20"/>
    <n v="8.5912147999999995"/>
  </r>
  <r>
    <x v="7674"/>
    <n v="4.1155520000000001"/>
    <n v="10"/>
    <n v="6.8729718399999999"/>
  </r>
  <r>
    <x v="7675"/>
    <n v="6.6877719999999998"/>
    <n v="20"/>
    <n v="11.16857924"/>
  </r>
  <r>
    <x v="7676"/>
    <n v="6.1733279999999997"/>
    <n v="20"/>
    <n v="10.309457759999999"/>
  </r>
  <r>
    <x v="7677"/>
    <n v="3.601108"/>
    <n v="10"/>
    <n v="6.0138503599999993"/>
  </r>
  <r>
    <x v="7678"/>
    <n v="4.1155520000000001"/>
    <n v="30"/>
    <n v="6.8729718399999999"/>
  </r>
  <r>
    <x v="7679"/>
    <n v="2.057776"/>
    <n v="20"/>
    <n v="3.43648592"/>
  </r>
  <r>
    <x v="7680"/>
    <n v="2.057776"/>
    <n v="40"/>
    <n v="3.43648592"/>
  </r>
  <r>
    <x v="7681"/>
    <n v="4.6299960000000002"/>
    <n v="30"/>
    <n v="7.7320933199999997"/>
  </r>
  <r>
    <x v="7682"/>
    <n v="2.5722200000000002"/>
    <n v="350"/>
    <n v="4.2956073999999997"/>
  </r>
  <r>
    <x v="7683"/>
    <n v="1.5433319999999999"/>
    <n v="350"/>
    <n v="2.5773644399999998"/>
  </r>
  <r>
    <x v="7684"/>
    <n v="2.5722200000000002"/>
    <n v="40"/>
    <n v="4.2956073999999997"/>
  </r>
  <r>
    <x v="7685"/>
    <n v="2.057776"/>
    <n v="310"/>
    <n v="3.43648592"/>
  </r>
  <r>
    <x v="7686"/>
    <n v="2.5722200000000002"/>
    <n v="270"/>
    <n v="4.2956073999999997"/>
  </r>
  <r>
    <x v="7687"/>
    <n v="1.5433319999999999"/>
    <n v="250"/>
    <n v="2.5773644399999998"/>
  </r>
  <r>
    <x v="7688"/>
    <n v="4.1155520000000001"/>
    <n v="150"/>
    <n v="6.8729718399999999"/>
  </r>
  <r>
    <x v="7689"/>
    <n v="5.6588840000000005"/>
    <n v="150"/>
    <n v="9.4503362800000001"/>
  </r>
  <r>
    <x v="7690"/>
    <n v="6.1733279999999997"/>
    <n v="150"/>
    <n v="10.309457759999999"/>
  </r>
  <r>
    <x v="7691"/>
    <n v="7.7166600000000001"/>
    <n v="160"/>
    <n v="12.886822199999999"/>
  </r>
  <r>
    <x v="7692"/>
    <n v="7.202216"/>
    <n v="160"/>
    <n v="12.027700719999999"/>
  </r>
  <r>
    <x v="7693"/>
    <n v="7.202216"/>
    <n v="180"/>
    <n v="12.027700719999999"/>
  </r>
  <r>
    <x v="7694"/>
    <n v="11.832212"/>
    <n v="210"/>
    <n v="19.759794039999999"/>
  </r>
  <r>
    <x v="7695"/>
    <n v="10.288880000000001"/>
    <n v="220"/>
    <n v="17.182429599999999"/>
  </r>
  <r>
    <x v="7696"/>
    <n v="9.7744359999999997"/>
    <n v="220"/>
    <n v="16.32330812"/>
  </r>
  <r>
    <x v="7697"/>
    <n v="6.6877719999999998"/>
    <n v="220"/>
    <n v="11.16857924"/>
  </r>
  <r>
    <x v="7698"/>
    <n v="5.6588840000000005"/>
    <n v="210"/>
    <n v="9.4503362800000001"/>
  </r>
  <r>
    <x v="7699"/>
    <n v="6.1733279999999997"/>
    <n v="200"/>
    <n v="10.309457759999999"/>
  </r>
  <r>
    <x v="7700"/>
    <n v="5.6588840000000005"/>
    <n v="220"/>
    <n v="9.4503362800000001"/>
  </r>
  <r>
    <x v="7701"/>
    <n v="6.1733279999999997"/>
    <n v="210"/>
    <n v="10.309457759999999"/>
  </r>
  <r>
    <x v="7702"/>
    <n v="5.1444400000000003"/>
    <n v="220"/>
    <n v="8.5912147999999995"/>
  </r>
  <r>
    <x v="7703"/>
    <n v="5.6588840000000005"/>
    <n v="210"/>
    <n v="9.4503362800000001"/>
  </r>
  <r>
    <x v="7704"/>
    <n v="3.601108"/>
    <n v="200"/>
    <n v="6.0138503599999993"/>
  </r>
  <r>
    <x v="7705"/>
    <n v="2.5722200000000002"/>
    <n v="240"/>
    <n v="4.2956073999999997"/>
  </r>
  <r>
    <x v="7706"/>
    <n v="3.601108"/>
    <n v="230"/>
    <n v="6.0138503599999993"/>
  </r>
  <r>
    <x v="7707"/>
    <n v="3.601108"/>
    <n v="180"/>
    <n v="6.0138503599999993"/>
  </r>
  <r>
    <x v="7708"/>
    <n v="3.601108"/>
    <n v="190"/>
    <n v="6.0138503599999993"/>
  </r>
  <r>
    <x v="7709"/>
    <n v="3.601108"/>
    <n v="160"/>
    <n v="6.0138503599999993"/>
  </r>
  <r>
    <x v="7710"/>
    <n v="5.1444400000000003"/>
    <n v="160"/>
    <n v="8.5912147999999995"/>
  </r>
  <r>
    <x v="7711"/>
    <n v="6.1733279999999997"/>
    <n v="160"/>
    <n v="10.309457759999999"/>
  </r>
  <r>
    <x v="7712"/>
    <n v="5.6588840000000005"/>
    <n v="160"/>
    <n v="9.4503362800000001"/>
  </r>
  <r>
    <x v="7713"/>
    <n v="5.6588840000000005"/>
    <n v="160"/>
    <n v="9.4503362800000001"/>
  </r>
  <r>
    <x v="7714"/>
    <n v="5.6588840000000005"/>
    <n v="160"/>
    <n v="9.4503362800000001"/>
  </r>
  <r>
    <x v="7715"/>
    <n v="4.1155520000000001"/>
    <n v="170"/>
    <n v="6.8729718399999999"/>
  </r>
  <r>
    <x v="7716"/>
    <n v="3.0866639999999999"/>
    <n v="160"/>
    <n v="5.1547288799999995"/>
  </r>
  <r>
    <x v="7717"/>
    <n v="2.057776"/>
    <n v="220"/>
    <n v="3.43648592"/>
  </r>
  <r>
    <x v="7718"/>
    <n v="2.057776"/>
    <n v="230"/>
    <n v="3.43648592"/>
  </r>
  <r>
    <x v="7719"/>
    <n v="1.028888"/>
    <n v="330"/>
    <n v="1.71824296"/>
  </r>
  <r>
    <x v="7720"/>
    <n v="1.5433319999999999"/>
    <n v="310"/>
    <n v="2.5773644399999998"/>
  </r>
  <r>
    <x v="7721"/>
    <n v="1.5433319999999999"/>
    <n v="300"/>
    <n v="2.5773644399999998"/>
  </r>
  <r>
    <x v="7722"/>
    <n v="1.028888"/>
    <n v="310"/>
    <n v="1.71824296"/>
  </r>
  <r>
    <x v="7723"/>
    <n v="0"/>
    <n v="0"/>
    <n v="0"/>
  </r>
  <r>
    <x v="7724"/>
    <n v="1.5433319999999999"/>
    <n v="350"/>
    <n v="2.5773644399999998"/>
  </r>
  <r>
    <x v="7725"/>
    <n v="1.5433319999999999"/>
    <n v="360"/>
    <n v="2.5773644399999998"/>
  </r>
  <r>
    <x v="7726"/>
    <n v="0"/>
    <n v="0"/>
    <n v="0"/>
  </r>
  <r>
    <x v="7727"/>
    <n v="1.5433319999999999"/>
    <n v="260"/>
    <n v="2.5773644399999998"/>
  </r>
  <r>
    <x v="7728"/>
    <n v="1.5433319999999999"/>
    <n v="350"/>
    <n v="2.5773644399999998"/>
  </r>
  <r>
    <x v="7729"/>
    <n v="1.028888"/>
    <n v="340"/>
    <n v="1.71824296"/>
  </r>
  <r>
    <x v="7730"/>
    <n v="2.057776"/>
    <n v="20"/>
    <n v="3.43648592"/>
  </r>
  <r>
    <x v="7731"/>
    <n v="2.5722200000000002"/>
    <n v="70"/>
    <n v="4.2956073999999997"/>
  </r>
  <r>
    <x v="7732"/>
    <n v="5.1444400000000003"/>
    <n v="40"/>
    <n v="8.5912147999999995"/>
  </r>
  <r>
    <x v="7733"/>
    <n v="6.1733279999999997"/>
    <n v="90"/>
    <n v="10.309457759999999"/>
  </r>
  <r>
    <x v="7734"/>
    <n v="4.1155520000000001"/>
    <n v="80"/>
    <n v="6.8729718399999999"/>
  </r>
  <r>
    <x v="7735"/>
    <n v="4.6299960000000002"/>
    <n v="50"/>
    <n v="7.7320933199999997"/>
  </r>
  <r>
    <x v="7736"/>
    <n v="5.1444400000000003"/>
    <n v="60"/>
    <n v="8.5912147999999995"/>
  </r>
  <r>
    <x v="7737"/>
    <n v="5.1444400000000003"/>
    <n v="80"/>
    <n v="8.5912147999999995"/>
  </r>
  <r>
    <x v="7738"/>
    <n v="5.1444400000000003"/>
    <n v="60"/>
    <n v="8.5912147999999995"/>
  </r>
  <r>
    <x v="7739"/>
    <n v="4.1155520000000001"/>
    <n v="50"/>
    <n v="6.8729718399999999"/>
  </r>
  <r>
    <x v="7740"/>
    <n v="3.601108"/>
    <n v="40"/>
    <n v="6.0138503599999993"/>
  </r>
  <r>
    <x v="7741"/>
    <n v="3.0866639999999999"/>
    <n v="40"/>
    <n v="5.1547288799999995"/>
  </r>
  <r>
    <x v="7742"/>
    <n v="2.5722200000000002"/>
    <n v="40"/>
    <n v="4.2956073999999997"/>
  </r>
  <r>
    <x v="7743"/>
    <n v="2.5722200000000002"/>
    <n v="10"/>
    <n v="4.2956073999999997"/>
  </r>
  <r>
    <x v="7744"/>
    <n v="3.0866639999999999"/>
    <n v="360"/>
    <n v="5.1547288799999995"/>
  </r>
  <r>
    <x v="7745"/>
    <n v="2.057776"/>
    <n v="300"/>
    <n v="3.43648592"/>
  </r>
  <r>
    <x v="7746"/>
    <n v="2.057776"/>
    <n v="220"/>
    <n v="3.43648592"/>
  </r>
  <r>
    <x v="7747"/>
    <n v="1.5433319999999999"/>
    <n v="70"/>
    <n v="2.5773644399999998"/>
  </r>
  <r>
    <x v="7748"/>
    <n v="2.057776"/>
    <n v="40"/>
    <n v="3.43648592"/>
  </r>
  <r>
    <x v="7749"/>
    <n v="1.5433319999999999"/>
    <n v="360"/>
    <n v="2.5773644399999998"/>
  </r>
  <r>
    <x v="7750"/>
    <n v="2.5722200000000002"/>
    <n v="350"/>
    <n v="4.2956073999999997"/>
  </r>
  <r>
    <x v="7751"/>
    <n v="1.5433319999999999"/>
    <n v="240"/>
    <n v="2.5773644399999998"/>
  </r>
  <r>
    <x v="7752"/>
    <n v="1.5433319999999999"/>
    <n v="10"/>
    <n v="2.5773644399999998"/>
  </r>
  <r>
    <x v="7753"/>
    <n v="5.1444400000000003"/>
    <n v="30"/>
    <n v="8.5912147999999995"/>
  </r>
  <r>
    <x v="7754"/>
    <n v="4.6299960000000002"/>
    <n v="20"/>
    <n v="7.7320933199999997"/>
  </r>
  <r>
    <x v="7755"/>
    <n v="4.1155520000000001"/>
    <n v="50"/>
    <n v="6.8729718399999999"/>
  </r>
  <r>
    <x v="7756"/>
    <n v="3.601108"/>
    <n v="30"/>
    <n v="6.0138503599999993"/>
  </r>
  <r>
    <x v="7757"/>
    <n v="4.1155520000000001"/>
    <n v="50"/>
    <n v="6.8729718399999999"/>
  </r>
  <r>
    <x v="7758"/>
    <n v="6.1733279999999997"/>
    <n v="40"/>
    <n v="10.309457759999999"/>
  </r>
  <r>
    <x v="7759"/>
    <n v="6.1733279999999997"/>
    <n v="50"/>
    <n v="10.309457759999999"/>
  </r>
  <r>
    <x v="7760"/>
    <n v="7.7166600000000001"/>
    <n v="40"/>
    <n v="12.886822199999999"/>
  </r>
  <r>
    <x v="7761"/>
    <n v="6.1733279999999997"/>
    <n v="50"/>
    <n v="10.309457759999999"/>
  </r>
  <r>
    <x v="7762"/>
    <n v="7.202216"/>
    <n v="50"/>
    <n v="12.027700719999999"/>
  </r>
  <r>
    <x v="7763"/>
    <n v="6.1733279999999997"/>
    <n v="40"/>
    <n v="10.309457759999999"/>
  </r>
  <r>
    <x v="7764"/>
    <n v="2.5722200000000002"/>
    <n v="30"/>
    <n v="4.2956073999999997"/>
  </r>
  <r>
    <x v="7765"/>
    <n v="0"/>
    <n v="0"/>
    <n v="0"/>
  </r>
  <r>
    <x v="7766"/>
    <n v="2.057776"/>
    <n v="70"/>
    <n v="3.43648592"/>
  </r>
  <r>
    <x v="7767"/>
    <n v="2.5722200000000002"/>
    <n v="50"/>
    <n v="4.2956073999999997"/>
  </r>
  <r>
    <x v="7768"/>
    <n v="1.5433319999999999"/>
    <n v="340"/>
    <n v="2.5773644399999998"/>
  </r>
  <r>
    <x v="7769"/>
    <n v="1.5433319999999999"/>
    <n v="270"/>
    <n v="2.5773644399999998"/>
  </r>
  <r>
    <x v="7770"/>
    <n v="0"/>
    <n v="0"/>
    <n v="0"/>
  </r>
  <r>
    <x v="7771"/>
    <n v="0"/>
    <n v="0"/>
    <n v="0"/>
  </r>
  <r>
    <x v="7772"/>
    <n v="0"/>
    <n v="0"/>
    <n v="0"/>
  </r>
  <r>
    <x v="7773"/>
    <n v="1.5433319999999999"/>
    <n v="40"/>
    <n v="2.5773644399999998"/>
  </r>
  <r>
    <x v="7774"/>
    <n v="1.028888"/>
    <n v="300"/>
    <n v="1.71824296"/>
  </r>
  <r>
    <x v="7775"/>
    <n v="0"/>
    <n v="0"/>
    <n v="0"/>
  </r>
  <r>
    <x v="7776"/>
    <n v="6.6877719999999998"/>
    <n v="200"/>
    <n v="11.16857924"/>
  </r>
  <r>
    <x v="7777"/>
    <n v="5.6588840000000005"/>
    <n v="200"/>
    <n v="9.4503362800000001"/>
  </r>
  <r>
    <x v="7778"/>
    <n v="3.601108"/>
    <n v="180"/>
    <n v="6.0138503599999993"/>
  </r>
  <r>
    <x v="7779"/>
    <n v="5.1444400000000003"/>
    <n v="150"/>
    <n v="8.5912147999999995"/>
  </r>
  <r>
    <x v="7780"/>
    <n v="6.1733279999999997"/>
    <n v="160"/>
    <n v="10.309457759999999"/>
  </r>
  <r>
    <x v="7781"/>
    <n v="5.6588840000000005"/>
    <n v="150"/>
    <n v="9.4503362800000001"/>
  </r>
  <r>
    <x v="7782"/>
    <n v="6.1733279999999997"/>
    <n v="150"/>
    <n v="10.309457759999999"/>
  </r>
  <r>
    <x v="7783"/>
    <n v="7.202216"/>
    <n v="150"/>
    <n v="12.027700719999999"/>
  </r>
  <r>
    <x v="7784"/>
    <n v="5.6588840000000005"/>
    <n v="140"/>
    <n v="9.4503362800000001"/>
  </r>
  <r>
    <x v="7785"/>
    <n v="6.1733279999999997"/>
    <n v="160"/>
    <n v="10.309457759999999"/>
  </r>
  <r>
    <x v="7786"/>
    <n v="5.6588840000000005"/>
    <n v="160"/>
    <n v="9.4503362800000001"/>
  </r>
  <r>
    <x v="7787"/>
    <n v="4.1155520000000001"/>
    <n v="160"/>
    <n v="6.8729718399999999"/>
  </r>
  <r>
    <x v="7788"/>
    <n v="4.1155520000000001"/>
    <n v="180"/>
    <n v="6.8729718399999999"/>
  </r>
  <r>
    <x v="7789"/>
    <n v="2.5722200000000002"/>
    <n v="180"/>
    <n v="4.2956073999999997"/>
  </r>
  <r>
    <x v="7790"/>
    <n v="1.5433319999999999"/>
    <n v="230"/>
    <n v="2.5773644399999998"/>
  </r>
  <r>
    <x v="7791"/>
    <n v="4.1155520000000001"/>
    <n v="210"/>
    <n v="6.8729718399999999"/>
  </r>
  <r>
    <x v="7792"/>
    <n v="4.6299960000000002"/>
    <n v="210"/>
    <n v="7.7320933199999997"/>
  </r>
  <r>
    <x v="7793"/>
    <n v="2.057776"/>
    <n v="240"/>
    <n v="3.43648592"/>
  </r>
  <r>
    <x v="7794"/>
    <n v="2.057776"/>
    <n v="250"/>
    <n v="3.43648592"/>
  </r>
  <r>
    <x v="7795"/>
    <n v="1.028888"/>
    <n v="180"/>
    <n v="1.71824296"/>
  </r>
  <r>
    <x v="7796"/>
    <n v="3.601108"/>
    <n v="210"/>
    <n v="6.0138503599999993"/>
  </r>
  <r>
    <x v="7797"/>
    <n v="3.601108"/>
    <n v="230"/>
    <n v="6.0138503599999993"/>
  </r>
  <r>
    <x v="7798"/>
    <n v="3.0866639999999999"/>
    <n v="210"/>
    <n v="5.1547288799999995"/>
  </r>
  <r>
    <x v="7799"/>
    <n v="3.0866639999999999"/>
    <n v="190"/>
    <n v="5.1547288799999995"/>
  </r>
  <r>
    <x v="7800"/>
    <n v="1.028888"/>
    <n v="230"/>
    <n v="1.71824296"/>
  </r>
  <r>
    <x v="7801"/>
    <n v="1.5433319999999999"/>
    <n v="300"/>
    <n v="2.5773644399999998"/>
  </r>
  <r>
    <x v="7802"/>
    <n v="4.6299960000000002"/>
    <n v="170"/>
    <n v="7.7320933199999997"/>
  </r>
  <r>
    <x v="7803"/>
    <n v="4.1155520000000001"/>
    <n v="230"/>
    <n v="6.8729718399999999"/>
  </r>
  <r>
    <x v="7804"/>
    <n v="2.5722200000000002"/>
    <n v="160"/>
    <n v="4.2956073999999997"/>
  </r>
  <r>
    <x v="7805"/>
    <n v="3.601108"/>
    <n v="170"/>
    <n v="6.0138503599999993"/>
  </r>
  <r>
    <x v="7806"/>
    <n v="5.6588840000000005"/>
    <n v="180"/>
    <n v="9.4503362800000001"/>
  </r>
  <r>
    <x v="7807"/>
    <n v="3.601108"/>
    <n v="190"/>
    <n v="6.0138503599999993"/>
  </r>
  <r>
    <x v="7808"/>
    <n v="2.057776"/>
    <n v="180"/>
    <n v="3.43648592"/>
  </r>
  <r>
    <x v="7809"/>
    <n v="2.5722200000000002"/>
    <n v="210"/>
    <n v="4.2956073999999997"/>
  </r>
  <r>
    <x v="7810"/>
    <n v="4.1155520000000001"/>
    <n v="180"/>
    <n v="6.8729718399999999"/>
  </r>
  <r>
    <x v="7811"/>
    <n v="2.5722200000000002"/>
    <n v="190"/>
    <n v="4.2956073999999997"/>
  </r>
  <r>
    <x v="7812"/>
    <n v="1.028888"/>
    <n v="240"/>
    <n v="1.71824296"/>
  </r>
  <r>
    <x v="7813"/>
    <n v="2.5722200000000002"/>
    <n v="230"/>
    <n v="4.2956073999999997"/>
  </r>
  <r>
    <x v="7814"/>
    <n v="2.057776"/>
    <n v="240"/>
    <n v="3.43648592"/>
  </r>
  <r>
    <x v="7815"/>
    <n v="2.057776"/>
    <n v="250"/>
    <n v="3.43648592"/>
  </r>
  <r>
    <x v="7816"/>
    <n v="5.6588840000000005"/>
    <n v="160"/>
    <n v="9.4503362800000001"/>
  </r>
  <r>
    <x v="7817"/>
    <n v="1.028888"/>
    <n v="150"/>
    <n v="1.71824296"/>
  </r>
  <r>
    <x v="7818"/>
    <n v="2.5722200000000002"/>
    <n v="200"/>
    <n v="4.2956073999999997"/>
  </r>
  <r>
    <x v="7819"/>
    <n v="1.5433319999999999"/>
    <n v="280"/>
    <n v="2.5773644399999998"/>
  </r>
  <r>
    <x v="7820"/>
    <n v="2.057776"/>
    <n v="320"/>
    <n v="3.43648592"/>
  </r>
  <r>
    <x v="7821"/>
    <n v="1.5433319999999999"/>
    <n v="310"/>
    <n v="2.5773644399999998"/>
  </r>
  <r>
    <x v="7822"/>
    <n v="2.5722200000000002"/>
    <n v="260"/>
    <n v="4.2956073999999997"/>
  </r>
  <r>
    <x v="7823"/>
    <n v="3.601108"/>
    <n v="180"/>
    <n v="6.0138503599999993"/>
  </r>
  <r>
    <x v="7824"/>
    <n v="4.1155520000000001"/>
    <n v="160"/>
    <n v="6.8729718399999999"/>
  </r>
  <r>
    <x v="7825"/>
    <n v="4.6299960000000002"/>
    <n v="160"/>
    <n v="7.7320933199999997"/>
  </r>
  <r>
    <x v="7826"/>
    <n v="5.1444400000000003"/>
    <n v="150"/>
    <n v="8.5912147999999995"/>
  </r>
  <r>
    <x v="7827"/>
    <n v="5.1444400000000003"/>
    <n v="120"/>
    <n v="8.5912147999999995"/>
  </r>
  <r>
    <x v="7828"/>
    <n v="4.1155520000000001"/>
    <n v="130"/>
    <n v="6.8729718399999999"/>
  </r>
  <r>
    <x v="7829"/>
    <n v="3.0866639999999999"/>
    <n v="110"/>
    <n v="5.1547288799999995"/>
  </r>
  <r>
    <x v="7830"/>
    <n v="3.601108"/>
    <n v="120"/>
    <n v="6.0138503599999993"/>
  </r>
  <r>
    <x v="7831"/>
    <n v="3.601108"/>
    <n v="120"/>
    <n v="6.0138503599999993"/>
  </r>
  <r>
    <x v="7832"/>
    <n v="3.0866639999999999"/>
    <n v="90"/>
    <n v="5.1547288799999995"/>
  </r>
  <r>
    <x v="7833"/>
    <n v="2.5722200000000002"/>
    <n v="100"/>
    <n v="4.2956073999999997"/>
  </r>
  <r>
    <x v="7834"/>
    <n v="2.057776"/>
    <n v="320"/>
    <n v="3.43648592"/>
  </r>
  <r>
    <x v="7835"/>
    <n v="2.5722200000000002"/>
    <n v="270"/>
    <n v="4.2956073999999997"/>
  </r>
  <r>
    <x v="7836"/>
    <n v="3.0866639999999999"/>
    <n v="280"/>
    <n v="5.1547288799999995"/>
  </r>
  <r>
    <x v="7837"/>
    <n v="2.057776"/>
    <n v="270"/>
    <n v="3.43648592"/>
  </r>
  <r>
    <x v="7838"/>
    <n v="1.5433319999999999"/>
    <n v="300"/>
    <n v="2.5773644399999998"/>
  </r>
  <r>
    <x v="7839"/>
    <n v="1.028888"/>
    <n v="310"/>
    <n v="1.71824296"/>
  </r>
  <r>
    <x v="7840"/>
    <n v="1.028888"/>
    <n v="340"/>
    <n v="1.71824296"/>
  </r>
  <r>
    <x v="7841"/>
    <n v="1.028888"/>
    <n v="310"/>
    <n v="1.71824296"/>
  </r>
  <r>
    <x v="7842"/>
    <n v="1.028888"/>
    <n v="340"/>
    <n v="1.71824296"/>
  </r>
  <r>
    <x v="7843"/>
    <n v="1.028888"/>
    <n v="350"/>
    <n v="1.71824296"/>
  </r>
  <r>
    <x v="7844"/>
    <n v="1.5433319999999999"/>
    <n v="330"/>
    <n v="2.5773644399999998"/>
  </r>
  <r>
    <x v="7845"/>
    <n v="2.057776"/>
    <n v="320"/>
    <n v="3.43648592"/>
  </r>
  <r>
    <x v="7846"/>
    <n v="5.1444400000000003"/>
    <n v="10"/>
    <n v="8.5912147999999995"/>
  </r>
  <r>
    <x v="7847"/>
    <n v="3.0866639999999999"/>
    <n v="50"/>
    <n v="5.1547288799999995"/>
  </r>
  <r>
    <x v="7848"/>
    <n v="6.1733279999999997"/>
    <n v="40"/>
    <n v="10.309457759999999"/>
  </r>
  <r>
    <x v="7849"/>
    <n v="7.202216"/>
    <n v="60"/>
    <n v="12.027700719999999"/>
  </r>
  <r>
    <x v="7850"/>
    <n v="7.202216"/>
    <n v="60"/>
    <n v="12.027700719999999"/>
  </r>
  <r>
    <x v="7851"/>
    <n v="7.202216"/>
    <n v="50"/>
    <n v="12.027700719999999"/>
  </r>
  <r>
    <x v="7852"/>
    <n v="8.7455479999999994"/>
    <n v="60"/>
    <n v="14.605065159999999"/>
  </r>
  <r>
    <x v="7853"/>
    <n v="7.202216"/>
    <n v="50"/>
    <n v="12.027700719999999"/>
  </r>
  <r>
    <x v="7854"/>
    <n v="8.2311040000000002"/>
    <n v="50"/>
    <n v="13.74594368"/>
  </r>
  <r>
    <x v="7855"/>
    <n v="8.7455479999999994"/>
    <n v="60"/>
    <n v="14.605065159999999"/>
  </r>
  <r>
    <x v="7856"/>
    <n v="7.202216"/>
    <n v="50"/>
    <n v="12.027700719999999"/>
  </r>
  <r>
    <x v="7857"/>
    <n v="6.1733279999999997"/>
    <n v="40"/>
    <n v="10.309457759999999"/>
  </r>
  <r>
    <x v="7858"/>
    <n v="6.6877719999999998"/>
    <n v="40"/>
    <n v="11.16857924"/>
  </r>
  <r>
    <x v="7859"/>
    <n v="6.1733279999999997"/>
    <n v="30"/>
    <n v="10.309457759999999"/>
  </r>
  <r>
    <x v="7860"/>
    <n v="5.6588840000000005"/>
    <n v="20"/>
    <n v="9.4503362800000001"/>
  </r>
  <r>
    <x v="7861"/>
    <n v="5.1444400000000003"/>
    <n v="20"/>
    <n v="8.5912147999999995"/>
  </r>
  <r>
    <x v="7862"/>
    <n v="5.1444400000000003"/>
    <n v="10"/>
    <n v="8.5912147999999995"/>
  </r>
  <r>
    <x v="7863"/>
    <n v="3.601108"/>
    <n v="350"/>
    <n v="6.0138503599999993"/>
  </r>
  <r>
    <x v="7864"/>
    <n v="3.0866639999999999"/>
    <n v="10"/>
    <n v="5.1547288799999995"/>
  </r>
  <r>
    <x v="7865"/>
    <n v="4.1155520000000001"/>
    <n v="340"/>
    <n v="6.8729718399999999"/>
  </r>
  <r>
    <x v="7866"/>
    <n v="4.6299960000000002"/>
    <n v="10"/>
    <n v="7.7320933199999997"/>
  </r>
  <r>
    <x v="7867"/>
    <n v="4.1155520000000001"/>
    <n v="30"/>
    <n v="6.8729718399999999"/>
  </r>
  <r>
    <x v="7868"/>
    <n v="4.1155520000000001"/>
    <n v="20"/>
    <n v="6.8729718399999999"/>
  </r>
  <r>
    <x v="7869"/>
    <n v="4.6299960000000002"/>
    <n v="360"/>
    <n v="7.7320933199999997"/>
  </r>
  <r>
    <x v="7870"/>
    <n v="6.6877719999999998"/>
    <n v="360"/>
    <n v="11.16857924"/>
  </r>
  <r>
    <x v="7871"/>
    <n v="7.7166600000000001"/>
    <n v="10"/>
    <n v="12.886822199999999"/>
  </r>
  <r>
    <x v="7872"/>
    <n v="6.1733279999999997"/>
    <n v="20"/>
    <n v="10.309457759999999"/>
  </r>
  <r>
    <x v="7873"/>
    <n v="5.6588840000000005"/>
    <n v="10"/>
    <n v="9.4503362800000001"/>
  </r>
  <r>
    <x v="7874"/>
    <n v="7.7166600000000001"/>
    <n v="60"/>
    <n v="12.886822199999999"/>
  </r>
  <r>
    <x v="7875"/>
    <n v="9.2599920000000004"/>
    <n v="60"/>
    <n v="15.464186639999999"/>
  </r>
  <r>
    <x v="7876"/>
    <n v="9.7744359999999997"/>
    <n v="50"/>
    <n v="16.32330812"/>
  </r>
  <r>
    <x v="7877"/>
    <n v="9.2599920000000004"/>
    <n v="50"/>
    <n v="15.464186639999999"/>
  </r>
  <r>
    <x v="7878"/>
    <n v="9.2599920000000004"/>
    <n v="50"/>
    <n v="15.464186639999999"/>
  </r>
  <r>
    <x v="7879"/>
    <n v="9.7744359999999997"/>
    <n v="50"/>
    <n v="16.32330812"/>
  </r>
  <r>
    <x v="7880"/>
    <n v="7.7166600000000001"/>
    <n v="40"/>
    <n v="12.886822199999999"/>
  </r>
  <r>
    <x v="7881"/>
    <n v="7.7166600000000001"/>
    <n v="40"/>
    <n v="12.886822199999999"/>
  </r>
  <r>
    <x v="7882"/>
    <n v="6.1733279999999997"/>
    <n v="40"/>
    <n v="10.309457759999999"/>
  </r>
  <r>
    <x v="7883"/>
    <n v="5.1444400000000003"/>
    <n v="30"/>
    <n v="8.5912147999999995"/>
  </r>
  <r>
    <x v="7884"/>
    <n v="5.1444400000000003"/>
    <n v="20"/>
    <n v="8.5912147999999995"/>
  </r>
  <r>
    <x v="7885"/>
    <n v="3.0866639999999999"/>
    <n v="20"/>
    <n v="5.1547288799999995"/>
  </r>
  <r>
    <x v="7886"/>
    <n v="2.5722200000000002"/>
    <n v="360"/>
    <n v="4.2956073999999997"/>
  </r>
  <r>
    <x v="7887"/>
    <n v="3.0866639999999999"/>
    <n v="20"/>
    <n v="5.1547288799999995"/>
  </r>
  <r>
    <x v="7888"/>
    <n v="3.601108"/>
    <n v="20"/>
    <n v="6.0138503599999993"/>
  </r>
  <r>
    <x v="7889"/>
    <n v="1.5433319999999999"/>
    <n v="30"/>
    <n v="2.5773644399999998"/>
  </r>
  <r>
    <x v="7890"/>
    <n v="2.5722200000000002"/>
    <n v="20"/>
    <n v="4.2956073999999997"/>
  </r>
  <r>
    <x v="7891"/>
    <n v="1.5433319999999999"/>
    <n v="330"/>
    <n v="2.5773644399999998"/>
  </r>
  <r>
    <x v="7892"/>
    <n v="4.1155520000000001"/>
    <n v="20"/>
    <n v="6.8729718399999999"/>
  </r>
  <r>
    <x v="7893"/>
    <n v="0"/>
    <n v="0"/>
    <n v="0"/>
  </r>
  <r>
    <x v="7894"/>
    <n v="2.057776"/>
    <n v="340"/>
    <n v="3.43648592"/>
  </r>
  <r>
    <x v="7895"/>
    <n v="6.1733279999999997"/>
    <n v="20"/>
    <n v="10.309457759999999"/>
  </r>
  <r>
    <x v="7896"/>
    <n v="5.6588840000000005"/>
    <n v="10"/>
    <n v="9.4503362800000001"/>
  </r>
  <r>
    <x v="7897"/>
    <n v="5.6588840000000005"/>
    <n v="20"/>
    <n v="9.4503362800000001"/>
  </r>
  <r>
    <x v="7898"/>
    <n v="6.6877719999999998"/>
    <n v="60"/>
    <n v="11.16857924"/>
  </r>
  <r>
    <x v="7899"/>
    <n v="7.7166600000000001"/>
    <n v="50"/>
    <n v="12.886822199999999"/>
  </r>
  <r>
    <x v="7900"/>
    <n v="8.7455479999999994"/>
    <n v="60"/>
    <n v="14.605065159999999"/>
  </r>
  <r>
    <x v="7901"/>
    <n v="9.2599920000000004"/>
    <n v="60"/>
    <n v="15.464186639999999"/>
  </r>
  <r>
    <x v="7902"/>
    <n v="8.7455479999999994"/>
    <n v="50"/>
    <n v="14.605065159999999"/>
  </r>
  <r>
    <x v="7903"/>
    <n v="7.7166600000000001"/>
    <n v="50"/>
    <n v="12.886822199999999"/>
  </r>
  <r>
    <x v="7904"/>
    <n v="6.1733279999999997"/>
    <n v="40"/>
    <n v="10.309457759999999"/>
  </r>
  <r>
    <x v="7905"/>
    <n v="6.1733279999999997"/>
    <n v="30"/>
    <n v="10.309457759999999"/>
  </r>
  <r>
    <x v="7906"/>
    <n v="5.1444400000000003"/>
    <n v="40"/>
    <n v="8.5912147999999995"/>
  </r>
  <r>
    <x v="7907"/>
    <n v="5.1444400000000003"/>
    <n v="30"/>
    <n v="8.5912147999999995"/>
  </r>
  <r>
    <x v="7908"/>
    <n v="4.1155520000000001"/>
    <n v="20"/>
    <n v="6.8729718399999999"/>
  </r>
  <r>
    <x v="7909"/>
    <n v="3.0866639999999999"/>
    <n v="30"/>
    <n v="5.1547288799999995"/>
  </r>
  <r>
    <x v="7910"/>
    <n v="2.057776"/>
    <n v="40"/>
    <n v="3.43648592"/>
  </r>
  <r>
    <x v="7911"/>
    <n v="0.51444400000000001"/>
    <n v="30"/>
    <n v="0.85912147999999999"/>
  </r>
  <r>
    <x v="7912"/>
    <n v="1.5433319999999999"/>
    <n v="30"/>
    <n v="2.5773644399999998"/>
  </r>
  <r>
    <x v="7913"/>
    <n v="0.51444400000000001"/>
    <n v="290"/>
    <n v="0.85912147999999999"/>
  </r>
  <r>
    <x v="7914"/>
    <n v="1.028888"/>
    <n v="330"/>
    <n v="1.71824296"/>
  </r>
  <r>
    <x v="7915"/>
    <n v="1.028888"/>
    <n v="300"/>
    <n v="1.71824296"/>
  </r>
  <r>
    <x v="7916"/>
    <n v="1.028888"/>
    <n v="320"/>
    <n v="1.71824296"/>
  </r>
  <r>
    <x v="7917"/>
    <n v="3.0866639999999999"/>
    <n v="150"/>
    <n v="5.1547288799999995"/>
  </r>
  <r>
    <x v="7918"/>
    <n v="4.6299960000000002"/>
    <n v="150"/>
    <n v="7.7320933199999997"/>
  </r>
  <r>
    <x v="7919"/>
    <n v="6.6877719999999998"/>
    <n v="150"/>
    <n v="11.16857924"/>
  </r>
  <r>
    <x v="7920"/>
    <n v="7.202216"/>
    <n v="160"/>
    <n v="12.027700719999999"/>
  </r>
  <r>
    <x v="7921"/>
    <n v="6.6877719999999998"/>
    <n v="160"/>
    <n v="11.16857924"/>
  </r>
  <r>
    <x v="7922"/>
    <n v="7.202216"/>
    <n v="170"/>
    <n v="12.027700719999999"/>
  </r>
  <r>
    <x v="7923"/>
    <n v="6.1733279999999997"/>
    <n v="170"/>
    <n v="10.309457759999999"/>
  </r>
  <r>
    <x v="7924"/>
    <n v="7.202216"/>
    <n v="160"/>
    <n v="12.027700719999999"/>
  </r>
  <r>
    <x v="7925"/>
    <n v="6.6877719999999998"/>
    <n v="160"/>
    <n v="11.16857924"/>
  </r>
  <r>
    <x v="7926"/>
    <n v="6.1733279999999997"/>
    <n v="150"/>
    <n v="10.309457759999999"/>
  </r>
  <r>
    <x v="7927"/>
    <n v="5.6588840000000005"/>
    <n v="150"/>
    <n v="9.4503362800000001"/>
  </r>
  <r>
    <x v="7928"/>
    <n v="5.6588840000000005"/>
    <n v="170"/>
    <n v="9.4503362800000001"/>
  </r>
  <r>
    <x v="7929"/>
    <n v="4.6299960000000002"/>
    <n v="170"/>
    <n v="7.7320933199999997"/>
  </r>
  <r>
    <x v="7930"/>
    <n v="3.0866639999999999"/>
    <n v="190"/>
    <n v="5.1547288799999995"/>
  </r>
  <r>
    <x v="7931"/>
    <n v="2.5722200000000002"/>
    <n v="200"/>
    <n v="4.2956073999999997"/>
  </r>
  <r>
    <x v="7932"/>
    <n v="3.601108"/>
    <n v="200"/>
    <n v="6.0138503599999993"/>
  </r>
  <r>
    <x v="7933"/>
    <n v="2.057776"/>
    <n v="200"/>
    <n v="3.43648592"/>
  </r>
  <r>
    <x v="7934"/>
    <n v="1.5433319999999999"/>
    <n v="150"/>
    <n v="2.5773644399999998"/>
  </r>
  <r>
    <x v="7935"/>
    <n v="1.028888"/>
    <n v="130"/>
    <n v="1.71824296"/>
  </r>
  <r>
    <x v="7936"/>
    <n v="1.028888"/>
    <n v="300"/>
    <n v="1.71824296"/>
  </r>
  <r>
    <x v="7937"/>
    <n v="1.028888"/>
    <n v="310"/>
    <n v="1.71824296"/>
  </r>
  <r>
    <x v="7938"/>
    <n v="1.028888"/>
    <n v="320"/>
    <n v="1.71824296"/>
  </r>
  <r>
    <x v="7939"/>
    <n v="1.028888"/>
    <n v="130"/>
    <n v="1.71824296"/>
  </r>
  <r>
    <x v="7940"/>
    <n v="0"/>
    <n v="0"/>
    <n v="0"/>
  </r>
  <r>
    <x v="7941"/>
    <n v="1.028888"/>
    <n v="340"/>
    <n v="1.71824296"/>
  </r>
  <r>
    <x v="7942"/>
    <n v="2.057776"/>
    <n v="300"/>
    <n v="3.43648592"/>
  </r>
  <r>
    <x v="7943"/>
    <n v="1.5433319999999999"/>
    <n v="340"/>
    <n v="2.5773644399999998"/>
  </r>
  <r>
    <x v="7944"/>
    <n v="4.1155520000000001"/>
    <n v="110"/>
    <n v="6.8729718399999999"/>
  </r>
  <r>
    <x v="7945"/>
    <n v="5.1444400000000003"/>
    <n v="120"/>
    <n v="8.5912147999999995"/>
  </r>
  <r>
    <x v="7946"/>
    <n v="6.1733279999999997"/>
    <n v="150"/>
    <n v="10.309457759999999"/>
  </r>
  <r>
    <x v="7947"/>
    <n v="7.7166600000000001"/>
    <n v="170"/>
    <n v="12.886822199999999"/>
  </r>
  <r>
    <x v="7948"/>
    <n v="5.6588840000000005"/>
    <n v="160"/>
    <n v="9.4503362800000001"/>
  </r>
  <r>
    <x v="7949"/>
    <n v="4.1155520000000001"/>
    <n v="150"/>
    <n v="6.8729718399999999"/>
  </r>
  <r>
    <x v="7950"/>
    <n v="2.5722200000000002"/>
    <n v="140"/>
    <n v="4.2956073999999997"/>
  </r>
  <r>
    <x v="7951"/>
    <n v="2.057776"/>
    <n v="150"/>
    <n v="3.43648592"/>
  </r>
  <r>
    <x v="7952"/>
    <n v="2.057776"/>
    <n v="150"/>
    <n v="3.43648592"/>
  </r>
  <r>
    <x v="7953"/>
    <n v="1.5433319999999999"/>
    <n v="170"/>
    <n v="2.5773644399999998"/>
  </r>
  <r>
    <x v="7954"/>
    <n v="1.5433319999999999"/>
    <n v="150"/>
    <n v="2.5773644399999998"/>
  </r>
  <r>
    <x v="7955"/>
    <n v="2.057776"/>
    <n v="170"/>
    <n v="3.43648592"/>
  </r>
  <r>
    <x v="7956"/>
    <n v="1.028888"/>
    <n v="210"/>
    <n v="1.71824296"/>
  </r>
  <r>
    <x v="7957"/>
    <n v="1.5433319999999999"/>
    <n v="330"/>
    <n v="2.5773644399999998"/>
  </r>
  <r>
    <x v="7958"/>
    <n v="1.028888"/>
    <n v="270"/>
    <n v="1.71824296"/>
  </r>
  <r>
    <x v="7959"/>
    <n v="1.028888"/>
    <n v="310"/>
    <n v="1.71824296"/>
  </r>
  <r>
    <x v="7960"/>
    <n v="0"/>
    <n v="0"/>
    <n v="0"/>
  </r>
  <r>
    <x v="7961"/>
    <n v="1.028888"/>
    <n v="320"/>
    <n v="1.71824296"/>
  </r>
  <r>
    <x v="7962"/>
    <n v="0"/>
    <n v="0"/>
    <n v="0"/>
  </r>
  <r>
    <x v="7963"/>
    <n v="0.51444400000000001"/>
    <n v="20"/>
    <n v="0.85912147999999999"/>
  </r>
  <r>
    <x v="7964"/>
    <n v="1.028888"/>
    <n v="340"/>
    <n v="1.71824296"/>
  </r>
  <r>
    <x v="7965"/>
    <n v="1.028888"/>
    <n v="300"/>
    <n v="1.71824296"/>
  </r>
  <r>
    <x v="7966"/>
    <n v="1.028888"/>
    <n v="290"/>
    <n v="1.71824296"/>
  </r>
  <r>
    <x v="7967"/>
    <n v="2.057776"/>
    <n v="270"/>
    <n v="3.43648592"/>
  </r>
  <r>
    <x v="7968"/>
    <n v="1.028888"/>
    <n v="140"/>
    <n v="1.71824296"/>
  </r>
  <r>
    <x v="7969"/>
    <n v="5.1444400000000003"/>
    <n v="140"/>
    <n v="8.5912147999999995"/>
  </r>
  <r>
    <x v="7970"/>
    <n v="6.6877719999999998"/>
    <n v="160"/>
    <n v="11.16857924"/>
  </r>
  <r>
    <x v="7971"/>
    <n v="5.6588840000000005"/>
    <n v="160"/>
    <n v="9.4503362800000001"/>
  </r>
  <r>
    <x v="7972"/>
    <n v="5.6588840000000005"/>
    <n v="160"/>
    <n v="9.4503362800000001"/>
  </r>
  <r>
    <x v="7973"/>
    <n v="4.6299960000000002"/>
    <n v="170"/>
    <n v="7.7320933199999997"/>
  </r>
  <r>
    <x v="7974"/>
    <n v="4.1155520000000001"/>
    <n v="170"/>
    <n v="6.8729718399999999"/>
  </r>
  <r>
    <x v="7975"/>
    <n v="2.057776"/>
    <n v="190"/>
    <n v="3.43648592"/>
  </r>
  <r>
    <x v="7976"/>
    <n v="2.057776"/>
    <n v="220"/>
    <n v="3.43648592"/>
  </r>
  <r>
    <x v="7977"/>
    <n v="1.5433319999999999"/>
    <n v="280"/>
    <n v="2.5773644399999998"/>
  </r>
  <r>
    <x v="7978"/>
    <n v="1.028888"/>
    <n v="340"/>
    <n v="1.71824296"/>
  </r>
  <r>
    <x v="7979"/>
    <n v="1.028888"/>
    <n v="350"/>
    <n v="1.71824296"/>
  </r>
  <r>
    <x v="7980"/>
    <n v="1.028888"/>
    <n v="300"/>
    <n v="1.71824296"/>
  </r>
  <r>
    <x v="7981"/>
    <n v="1.028888"/>
    <n v="260"/>
    <n v="1.71824296"/>
  </r>
  <r>
    <x v="7982"/>
    <n v="1.028888"/>
    <n v="350"/>
    <n v="1.71824296"/>
  </r>
  <r>
    <x v="7983"/>
    <n v="1.5433319999999999"/>
    <n v="290"/>
    <n v="2.5773644399999998"/>
  </r>
  <r>
    <x v="7984"/>
    <n v="1.028888"/>
    <n v="330"/>
    <n v="1.71824296"/>
  </r>
  <r>
    <x v="7985"/>
    <n v="1.5433319999999999"/>
    <n v="270"/>
    <n v="2.5773644399999998"/>
  </r>
  <r>
    <x v="7986"/>
    <n v="1.5433319999999999"/>
    <n v="290"/>
    <n v="2.5773644399999998"/>
  </r>
  <r>
    <x v="7987"/>
    <n v="1.028888"/>
    <n v="310"/>
    <n v="1.71824296"/>
  </r>
  <r>
    <x v="7988"/>
    <n v="1.028888"/>
    <n v="180"/>
    <n v="1.71824296"/>
  </r>
  <r>
    <x v="7989"/>
    <n v="1.5433319999999999"/>
    <n v="260"/>
    <n v="2.5773644399999998"/>
  </r>
  <r>
    <x v="7990"/>
    <n v="1.028888"/>
    <n v="140"/>
    <n v="1.71824296"/>
  </r>
  <r>
    <x v="7991"/>
    <n v="2.5722200000000002"/>
    <n v="150"/>
    <n v="4.2956073999999997"/>
  </r>
  <r>
    <x v="7992"/>
    <n v="2.057776"/>
    <n v="110"/>
    <n v="3.43648592"/>
  </r>
  <r>
    <x v="7993"/>
    <n v="5.1444400000000003"/>
    <n v="160"/>
    <n v="8.5912147999999995"/>
  </r>
  <r>
    <x v="7994"/>
    <n v="7.202216"/>
    <n v="160"/>
    <n v="12.027700719999999"/>
  </r>
  <r>
    <x v="7995"/>
    <n v="6.1733279999999997"/>
    <n v="160"/>
    <n v="10.309457759999999"/>
  </r>
  <r>
    <x v="7996"/>
    <n v="7.202216"/>
    <n v="160"/>
    <n v="12.027700719999999"/>
  </r>
  <r>
    <x v="7997"/>
    <n v="6.6877719999999998"/>
    <n v="150"/>
    <n v="11.16857924"/>
  </r>
  <r>
    <x v="7998"/>
    <n v="6.1733279999999997"/>
    <n v="160"/>
    <n v="10.309457759999999"/>
  </r>
  <r>
    <x v="7999"/>
    <n v="6.1733279999999997"/>
    <n v="160"/>
    <n v="10.309457759999999"/>
  </r>
  <r>
    <x v="8000"/>
    <n v="5.1444400000000003"/>
    <n v="170"/>
    <n v="8.5912147999999995"/>
  </r>
  <r>
    <x v="8001"/>
    <n v="2.057776"/>
    <n v="150"/>
    <n v="3.43648592"/>
  </r>
  <r>
    <x v="8002"/>
    <n v="1.5433319999999999"/>
    <n v="150"/>
    <n v="2.5773644399999998"/>
  </r>
  <r>
    <x v="8003"/>
    <n v="1.028888"/>
    <n v="160"/>
    <n v="1.71824296"/>
  </r>
  <r>
    <x v="8004"/>
    <n v="1.028888"/>
    <n v="300"/>
    <n v="1.71824296"/>
  </r>
  <r>
    <x v="8005"/>
    <n v="1.5433319999999999"/>
    <n v="320"/>
    <n v="2.5773644399999998"/>
  </r>
  <r>
    <x v="8006"/>
    <n v="1.028888"/>
    <n v="310"/>
    <n v="1.71824296"/>
  </r>
  <r>
    <x v="8007"/>
    <n v="1.5433319999999999"/>
    <n v="340"/>
    <n v="2.5773644399999998"/>
  </r>
  <r>
    <x v="8008"/>
    <n v="1.5433319999999999"/>
    <n v="320"/>
    <n v="2.5773644399999998"/>
  </r>
  <r>
    <x v="8009"/>
    <n v="1.028888"/>
    <n v="50"/>
    <n v="1.71824296"/>
  </r>
  <r>
    <x v="8010"/>
    <n v="1.028888"/>
    <n v="280"/>
    <n v="1.71824296"/>
  </r>
  <r>
    <x v="8011"/>
    <n v="0"/>
    <n v="0"/>
    <n v="0"/>
  </r>
  <r>
    <x v="8012"/>
    <n v="2.057776"/>
    <n v="20"/>
    <n v="3.43648592"/>
  </r>
  <r>
    <x v="8013"/>
    <n v="1.5433319999999999"/>
    <n v="30"/>
    <n v="2.5773644399999998"/>
  </r>
  <r>
    <x v="8014"/>
    <n v="2.5722200000000002"/>
    <n v="360"/>
    <n v="4.2956073999999997"/>
  </r>
  <r>
    <x v="8015"/>
    <n v="7.202216"/>
    <n v="20"/>
    <n v="12.027700719999999"/>
  </r>
  <r>
    <x v="8016"/>
    <n v="6.1733279999999997"/>
    <n v="10"/>
    <n v="10.309457759999999"/>
  </r>
  <r>
    <x v="8017"/>
    <n v="5.1444400000000003"/>
    <n v="360"/>
    <n v="8.5912147999999995"/>
  </r>
  <r>
    <x v="8018"/>
    <n v="5.1444400000000003"/>
    <n v="350"/>
    <n v="8.5912147999999995"/>
  </r>
  <r>
    <x v="8019"/>
    <n v="6.6877719999999998"/>
    <n v="70"/>
    <n v="11.16857924"/>
  </r>
  <r>
    <x v="8020"/>
    <n v="8.2311040000000002"/>
    <n v="70"/>
    <n v="13.74594368"/>
  </r>
  <r>
    <x v="8021"/>
    <n v="9.2599920000000004"/>
    <n v="60"/>
    <n v="15.464186639999999"/>
  </r>
  <r>
    <x v="8022"/>
    <n v="10.288880000000001"/>
    <n v="50"/>
    <n v="17.182429599999999"/>
  </r>
  <r>
    <x v="8023"/>
    <n v="9.2599920000000004"/>
    <n v="40"/>
    <n v="15.464186639999999"/>
  </r>
  <r>
    <x v="8024"/>
    <n v="7.202216"/>
    <n v="40"/>
    <n v="12.027700719999999"/>
  </r>
  <r>
    <x v="8025"/>
    <n v="4.6299960000000002"/>
    <n v="40"/>
    <n v="7.7320933199999997"/>
  </r>
  <r>
    <x v="8026"/>
    <n v="5.1444400000000003"/>
    <n v="40"/>
    <n v="8.5912147999999995"/>
  </r>
  <r>
    <x v="8027"/>
    <n v="8.2311040000000002"/>
    <n v="30"/>
    <n v="13.74594368"/>
  </r>
  <r>
    <x v="8028"/>
    <n v="6.1733279999999997"/>
    <n v="30"/>
    <n v="10.309457759999999"/>
  </r>
  <r>
    <x v="8029"/>
    <n v="2.5722200000000002"/>
    <n v="10"/>
    <n v="4.2956073999999997"/>
  </r>
  <r>
    <x v="8030"/>
    <n v="4.6299960000000002"/>
    <n v="40"/>
    <n v="7.7320933199999997"/>
  </r>
  <r>
    <x v="8031"/>
    <n v="2.5722200000000002"/>
    <n v="350"/>
    <n v="4.2956073999999997"/>
  </r>
  <r>
    <x v="8032"/>
    <n v="3.601108"/>
    <n v="330"/>
    <n v="6.0138503599999993"/>
  </r>
  <r>
    <x v="8033"/>
    <n v="2.057776"/>
    <n v="340"/>
    <n v="3.43648592"/>
  </r>
  <r>
    <x v="8034"/>
    <n v="3.0866639999999999"/>
    <n v="20"/>
    <n v="5.1547288799999995"/>
  </r>
  <r>
    <x v="8035"/>
    <n v="1.5433319999999999"/>
    <n v="340"/>
    <n v="2.5773644399999998"/>
  </r>
  <r>
    <x v="8036"/>
    <n v="1.028888"/>
    <n v="320"/>
    <n v="1.71824296"/>
  </r>
  <r>
    <x v="8037"/>
    <n v="3.601108"/>
    <n v="340"/>
    <n v="6.0138503599999993"/>
  </r>
  <r>
    <x v="8038"/>
    <n v="4.1155520000000001"/>
    <n v="310"/>
    <n v="6.8729718399999999"/>
  </r>
  <r>
    <x v="8039"/>
    <n v="2.5722200000000002"/>
    <n v="340"/>
    <n v="4.2956073999999997"/>
  </r>
  <r>
    <x v="8040"/>
    <n v="4.6299960000000002"/>
    <n v="20"/>
    <n v="7.7320933199999997"/>
  </r>
  <r>
    <x v="8041"/>
    <n v="3.601108"/>
    <n v="320"/>
    <n v="6.0138503599999993"/>
  </r>
  <r>
    <x v="8042"/>
    <n v="4.6299960000000002"/>
    <n v="330"/>
    <n v="7.7320933199999997"/>
  </r>
  <r>
    <x v="8043"/>
    <n v="6.1733279999999997"/>
    <n v="310"/>
    <n v="10.309457759999999"/>
  </r>
  <r>
    <x v="8044"/>
    <n v="6.1733279999999997"/>
    <n v="340"/>
    <n v="10.309457759999999"/>
  </r>
  <r>
    <x v="8045"/>
    <n v="4.6299960000000002"/>
    <n v="340"/>
    <n v="7.7320933199999997"/>
  </r>
  <r>
    <x v="8046"/>
    <n v="5.6588840000000005"/>
    <n v="160"/>
    <n v="9.4503362800000001"/>
  </r>
  <r>
    <x v="8047"/>
    <n v="3.601108"/>
    <n v="190"/>
    <n v="6.0138503599999993"/>
  </r>
  <r>
    <x v="8048"/>
    <n v="4.1155520000000001"/>
    <n v="70"/>
    <n v="6.8729718399999999"/>
  </r>
  <r>
    <x v="8049"/>
    <n v="2.057776"/>
    <n v="40"/>
    <n v="3.43648592"/>
  </r>
  <r>
    <x v="8050"/>
    <n v="2.057776"/>
    <n v="260"/>
    <n v="3.43648592"/>
  </r>
  <r>
    <x v="8051"/>
    <n v="2.057776"/>
    <n v="220"/>
    <n v="3.43648592"/>
  </r>
  <r>
    <x v="8052"/>
    <n v="1.028888"/>
    <n v="70"/>
    <n v="1.71824296"/>
  </r>
  <r>
    <x v="8053"/>
    <n v="3.0866639999999999"/>
    <n v="140"/>
    <n v="5.1547288799999995"/>
  </r>
  <r>
    <x v="8054"/>
    <n v="2.5722200000000002"/>
    <n v="160"/>
    <n v="4.2956073999999997"/>
  </r>
  <r>
    <x v="8055"/>
    <n v="2.057776"/>
    <n v="170"/>
    <n v="3.43648592"/>
  </r>
  <r>
    <x v="8056"/>
    <n v="0"/>
    <n v="0"/>
    <n v="0"/>
  </r>
  <r>
    <x v="8057"/>
    <n v="1.5433319999999999"/>
    <n v="270"/>
    <n v="2.5773644399999998"/>
  </r>
  <r>
    <x v="8058"/>
    <n v="1.5433319999999999"/>
    <n v="320"/>
    <n v="2.5773644399999998"/>
  </r>
  <r>
    <x v="8059"/>
    <n v="2.057776"/>
    <n v="250"/>
    <n v="3.43648592"/>
  </r>
  <r>
    <x v="8060"/>
    <n v="1.5433319999999999"/>
    <n v="340"/>
    <n v="2.5773644399999998"/>
  </r>
  <r>
    <x v="8061"/>
    <n v="2.5722200000000002"/>
    <n v="360"/>
    <n v="4.2956073999999997"/>
  </r>
  <r>
    <x v="8062"/>
    <n v="1.028888"/>
    <n v="190"/>
    <n v="1.71824296"/>
  </r>
  <r>
    <x v="8063"/>
    <n v="5.1444400000000003"/>
    <n v="160"/>
    <n v="8.5912147999999995"/>
  </r>
  <r>
    <x v="8064"/>
    <n v="4.6299960000000002"/>
    <n v="160"/>
    <n v="7.7320933199999997"/>
  </r>
  <r>
    <x v="8065"/>
    <n v="3.601108"/>
    <n v="180"/>
    <n v="6.0138503599999993"/>
  </r>
  <r>
    <x v="8066"/>
    <n v="5.6588840000000005"/>
    <n v="180"/>
    <n v="9.4503362800000001"/>
  </r>
  <r>
    <x v="8067"/>
    <n v="6.1733279999999997"/>
    <n v="160"/>
    <n v="10.309457759999999"/>
  </r>
  <r>
    <x v="8068"/>
    <n v="6.1733279999999997"/>
    <n v="160"/>
    <n v="10.309457759999999"/>
  </r>
  <r>
    <x v="8069"/>
    <n v="10.288880000000001"/>
    <n v="180"/>
    <n v="17.182429599999999"/>
  </r>
  <r>
    <x v="8070"/>
    <n v="3.0866639999999999"/>
    <n v="200"/>
    <n v="5.1547288799999995"/>
  </r>
  <r>
    <x v="8071"/>
    <n v="8.2311040000000002"/>
    <n v="210"/>
    <n v="13.74594368"/>
  </r>
  <r>
    <x v="8072"/>
    <n v="6.6877719999999998"/>
    <n v="210"/>
    <n v="11.16857924"/>
  </r>
  <r>
    <x v="8073"/>
    <n v="6.1733279999999997"/>
    <n v="200"/>
    <n v="10.309457759999999"/>
  </r>
  <r>
    <x v="8074"/>
    <n v="4.6299960000000002"/>
    <n v="210"/>
    <n v="7.7320933199999997"/>
  </r>
  <r>
    <x v="8075"/>
    <n v="5.1444400000000003"/>
    <n v="230"/>
    <n v="8.5912147999999995"/>
  </r>
  <r>
    <x v="8076"/>
    <n v="2.5722200000000002"/>
    <n v="250"/>
    <n v="4.2956073999999997"/>
  </r>
  <r>
    <x v="8077"/>
    <n v="2.5722200000000002"/>
    <n v="230"/>
    <n v="4.2956073999999997"/>
  </r>
  <r>
    <x v="8078"/>
    <n v="2.5722200000000002"/>
    <n v="250"/>
    <n v="4.2956073999999997"/>
  </r>
  <r>
    <x v="8079"/>
    <n v="3.0866639999999999"/>
    <n v="220"/>
    <n v="5.1547288799999995"/>
  </r>
  <r>
    <x v="8080"/>
    <n v="2.5722200000000002"/>
    <n v="260"/>
    <n v="4.2956073999999997"/>
  </r>
  <r>
    <x v="8081"/>
    <n v="2.5722200000000002"/>
    <n v="160"/>
    <n v="4.2956073999999997"/>
  </r>
  <r>
    <x v="8082"/>
    <n v="2.057776"/>
    <n v="200"/>
    <n v="3.43648592"/>
  </r>
  <r>
    <x v="8083"/>
    <n v="2.057776"/>
    <n v="10"/>
    <n v="3.43648592"/>
  </r>
  <r>
    <x v="8084"/>
    <n v="1.5433319999999999"/>
    <n v="310"/>
    <n v="2.5773644399999998"/>
  </r>
  <r>
    <x v="8085"/>
    <n v="1.5433319999999999"/>
    <n v="270"/>
    <n v="2.5773644399999998"/>
  </r>
  <r>
    <x v="8086"/>
    <n v="2.057776"/>
    <n v="270"/>
    <n v="3.43648592"/>
  </r>
  <r>
    <x v="8087"/>
    <n v="1.5433319999999999"/>
    <n v="170"/>
    <n v="2.5773644399999998"/>
  </r>
  <r>
    <x v="8088"/>
    <n v="3.0866639999999999"/>
    <n v="150"/>
    <n v="5.1547288799999995"/>
  </r>
  <r>
    <x v="8089"/>
    <n v="2.057776"/>
    <n v="140"/>
    <n v="3.43648592"/>
  </r>
  <r>
    <x v="8090"/>
    <n v="4.1155520000000001"/>
    <n v="160"/>
    <n v="6.8729718399999999"/>
  </r>
  <r>
    <x v="8091"/>
    <n v="4.6299960000000002"/>
    <n v="160"/>
    <n v="7.7320933199999997"/>
  </r>
  <r>
    <x v="8092"/>
    <n v="3.601108"/>
    <n v="160"/>
    <n v="6.0138503599999993"/>
  </r>
  <r>
    <x v="8093"/>
    <n v="3.601108"/>
    <n v="160"/>
    <n v="6.0138503599999993"/>
  </r>
  <r>
    <x v="8094"/>
    <n v="2.057776"/>
    <n v="160"/>
    <n v="3.43648592"/>
  </r>
  <r>
    <x v="8095"/>
    <n v="1.5433319999999999"/>
    <n v="180"/>
    <n v="2.5773644399999998"/>
  </r>
  <r>
    <x v="8096"/>
    <n v="1.028888"/>
    <n v="260"/>
    <n v="1.71824296"/>
  </r>
  <r>
    <x v="8097"/>
    <n v="1.028888"/>
    <n v="310"/>
    <n v="1.71824296"/>
  </r>
  <r>
    <x v="8098"/>
    <n v="1.5433319999999999"/>
    <n v="310"/>
    <n v="2.5773644399999998"/>
  </r>
  <r>
    <x v="8099"/>
    <n v="1.5433319999999999"/>
    <n v="300"/>
    <n v="2.5773644399999998"/>
  </r>
  <r>
    <x v="8100"/>
    <n v="2.057776"/>
    <n v="270"/>
    <n v="3.43648592"/>
  </r>
  <r>
    <x v="8101"/>
    <n v="1.028888"/>
    <n v="10"/>
    <n v="1.71824296"/>
  </r>
  <r>
    <x v="8102"/>
    <n v="1.028888"/>
    <n v="20"/>
    <n v="1.71824296"/>
  </r>
  <r>
    <x v="8103"/>
    <n v="2.057776"/>
    <n v="250"/>
    <n v="3.43648592"/>
  </r>
  <r>
    <x v="8104"/>
    <n v="1.028888"/>
    <n v="300"/>
    <n v="1.71824296"/>
  </r>
  <r>
    <x v="8105"/>
    <n v="2.057776"/>
    <n v="340"/>
    <n v="3.43648592"/>
  </r>
  <r>
    <x v="8106"/>
    <n v="0"/>
    <n v="0"/>
    <n v="0"/>
  </r>
  <r>
    <x v="8107"/>
    <n v="1.028888"/>
    <n v="280"/>
    <n v="1.71824296"/>
  </r>
  <r>
    <x v="8108"/>
    <n v="1.5433319999999999"/>
    <n v="360"/>
    <n v="2.5773644399999998"/>
  </r>
  <r>
    <x v="8109"/>
    <n v="3.601108"/>
    <n v="10"/>
    <n v="6.0138503599999993"/>
  </r>
  <r>
    <x v="8110"/>
    <n v="5.1444400000000003"/>
    <n v="40"/>
    <n v="8.5912147999999995"/>
  </r>
  <r>
    <x v="8111"/>
    <n v="4.6299960000000002"/>
    <n v="50"/>
    <n v="7.7320933199999997"/>
  </r>
  <r>
    <x v="8112"/>
    <n v="5.6588840000000005"/>
    <n v="70"/>
    <n v="9.4503362800000001"/>
  </r>
  <r>
    <x v="8113"/>
    <n v="5.6588840000000005"/>
    <n v="50"/>
    <n v="9.4503362800000001"/>
  </r>
  <r>
    <x v="8114"/>
    <n v="7.202216"/>
    <n v="50"/>
    <n v="12.027700719999999"/>
  </r>
  <r>
    <x v="8115"/>
    <n v="6.1733279999999997"/>
    <n v="30"/>
    <n v="10.309457759999999"/>
  </r>
  <r>
    <x v="8116"/>
    <n v="5.1444400000000003"/>
    <n v="50"/>
    <n v="8.5912147999999995"/>
  </r>
  <r>
    <x v="8117"/>
    <n v="4.6299960000000002"/>
    <n v="40"/>
    <n v="7.7320933199999997"/>
  </r>
  <r>
    <x v="8118"/>
    <n v="5.1444400000000003"/>
    <n v="30"/>
    <n v="8.5912147999999995"/>
  </r>
  <r>
    <x v="8119"/>
    <n v="5.1444400000000003"/>
    <n v="40"/>
    <n v="8.5912147999999995"/>
  </r>
  <r>
    <x v="8120"/>
    <n v="5.1444400000000003"/>
    <n v="40"/>
    <n v="8.5912147999999995"/>
  </r>
  <r>
    <x v="8121"/>
    <n v="4.1155520000000001"/>
    <n v="20"/>
    <n v="6.8729718399999999"/>
  </r>
  <r>
    <x v="8122"/>
    <n v="1.028888"/>
    <n v="350"/>
    <n v="1.71824296"/>
  </r>
  <r>
    <x v="8123"/>
    <n v="2.5722200000000002"/>
    <n v="360"/>
    <n v="4.2956073999999997"/>
  </r>
  <r>
    <x v="8124"/>
    <n v="3.0866639999999999"/>
    <n v="360"/>
    <n v="5.1547288799999995"/>
  </r>
  <r>
    <x v="8125"/>
    <n v="3.601108"/>
    <n v="20"/>
    <n v="6.0138503599999993"/>
  </r>
  <r>
    <x v="8126"/>
    <n v="3.601108"/>
    <n v="10"/>
    <n v="6.0138503599999993"/>
  </r>
  <r>
    <x v="8127"/>
    <n v="5.1444400000000003"/>
    <n v="20"/>
    <n v="8.5912147999999995"/>
  </r>
  <r>
    <x v="8128"/>
    <n v="4.6299960000000002"/>
    <n v="10"/>
    <n v="7.7320933199999997"/>
  </r>
  <r>
    <x v="8129"/>
    <n v="5.1444400000000003"/>
    <n v="10"/>
    <n v="8.5912147999999995"/>
  </r>
  <r>
    <x v="8130"/>
    <n v="6.1733279999999997"/>
    <n v="40"/>
    <n v="10.309457759999999"/>
  </r>
  <r>
    <x v="8131"/>
    <n v="7.202216"/>
    <n v="20"/>
    <n v="12.027700719999999"/>
  </r>
  <r>
    <x v="8132"/>
    <n v="7.202216"/>
    <n v="10"/>
    <n v="12.027700719999999"/>
  </r>
  <r>
    <x v="8133"/>
    <n v="6.6877719999999998"/>
    <n v="20"/>
    <n v="11.16857924"/>
  </r>
  <r>
    <x v="8134"/>
    <n v="6.6877719999999998"/>
    <n v="20"/>
    <n v="11.16857924"/>
  </r>
  <r>
    <x v="8135"/>
    <n v="7.202216"/>
    <n v="20"/>
    <n v="12.027700719999999"/>
  </r>
  <r>
    <x v="8136"/>
    <n v="6.6877719999999998"/>
    <n v="20"/>
    <n v="11.16857924"/>
  </r>
  <r>
    <x v="8137"/>
    <n v="6.1733279999999997"/>
    <n v="70"/>
    <n v="10.309457759999999"/>
  </r>
  <r>
    <x v="8138"/>
    <n v="8.7455479999999994"/>
    <n v="50"/>
    <n v="14.605065159999999"/>
  </r>
  <r>
    <x v="8139"/>
    <n v="9.7744359999999997"/>
    <n v="50"/>
    <n v="16.32330812"/>
  </r>
  <r>
    <x v="8140"/>
    <n v="7.202216"/>
    <n v="60"/>
    <n v="12.027700719999999"/>
  </r>
  <r>
    <x v="8141"/>
    <n v="7.7166600000000001"/>
    <n v="40"/>
    <n v="12.886822199999999"/>
  </r>
  <r>
    <x v="8142"/>
    <n v="7.7166600000000001"/>
    <n v="50"/>
    <n v="12.886822199999999"/>
  </r>
  <r>
    <x v="8143"/>
    <n v="2.057776"/>
    <n v="240"/>
    <n v="3.43648592"/>
  </r>
  <r>
    <x v="8144"/>
    <n v="5.1444400000000003"/>
    <n v="20"/>
    <n v="8.5912147999999995"/>
  </r>
  <r>
    <x v="8145"/>
    <n v="5.1444400000000003"/>
    <n v="20"/>
    <n v="8.5912147999999995"/>
  </r>
  <r>
    <x v="8146"/>
    <n v="5.1444400000000003"/>
    <n v="40"/>
    <n v="8.5912147999999995"/>
  </r>
  <r>
    <x v="8147"/>
    <n v="5.6588840000000005"/>
    <n v="40"/>
    <n v="9.4503362800000001"/>
  </r>
  <r>
    <x v="8148"/>
    <n v="3.601108"/>
    <n v="10"/>
    <n v="6.0138503599999993"/>
  </r>
  <r>
    <x v="8149"/>
    <n v="1.5433319999999999"/>
    <n v="330"/>
    <n v="2.5773644399999998"/>
  </r>
  <r>
    <x v="8150"/>
    <n v="1.5433319999999999"/>
    <n v="10"/>
    <n v="2.5773644399999998"/>
  </r>
  <r>
    <x v="8151"/>
    <n v="1.028888"/>
    <n v="10"/>
    <n v="1.71824296"/>
  </r>
  <r>
    <x v="8152"/>
    <n v="2.057776"/>
    <n v="40"/>
    <n v="3.43648592"/>
  </r>
  <r>
    <x v="8153"/>
    <n v="1.028888"/>
    <n v="30"/>
    <n v="1.71824296"/>
  </r>
  <r>
    <x v="8154"/>
    <n v="3.0866639999999999"/>
    <n v="40"/>
    <n v="5.1547288799999995"/>
  </r>
  <r>
    <x v="8155"/>
    <n v="1.5433319999999999"/>
    <n v="40"/>
    <n v="2.5773644399999998"/>
  </r>
  <r>
    <x v="8156"/>
    <n v="1.5433319999999999"/>
    <n v="350"/>
    <n v="2.5773644399999998"/>
  </r>
  <r>
    <x v="8157"/>
    <n v="1.5433319999999999"/>
    <n v="170"/>
    <n v="2.5773644399999998"/>
  </r>
  <r>
    <x v="8158"/>
    <n v="1.028888"/>
    <n v="150"/>
    <n v="1.71824296"/>
  </r>
  <r>
    <x v="8159"/>
    <n v="3.0866639999999999"/>
    <n v="160"/>
    <n v="5.1547288799999995"/>
  </r>
  <r>
    <x v="8160"/>
    <n v="2.057776"/>
    <n v="140"/>
    <n v="3.43648592"/>
  </r>
  <r>
    <x v="8161"/>
    <n v="1.028888"/>
    <n v="330"/>
    <n v="1.71824296"/>
  </r>
  <r>
    <x v="8162"/>
    <n v="2.5722200000000002"/>
    <n v="170"/>
    <n v="4.2956073999999997"/>
  </r>
  <r>
    <x v="8163"/>
    <n v="2.5722200000000002"/>
    <n v="60"/>
    <n v="4.2956073999999997"/>
  </r>
  <r>
    <x v="8164"/>
    <n v="2.5722200000000002"/>
    <n v="50"/>
    <n v="4.2956073999999997"/>
  </r>
  <r>
    <x v="8165"/>
    <n v="3.601108"/>
    <n v="50"/>
    <n v="6.0138503599999993"/>
  </r>
  <r>
    <x v="8166"/>
    <n v="2.057776"/>
    <n v="50"/>
    <n v="3.43648592"/>
  </r>
  <r>
    <x v="8167"/>
    <n v="2.057776"/>
    <n v="40"/>
    <n v="3.43648592"/>
  </r>
  <r>
    <x v="8168"/>
    <n v="1.028888"/>
    <n v="20"/>
    <n v="1.71824296"/>
  </r>
  <r>
    <x v="8169"/>
    <n v="1.5433319999999999"/>
    <n v="340"/>
    <n v="2.5773644399999998"/>
  </r>
  <r>
    <x v="8170"/>
    <n v="2.057776"/>
    <n v="270"/>
    <n v="3.43648592"/>
  </r>
  <r>
    <x v="8171"/>
    <n v="2.057776"/>
    <n v="120"/>
    <n v="3.43648592"/>
  </r>
  <r>
    <x v="8172"/>
    <n v="1.5433319999999999"/>
    <n v="130"/>
    <n v="2.5773644399999998"/>
  </r>
  <r>
    <x v="8173"/>
    <n v="0.51444400000000001"/>
    <n v="20"/>
    <n v="0.85912147999999999"/>
  </r>
  <r>
    <x v="8174"/>
    <n v="1.5433319999999999"/>
    <n v="300"/>
    <n v="2.5773644399999998"/>
  </r>
  <r>
    <x v="8175"/>
    <n v="1.5433319999999999"/>
    <n v="340"/>
    <n v="2.5773644399999998"/>
  </r>
  <r>
    <x v="8176"/>
    <n v="1.5433319999999999"/>
    <n v="340"/>
    <n v="2.5773644399999998"/>
  </r>
  <r>
    <x v="8177"/>
    <n v="3.0866639999999999"/>
    <n v="30"/>
    <n v="5.1547288799999995"/>
  </r>
  <r>
    <x v="8178"/>
    <n v="4.1155520000000001"/>
    <n v="20"/>
    <n v="6.8729718399999999"/>
  </r>
  <r>
    <x v="8179"/>
    <n v="5.1444400000000003"/>
    <n v="10"/>
    <n v="8.5912147999999995"/>
  </r>
  <r>
    <x v="8180"/>
    <n v="5.1444400000000003"/>
    <n v="10"/>
    <n v="8.5912147999999995"/>
  </r>
  <r>
    <x v="8181"/>
    <n v="6.1733279999999997"/>
    <n v="360"/>
    <n v="10.309457759999999"/>
  </r>
  <r>
    <x v="8182"/>
    <n v="7.7166600000000001"/>
    <n v="20"/>
    <n v="12.886822199999999"/>
  </r>
  <r>
    <x v="8183"/>
    <n v="6.6877719999999998"/>
    <n v="360"/>
    <n v="11.16857924"/>
  </r>
  <r>
    <x v="8184"/>
    <n v="6.6877719999999998"/>
    <n v="60"/>
    <n v="11.16857924"/>
  </r>
  <r>
    <x v="8185"/>
    <n v="6.1733279999999997"/>
    <n v="50"/>
    <n v="10.309457759999999"/>
  </r>
  <r>
    <x v="8186"/>
    <n v="6.6877719999999998"/>
    <n v="40"/>
    <n v="11.16857924"/>
  </r>
  <r>
    <x v="8187"/>
    <n v="9.2599920000000004"/>
    <n v="40"/>
    <n v="15.464186639999999"/>
  </r>
  <r>
    <x v="8188"/>
    <n v="9.2599920000000004"/>
    <n v="50"/>
    <n v="15.464186639999999"/>
  </r>
  <r>
    <x v="8189"/>
    <n v="7.7166600000000001"/>
    <n v="40"/>
    <n v="12.886822199999999"/>
  </r>
  <r>
    <x v="8190"/>
    <n v="9.2599920000000004"/>
    <n v="40"/>
    <n v="15.464186639999999"/>
  </r>
  <r>
    <x v="8191"/>
    <n v="5.6588840000000005"/>
    <n v="30"/>
    <n v="9.4503362800000001"/>
  </r>
  <r>
    <x v="8192"/>
    <n v="5.1444400000000003"/>
    <n v="20"/>
    <n v="8.5912147999999995"/>
  </r>
  <r>
    <x v="8193"/>
    <n v="4.6299960000000002"/>
    <n v="10"/>
    <n v="7.7320933199999997"/>
  </r>
  <r>
    <x v="8194"/>
    <n v="3.0866639999999999"/>
    <n v="10"/>
    <n v="5.1547288799999995"/>
  </r>
  <r>
    <x v="8195"/>
    <n v="3.0866639999999999"/>
    <n v="10"/>
    <n v="5.1547288799999995"/>
  </r>
  <r>
    <x v="8196"/>
    <n v="3.0866639999999999"/>
    <n v="10"/>
    <n v="5.1547288799999995"/>
  </r>
  <r>
    <x v="8197"/>
    <n v="3.601108"/>
    <n v="20"/>
    <n v="6.0138503599999993"/>
  </r>
  <r>
    <x v="8198"/>
    <n v="3.601108"/>
    <n v="10"/>
    <n v="6.0138503599999993"/>
  </r>
  <r>
    <x v="8199"/>
    <n v="3.601108"/>
    <n v="10"/>
    <n v="6.0138503599999993"/>
  </r>
  <r>
    <x v="8200"/>
    <n v="2.057776"/>
    <n v="350"/>
    <n v="3.43648592"/>
  </r>
  <r>
    <x v="8201"/>
    <n v="4.6299960000000002"/>
    <n v="20"/>
    <n v="7.7320933199999997"/>
  </r>
  <r>
    <x v="8202"/>
    <n v="5.1444400000000003"/>
    <n v="360"/>
    <n v="8.5912147999999995"/>
  </r>
  <r>
    <x v="8203"/>
    <n v="7.202216"/>
    <n v="10"/>
    <n v="12.027700719999999"/>
  </r>
  <r>
    <x v="8204"/>
    <n v="6.6877719999999998"/>
    <n v="10"/>
    <n v="11.16857924"/>
  </r>
  <r>
    <x v="8205"/>
    <n v="6.6877719999999998"/>
    <n v="60"/>
    <n v="11.16857924"/>
  </r>
  <r>
    <x v="8206"/>
    <n v="7.202216"/>
    <n v="50"/>
    <n v="12.027700719999999"/>
  </r>
  <r>
    <x v="8207"/>
    <n v="8.2311040000000002"/>
    <n v="50"/>
    <n v="13.74594368"/>
  </r>
  <r>
    <x v="8208"/>
    <n v="7.7166600000000001"/>
    <n v="40"/>
    <n v="12.886822199999999"/>
  </r>
  <r>
    <x v="8209"/>
    <n v="9.7744359999999997"/>
    <n v="50"/>
    <n v="16.32330812"/>
  </r>
  <r>
    <x v="8210"/>
    <n v="10.288880000000001"/>
    <n v="50"/>
    <n v="17.182429599999999"/>
  </r>
  <r>
    <x v="8211"/>
    <n v="8.2311040000000002"/>
    <n v="50"/>
    <n v="13.74594368"/>
  </r>
  <r>
    <x v="8212"/>
    <n v="8.2311040000000002"/>
    <n v="50"/>
    <n v="13.74594368"/>
  </r>
  <r>
    <x v="8213"/>
    <n v="6.1733279999999997"/>
    <n v="40"/>
    <n v="10.309457759999999"/>
  </r>
  <r>
    <x v="8214"/>
    <n v="6.6877719999999998"/>
    <n v="30"/>
    <n v="11.16857924"/>
  </r>
  <r>
    <x v="8215"/>
    <n v="2.057776"/>
    <n v="290"/>
    <n v="3.43648592"/>
  </r>
  <r>
    <x v="8216"/>
    <n v="1.028888"/>
    <n v="300"/>
    <n v="1.71824296"/>
  </r>
  <r>
    <x v="8217"/>
    <n v="1.5433319999999999"/>
    <n v="320"/>
    <n v="2.5773644399999998"/>
  </r>
  <r>
    <x v="8218"/>
    <n v="3.0866639999999999"/>
    <n v="320"/>
    <n v="5.1547288799999995"/>
  </r>
  <r>
    <x v="8219"/>
    <n v="2.057776"/>
    <n v="10"/>
    <n v="3.43648592"/>
  </r>
  <r>
    <x v="8220"/>
    <n v="3.0866639999999999"/>
    <n v="20"/>
    <n v="5.1547288799999995"/>
  </r>
  <r>
    <x v="8221"/>
    <n v="3.0866639999999999"/>
    <n v="10"/>
    <n v="5.1547288799999995"/>
  </r>
  <r>
    <x v="8222"/>
    <n v="3.0866639999999999"/>
    <n v="20"/>
    <n v="5.1547288799999995"/>
  </r>
  <r>
    <x v="8223"/>
    <n v="3.0866639999999999"/>
    <n v="20"/>
    <n v="5.1547288799999995"/>
  </r>
  <r>
    <x v="8224"/>
    <n v="3.601108"/>
    <n v="10"/>
    <n v="6.0138503599999993"/>
  </r>
  <r>
    <x v="8225"/>
    <n v="5.1444400000000003"/>
    <n v="10"/>
    <n v="8.5912147999999995"/>
  </r>
  <r>
    <x v="8226"/>
    <n v="5.6588840000000005"/>
    <n v="360"/>
    <n v="9.4503362800000001"/>
  </r>
  <r>
    <x v="8227"/>
    <n v="5.6588840000000005"/>
    <n v="350"/>
    <n v="9.4503362800000001"/>
  </r>
  <r>
    <x v="8228"/>
    <n v="5.6588840000000005"/>
    <n v="360"/>
    <n v="9.4503362800000001"/>
  </r>
  <r>
    <x v="8229"/>
    <n v="6.1733279999999997"/>
    <n v="50"/>
    <n v="10.309457759999999"/>
  </r>
  <r>
    <x v="8230"/>
    <n v="7.202216"/>
    <n v="50"/>
    <n v="12.027700719999999"/>
  </r>
  <r>
    <x v="8231"/>
    <n v="9.2599920000000004"/>
    <n v="50"/>
    <n v="15.464186639999999"/>
  </r>
  <r>
    <x v="8232"/>
    <n v="8.2311040000000002"/>
    <n v="60"/>
    <n v="13.74594368"/>
  </r>
  <r>
    <x v="8233"/>
    <n v="9.2599920000000004"/>
    <n v="50"/>
    <n v="15.464186639999999"/>
  </r>
  <r>
    <x v="8234"/>
    <n v="8.7455479999999994"/>
    <n v="50"/>
    <n v="14.605065159999999"/>
  </r>
  <r>
    <x v="8235"/>
    <n v="9.2599920000000004"/>
    <n v="50"/>
    <n v="15.464186639999999"/>
  </r>
  <r>
    <x v="8236"/>
    <n v="9.2599920000000004"/>
    <n v="40"/>
    <n v="15.464186639999999"/>
  </r>
  <r>
    <x v="8237"/>
    <n v="8.7455479999999994"/>
    <n v="50"/>
    <n v="14.605065159999999"/>
  </r>
  <r>
    <x v="8238"/>
    <n v="6.6877719999999998"/>
    <n v="40"/>
    <n v="11.16857924"/>
  </r>
  <r>
    <x v="8239"/>
    <n v="3.0866639999999999"/>
    <n v="10"/>
    <n v="5.1547288799999995"/>
  </r>
  <r>
    <x v="8240"/>
    <n v="3.601108"/>
    <n v="360"/>
    <n v="6.0138503599999993"/>
  </r>
  <r>
    <x v="8241"/>
    <n v="2.5722200000000002"/>
    <n v="350"/>
    <n v="4.2956073999999997"/>
  </r>
  <r>
    <x v="8242"/>
    <n v="2.057776"/>
    <n v="350"/>
    <n v="3.43648592"/>
  </r>
  <r>
    <x v="8243"/>
    <n v="3.0866639999999999"/>
    <n v="360"/>
    <n v="5.1547288799999995"/>
  </r>
  <r>
    <x v="8244"/>
    <n v="3.0866639999999999"/>
    <n v="360"/>
    <n v="5.1547288799999995"/>
  </r>
  <r>
    <x v="8245"/>
    <n v="3.601108"/>
    <n v="360"/>
    <n v="6.0138503599999993"/>
  </r>
  <r>
    <x v="8246"/>
    <n v="2.057776"/>
    <n v="330"/>
    <n v="3.43648592"/>
  </r>
  <r>
    <x v="8247"/>
    <n v="1.028888"/>
    <n v="10"/>
    <n v="1.71824296"/>
  </r>
  <r>
    <x v="8248"/>
    <n v="1.5433319999999999"/>
    <n v="350"/>
    <n v="2.5773644399999998"/>
  </r>
  <r>
    <x v="8249"/>
    <n v="4.6299960000000002"/>
    <n v="20"/>
    <n v="7.7320933199999997"/>
  </r>
  <r>
    <x v="8250"/>
    <n v="4.1155520000000001"/>
    <n v="360"/>
    <n v="6.8729718399999999"/>
  </r>
  <r>
    <x v="8251"/>
    <n v="6.6877719999999998"/>
    <n v="30"/>
    <n v="11.16857924"/>
  </r>
  <r>
    <x v="8252"/>
    <n v="5.6588840000000005"/>
    <n v="30"/>
    <n v="9.4503362800000001"/>
  </r>
  <r>
    <x v="8253"/>
    <n v="6.6877719999999998"/>
    <n v="50"/>
    <n v="11.16857924"/>
  </r>
  <r>
    <x v="8254"/>
    <n v="8.2311040000000002"/>
    <n v="60"/>
    <n v="13.74594368"/>
  </r>
  <r>
    <x v="8255"/>
    <n v="8.2311040000000002"/>
    <n v="60"/>
    <n v="13.74594368"/>
  </r>
  <r>
    <x v="8256"/>
    <n v="9.7744359999999997"/>
    <n v="60"/>
    <n v="16.32330812"/>
  </r>
  <r>
    <x v="8257"/>
    <n v="8.2311040000000002"/>
    <n v="50"/>
    <n v="13.74594368"/>
  </r>
  <r>
    <x v="8258"/>
    <n v="8.7455479999999994"/>
    <n v="50"/>
    <n v="14.605065159999999"/>
  </r>
  <r>
    <x v="8259"/>
    <n v="9.2599920000000004"/>
    <n v="40"/>
    <n v="15.464186639999999"/>
  </r>
  <r>
    <x v="8260"/>
    <n v="8.7455479999999994"/>
    <n v="50"/>
    <n v="14.605065159999999"/>
  </r>
  <r>
    <x v="8261"/>
    <n v="6.1733279999999997"/>
    <n v="40"/>
    <n v="10.309457759999999"/>
  </r>
  <r>
    <x v="8262"/>
    <n v="7.7166600000000001"/>
    <n v="40"/>
    <n v="12.886822199999999"/>
  </r>
  <r>
    <x v="8263"/>
    <n v="7.7166600000000001"/>
    <n v="40"/>
    <n v="12.886822199999999"/>
  </r>
  <r>
    <x v="8264"/>
    <n v="5.1444400000000003"/>
    <n v="20"/>
    <n v="8.5912147999999995"/>
  </r>
  <r>
    <x v="8265"/>
    <n v="5.6588840000000005"/>
    <n v="20"/>
    <n v="9.4503362800000001"/>
  </r>
  <r>
    <x v="8266"/>
    <n v="3.601108"/>
    <n v="360"/>
    <n v="6.0138503599999993"/>
  </r>
  <r>
    <x v="8267"/>
    <n v="3.0866639999999999"/>
    <n v="60"/>
    <n v="5.1547288799999995"/>
  </r>
  <r>
    <x v="8268"/>
    <n v="2.057776"/>
    <n v="10"/>
    <n v="3.43648592"/>
  </r>
  <r>
    <x v="8269"/>
    <n v="1.5433319999999999"/>
    <n v="350"/>
    <n v="2.5773644399999998"/>
  </r>
  <r>
    <x v="8270"/>
    <n v="3.0866639999999999"/>
    <n v="360"/>
    <n v="5.1547288799999995"/>
  </r>
  <r>
    <x v="8271"/>
    <n v="2.057776"/>
    <n v="340"/>
    <n v="3.43648592"/>
  </r>
  <r>
    <x v="8272"/>
    <n v="2.057776"/>
    <n v="310"/>
    <n v="3.43648592"/>
  </r>
  <r>
    <x v="8273"/>
    <n v="4.1155520000000001"/>
    <n v="10"/>
    <n v="6.8729718399999999"/>
  </r>
  <r>
    <x v="8274"/>
    <n v="4.6299960000000002"/>
    <n v="10"/>
    <n v="7.7320933199999997"/>
  </r>
  <r>
    <x v="8275"/>
    <n v="5.6588840000000005"/>
    <n v="20"/>
    <n v="9.4503362800000001"/>
  </r>
  <r>
    <x v="8276"/>
    <n v="4.6299960000000002"/>
    <n v="20"/>
    <n v="7.7320933199999997"/>
  </r>
  <r>
    <x v="8277"/>
    <n v="4.6299960000000002"/>
    <n v="10"/>
    <n v="7.7320933199999997"/>
  </r>
  <r>
    <x v="8278"/>
    <n v="6.6877719999999998"/>
    <n v="50"/>
    <n v="11.16857924"/>
  </r>
  <r>
    <x v="8279"/>
    <n v="8.7455479999999994"/>
    <n v="70"/>
    <n v="14.605065159999999"/>
  </r>
  <r>
    <x v="8280"/>
    <n v="8.2311040000000002"/>
    <n v="50"/>
    <n v="13.74594368"/>
  </r>
  <r>
    <x v="8281"/>
    <n v="9.2599920000000004"/>
    <n v="60"/>
    <n v="15.464186639999999"/>
  </r>
  <r>
    <x v="8282"/>
    <n v="8.2311040000000002"/>
    <n v="50"/>
    <n v="13.74594368"/>
  </r>
  <r>
    <x v="8283"/>
    <n v="7.202216"/>
    <n v="40"/>
    <n v="12.027700719999999"/>
  </r>
  <r>
    <x v="8284"/>
    <n v="6.1733279999999997"/>
    <n v="50"/>
    <n v="10.309457759999999"/>
  </r>
  <r>
    <x v="8285"/>
    <n v="5.1444400000000003"/>
    <n v="50"/>
    <n v="8.5912147999999995"/>
  </r>
  <r>
    <x v="8286"/>
    <n v="5.1444400000000003"/>
    <n v="10"/>
    <n v="8.5912147999999995"/>
  </r>
  <r>
    <x v="8287"/>
    <n v="3.601108"/>
    <n v="30"/>
    <n v="6.0138503599999993"/>
  </r>
  <r>
    <x v="8288"/>
    <n v="3.601108"/>
    <n v="30"/>
    <n v="6.0138503599999993"/>
  </r>
  <r>
    <x v="8289"/>
    <n v="3.601108"/>
    <n v="10"/>
    <n v="6.0138503599999993"/>
  </r>
  <r>
    <x v="8290"/>
    <n v="2.5722200000000002"/>
    <n v="360"/>
    <n v="4.2956073999999997"/>
  </r>
  <r>
    <x v="8291"/>
    <n v="2.5722200000000002"/>
    <n v="20"/>
    <n v="4.2956073999999997"/>
  </r>
  <r>
    <x v="8292"/>
    <n v="2.5722200000000002"/>
    <n v="20"/>
    <n v="4.2956073999999997"/>
  </r>
  <r>
    <x v="8293"/>
    <n v="2.057776"/>
    <n v="360"/>
    <n v="3.43648592"/>
  </r>
  <r>
    <x v="8294"/>
    <n v="1.028888"/>
    <n v="350"/>
    <n v="1.71824296"/>
  </r>
  <r>
    <x v="8295"/>
    <n v="1.5433319999999999"/>
    <n v="310"/>
    <n v="2.5773644399999998"/>
  </r>
  <r>
    <x v="8296"/>
    <n v="1.028888"/>
    <n v="270"/>
    <n v="1.71824296"/>
  </r>
  <r>
    <x v="8297"/>
    <n v="1.5433319999999999"/>
    <n v="330"/>
    <n v="2.5773644399999998"/>
  </r>
  <r>
    <x v="8298"/>
    <n v="2.057776"/>
    <n v="10"/>
    <n v="3.43648592"/>
  </r>
  <r>
    <x v="8299"/>
    <n v="5.6588840000000005"/>
    <n v="10"/>
    <n v="9.4503362800000001"/>
  </r>
  <r>
    <x v="8300"/>
    <n v="5.1444400000000003"/>
    <n v="10"/>
    <n v="8.5912147999999995"/>
  </r>
  <r>
    <x v="8301"/>
    <n v="6.1733279999999997"/>
    <n v="50"/>
    <n v="10.309457759999999"/>
  </r>
  <r>
    <x v="8302"/>
    <n v="7.202216"/>
    <n v="70"/>
    <n v="12.027700719999999"/>
  </r>
  <r>
    <x v="8303"/>
    <n v="8.2311040000000002"/>
    <n v="60"/>
    <n v="13.74594368"/>
  </r>
  <r>
    <x v="8304"/>
    <n v="10.288880000000001"/>
    <n v="60"/>
    <n v="17.182429599999999"/>
  </r>
  <r>
    <x v="8305"/>
    <n v="9.2599920000000004"/>
    <n v="60"/>
    <n v="15.464186639999999"/>
  </r>
  <r>
    <x v="8306"/>
    <n v="6.6877719999999998"/>
    <n v="60"/>
    <n v="11.16857924"/>
  </r>
  <r>
    <x v="8307"/>
    <n v="7.202216"/>
    <n v="50"/>
    <n v="12.027700719999999"/>
  </r>
  <r>
    <x v="8308"/>
    <n v="5.6588840000000005"/>
    <n v="50"/>
    <n v="9.4503362800000001"/>
  </r>
  <r>
    <x v="8309"/>
    <n v="5.1444400000000003"/>
    <n v="40"/>
    <n v="8.5912147999999995"/>
  </r>
  <r>
    <x v="8310"/>
    <n v="4.6299960000000002"/>
    <n v="50"/>
    <n v="7.7320933199999997"/>
  </r>
  <r>
    <x v="8311"/>
    <n v="4.6299960000000002"/>
    <n v="30"/>
    <n v="7.7320933199999997"/>
  </r>
  <r>
    <x v="8312"/>
    <n v="2.5722200000000002"/>
    <n v="360"/>
    <n v="4.2956073999999997"/>
  </r>
  <r>
    <x v="8313"/>
    <n v="3.0866639999999999"/>
    <n v="360"/>
    <n v="5.1547288799999995"/>
  </r>
  <r>
    <x v="8314"/>
    <n v="3.0866639999999999"/>
    <n v="360"/>
    <n v="5.1547288799999995"/>
  </r>
  <r>
    <x v="8315"/>
    <n v="3.0866639999999999"/>
    <n v="10"/>
    <n v="5.1547288799999995"/>
  </r>
  <r>
    <x v="8316"/>
    <n v="3.601108"/>
    <n v="10"/>
    <n v="6.0138503599999993"/>
  </r>
  <r>
    <x v="8317"/>
    <n v="3.601108"/>
    <n v="20"/>
    <n v="6.0138503599999993"/>
  </r>
  <r>
    <x v="8318"/>
    <n v="3.0866639999999999"/>
    <n v="30"/>
    <n v="5.1547288799999995"/>
  </r>
  <r>
    <x v="8319"/>
    <n v="3.601108"/>
    <n v="40"/>
    <n v="6.0138503599999993"/>
  </r>
  <r>
    <x v="8320"/>
    <n v="4.1155520000000001"/>
    <n v="20"/>
    <n v="6.8729718399999999"/>
  </r>
  <r>
    <x v="8321"/>
    <n v="5.1444400000000003"/>
    <n v="30"/>
    <n v="8.5912147999999995"/>
  </r>
  <r>
    <x v="8322"/>
    <n v="4.1155520000000001"/>
    <n v="360"/>
    <n v="6.8729718399999999"/>
  </r>
  <r>
    <x v="8323"/>
    <n v="6.1733279999999997"/>
    <n v="20"/>
    <n v="10.309457759999999"/>
  </r>
  <r>
    <x v="8324"/>
    <n v="7.7166600000000001"/>
    <n v="60"/>
    <n v="12.886822199999999"/>
  </r>
  <r>
    <x v="8325"/>
    <n v="8.7455479999999994"/>
    <n v="60"/>
    <n v="14.605065159999999"/>
  </r>
  <r>
    <x v="8326"/>
    <n v="8.7455479999999994"/>
    <n v="50"/>
    <n v="14.605065159999999"/>
  </r>
  <r>
    <x v="8327"/>
    <n v="9.2599920000000004"/>
    <n v="50"/>
    <n v="15.464186639999999"/>
  </r>
  <r>
    <x v="8328"/>
    <n v="9.2599920000000004"/>
    <n v="50"/>
    <n v="15.464186639999999"/>
  </r>
  <r>
    <x v="8329"/>
    <n v="10.288880000000001"/>
    <n v="50"/>
    <n v="17.182429599999999"/>
  </r>
  <r>
    <x v="8330"/>
    <n v="9.2599920000000004"/>
    <n v="50"/>
    <n v="15.464186639999999"/>
  </r>
  <r>
    <x v="8331"/>
    <n v="9.7744359999999997"/>
    <n v="40"/>
    <n v="16.32330812"/>
  </r>
  <r>
    <x v="8332"/>
    <n v="11.317768000000001"/>
    <n v="50"/>
    <n v="18.90067256"/>
  </r>
  <r>
    <x v="8333"/>
    <n v="9.2599920000000004"/>
    <n v="40"/>
    <n v="15.464186639999999"/>
  </r>
  <r>
    <x v="8334"/>
    <n v="6.1733279999999997"/>
    <n v="30"/>
    <n v="10.309457759999999"/>
  </r>
  <r>
    <x v="8335"/>
    <n v="5.1444400000000003"/>
    <n v="20"/>
    <n v="8.5912147999999995"/>
  </r>
  <r>
    <x v="8336"/>
    <n v="4.1155520000000001"/>
    <n v="10"/>
    <n v="6.8729718399999999"/>
  </r>
  <r>
    <x v="8337"/>
    <n v="3.0866639999999999"/>
    <n v="10"/>
    <n v="5.1547288799999995"/>
  </r>
  <r>
    <x v="8338"/>
    <n v="4.6299960000000002"/>
    <n v="350"/>
    <n v="7.7320933199999997"/>
  </r>
  <r>
    <x v="8339"/>
    <n v="3.601108"/>
    <n v="340"/>
    <n v="6.0138503599999993"/>
  </r>
  <r>
    <x v="8340"/>
    <n v="4.1155520000000001"/>
    <n v="360"/>
    <n v="6.8729718399999999"/>
  </r>
  <r>
    <x v="8341"/>
    <n v="3.601108"/>
    <n v="10"/>
    <n v="6.0138503599999993"/>
  </r>
  <r>
    <x v="8342"/>
    <n v="3.0866639999999999"/>
    <n v="20"/>
    <n v="5.1547288799999995"/>
  </r>
  <r>
    <x v="8343"/>
    <n v="4.6299960000000002"/>
    <n v="40"/>
    <n v="7.7320933199999997"/>
  </r>
  <r>
    <x v="8344"/>
    <n v="6.1733279999999997"/>
    <n v="30"/>
    <n v="10.309457759999999"/>
  </r>
  <r>
    <x v="8345"/>
    <n v="5.1444400000000003"/>
    <n v="10"/>
    <n v="8.5912147999999995"/>
  </r>
  <r>
    <x v="8346"/>
    <n v="6.1733279999999997"/>
    <n v="350"/>
    <n v="10.309457759999999"/>
  </r>
  <r>
    <x v="8347"/>
    <n v="8.2311040000000002"/>
    <n v="20"/>
    <n v="13.74594368"/>
  </r>
  <r>
    <x v="8348"/>
    <n v="7.7166600000000001"/>
    <n v="10"/>
    <n v="12.886822199999999"/>
  </r>
  <r>
    <x v="8349"/>
    <n v="7.7166600000000001"/>
    <n v="30"/>
    <n v="12.886822199999999"/>
  </r>
  <r>
    <x v="8350"/>
    <n v="9.2599920000000004"/>
    <n v="50"/>
    <n v="15.464186639999999"/>
  </r>
  <r>
    <x v="8351"/>
    <n v="9.7744359999999997"/>
    <n v="50"/>
    <n v="16.32330812"/>
  </r>
  <r>
    <x v="8352"/>
    <n v="10.288880000000001"/>
    <n v="40"/>
    <n v="17.182429599999999"/>
  </r>
  <r>
    <x v="8353"/>
    <n v="10.803324"/>
    <n v="50"/>
    <n v="18.041551079999998"/>
  </r>
  <r>
    <x v="8354"/>
    <n v="10.803324"/>
    <n v="50"/>
    <n v="18.041551079999998"/>
  </r>
  <r>
    <x v="8355"/>
    <n v="10.288880000000001"/>
    <n v="50"/>
    <n v="17.182429599999999"/>
  </r>
  <r>
    <x v="8356"/>
    <n v="10.288880000000001"/>
    <n v="50"/>
    <n v="17.182429599999999"/>
  </r>
  <r>
    <x v="8357"/>
    <n v="9.2599920000000004"/>
    <n v="50"/>
    <n v="15.464186639999999"/>
  </r>
  <r>
    <x v="8358"/>
    <n v="4.6299960000000002"/>
    <n v="40"/>
    <n v="7.7320933199999997"/>
  </r>
  <r>
    <x v="8359"/>
    <n v="3.601108"/>
    <n v="20"/>
    <n v="6.0138503599999993"/>
  </r>
  <r>
    <x v="8360"/>
    <n v="4.1155520000000001"/>
    <n v="360"/>
    <n v="6.8729718399999999"/>
  </r>
  <r>
    <x v="8361"/>
    <n v="3.0866639999999999"/>
    <n v="360"/>
    <n v="5.1547288799999995"/>
  </r>
  <r>
    <x v="8362"/>
    <n v="3.601108"/>
    <n v="10"/>
    <n v="6.0138503599999993"/>
  </r>
  <r>
    <x v="8363"/>
    <n v="3.601108"/>
    <n v="10"/>
    <n v="6.0138503599999993"/>
  </r>
  <r>
    <x v="8364"/>
    <n v="5.1444400000000003"/>
    <n v="360"/>
    <n v="8.5912147999999995"/>
  </r>
  <r>
    <x v="8365"/>
    <n v="4.1155520000000001"/>
    <n v="10"/>
    <n v="6.8729718399999999"/>
  </r>
  <r>
    <x v="8366"/>
    <n v="3.601108"/>
    <n v="10"/>
    <n v="6.0138503599999993"/>
  </r>
  <r>
    <x v="8367"/>
    <n v="4.1155520000000001"/>
    <n v="20"/>
    <n v="6.8729718399999999"/>
  </r>
  <r>
    <x v="8368"/>
    <n v="1.5433319999999999"/>
    <n v="200"/>
    <n v="2.5773644399999998"/>
  </r>
  <r>
    <x v="8369"/>
    <n v="4.1155520000000001"/>
    <n v="10"/>
    <n v="6.8729718399999999"/>
  </r>
  <r>
    <x v="8370"/>
    <n v="5.6588840000000005"/>
    <n v="340"/>
    <n v="9.4503362800000001"/>
  </r>
  <r>
    <x v="8371"/>
    <n v="6.1733279999999997"/>
    <n v="100"/>
    <n v="10.309457759999999"/>
  </r>
  <r>
    <x v="8372"/>
    <n v="7.202216"/>
    <n v="30"/>
    <n v="12.027700719999999"/>
  </r>
  <r>
    <x v="8373"/>
    <n v="4.6299960000000002"/>
    <n v="340"/>
    <n v="7.7320933199999997"/>
  </r>
  <r>
    <x v="8374"/>
    <n v="7.202216"/>
    <n v="50"/>
    <n v="12.027700719999999"/>
  </r>
  <r>
    <x v="8375"/>
    <n v="6.6877719999999998"/>
    <n v="60"/>
    <n v="11.16857924"/>
  </r>
  <r>
    <x v="8376"/>
    <n v="8.7455479999999994"/>
    <n v="70"/>
    <n v="14.605065159999999"/>
  </r>
  <r>
    <x v="8377"/>
    <n v="9.7744359999999997"/>
    <n v="50"/>
    <n v="16.32330812"/>
  </r>
  <r>
    <x v="8378"/>
    <n v="9.2599920000000004"/>
    <n v="50"/>
    <n v="15.464186639999999"/>
  </r>
  <r>
    <x v="8379"/>
    <n v="10.288880000000001"/>
    <n v="50"/>
    <n v="17.182429599999999"/>
  </r>
  <r>
    <x v="8380"/>
    <n v="9.2599920000000004"/>
    <n v="50"/>
    <n v="15.464186639999999"/>
  </r>
  <r>
    <x v="8381"/>
    <n v="6.1733279999999997"/>
    <n v="20"/>
    <n v="10.309457759999999"/>
  </r>
  <r>
    <x v="8382"/>
    <n v="5.1444400000000003"/>
    <n v="40"/>
    <n v="8.5912147999999995"/>
  </r>
  <r>
    <x v="8383"/>
    <n v="3.601108"/>
    <n v="20"/>
    <n v="6.0138503599999993"/>
  </r>
  <r>
    <x v="8384"/>
    <n v="2.5722200000000002"/>
    <n v="10"/>
    <n v="4.2956073999999997"/>
  </r>
  <r>
    <x v="8385"/>
    <n v="2.057776"/>
    <n v="360"/>
    <n v="3.43648592"/>
  </r>
  <r>
    <x v="8386"/>
    <n v="2.057776"/>
    <n v="350"/>
    <n v="3.43648592"/>
  </r>
  <r>
    <x v="8387"/>
    <n v="2.057776"/>
    <n v="350"/>
    <n v="3.43648592"/>
  </r>
  <r>
    <x v="8388"/>
    <n v="2.5722200000000002"/>
    <n v="360"/>
    <n v="4.2956073999999997"/>
  </r>
  <r>
    <x v="8389"/>
    <n v="2.5722200000000002"/>
    <n v="360"/>
    <n v="4.2956073999999997"/>
  </r>
  <r>
    <x v="8390"/>
    <n v="2.057776"/>
    <n v="340"/>
    <n v="3.43648592"/>
  </r>
  <r>
    <x v="8391"/>
    <n v="2.057776"/>
    <n v="350"/>
    <n v="3.43648592"/>
  </r>
  <r>
    <x v="8392"/>
    <n v="2.5722200000000002"/>
    <n v="360"/>
    <n v="4.2956073999999997"/>
  </r>
  <r>
    <x v="8393"/>
    <n v="4.6299960000000002"/>
    <n v="10"/>
    <n v="7.7320933199999997"/>
  </r>
  <r>
    <x v="8394"/>
    <n v="6.1733279999999997"/>
    <n v="10"/>
    <n v="10.309457759999999"/>
  </r>
  <r>
    <x v="8395"/>
    <n v="6.1733279999999997"/>
    <n v="10"/>
    <n v="10.309457759999999"/>
  </r>
  <r>
    <x v="8396"/>
    <n v="5.6588840000000005"/>
    <n v="20"/>
    <n v="9.4503362800000001"/>
  </r>
  <r>
    <x v="8397"/>
    <n v="5.1444400000000003"/>
    <n v="70"/>
    <n v="8.5912147999999995"/>
  </r>
  <r>
    <x v="8398"/>
    <n v="7.7166600000000001"/>
    <n v="70"/>
    <n v="12.886822199999999"/>
  </r>
  <r>
    <x v="8399"/>
    <n v="9.7744359999999997"/>
    <n v="70"/>
    <n v="16.32330812"/>
  </r>
  <r>
    <x v="8400"/>
    <n v="9.2599920000000004"/>
    <n v="70"/>
    <n v="15.464186639999999"/>
  </r>
  <r>
    <x v="8401"/>
    <n v="7.7166600000000001"/>
    <n v="60"/>
    <n v="12.886822199999999"/>
  </r>
  <r>
    <x v="8402"/>
    <n v="8.2311040000000002"/>
    <n v="60"/>
    <n v="13.74594368"/>
  </r>
  <r>
    <x v="8403"/>
    <n v="9.2599920000000004"/>
    <n v="50"/>
    <n v="15.464186639999999"/>
  </r>
  <r>
    <x v="8404"/>
    <n v="8.7455479999999994"/>
    <n v="40"/>
    <n v="14.605065159999999"/>
  </r>
  <r>
    <x v="8405"/>
    <n v="6.6877719999999998"/>
    <n v="40"/>
    <n v="11.16857924"/>
  </r>
  <r>
    <x v="8406"/>
    <n v="7.202216"/>
    <n v="40"/>
    <n v="12.027700719999999"/>
  </r>
  <r>
    <x v="8407"/>
    <n v="5.1444400000000003"/>
    <n v="30"/>
    <n v="8.5912147999999995"/>
  </r>
  <r>
    <x v="8408"/>
    <n v="3.0866639999999999"/>
    <n v="10"/>
    <n v="5.1547288799999995"/>
  </r>
  <r>
    <x v="8409"/>
    <n v="2.5722200000000002"/>
    <n v="350"/>
    <n v="4.2956073999999997"/>
  </r>
  <r>
    <x v="8410"/>
    <n v="2.5722200000000002"/>
    <n v="360"/>
    <n v="4.2956073999999997"/>
  </r>
  <r>
    <x v="8411"/>
    <n v="2.057776"/>
    <n v="360"/>
    <n v="3.43648592"/>
  </r>
  <r>
    <x v="8412"/>
    <n v="2.5722200000000002"/>
    <n v="360"/>
    <n v="4.2956073999999997"/>
  </r>
  <r>
    <x v="8413"/>
    <n v="2.5722200000000002"/>
    <n v="10"/>
    <n v="4.2956073999999997"/>
  </r>
  <r>
    <x v="8414"/>
    <n v="2.5722200000000002"/>
    <n v="10"/>
    <n v="4.2956073999999997"/>
  </r>
  <r>
    <x v="8415"/>
    <n v="1.5433319999999999"/>
    <n v="360"/>
    <n v="2.5773644399999998"/>
  </r>
  <r>
    <x v="8416"/>
    <n v="1.5433319999999999"/>
    <n v="320"/>
    <n v="2.5773644399999998"/>
  </r>
  <r>
    <x v="8417"/>
    <n v="3.0866639999999999"/>
    <n v="340"/>
    <n v="5.1547288799999995"/>
  </r>
  <r>
    <x v="8418"/>
    <n v="4.1155520000000001"/>
    <n v="360"/>
    <n v="6.8729718399999999"/>
  </r>
  <r>
    <x v="8419"/>
    <n v="4.6299960000000002"/>
    <n v="20"/>
    <n v="7.7320933199999997"/>
  </r>
  <r>
    <x v="8420"/>
    <n v="6.1733279999999997"/>
    <n v="60"/>
    <n v="10.309457759999999"/>
  </r>
  <r>
    <x v="8421"/>
    <n v="6.6877719999999998"/>
    <n v="70"/>
    <n v="11.16857924"/>
  </r>
  <r>
    <x v="8422"/>
    <n v="9.2599920000000004"/>
    <n v="70"/>
    <n v="15.464186639999999"/>
  </r>
  <r>
    <x v="8423"/>
    <n v="9.2599920000000004"/>
    <n v="70"/>
    <n v="15.464186639999999"/>
  </r>
  <r>
    <x v="8424"/>
    <n v="8.7455479999999994"/>
    <n v="70"/>
    <n v="14.605065159999999"/>
  </r>
  <r>
    <x v="8425"/>
    <n v="9.7744359999999997"/>
    <n v="50"/>
    <n v="16.32330812"/>
  </r>
  <r>
    <x v="8426"/>
    <n v="8.7455479999999994"/>
    <n v="70"/>
    <n v="14.605065159999999"/>
  </r>
  <r>
    <x v="8427"/>
    <n v="8.2311040000000002"/>
    <n v="50"/>
    <n v="13.74594368"/>
  </r>
  <r>
    <x v="8428"/>
    <n v="6.6877719999999998"/>
    <n v="40"/>
    <n v="11.16857924"/>
  </r>
  <r>
    <x v="8429"/>
    <n v="4.6299960000000002"/>
    <n v="40"/>
    <n v="7.7320933199999997"/>
  </r>
  <r>
    <x v="8430"/>
    <n v="4.6299960000000002"/>
    <n v="50"/>
    <n v="7.7320933199999997"/>
  </r>
  <r>
    <x v="8431"/>
    <n v="3.601108"/>
    <n v="20"/>
    <n v="6.0138503599999993"/>
  </r>
  <r>
    <x v="8432"/>
    <n v="3.0866639999999999"/>
    <n v="10"/>
    <n v="5.1547288799999995"/>
  </r>
  <r>
    <x v="8433"/>
    <n v="3.0866639999999999"/>
    <n v="10"/>
    <n v="5.1547288799999995"/>
  </r>
  <r>
    <x v="8434"/>
    <n v="2.057776"/>
    <n v="350"/>
    <n v="3.43648592"/>
  </r>
  <r>
    <x v="8435"/>
    <n v="2.5722200000000002"/>
    <n v="340"/>
    <n v="4.2956073999999997"/>
  </r>
  <r>
    <x v="8436"/>
    <n v="2.5722200000000002"/>
    <n v="330"/>
    <n v="4.2956073999999997"/>
  </r>
  <r>
    <x v="8437"/>
    <n v="1.5433319999999999"/>
    <n v="350"/>
    <n v="2.5773644399999998"/>
  </r>
  <r>
    <x v="8438"/>
    <n v="0"/>
    <n v="0"/>
    <n v="0"/>
  </r>
  <r>
    <x v="8439"/>
    <n v="1.028888"/>
    <n v="360"/>
    <n v="1.71824296"/>
  </r>
  <r>
    <x v="8440"/>
    <n v="1.5433319999999999"/>
    <n v="320"/>
    <n v="2.5773644399999998"/>
  </r>
  <r>
    <x v="8441"/>
    <n v="2.5722200000000002"/>
    <n v="350"/>
    <n v="4.2956073999999997"/>
  </r>
  <r>
    <x v="8442"/>
    <n v="1.5433319999999999"/>
    <n v="300"/>
    <n v="2.5773644399999998"/>
  </r>
  <r>
    <x v="8443"/>
    <n v="3.0866639999999999"/>
    <n v="350"/>
    <n v="5.1547288799999995"/>
  </r>
  <r>
    <x v="8444"/>
    <n v="5.6588840000000005"/>
    <n v="40"/>
    <n v="9.4503362800000001"/>
  </r>
  <r>
    <x v="8445"/>
    <n v="6.1733279999999997"/>
    <n v="40"/>
    <n v="10.309457759999999"/>
  </r>
  <r>
    <x v="8446"/>
    <n v="6.1733279999999997"/>
    <n v="70"/>
    <n v="10.309457759999999"/>
  </r>
  <r>
    <x v="8447"/>
    <n v="7.202216"/>
    <n v="80"/>
    <n v="12.027700719999999"/>
  </r>
  <r>
    <x v="8448"/>
    <n v="7.7166600000000001"/>
    <n v="60"/>
    <n v="12.886822199999999"/>
  </r>
  <r>
    <x v="8449"/>
    <n v="7.7166600000000001"/>
    <n v="60"/>
    <n v="12.886822199999999"/>
  </r>
  <r>
    <x v="8450"/>
    <n v="9.7744359999999997"/>
    <n v="70"/>
    <n v="16.32330812"/>
  </r>
  <r>
    <x v="8451"/>
    <n v="7.7166600000000001"/>
    <n v="50"/>
    <n v="12.886822199999999"/>
  </r>
  <r>
    <x v="8452"/>
    <n v="6.6877719999999998"/>
    <n v="60"/>
    <n v="11.16857924"/>
  </r>
  <r>
    <x v="8453"/>
    <n v="4.6299960000000002"/>
    <n v="40"/>
    <n v="7.7320933199999997"/>
  </r>
  <r>
    <x v="8454"/>
    <n v="4.1155520000000001"/>
    <n v="40"/>
    <n v="6.8729718399999999"/>
  </r>
  <r>
    <x v="8455"/>
    <n v="4.6299960000000002"/>
    <n v="30"/>
    <n v="7.7320933199999997"/>
  </r>
  <r>
    <x v="8456"/>
    <n v="3.0866639999999999"/>
    <n v="20"/>
    <n v="5.1547288799999995"/>
  </r>
  <r>
    <x v="8457"/>
    <n v="1.5433319999999999"/>
    <n v="350"/>
    <n v="2.5773644399999998"/>
  </r>
  <r>
    <x v="8458"/>
    <n v="2.057776"/>
    <n v="10"/>
    <n v="3.43648592"/>
  </r>
  <r>
    <x v="8459"/>
    <n v="3.0866639999999999"/>
    <n v="20"/>
    <n v="5.1547288799999995"/>
  </r>
  <r>
    <x v="8460"/>
    <n v="2.057776"/>
    <n v="350"/>
    <n v="3.43648592"/>
  </r>
  <r>
    <x v="8461"/>
    <n v="2.057776"/>
    <n v="330"/>
    <n v="3.43648592"/>
  </r>
  <r>
    <x v="8462"/>
    <n v="1.5433319999999999"/>
    <n v="300"/>
    <n v="2.5773644399999998"/>
  </r>
  <r>
    <x v="8463"/>
    <n v="1.5433319999999999"/>
    <n v="320"/>
    <n v="2.5773644399999998"/>
  </r>
  <r>
    <x v="8464"/>
    <n v="0"/>
    <n v="0"/>
    <n v="0"/>
  </r>
  <r>
    <x v="8465"/>
    <n v="3.601108"/>
    <n v="350"/>
    <n v="6.0138503599999993"/>
  </r>
  <r>
    <x v="8466"/>
    <n v="5.6588840000000005"/>
    <n v="360"/>
    <n v="9.4503362800000001"/>
  </r>
  <r>
    <x v="8467"/>
    <n v="5.1444400000000003"/>
    <n v="360"/>
    <n v="8.5912147999999995"/>
  </r>
  <r>
    <x v="8468"/>
    <n v="7.7166600000000001"/>
    <n v="20"/>
    <n v="12.886822199999999"/>
  </r>
  <r>
    <x v="8469"/>
    <n v="6.6877719999999998"/>
    <n v="50"/>
    <n v="11.16857924"/>
  </r>
  <r>
    <x v="8470"/>
    <n v="10.288880000000001"/>
    <n v="60"/>
    <n v="17.182429599999999"/>
  </r>
  <r>
    <x v="8471"/>
    <n v="10.803324"/>
    <n v="60"/>
    <n v="18.041551079999998"/>
  </r>
  <r>
    <x v="8472"/>
    <n v="11.317768000000001"/>
    <n v="50"/>
    <n v="18.90067256"/>
  </r>
  <r>
    <x v="8473"/>
    <n v="10.288880000000001"/>
    <n v="50"/>
    <n v="17.182429599999999"/>
  </r>
  <r>
    <x v="8474"/>
    <n v="10.288880000000001"/>
    <n v="60"/>
    <n v="17.182429599999999"/>
  </r>
  <r>
    <x v="8475"/>
    <n v="9.2599920000000004"/>
    <n v="50"/>
    <n v="15.464186639999999"/>
  </r>
  <r>
    <x v="8476"/>
    <n v="8.7455479999999994"/>
    <n v="50"/>
    <n v="14.605065159999999"/>
  </r>
  <r>
    <x v="8477"/>
    <n v="7.202216"/>
    <n v="50"/>
    <n v="12.027700719999999"/>
  </r>
  <r>
    <x v="8478"/>
    <n v="6.1733279999999997"/>
    <n v="40"/>
    <n v="10.309457759999999"/>
  </r>
  <r>
    <x v="8479"/>
    <n v="4.1155520000000001"/>
    <n v="20"/>
    <n v="6.8729718399999999"/>
  </r>
  <r>
    <x v="8480"/>
    <n v="2.5722200000000002"/>
    <n v="340"/>
    <n v="4.2956073999999997"/>
  </r>
  <r>
    <x v="8481"/>
    <n v="2.5722200000000002"/>
    <n v="340"/>
    <n v="4.2956073999999997"/>
  </r>
  <r>
    <x v="8482"/>
    <n v="2.5722200000000002"/>
    <n v="360"/>
    <n v="4.2956073999999997"/>
  </r>
  <r>
    <x v="8483"/>
    <n v="3.0866639999999999"/>
    <n v="10"/>
    <n v="5.1547288799999995"/>
  </r>
  <r>
    <x v="8484"/>
    <n v="2.5722200000000002"/>
    <n v="350"/>
    <n v="4.2956073999999997"/>
  </r>
  <r>
    <x v="8485"/>
    <n v="3.0866639999999999"/>
    <n v="360"/>
    <n v="5.1547288799999995"/>
  </r>
  <r>
    <x v="8486"/>
    <n v="3.601108"/>
    <n v="360"/>
    <n v="6.0138503599999993"/>
  </r>
  <r>
    <x v="8487"/>
    <n v="3.601108"/>
    <n v="10"/>
    <n v="6.0138503599999993"/>
  </r>
  <r>
    <x v="8488"/>
    <n v="2.5722200000000002"/>
    <n v="20"/>
    <n v="4.2956073999999997"/>
  </r>
  <r>
    <x v="8489"/>
    <n v="4.6299960000000002"/>
    <n v="360"/>
    <n v="7.7320933199999997"/>
  </r>
  <r>
    <x v="8490"/>
    <n v="5.1444400000000003"/>
    <n v="360"/>
    <n v="8.5912147999999995"/>
  </r>
  <r>
    <x v="8491"/>
    <n v="7.202216"/>
    <n v="20"/>
    <n v="12.027700719999999"/>
  </r>
  <r>
    <x v="8492"/>
    <n v="7.202216"/>
    <n v="20"/>
    <n v="12.027700719999999"/>
  </r>
  <r>
    <x v="8493"/>
    <n v="6.1733279999999997"/>
    <n v="360"/>
    <n v="10.309457759999999"/>
  </r>
  <r>
    <x v="8494"/>
    <n v="5.1444400000000003"/>
    <n v="340"/>
    <n v="8.5912147999999995"/>
  </r>
  <r>
    <x v="8495"/>
    <n v="8.7455479999999994"/>
    <n v="80"/>
    <n v="14.605065159999999"/>
  </r>
  <r>
    <x v="8496"/>
    <n v="7.7166600000000001"/>
    <n v="70"/>
    <n v="12.886822199999999"/>
  </r>
  <r>
    <x v="8497"/>
    <n v="8.7455479999999994"/>
    <n v="50"/>
    <n v="14.605065159999999"/>
  </r>
  <r>
    <x v="8498"/>
    <n v="8.2311040000000002"/>
    <n v="40"/>
    <n v="13.74594368"/>
  </r>
  <r>
    <x v="8499"/>
    <n v="9.7744359999999997"/>
    <n v="50"/>
    <n v="16.32330812"/>
  </r>
  <r>
    <x v="8500"/>
    <n v="7.7166600000000001"/>
    <n v="40"/>
    <n v="12.886822199999999"/>
  </r>
  <r>
    <x v="8501"/>
    <n v="7.202216"/>
    <n v="50"/>
    <n v="12.027700719999999"/>
  </r>
  <r>
    <x v="8502"/>
    <n v="6.6877719999999998"/>
    <n v="40"/>
    <n v="11.16857924"/>
  </r>
  <r>
    <x v="8503"/>
    <n v="4.1155520000000001"/>
    <n v="30"/>
    <n v="6.8729718399999999"/>
  </r>
  <r>
    <x v="8504"/>
    <n v="7.7166600000000001"/>
    <n v="360"/>
    <n v="12.886822199999999"/>
  </r>
  <r>
    <x v="8505"/>
    <n v="4.1155520000000001"/>
    <n v="340"/>
    <n v="6.8729718399999999"/>
  </r>
  <r>
    <x v="8506"/>
    <n v="6.1733279999999997"/>
    <n v="20"/>
    <n v="10.309457759999999"/>
  </r>
  <r>
    <x v="8507"/>
    <n v="1.5433319999999999"/>
    <n v="360"/>
    <n v="2.5773644399999998"/>
  </r>
  <r>
    <x v="8508"/>
    <n v="2.5722200000000002"/>
    <n v="330"/>
    <n v="4.2956073999999997"/>
  </r>
  <r>
    <x v="8509"/>
    <n v="2.5722200000000002"/>
    <n v="320"/>
    <n v="4.2956073999999997"/>
  </r>
  <r>
    <x v="8510"/>
    <n v="1.5433319999999999"/>
    <n v="270"/>
    <n v="2.5773644399999998"/>
  </r>
  <r>
    <x v="8511"/>
    <n v="1.028888"/>
    <n v="330"/>
    <n v="1.71824296"/>
  </r>
  <r>
    <x v="8512"/>
    <n v="3.601108"/>
    <n v="10"/>
    <n v="6.0138503599999993"/>
  </r>
  <r>
    <x v="8513"/>
    <n v="4.6299960000000002"/>
    <n v="20"/>
    <n v="7.7320933199999997"/>
  </r>
  <r>
    <x v="8514"/>
    <n v="4.6299960000000002"/>
    <n v="360"/>
    <n v="7.7320933199999997"/>
  </r>
  <r>
    <x v="8515"/>
    <n v="6.1733279999999997"/>
    <n v="360"/>
    <n v="10.309457759999999"/>
  </r>
  <r>
    <x v="8516"/>
    <n v="6.1733279999999997"/>
    <n v="360"/>
    <n v="10.309457759999999"/>
  </r>
  <r>
    <x v="8517"/>
    <n v="6.6877719999999998"/>
    <n v="10"/>
    <n v="11.16857924"/>
  </r>
  <r>
    <x v="8518"/>
    <n v="8.2311040000000002"/>
    <n v="60"/>
    <n v="13.74594368"/>
  </r>
  <r>
    <x v="8519"/>
    <n v="8.7455479999999994"/>
    <n v="50"/>
    <n v="14.605065159999999"/>
  </r>
  <r>
    <x v="8520"/>
    <n v="8.2311040000000002"/>
    <n v="60"/>
    <n v="13.74594368"/>
  </r>
  <r>
    <x v="8521"/>
    <n v="9.2599920000000004"/>
    <n v="50"/>
    <n v="15.464186639999999"/>
  </r>
  <r>
    <x v="8522"/>
    <n v="8.7455479999999994"/>
    <n v="50"/>
    <n v="14.605065159999999"/>
  </r>
  <r>
    <x v="8523"/>
    <n v="8.7455479999999994"/>
    <n v="50"/>
    <n v="14.605065159999999"/>
  </r>
  <r>
    <x v="8524"/>
    <n v="10.288880000000001"/>
    <n v="50"/>
    <n v="17.182429599999999"/>
  </r>
  <r>
    <x v="8525"/>
    <n v="8.2311040000000002"/>
    <n v="40"/>
    <n v="13.74594368"/>
  </r>
  <r>
    <x v="8526"/>
    <n v="6.6877719999999998"/>
    <n v="40"/>
    <n v="11.16857924"/>
  </r>
  <r>
    <x v="8527"/>
    <n v="5.6588840000000005"/>
    <n v="30"/>
    <n v="9.4503362800000001"/>
  </r>
  <r>
    <x v="8528"/>
    <n v="2.057776"/>
    <n v="340"/>
    <n v="3.43648592"/>
  </r>
  <r>
    <x v="8529"/>
    <n v="2.5722200000000002"/>
    <n v="350"/>
    <n v="4.2956073999999997"/>
  </r>
  <r>
    <x v="8530"/>
    <n v="6.1733279999999997"/>
    <n v="360"/>
    <n v="10.309457759999999"/>
  </r>
  <r>
    <x v="8531"/>
    <n v="6.6877719999999998"/>
    <n v="10"/>
    <n v="11.16857924"/>
  </r>
  <r>
    <x v="8532"/>
    <n v="5.1444400000000003"/>
    <n v="360"/>
    <n v="8.5912147999999995"/>
  </r>
  <r>
    <x v="8533"/>
    <n v="5.1444400000000003"/>
    <n v="20"/>
    <n v="8.5912147999999995"/>
  </r>
  <r>
    <x v="8534"/>
    <n v="5.1444400000000003"/>
    <n v="360"/>
    <n v="8.5912147999999995"/>
  </r>
  <r>
    <x v="8535"/>
    <n v="5.1444400000000003"/>
    <n v="360"/>
    <n v="8.5912147999999995"/>
  </r>
  <r>
    <x v="8536"/>
    <n v="5.1444400000000003"/>
    <n v="360"/>
    <n v="8.5912147999999995"/>
  </r>
  <r>
    <x v="8537"/>
    <n v="5.6588840000000005"/>
    <n v="350"/>
    <n v="9.4503362800000001"/>
  </r>
  <r>
    <x v="8538"/>
    <n v="7.202216"/>
    <n v="10"/>
    <n v="12.027700719999999"/>
  </r>
  <r>
    <x v="8539"/>
    <n v="8.2311040000000002"/>
    <n v="10"/>
    <n v="13.74594368"/>
  </r>
  <r>
    <x v="8540"/>
    <n v="9.2599920000000004"/>
    <n v="10"/>
    <n v="15.464186639999999"/>
  </r>
  <r>
    <x v="8541"/>
    <n v="6.6877719999999998"/>
    <n v="360"/>
    <n v="11.16857924"/>
  </r>
  <r>
    <x v="8542"/>
    <n v="10.288880000000001"/>
    <n v="60"/>
    <n v="17.182429599999999"/>
  </r>
  <r>
    <x v="8543"/>
    <n v="9.7744359999999997"/>
    <n v="50"/>
    <n v="16.32330812"/>
  </r>
  <r>
    <x v="8544"/>
    <n v="10.803324"/>
    <n v="40"/>
    <n v="18.041551079999998"/>
  </r>
  <r>
    <x v="8545"/>
    <n v="10.803324"/>
    <n v="50"/>
    <n v="18.041551079999998"/>
  </r>
  <r>
    <x v="8546"/>
    <n v="10.803324"/>
    <n v="40"/>
    <n v="18.041551079999998"/>
  </r>
  <r>
    <x v="8547"/>
    <n v="10.803324"/>
    <n v="50"/>
    <n v="18.041551079999998"/>
  </r>
  <r>
    <x v="8548"/>
    <n v="8.7455479999999994"/>
    <n v="50"/>
    <n v="14.605065159999999"/>
  </r>
  <r>
    <x v="8549"/>
    <n v="9.2599920000000004"/>
    <n v="40"/>
    <n v="15.464186639999999"/>
  </r>
  <r>
    <x v="8550"/>
    <n v="7.202216"/>
    <n v="30"/>
    <n v="12.027700719999999"/>
  </r>
  <r>
    <x v="8551"/>
    <n v="5.1444400000000003"/>
    <n v="10"/>
    <n v="8.5912147999999995"/>
  </r>
  <r>
    <x v="8552"/>
    <n v="5.1444400000000003"/>
    <n v="10"/>
    <n v="8.5912147999999995"/>
  </r>
  <r>
    <x v="8553"/>
    <n v="4.1155520000000001"/>
    <n v="360"/>
    <n v="6.8729718399999999"/>
  </r>
  <r>
    <x v="8554"/>
    <n v="6.1733279999999997"/>
    <n v="20"/>
    <n v="10.309457759999999"/>
  </r>
  <r>
    <x v="8555"/>
    <n v="6.6877719999999998"/>
    <n v="20"/>
    <n v="11.16857924"/>
  </r>
  <r>
    <x v="8556"/>
    <n v="4.1155520000000001"/>
    <n v="340"/>
    <n v="6.8729718399999999"/>
  </r>
  <r>
    <x v="8557"/>
    <n v="4.1155520000000001"/>
    <n v="350"/>
    <n v="6.8729718399999999"/>
  </r>
  <r>
    <x v="8558"/>
    <n v="5.6588840000000005"/>
    <n v="10"/>
    <n v="9.4503362800000001"/>
  </r>
  <r>
    <x v="8559"/>
    <n v="7.202216"/>
    <n v="20"/>
    <n v="12.027700719999999"/>
  </r>
  <r>
    <x v="8560"/>
    <n v="8.2311040000000002"/>
    <n v="20"/>
    <n v="13.74594368"/>
  </r>
  <r>
    <x v="8561"/>
    <n v="8.2311040000000002"/>
    <n v="20"/>
    <n v="13.74594368"/>
  </r>
  <r>
    <x v="8562"/>
    <n v="6.6877719999999998"/>
    <n v="20"/>
    <n v="11.16857924"/>
  </r>
  <r>
    <x v="8563"/>
    <n v="7.7166600000000001"/>
    <n v="20"/>
    <n v="12.886822199999999"/>
  </r>
  <r>
    <x v="8564"/>
    <n v="8.2311040000000002"/>
    <n v="10"/>
    <n v="13.74594368"/>
  </r>
  <r>
    <x v="8565"/>
    <n v="6.6877719999999998"/>
    <n v="10"/>
    <n v="11.16857924"/>
  </r>
  <r>
    <x v="8566"/>
    <n v="7.7166600000000001"/>
    <n v="60"/>
    <n v="12.886822199999999"/>
  </r>
  <r>
    <x v="8567"/>
    <n v="8.2311040000000002"/>
    <n v="60"/>
    <n v="13.74594368"/>
  </r>
  <r>
    <x v="8568"/>
    <n v="9.2599920000000004"/>
    <n v="50"/>
    <n v="15.464186639999999"/>
  </r>
  <r>
    <x v="8569"/>
    <n v="10.803324"/>
    <n v="40"/>
    <n v="18.041551079999998"/>
  </r>
  <r>
    <x v="8570"/>
    <n v="9.7744359999999997"/>
    <n v="40"/>
    <n v="16.32330812"/>
  </r>
  <r>
    <x v="8571"/>
    <n v="9.7744359999999997"/>
    <n v="40"/>
    <n v="16.32330812"/>
  </r>
  <r>
    <x v="8572"/>
    <n v="1.028888"/>
    <n v="40"/>
    <n v="1.71824296"/>
  </r>
  <r>
    <x v="8573"/>
    <n v="7.7166600000000001"/>
    <n v="40"/>
    <n v="12.886822199999999"/>
  </r>
  <r>
    <x v="8574"/>
    <n v="2.057776"/>
    <n v="330"/>
    <n v="3.43648592"/>
  </r>
  <r>
    <x v="8575"/>
    <n v="1.028888"/>
    <n v="340"/>
    <n v="1.71824296"/>
  </r>
  <r>
    <x v="8576"/>
    <n v="4.1155520000000001"/>
    <n v="10"/>
    <n v="6.8729718399999999"/>
  </r>
  <r>
    <x v="8577"/>
    <n v="6.1733279999999997"/>
    <n v="360"/>
    <n v="10.309457759999999"/>
  </r>
  <r>
    <x v="8578"/>
    <n v="3.601108"/>
    <n v="10"/>
    <n v="6.0138503599999993"/>
  </r>
  <r>
    <x v="8579"/>
    <n v="3.601108"/>
    <n v="360"/>
    <n v="6.0138503599999993"/>
  </r>
  <r>
    <x v="8580"/>
    <n v="6.1733279999999997"/>
    <n v="30"/>
    <n v="10.309457759999999"/>
  </r>
  <r>
    <x v="8581"/>
    <n v="5.1444400000000003"/>
    <n v="20"/>
    <n v="8.5912147999999995"/>
  </r>
  <r>
    <x v="8582"/>
    <n v="4.1155520000000001"/>
    <n v="20"/>
    <n v="6.8729718399999999"/>
  </r>
  <r>
    <x v="8583"/>
    <n v="4.6299960000000002"/>
    <n v="20"/>
    <n v="7.7320933199999997"/>
  </r>
  <r>
    <x v="8584"/>
    <n v="5.1444400000000003"/>
    <n v="20"/>
    <n v="8.5912147999999995"/>
  </r>
  <r>
    <x v="8585"/>
    <n v="4.6299960000000002"/>
    <n v="360"/>
    <n v="7.7320933199999997"/>
  </r>
  <r>
    <x v="8586"/>
    <n v="6.6877719999999998"/>
    <n v="10"/>
    <n v="11.16857924"/>
  </r>
  <r>
    <x v="8587"/>
    <n v="5.6588840000000005"/>
    <n v="360"/>
    <n v="9.4503362800000001"/>
  </r>
  <r>
    <x v="8588"/>
    <n v="6.6877719999999998"/>
    <n v="20"/>
    <n v="11.16857924"/>
  </r>
  <r>
    <x v="8589"/>
    <n v="6.1733279999999997"/>
    <n v="30"/>
    <n v="10.309457759999999"/>
  </r>
  <r>
    <x v="8590"/>
    <n v="8.2311040000000002"/>
    <n v="60"/>
    <n v="13.74594368"/>
  </r>
  <r>
    <x v="8591"/>
    <n v="5.6588840000000005"/>
    <n v="50"/>
    <n v="9.4503362800000001"/>
  </r>
  <r>
    <x v="8592"/>
    <n v="6.6877719999999998"/>
    <n v="50"/>
    <n v="11.16857924"/>
  </r>
  <r>
    <x v="8593"/>
    <n v="9.2599920000000004"/>
    <n v="50"/>
    <n v="15.464186639999999"/>
  </r>
  <r>
    <x v="8594"/>
    <n v="7.7166600000000001"/>
    <n v="40"/>
    <n v="12.886822199999999"/>
  </r>
  <r>
    <x v="8595"/>
    <n v="7.7166600000000001"/>
    <n v="40"/>
    <n v="12.886822199999999"/>
  </r>
  <r>
    <x v="8596"/>
    <n v="8.7455479999999994"/>
    <n v="50"/>
    <n v="14.605065159999999"/>
  </r>
  <r>
    <x v="8597"/>
    <n v="7.202216"/>
    <n v="40"/>
    <n v="12.027700719999999"/>
  </r>
  <r>
    <x v="8598"/>
    <n v="5.6588840000000005"/>
    <n v="30"/>
    <n v="9.4503362800000001"/>
  </r>
  <r>
    <x v="8599"/>
    <n v="4.6299960000000002"/>
    <n v="20"/>
    <n v="7.7320933199999997"/>
  </r>
  <r>
    <x v="8600"/>
    <n v="3.601108"/>
    <n v="20"/>
    <n v="6.0138503599999993"/>
  </r>
  <r>
    <x v="8601"/>
    <n v="4.6299960000000002"/>
    <n v="10"/>
    <n v="7.7320933199999997"/>
  </r>
  <r>
    <x v="8602"/>
    <n v="4.1155520000000001"/>
    <n v="10"/>
    <n v="6.8729718399999999"/>
  </r>
  <r>
    <x v="8603"/>
    <n v="2.057776"/>
    <n v="350"/>
    <n v="3.43648592"/>
  </r>
  <r>
    <x v="8604"/>
    <n v="3.0866639999999999"/>
    <n v="20"/>
    <n v="5.1547288799999995"/>
  </r>
  <r>
    <x v="8605"/>
    <n v="4.1155520000000001"/>
    <n v="20"/>
    <n v="6.8729718399999999"/>
  </r>
  <r>
    <x v="8606"/>
    <n v="3.601108"/>
    <n v="20"/>
    <n v="6.0138503599999993"/>
  </r>
  <r>
    <x v="8607"/>
    <n v="4.1155520000000001"/>
    <n v="20"/>
    <n v="6.8729718399999999"/>
  </r>
  <r>
    <x v="8608"/>
    <n v="4.6299960000000002"/>
    <n v="20"/>
    <n v="7.7320933199999997"/>
  </r>
  <r>
    <x v="8609"/>
    <n v="5.1444400000000003"/>
    <n v="20"/>
    <n v="8.5912147999999995"/>
  </r>
  <r>
    <x v="8610"/>
    <n v="5.6588840000000005"/>
    <n v="20"/>
    <n v="9.4503362800000001"/>
  </r>
  <r>
    <x v="8611"/>
    <n v="5.6588840000000005"/>
    <n v="360"/>
    <n v="9.4503362800000001"/>
  </r>
  <r>
    <x v="8612"/>
    <n v="5.6588840000000005"/>
    <n v="350"/>
    <n v="9.4503362800000001"/>
  </r>
  <r>
    <x v="8613"/>
    <n v="5.1444400000000003"/>
    <n v="30"/>
    <n v="8.5912147999999995"/>
  </r>
  <r>
    <x v="8614"/>
    <n v="7.7166600000000001"/>
    <n v="60"/>
    <n v="12.886822199999999"/>
  </r>
  <r>
    <x v="8615"/>
    <n v="7.7166600000000001"/>
    <n v="50"/>
    <n v="12.886822199999999"/>
  </r>
  <r>
    <x v="8616"/>
    <n v="8.7455479999999994"/>
    <n v="50"/>
    <n v="14.605065159999999"/>
  </r>
  <r>
    <x v="8617"/>
    <n v="9.7744359999999997"/>
    <n v="50"/>
    <n v="16.32330812"/>
  </r>
  <r>
    <x v="8618"/>
    <n v="10.288880000000001"/>
    <n v="50"/>
    <n v="17.182429599999999"/>
  </r>
  <r>
    <x v="8619"/>
    <n v="9.7744359999999997"/>
    <n v="50"/>
    <n v="16.32330812"/>
  </r>
  <r>
    <x v="8620"/>
    <n v="8.7455479999999994"/>
    <n v="40"/>
    <n v="14.605065159999999"/>
  </r>
  <r>
    <x v="8621"/>
    <n v="8.7455479999999994"/>
    <n v="50"/>
    <n v="14.605065159999999"/>
  </r>
  <r>
    <x v="8622"/>
    <n v="6.6877719999999998"/>
    <n v="40"/>
    <n v="11.16857924"/>
  </r>
  <r>
    <x v="8623"/>
    <n v="6.1733279999999997"/>
    <n v="30"/>
    <n v="10.309457759999999"/>
  </r>
  <r>
    <x v="8624"/>
    <n v="6.1733279999999997"/>
    <n v="20"/>
    <n v="10.309457759999999"/>
  </r>
  <r>
    <x v="8625"/>
    <n v="4.6299960000000002"/>
    <n v="10"/>
    <n v="7.7320933199999997"/>
  </r>
  <r>
    <x v="8626"/>
    <n v="5.1444400000000003"/>
    <n v="10"/>
    <n v="8.5912147999999995"/>
  </r>
  <r>
    <x v="8627"/>
    <n v="3.601108"/>
    <n v="20"/>
    <n v="6.0138503599999993"/>
  </r>
  <r>
    <x v="8628"/>
    <n v="5.1444400000000003"/>
    <n v="20"/>
    <n v="8.5912147999999995"/>
  </r>
  <r>
    <x v="8629"/>
    <n v="4.6299960000000002"/>
    <n v="360"/>
    <n v="7.7320933199999997"/>
  </r>
  <r>
    <x v="8630"/>
    <n v="4.1155520000000001"/>
    <n v="10"/>
    <n v="6.8729718399999999"/>
  </r>
  <r>
    <x v="8631"/>
    <n v="2.5722200000000002"/>
    <n v="360"/>
    <n v="4.2956073999999997"/>
  </r>
  <r>
    <x v="8632"/>
    <n v="3.0866639999999999"/>
    <n v="360"/>
    <n v="5.1547288799999995"/>
  </r>
  <r>
    <x v="8633"/>
    <n v="2.5722200000000002"/>
    <n v="360"/>
    <n v="4.2956073999999997"/>
  </r>
  <r>
    <x v="8634"/>
    <n v="5.6588840000000005"/>
    <n v="10"/>
    <n v="9.4503362800000001"/>
  </r>
  <r>
    <x v="8635"/>
    <n v="7.202216"/>
    <n v="10"/>
    <n v="12.027700719999999"/>
  </r>
  <r>
    <x v="8636"/>
    <n v="6.6877719999999998"/>
    <n v="20"/>
    <n v="11.16857924"/>
  </r>
  <r>
    <x v="8637"/>
    <n v="6.1733279999999997"/>
    <n v="10"/>
    <n v="10.309457759999999"/>
  </r>
  <r>
    <x v="8638"/>
    <n v="9.2599920000000004"/>
    <n v="60"/>
    <n v="15.464186639999999"/>
  </r>
  <r>
    <x v="8639"/>
    <n v="9.2599920000000004"/>
    <n v="50"/>
    <n v="15.464186639999999"/>
  </r>
  <r>
    <x v="8640"/>
    <n v="9.2599920000000004"/>
    <n v="50"/>
    <n v="15.464186639999999"/>
  </r>
  <r>
    <x v="8641"/>
    <n v="10.803324"/>
    <n v="50"/>
    <n v="18.041551079999998"/>
  </r>
  <r>
    <x v="8642"/>
    <n v="9.7744359999999997"/>
    <n v="50"/>
    <n v="16.32330812"/>
  </r>
  <r>
    <x v="8643"/>
    <n v="9.7744359999999997"/>
    <n v="40"/>
    <n v="16.32330812"/>
  </r>
  <r>
    <x v="8644"/>
    <n v="8.2311040000000002"/>
    <n v="40"/>
    <n v="13.74594368"/>
  </r>
  <r>
    <x v="8645"/>
    <n v="10.288880000000001"/>
    <n v="40"/>
    <n v="17.182429599999999"/>
  </r>
  <r>
    <x v="8646"/>
    <n v="6.6877719999999998"/>
    <n v="40"/>
    <n v="11.168579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:B368" firstHeaderRow="1" firstDataRow="1" firstDataCol="1"/>
  <pivotFields count="4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 defaultSubtotal="0"/>
    <pivotField showAll="0" defaultSubtotal="0"/>
    <pivotField dataField="1" showAll="0"/>
  </pivotFields>
  <rowFields count="1">
    <field x="0"/>
  </rowFields>
  <rowItems count="36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dataFields count="1">
    <dataField name="Máx de Fastest Mile [m/s]" fld="3" subtotal="max" baseField="0" baseItem="3"/>
  </dataFields>
  <formats count="9">
    <format dxfId="8">
      <pivotArea outline="0" collapsedLevelsAreSubtotals="1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grandRow="1" outline="0" fieldPosition="0"/>
    </format>
    <format dxfId="2">
      <pivotArea field="0" type="button" dataOnly="0" labelOnly="1" outline="0" axis="axisRow" fieldPosition="0"/>
    </format>
    <format dxfId="1">
      <pivotArea dataOnly="0" labelOnly="1" outline="0" axis="axisValues" fieldPosition="0"/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G22" sqref="G22"/>
    </sheetView>
  </sheetViews>
  <sheetFormatPr defaultRowHeight="11.25" x14ac:dyDescent="0.2"/>
  <cols>
    <col min="1" max="10" width="9.33203125" style="2"/>
    <col min="11" max="11" width="9" style="2" customWidth="1"/>
    <col min="12" max="16384" width="9.33203125" style="2"/>
  </cols>
  <sheetData>
    <row r="1" spans="1:23" ht="11.25" customHeight="1" x14ac:dyDescent="0.2">
      <c r="A1" s="80" t="s">
        <v>64</v>
      </c>
      <c r="B1" s="80"/>
      <c r="C1" s="80"/>
      <c r="D1" s="80"/>
      <c r="E1" s="80"/>
      <c r="F1" s="80"/>
      <c r="G1" s="80"/>
      <c r="H1" s="80"/>
      <c r="I1" s="80"/>
      <c r="J1" s="80"/>
      <c r="L1" s="81" t="s">
        <v>63</v>
      </c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11.25" customHeight="1" x14ac:dyDescent="0.2">
      <c r="A2" s="80"/>
      <c r="B2" s="80"/>
      <c r="C2" s="80"/>
      <c r="D2" s="80"/>
      <c r="E2" s="80"/>
      <c r="F2" s="80"/>
      <c r="G2" s="80"/>
      <c r="H2" s="80"/>
      <c r="I2" s="80"/>
      <c r="J2" s="80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</row>
    <row r="3" spans="1:23" ht="11.25" customHeight="1" x14ac:dyDescent="0.2">
      <c r="A3" s="80"/>
      <c r="B3" s="80"/>
      <c r="C3" s="80"/>
      <c r="D3" s="80"/>
      <c r="E3" s="80"/>
      <c r="F3" s="80"/>
      <c r="G3" s="80"/>
      <c r="H3" s="80"/>
      <c r="I3" s="80"/>
      <c r="J3" s="80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</row>
    <row r="4" spans="1:23" ht="11.25" customHeight="1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</row>
    <row r="5" spans="1:23" ht="11.25" customHeight="1" x14ac:dyDescent="0.2">
      <c r="A5" s="80"/>
      <c r="B5" s="80"/>
      <c r="C5" s="80"/>
      <c r="D5" s="80"/>
      <c r="E5" s="80"/>
      <c r="F5" s="80"/>
      <c r="G5" s="80"/>
      <c r="H5" s="80"/>
      <c r="I5" s="80"/>
      <c r="J5" s="80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</row>
    <row r="6" spans="1:23" ht="11.25" customHeight="1" x14ac:dyDescent="0.2">
      <c r="A6" s="80"/>
      <c r="B6" s="80"/>
      <c r="C6" s="80"/>
      <c r="D6" s="80"/>
      <c r="E6" s="80"/>
      <c r="F6" s="80"/>
      <c r="G6" s="80"/>
      <c r="H6" s="80"/>
      <c r="I6" s="80"/>
      <c r="J6" s="80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</row>
    <row r="7" spans="1:23" ht="11.25" customHeight="1" x14ac:dyDescent="0.2">
      <c r="A7" s="80"/>
      <c r="B7" s="80"/>
      <c r="C7" s="80"/>
      <c r="D7" s="80"/>
      <c r="E7" s="80"/>
      <c r="F7" s="80"/>
      <c r="G7" s="80"/>
      <c r="H7" s="80"/>
      <c r="I7" s="80"/>
      <c r="J7" s="80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</row>
    <row r="8" spans="1:23" ht="11.25" customHeight="1" x14ac:dyDescent="0.2">
      <c r="A8" s="80"/>
      <c r="B8" s="80"/>
      <c r="C8" s="80"/>
      <c r="D8" s="80"/>
      <c r="E8" s="80"/>
      <c r="F8" s="80"/>
      <c r="G8" s="80"/>
      <c r="H8" s="80"/>
      <c r="I8" s="80"/>
      <c r="J8" s="80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</row>
    <row r="9" spans="1:23" ht="11.25" customHeight="1" x14ac:dyDescent="0.2">
      <c r="A9" s="80"/>
      <c r="B9" s="80"/>
      <c r="C9" s="80"/>
      <c r="D9" s="80"/>
      <c r="E9" s="80"/>
      <c r="F9" s="80"/>
      <c r="G9" s="80"/>
      <c r="H9" s="80"/>
      <c r="I9" s="80"/>
      <c r="J9" s="80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</row>
    <row r="10" spans="1:23" ht="11.25" customHeight="1" x14ac:dyDescent="0.2">
      <c r="A10" s="80"/>
      <c r="B10" s="80"/>
      <c r="C10" s="80"/>
      <c r="D10" s="80"/>
      <c r="E10" s="80"/>
      <c r="F10" s="80"/>
      <c r="G10" s="80"/>
      <c r="H10" s="80"/>
      <c r="I10" s="80"/>
      <c r="J10" s="80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</row>
    <row r="11" spans="1:23" ht="11.25" customHeight="1" x14ac:dyDescent="0.2">
      <c r="A11" s="72"/>
      <c r="B11" s="72"/>
      <c r="C11" s="72"/>
      <c r="D11" s="72"/>
      <c r="E11" s="72"/>
      <c r="F11" s="72"/>
      <c r="G11" s="72"/>
      <c r="H11" s="72"/>
      <c r="I11" s="72"/>
      <c r="J11" s="72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</row>
    <row r="12" spans="1:23" ht="11.25" customHeight="1" x14ac:dyDescent="0.2">
      <c r="A12" s="72"/>
      <c r="B12" s="72"/>
      <c r="C12" s="72"/>
      <c r="D12" s="72"/>
      <c r="E12" s="72"/>
      <c r="F12" s="72"/>
      <c r="G12" s="72"/>
      <c r="H12" s="72"/>
      <c r="I12" s="72"/>
      <c r="J12" s="72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</row>
    <row r="13" spans="1:23" ht="11.25" customHeight="1" x14ac:dyDescent="0.2">
      <c r="A13" s="72"/>
      <c r="B13" s="72"/>
      <c r="C13" s="72"/>
      <c r="D13" s="72"/>
      <c r="E13" s="72"/>
      <c r="F13" s="72"/>
      <c r="G13" s="72"/>
      <c r="H13" s="72"/>
      <c r="I13" s="72"/>
      <c r="J13" s="72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</row>
    <row r="14" spans="1:23" ht="11.25" customHeight="1" x14ac:dyDescent="0.2"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</row>
  </sheetData>
  <sheetProtection algorithmName="SHA-512" hashValue="VfS4Ahnplv9f8F7n7+N8pyLMLUKev7vqxWDIISIvFFyDDdZAMfPfawK0R4g1wB0mDNlIK4O3Gzv0Y5FHNHDriw==" saltValue="kHe9bRLCIDgV+zk5eDgcHg==" spinCount="100000" sheet="1" objects="1" scenarios="1"/>
  <mergeCells count="2">
    <mergeCell ref="A1:J10"/>
    <mergeCell ref="L1:W1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8" sqref="E8"/>
    </sheetView>
  </sheetViews>
  <sheetFormatPr defaultRowHeight="15" customHeight="1" x14ac:dyDescent="0.2"/>
  <cols>
    <col min="1" max="1" width="35.33203125" style="23" customWidth="1"/>
    <col min="2" max="2" width="19.33203125" style="23" customWidth="1"/>
    <col min="3" max="3" width="13.6640625" style="23" customWidth="1"/>
    <col min="4" max="4" width="16.33203125" style="23" customWidth="1"/>
    <col min="5" max="5" width="17.33203125" style="23" customWidth="1"/>
    <col min="6" max="16384" width="9.33203125" style="23"/>
  </cols>
  <sheetData>
    <row r="1" spans="1:5" ht="15" customHeight="1" x14ac:dyDescent="0.2">
      <c r="A1" s="18" t="s">
        <v>25</v>
      </c>
    </row>
    <row r="2" spans="1:5" ht="15" customHeight="1" x14ac:dyDescent="0.2">
      <c r="A2" s="82" t="s">
        <v>26</v>
      </c>
      <c r="B2" s="82"/>
      <c r="C2" s="82"/>
      <c r="D2" s="82"/>
      <c r="E2" s="82"/>
    </row>
    <row r="3" spans="1:5" ht="15" customHeight="1" x14ac:dyDescent="0.2">
      <c r="A3" s="24" t="s">
        <v>21</v>
      </c>
      <c r="B3" s="24" t="s">
        <v>22</v>
      </c>
      <c r="C3" s="24" t="s">
        <v>23</v>
      </c>
      <c r="D3" s="24" t="s">
        <v>29</v>
      </c>
      <c r="E3" s="24" t="s">
        <v>30</v>
      </c>
    </row>
    <row r="4" spans="1:5" ht="15" customHeight="1" x14ac:dyDescent="0.2">
      <c r="A4" s="25">
        <v>5</v>
      </c>
      <c r="B4" s="25">
        <v>4</v>
      </c>
      <c r="C4" s="25" t="s">
        <v>24</v>
      </c>
      <c r="D4" s="25" t="s">
        <v>24</v>
      </c>
      <c r="E4" s="25" t="s">
        <v>24</v>
      </c>
    </row>
    <row r="5" spans="1:5" ht="15" customHeight="1" x14ac:dyDescent="0.2">
      <c r="A5" s="25">
        <v>9</v>
      </c>
      <c r="B5" s="25">
        <v>2</v>
      </c>
      <c r="C5" s="25">
        <v>3</v>
      </c>
      <c r="D5" s="25">
        <v>100</v>
      </c>
      <c r="E5" s="25">
        <f>D5/100</f>
        <v>1</v>
      </c>
    </row>
    <row r="6" spans="1:5" ht="15" customHeight="1" x14ac:dyDescent="0.2">
      <c r="A6" s="25">
        <v>16</v>
      </c>
      <c r="B6" s="25">
        <v>1</v>
      </c>
      <c r="C6" s="25">
        <v>1.5</v>
      </c>
      <c r="D6" s="25">
        <v>76</v>
      </c>
      <c r="E6" s="25">
        <f>D6/100</f>
        <v>0.76</v>
      </c>
    </row>
    <row r="7" spans="1:5" ht="15" customHeight="1" x14ac:dyDescent="0.2">
      <c r="A7" s="25">
        <v>32</v>
      </c>
      <c r="B7" s="25">
        <v>0.5</v>
      </c>
      <c r="C7" s="25">
        <v>0.75</v>
      </c>
      <c r="D7" s="25">
        <v>58</v>
      </c>
      <c r="E7" s="25">
        <f>D7/100</f>
        <v>0.57999999999999996</v>
      </c>
    </row>
    <row r="8" spans="1:5" ht="15" customHeight="1" x14ac:dyDescent="0.2">
      <c r="A8" s="25">
        <v>60</v>
      </c>
      <c r="B8" s="25">
        <v>0.25</v>
      </c>
      <c r="C8" s="25">
        <v>0.375</v>
      </c>
      <c r="D8" s="25">
        <v>43</v>
      </c>
      <c r="E8" s="25">
        <f>D8/100</f>
        <v>0.43</v>
      </c>
    </row>
    <row r="11" spans="1:5" ht="15" customHeight="1" x14ac:dyDescent="0.2">
      <c r="A11" s="49"/>
      <c r="B11" s="48"/>
      <c r="C11" s="48"/>
      <c r="D11" s="48"/>
      <c r="E11" s="48"/>
    </row>
    <row r="12" spans="1:5" ht="15" customHeight="1" x14ac:dyDescent="0.2">
      <c r="A12" s="49"/>
      <c r="B12" s="48"/>
      <c r="C12" s="48"/>
      <c r="D12" s="48"/>
      <c r="E12" s="48"/>
    </row>
    <row r="13" spans="1:5" ht="15" customHeight="1" x14ac:dyDescent="0.2">
      <c r="A13" s="49"/>
      <c r="B13" s="48"/>
      <c r="C13" s="48"/>
      <c r="D13" s="48"/>
      <c r="E13" s="48"/>
    </row>
    <row r="14" spans="1:5" ht="15" customHeight="1" x14ac:dyDescent="0.2">
      <c r="A14" s="49"/>
      <c r="B14" s="48"/>
      <c r="C14" s="48"/>
      <c r="D14" s="48"/>
      <c r="E14" s="48"/>
    </row>
    <row r="15" spans="1:5" ht="15" customHeight="1" x14ac:dyDescent="0.2">
      <c r="A15" s="49"/>
      <c r="B15" s="50"/>
      <c r="C15" s="50"/>
      <c r="D15" s="50"/>
      <c r="E15" s="50"/>
    </row>
    <row r="16" spans="1:5" ht="15" customHeight="1" x14ac:dyDescent="0.2">
      <c r="A16" s="17"/>
      <c r="B16" s="17"/>
      <c r="C16" s="17"/>
      <c r="D16" s="17"/>
      <c r="E16" s="17"/>
    </row>
    <row r="17" spans="1:5" ht="15" customHeight="1" x14ac:dyDescent="0.2">
      <c r="A17" s="17"/>
      <c r="B17" s="17"/>
      <c r="C17" s="17"/>
      <c r="D17" s="17"/>
      <c r="E17" s="17"/>
    </row>
    <row r="18" spans="1:5" ht="15" customHeight="1" x14ac:dyDescent="0.2">
      <c r="A18" s="17"/>
      <c r="B18" s="17"/>
      <c r="C18" s="17"/>
      <c r="D18" s="17"/>
      <c r="E18" s="17"/>
    </row>
    <row r="19" spans="1:5" ht="15" customHeight="1" x14ac:dyDescent="0.2">
      <c r="A19" s="18"/>
      <c r="B19" s="18"/>
      <c r="C19" s="18"/>
      <c r="D19" s="18"/>
      <c r="E19" s="18"/>
    </row>
    <row r="20" spans="1:5" ht="15" customHeight="1" x14ac:dyDescent="0.2">
      <c r="A20" s="18"/>
      <c r="B20" s="18"/>
      <c r="C20" s="18"/>
      <c r="D20" s="18"/>
      <c r="E20" s="18"/>
    </row>
  </sheetData>
  <sheetProtection algorithmName="SHA-512" hashValue="J57z4rSZy7dXK2XImuaZxIva3/MfRx4yMruAQNaMJJ4pRrZZD7+/BV7uFiviPhtFQteupc8Oz8TP3m1Z9ChwNg==" saltValue="/cKr/CvbxH/vyHSsHZrPZw==" spinCount="100000" sheet="1" objects="1" scenarios="1"/>
  <mergeCells count="1">
    <mergeCell ref="A2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650"/>
  <sheetViews>
    <sheetView topLeftCell="A8632" workbookViewId="0">
      <selection activeCell="B1" sqref="B1"/>
    </sheetView>
  </sheetViews>
  <sheetFormatPr defaultRowHeight="15" customHeight="1" x14ac:dyDescent="0.2"/>
  <cols>
    <col min="1" max="1" width="17.83203125" style="3" bestFit="1" customWidth="1"/>
    <col min="2" max="2" width="13.6640625" style="3" bestFit="1" customWidth="1"/>
    <col min="3" max="3" width="13.6640625" style="3" customWidth="1"/>
    <col min="4" max="4" width="16.5" style="12" customWidth="1"/>
    <col min="5" max="6" width="9.33203125" style="3"/>
    <col min="7" max="7" width="19.83203125" style="3" bestFit="1" customWidth="1"/>
    <col min="8" max="8" width="13.33203125" style="3" bestFit="1" customWidth="1"/>
    <col min="9" max="15" width="9.33203125" style="3"/>
    <col min="16" max="16" width="17.6640625" style="3" customWidth="1"/>
    <col min="17" max="17" width="14.5" style="3" bestFit="1" customWidth="1"/>
    <col min="18" max="16384" width="9.33203125" style="3"/>
  </cols>
  <sheetData>
    <row r="1" spans="1:22" ht="15" customHeight="1" x14ac:dyDescent="0.2">
      <c r="A1" s="3" t="s">
        <v>16</v>
      </c>
      <c r="B1" s="3">
        <v>1.67</v>
      </c>
    </row>
    <row r="3" spans="1:22" s="5" customFormat="1" ht="15" customHeight="1" x14ac:dyDescent="0.2">
      <c r="A3" s="26" t="s">
        <v>0</v>
      </c>
      <c r="B3" s="26" t="s">
        <v>6</v>
      </c>
      <c r="C3" s="26" t="s">
        <v>7</v>
      </c>
      <c r="D3" s="13" t="s">
        <v>8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5" customHeight="1" x14ac:dyDescent="0.2">
      <c r="A4" s="27">
        <v>42005</v>
      </c>
      <c r="B4" s="10">
        <v>6.6877719999999998</v>
      </c>
      <c r="C4" s="26">
        <v>30</v>
      </c>
      <c r="D4" s="14">
        <f>$B$1*B4</f>
        <v>11.16857924</v>
      </c>
    </row>
    <row r="5" spans="1:22" ht="15" customHeight="1" x14ac:dyDescent="0.2">
      <c r="A5" s="27">
        <v>42005.041666666664</v>
      </c>
      <c r="B5" s="10">
        <v>6.1733279999999997</v>
      </c>
      <c r="C5" s="26">
        <v>10</v>
      </c>
      <c r="D5" s="14">
        <f t="shared" ref="D5:D68" si="0">$B$1*B5</f>
        <v>10.309457759999999</v>
      </c>
    </row>
    <row r="6" spans="1:22" ht="15" customHeight="1" x14ac:dyDescent="0.2">
      <c r="A6" s="27">
        <v>42005.083333333336</v>
      </c>
      <c r="B6" s="10">
        <v>5.1444400000000003</v>
      </c>
      <c r="C6" s="26">
        <v>10</v>
      </c>
      <c r="D6" s="14">
        <f t="shared" si="0"/>
        <v>8.5912147999999995</v>
      </c>
      <c r="P6" s="8"/>
      <c r="Q6" s="8"/>
    </row>
    <row r="7" spans="1:22" ht="15" customHeight="1" x14ac:dyDescent="0.2">
      <c r="A7" s="27">
        <v>42005.125</v>
      </c>
      <c r="B7" s="10">
        <v>5.1444400000000003</v>
      </c>
      <c r="C7" s="26">
        <v>10</v>
      </c>
      <c r="D7" s="14">
        <f t="shared" si="0"/>
        <v>8.5912147999999995</v>
      </c>
      <c r="P7" s="8"/>
      <c r="Q7" s="8"/>
    </row>
    <row r="8" spans="1:22" ht="15" customHeight="1" x14ac:dyDescent="0.2">
      <c r="A8" s="27">
        <v>42005.166666666664</v>
      </c>
      <c r="B8" s="10">
        <v>3.0866639999999999</v>
      </c>
      <c r="C8" s="26">
        <v>340</v>
      </c>
      <c r="D8" s="14">
        <f t="shared" si="0"/>
        <v>5.1547288799999995</v>
      </c>
    </row>
    <row r="9" spans="1:22" ht="15" customHeight="1" x14ac:dyDescent="0.2">
      <c r="A9" s="27">
        <v>42005.208333333336</v>
      </c>
      <c r="B9" s="10">
        <v>2.5722200000000002</v>
      </c>
      <c r="C9" s="26">
        <v>360</v>
      </c>
      <c r="D9" s="14">
        <f t="shared" si="0"/>
        <v>4.2956073999999997</v>
      </c>
    </row>
    <row r="10" spans="1:22" ht="15" customHeight="1" x14ac:dyDescent="0.2">
      <c r="A10" s="27">
        <v>42005.25</v>
      </c>
      <c r="B10" s="10">
        <v>3.0866639999999999</v>
      </c>
      <c r="C10" s="26">
        <v>20</v>
      </c>
      <c r="D10" s="14">
        <f t="shared" si="0"/>
        <v>5.1547288799999995</v>
      </c>
    </row>
    <row r="11" spans="1:22" ht="15" customHeight="1" x14ac:dyDescent="0.2">
      <c r="A11" s="27">
        <v>42005.291666666664</v>
      </c>
      <c r="B11" s="10">
        <v>2.057776</v>
      </c>
      <c r="C11" s="26">
        <v>350</v>
      </c>
      <c r="D11" s="14">
        <f t="shared" si="0"/>
        <v>3.43648592</v>
      </c>
    </row>
    <row r="12" spans="1:22" ht="15" customHeight="1" x14ac:dyDescent="0.2">
      <c r="A12" s="27">
        <v>42005.333333333336</v>
      </c>
      <c r="B12" s="10">
        <v>5.1444400000000003</v>
      </c>
      <c r="C12" s="26">
        <v>360</v>
      </c>
      <c r="D12" s="14">
        <f t="shared" si="0"/>
        <v>8.5912147999999995</v>
      </c>
    </row>
    <row r="13" spans="1:22" ht="15" customHeight="1" x14ac:dyDescent="0.2">
      <c r="A13" s="27">
        <v>42005.375</v>
      </c>
      <c r="B13" s="10">
        <v>3.0866639999999999</v>
      </c>
      <c r="C13" s="26">
        <v>360</v>
      </c>
      <c r="D13" s="14">
        <f t="shared" si="0"/>
        <v>5.1547288799999995</v>
      </c>
    </row>
    <row r="14" spans="1:22" ht="15" customHeight="1" x14ac:dyDescent="0.2">
      <c r="A14" s="27">
        <v>42005.416666666664</v>
      </c>
      <c r="B14" s="10">
        <v>5.1444400000000003</v>
      </c>
      <c r="C14" s="26">
        <v>10</v>
      </c>
      <c r="D14" s="14">
        <f t="shared" si="0"/>
        <v>8.5912147999999995</v>
      </c>
      <c r="G14" s="9" t="s">
        <v>9</v>
      </c>
      <c r="H14" s="9" t="s">
        <v>10</v>
      </c>
    </row>
    <row r="15" spans="1:22" ht="15" customHeight="1" x14ac:dyDescent="0.2">
      <c r="A15" s="27">
        <v>42005.458333333336</v>
      </c>
      <c r="B15" s="10">
        <v>7.202216</v>
      </c>
      <c r="C15" s="26">
        <v>10</v>
      </c>
      <c r="D15" s="14">
        <f t="shared" si="0"/>
        <v>12.027700719999999</v>
      </c>
      <c r="G15" s="9">
        <v>2.34</v>
      </c>
      <c r="H15" s="9" t="s">
        <v>11</v>
      </c>
    </row>
    <row r="16" spans="1:22" ht="15" customHeight="1" x14ac:dyDescent="0.2">
      <c r="A16" s="27">
        <v>42005.5</v>
      </c>
      <c r="B16" s="10">
        <v>6.6877719999999998</v>
      </c>
      <c r="C16" s="26">
        <v>10</v>
      </c>
      <c r="D16" s="14">
        <f t="shared" si="0"/>
        <v>11.16857924</v>
      </c>
      <c r="G16" s="10">
        <v>1.5</v>
      </c>
      <c r="H16" s="9" t="s">
        <v>12</v>
      </c>
    </row>
    <row r="17" spans="1:15" ht="15" customHeight="1" x14ac:dyDescent="0.2">
      <c r="A17" s="27">
        <v>42005.541666666664</v>
      </c>
      <c r="B17" s="10">
        <v>6.6877719999999998</v>
      </c>
      <c r="C17" s="26">
        <v>10</v>
      </c>
      <c r="D17" s="14">
        <f t="shared" si="0"/>
        <v>11.16857924</v>
      </c>
      <c r="G17" s="9">
        <v>2.1800000000000002</v>
      </c>
      <c r="H17" s="9" t="s">
        <v>13</v>
      </c>
    </row>
    <row r="18" spans="1:15" ht="15" customHeight="1" x14ac:dyDescent="0.2">
      <c r="A18" s="27">
        <v>42005.583333333336</v>
      </c>
      <c r="B18" s="10">
        <v>6.6877719999999998</v>
      </c>
      <c r="C18" s="26">
        <v>10</v>
      </c>
      <c r="D18" s="14">
        <f t="shared" si="0"/>
        <v>11.16857924</v>
      </c>
    </row>
    <row r="19" spans="1:15" ht="15" customHeight="1" x14ac:dyDescent="0.2">
      <c r="A19" s="27">
        <v>42005.625</v>
      </c>
      <c r="B19" s="10">
        <v>9.2599920000000004</v>
      </c>
      <c r="C19" s="26">
        <v>60</v>
      </c>
      <c r="D19" s="14">
        <f t="shared" si="0"/>
        <v>15.464186639999999</v>
      </c>
    </row>
    <row r="20" spans="1:15" ht="15" customHeight="1" x14ac:dyDescent="0.2">
      <c r="A20" s="27">
        <v>42005.666666666664</v>
      </c>
      <c r="B20" s="10">
        <v>9.7744359999999997</v>
      </c>
      <c r="C20" s="26">
        <v>50</v>
      </c>
      <c r="D20" s="14">
        <f t="shared" si="0"/>
        <v>16.32330812</v>
      </c>
    </row>
    <row r="21" spans="1:15" ht="15" customHeight="1" x14ac:dyDescent="0.2">
      <c r="A21" s="27">
        <v>42005.708333333336</v>
      </c>
      <c r="B21" s="10">
        <v>9.2599920000000004</v>
      </c>
      <c r="C21" s="26">
        <v>50</v>
      </c>
      <c r="D21" s="14">
        <f t="shared" si="0"/>
        <v>15.464186639999999</v>
      </c>
    </row>
    <row r="22" spans="1:15" ht="15" customHeight="1" x14ac:dyDescent="0.2">
      <c r="A22" s="27">
        <v>42005.75</v>
      </c>
      <c r="B22" s="10">
        <v>9.2599920000000004</v>
      </c>
      <c r="C22" s="26">
        <v>50</v>
      </c>
      <c r="D22" s="14">
        <f t="shared" si="0"/>
        <v>15.464186639999999</v>
      </c>
    </row>
    <row r="23" spans="1:15" ht="15" customHeight="1" x14ac:dyDescent="0.2">
      <c r="A23" s="27">
        <v>42005.791666666664</v>
      </c>
      <c r="B23" s="10">
        <v>8.7455479999999994</v>
      </c>
      <c r="C23" s="26">
        <v>50</v>
      </c>
      <c r="D23" s="14">
        <f t="shared" si="0"/>
        <v>14.605065159999999</v>
      </c>
    </row>
    <row r="24" spans="1:15" ht="15" customHeight="1" x14ac:dyDescent="0.2">
      <c r="A24" s="27">
        <v>42005.833333333336</v>
      </c>
      <c r="B24" s="10">
        <v>9.2599920000000004</v>
      </c>
      <c r="C24" s="26">
        <v>50</v>
      </c>
      <c r="D24" s="14">
        <f t="shared" si="0"/>
        <v>15.464186639999999</v>
      </c>
    </row>
    <row r="25" spans="1:15" ht="15" customHeight="1" x14ac:dyDescent="0.2">
      <c r="A25" s="27">
        <v>42005.875</v>
      </c>
      <c r="B25" s="10">
        <v>9.7744359999999997</v>
      </c>
      <c r="C25" s="26">
        <v>50</v>
      </c>
      <c r="D25" s="14">
        <f t="shared" si="0"/>
        <v>16.32330812</v>
      </c>
    </row>
    <row r="26" spans="1:15" ht="15" customHeight="1" x14ac:dyDescent="0.2">
      <c r="A26" s="27">
        <v>42005.916666666664</v>
      </c>
      <c r="B26" s="10">
        <v>7.202216</v>
      </c>
      <c r="C26" s="26">
        <v>40</v>
      </c>
      <c r="D26" s="14">
        <f t="shared" si="0"/>
        <v>12.027700719999999</v>
      </c>
    </row>
    <row r="27" spans="1:15" ht="15" customHeight="1" x14ac:dyDescent="0.2">
      <c r="A27" s="27">
        <v>42005.958333333336</v>
      </c>
      <c r="B27" s="10">
        <v>5.1444400000000003</v>
      </c>
      <c r="C27" s="26">
        <v>40</v>
      </c>
      <c r="D27" s="14">
        <f t="shared" si="0"/>
        <v>8.5912147999999995</v>
      </c>
    </row>
    <row r="28" spans="1:15" ht="15" customHeight="1" x14ac:dyDescent="0.2">
      <c r="A28" s="27">
        <v>42006</v>
      </c>
      <c r="B28" s="10">
        <v>5.1444400000000003</v>
      </c>
      <c r="C28" s="26">
        <v>30</v>
      </c>
      <c r="D28" s="14">
        <f t="shared" si="0"/>
        <v>8.5912147999999995</v>
      </c>
    </row>
    <row r="29" spans="1:15" ht="15" customHeight="1" x14ac:dyDescent="0.2">
      <c r="A29" s="27">
        <v>42006.041666666664</v>
      </c>
      <c r="B29" s="10">
        <v>6.1733279999999997</v>
      </c>
      <c r="C29" s="26">
        <v>20</v>
      </c>
      <c r="D29" s="14">
        <f t="shared" si="0"/>
        <v>10.309457759999999</v>
      </c>
    </row>
    <row r="30" spans="1:15" ht="15" customHeight="1" x14ac:dyDescent="0.2">
      <c r="A30" s="27">
        <v>42006.083333333336</v>
      </c>
      <c r="B30" s="10">
        <v>5.6588840000000005</v>
      </c>
      <c r="C30" s="26">
        <v>20</v>
      </c>
      <c r="D30" s="14">
        <f t="shared" si="0"/>
        <v>9.4503362800000001</v>
      </c>
    </row>
    <row r="31" spans="1:15" ht="15" customHeight="1" x14ac:dyDescent="0.2">
      <c r="A31" s="27">
        <v>42006.125</v>
      </c>
      <c r="B31" s="10">
        <v>6.6877719999999998</v>
      </c>
      <c r="C31" s="26">
        <v>20</v>
      </c>
      <c r="D31" s="14">
        <f t="shared" si="0"/>
        <v>11.16857924</v>
      </c>
      <c r="G31" s="3" t="s">
        <v>14</v>
      </c>
      <c r="O31" s="3" t="s">
        <v>15</v>
      </c>
    </row>
    <row r="32" spans="1:15" ht="15" customHeight="1" x14ac:dyDescent="0.2">
      <c r="A32" s="27">
        <v>42006.166666666664</v>
      </c>
      <c r="B32" s="10">
        <v>6.6877719999999998</v>
      </c>
      <c r="C32" s="26">
        <v>20</v>
      </c>
      <c r="D32" s="14">
        <f t="shared" si="0"/>
        <v>11.16857924</v>
      </c>
    </row>
    <row r="33" spans="1:4" ht="15" customHeight="1" x14ac:dyDescent="0.2">
      <c r="A33" s="27">
        <v>42006.208333333336</v>
      </c>
      <c r="B33" s="10">
        <v>6.1733279999999997</v>
      </c>
      <c r="C33" s="26">
        <v>20</v>
      </c>
      <c r="D33" s="14">
        <f t="shared" si="0"/>
        <v>10.309457759999999</v>
      </c>
    </row>
    <row r="34" spans="1:4" ht="15" customHeight="1" x14ac:dyDescent="0.2">
      <c r="A34" s="27">
        <v>42006.25</v>
      </c>
      <c r="B34" s="10">
        <v>5.1444400000000003</v>
      </c>
      <c r="C34" s="26">
        <v>20</v>
      </c>
      <c r="D34" s="14">
        <f t="shared" si="0"/>
        <v>8.5912147999999995</v>
      </c>
    </row>
    <row r="35" spans="1:4" ht="15" customHeight="1" x14ac:dyDescent="0.2">
      <c r="A35" s="27">
        <v>42006.291666666664</v>
      </c>
      <c r="B35" s="10">
        <v>6.1733279999999997</v>
      </c>
      <c r="C35" s="26">
        <v>20</v>
      </c>
      <c r="D35" s="14">
        <f t="shared" si="0"/>
        <v>10.309457759999999</v>
      </c>
    </row>
    <row r="36" spans="1:4" ht="15" customHeight="1" x14ac:dyDescent="0.2">
      <c r="A36" s="27">
        <v>42006.333333333336</v>
      </c>
      <c r="B36" s="10">
        <v>6.6877719999999998</v>
      </c>
      <c r="C36" s="26">
        <v>20</v>
      </c>
      <c r="D36" s="14">
        <f t="shared" si="0"/>
        <v>11.16857924</v>
      </c>
    </row>
    <row r="37" spans="1:4" ht="15" customHeight="1" x14ac:dyDescent="0.2">
      <c r="A37" s="27">
        <v>42006.375</v>
      </c>
      <c r="B37" s="10">
        <v>5.1444400000000003</v>
      </c>
      <c r="C37" s="26">
        <v>10</v>
      </c>
      <c r="D37" s="14">
        <f t="shared" si="0"/>
        <v>8.5912147999999995</v>
      </c>
    </row>
    <row r="38" spans="1:4" ht="15" customHeight="1" x14ac:dyDescent="0.2">
      <c r="A38" s="27">
        <v>42006.416666666664</v>
      </c>
      <c r="B38" s="10">
        <v>6.1733279999999997</v>
      </c>
      <c r="C38" s="26">
        <v>350</v>
      </c>
      <c r="D38" s="14">
        <f t="shared" si="0"/>
        <v>10.309457759999999</v>
      </c>
    </row>
    <row r="39" spans="1:4" ht="15" customHeight="1" x14ac:dyDescent="0.2">
      <c r="A39" s="27">
        <v>42006.458333333336</v>
      </c>
      <c r="B39" s="10">
        <v>7.202216</v>
      </c>
      <c r="C39" s="26">
        <v>10</v>
      </c>
      <c r="D39" s="14">
        <f t="shared" si="0"/>
        <v>12.027700719999999</v>
      </c>
    </row>
    <row r="40" spans="1:4" ht="15" customHeight="1" x14ac:dyDescent="0.2">
      <c r="A40" s="27">
        <v>42006.5</v>
      </c>
      <c r="B40" s="10">
        <v>8.2311040000000002</v>
      </c>
      <c r="C40" s="26">
        <v>10</v>
      </c>
      <c r="D40" s="14">
        <f t="shared" si="0"/>
        <v>13.74594368</v>
      </c>
    </row>
    <row r="41" spans="1:4" ht="15" customHeight="1" x14ac:dyDescent="0.2">
      <c r="A41" s="27">
        <v>42006.541666666664</v>
      </c>
      <c r="B41" s="10">
        <v>9.2599920000000004</v>
      </c>
      <c r="C41" s="26">
        <v>20</v>
      </c>
      <c r="D41" s="14">
        <f t="shared" si="0"/>
        <v>15.464186639999999</v>
      </c>
    </row>
    <row r="42" spans="1:4" ht="15" customHeight="1" x14ac:dyDescent="0.2">
      <c r="A42" s="27">
        <v>42006.583333333336</v>
      </c>
      <c r="B42" s="10">
        <v>8.2311040000000002</v>
      </c>
      <c r="C42" s="26">
        <v>20</v>
      </c>
      <c r="D42" s="14">
        <f t="shared" si="0"/>
        <v>13.74594368</v>
      </c>
    </row>
    <row r="43" spans="1:4" ht="15" customHeight="1" x14ac:dyDescent="0.2">
      <c r="A43" s="27">
        <v>42006.625</v>
      </c>
      <c r="B43" s="10">
        <v>7.7166600000000001</v>
      </c>
      <c r="C43" s="26">
        <v>20</v>
      </c>
      <c r="D43" s="14">
        <f t="shared" si="0"/>
        <v>12.886822199999999</v>
      </c>
    </row>
    <row r="44" spans="1:4" ht="15" customHeight="1" x14ac:dyDescent="0.2">
      <c r="A44" s="27">
        <v>42006.666666666664</v>
      </c>
      <c r="B44" s="10">
        <v>8.7455479999999994</v>
      </c>
      <c r="C44" s="26">
        <v>60</v>
      </c>
      <c r="D44" s="14">
        <f t="shared" si="0"/>
        <v>14.605065159999999</v>
      </c>
    </row>
    <row r="45" spans="1:4" ht="15" customHeight="1" x14ac:dyDescent="0.2">
      <c r="A45" s="27">
        <v>42006.708333333336</v>
      </c>
      <c r="B45" s="10">
        <v>9.2599920000000004</v>
      </c>
      <c r="C45" s="26">
        <v>50</v>
      </c>
      <c r="D45" s="14">
        <f t="shared" si="0"/>
        <v>15.464186639999999</v>
      </c>
    </row>
    <row r="46" spans="1:4" ht="15" customHeight="1" x14ac:dyDescent="0.2">
      <c r="A46" s="27">
        <v>42006.75</v>
      </c>
      <c r="B46" s="10">
        <v>9.7744359999999997</v>
      </c>
      <c r="C46" s="26">
        <v>50</v>
      </c>
      <c r="D46" s="14">
        <f t="shared" si="0"/>
        <v>16.32330812</v>
      </c>
    </row>
    <row r="47" spans="1:4" ht="15" customHeight="1" x14ac:dyDescent="0.2">
      <c r="A47" s="27">
        <v>42006.791666666664</v>
      </c>
      <c r="B47" s="10">
        <v>9.2599920000000004</v>
      </c>
      <c r="C47" s="26">
        <v>40</v>
      </c>
      <c r="D47" s="14">
        <f t="shared" si="0"/>
        <v>15.464186639999999</v>
      </c>
    </row>
    <row r="48" spans="1:4" ht="15" customHeight="1" x14ac:dyDescent="0.2">
      <c r="A48" s="27">
        <v>42006.833333333336</v>
      </c>
      <c r="B48" s="10">
        <v>9.2599920000000004</v>
      </c>
      <c r="C48" s="26">
        <v>50</v>
      </c>
      <c r="D48" s="14">
        <f t="shared" si="0"/>
        <v>15.464186639999999</v>
      </c>
    </row>
    <row r="49" spans="1:4" ht="15" customHeight="1" x14ac:dyDescent="0.2">
      <c r="A49" s="27">
        <v>42006.875</v>
      </c>
      <c r="B49" s="10">
        <v>6.1733279999999997</v>
      </c>
      <c r="C49" s="26">
        <v>50</v>
      </c>
      <c r="D49" s="14">
        <f t="shared" si="0"/>
        <v>10.309457759999999</v>
      </c>
    </row>
    <row r="50" spans="1:4" ht="15" customHeight="1" x14ac:dyDescent="0.2">
      <c r="A50" s="27">
        <v>42006.916666666664</v>
      </c>
      <c r="B50" s="10">
        <v>6.1733279999999997</v>
      </c>
      <c r="C50" s="26">
        <v>40</v>
      </c>
      <c r="D50" s="14">
        <f t="shared" si="0"/>
        <v>10.309457759999999</v>
      </c>
    </row>
    <row r="51" spans="1:4" ht="15" customHeight="1" x14ac:dyDescent="0.2">
      <c r="A51" s="27">
        <v>42006.958333333336</v>
      </c>
      <c r="B51" s="10">
        <v>5.6588840000000005</v>
      </c>
      <c r="C51" s="26">
        <v>30</v>
      </c>
      <c r="D51" s="14">
        <f t="shared" si="0"/>
        <v>9.4503362800000001</v>
      </c>
    </row>
    <row r="52" spans="1:4" ht="15" customHeight="1" x14ac:dyDescent="0.2">
      <c r="A52" s="27">
        <v>42007</v>
      </c>
      <c r="B52" s="10">
        <v>6.1733279999999997</v>
      </c>
      <c r="C52" s="26">
        <v>30</v>
      </c>
      <c r="D52" s="14">
        <f t="shared" si="0"/>
        <v>10.309457759999999</v>
      </c>
    </row>
    <row r="53" spans="1:4" ht="15" customHeight="1" x14ac:dyDescent="0.2">
      <c r="A53" s="27">
        <v>42007.041666666664</v>
      </c>
      <c r="B53" s="10">
        <v>6.6877719999999998</v>
      </c>
      <c r="C53" s="26">
        <v>30</v>
      </c>
      <c r="D53" s="14">
        <f t="shared" si="0"/>
        <v>11.16857924</v>
      </c>
    </row>
    <row r="54" spans="1:4" ht="15" customHeight="1" x14ac:dyDescent="0.2">
      <c r="A54" s="27">
        <v>42007.083333333336</v>
      </c>
      <c r="B54" s="10">
        <v>6.1733279999999997</v>
      </c>
      <c r="C54" s="26">
        <v>20</v>
      </c>
      <c r="D54" s="14">
        <f t="shared" si="0"/>
        <v>10.309457759999999</v>
      </c>
    </row>
    <row r="55" spans="1:4" ht="15" customHeight="1" x14ac:dyDescent="0.2">
      <c r="A55" s="27">
        <v>42007.125</v>
      </c>
      <c r="B55" s="10">
        <v>6.1733279999999997</v>
      </c>
      <c r="C55" s="26">
        <v>20</v>
      </c>
      <c r="D55" s="14">
        <f t="shared" si="0"/>
        <v>10.309457759999999</v>
      </c>
    </row>
    <row r="56" spans="1:4" ht="15" customHeight="1" x14ac:dyDescent="0.2">
      <c r="A56" s="27">
        <v>42007.166666666664</v>
      </c>
      <c r="B56" s="10">
        <v>7.202216</v>
      </c>
      <c r="C56" s="26">
        <v>30</v>
      </c>
      <c r="D56" s="14">
        <f t="shared" si="0"/>
        <v>12.027700719999999</v>
      </c>
    </row>
    <row r="57" spans="1:4" ht="15" customHeight="1" x14ac:dyDescent="0.2">
      <c r="A57" s="27">
        <v>42007.208333333336</v>
      </c>
      <c r="B57" s="10">
        <v>4.1155520000000001</v>
      </c>
      <c r="C57" s="26">
        <v>10</v>
      </c>
      <c r="D57" s="14">
        <f t="shared" si="0"/>
        <v>6.8729718399999999</v>
      </c>
    </row>
    <row r="58" spans="1:4" ht="15" customHeight="1" x14ac:dyDescent="0.2">
      <c r="A58" s="27">
        <v>42007.25</v>
      </c>
      <c r="B58" s="10">
        <v>5.1444400000000003</v>
      </c>
      <c r="C58" s="26">
        <v>10</v>
      </c>
      <c r="D58" s="14">
        <f t="shared" si="0"/>
        <v>8.5912147999999995</v>
      </c>
    </row>
    <row r="59" spans="1:4" ht="15" customHeight="1" x14ac:dyDescent="0.2">
      <c r="A59" s="27">
        <v>42007.291666666664</v>
      </c>
      <c r="B59" s="10">
        <v>5.1444400000000003</v>
      </c>
      <c r="C59" s="26">
        <v>20</v>
      </c>
      <c r="D59" s="14">
        <f t="shared" si="0"/>
        <v>8.5912147999999995</v>
      </c>
    </row>
    <row r="60" spans="1:4" ht="15" customHeight="1" x14ac:dyDescent="0.2">
      <c r="A60" s="27">
        <v>42007.333333333336</v>
      </c>
      <c r="B60" s="10">
        <v>4.1155520000000001</v>
      </c>
      <c r="C60" s="26">
        <v>30</v>
      </c>
      <c r="D60" s="14">
        <f t="shared" si="0"/>
        <v>6.8729718399999999</v>
      </c>
    </row>
    <row r="61" spans="1:4" ht="15" customHeight="1" x14ac:dyDescent="0.2">
      <c r="A61" s="27">
        <v>42007.375</v>
      </c>
      <c r="B61" s="10">
        <v>5.6588840000000005</v>
      </c>
      <c r="C61" s="26">
        <v>30</v>
      </c>
      <c r="D61" s="14">
        <f t="shared" si="0"/>
        <v>9.4503362800000001</v>
      </c>
    </row>
    <row r="62" spans="1:4" ht="15" customHeight="1" x14ac:dyDescent="0.2">
      <c r="A62" s="27">
        <v>42007.416666666664</v>
      </c>
      <c r="B62" s="10">
        <v>6.6877719999999998</v>
      </c>
      <c r="C62" s="26">
        <v>20</v>
      </c>
      <c r="D62" s="14">
        <f t="shared" si="0"/>
        <v>11.16857924</v>
      </c>
    </row>
    <row r="63" spans="1:4" ht="15" customHeight="1" x14ac:dyDescent="0.2">
      <c r="A63" s="27">
        <v>42007.458333333336</v>
      </c>
      <c r="B63" s="10">
        <v>6.6877719999999998</v>
      </c>
      <c r="C63" s="26">
        <v>10</v>
      </c>
      <c r="D63" s="14">
        <f t="shared" si="0"/>
        <v>11.16857924</v>
      </c>
    </row>
    <row r="64" spans="1:4" ht="15" customHeight="1" x14ac:dyDescent="0.2">
      <c r="A64" s="27">
        <v>42007.5</v>
      </c>
      <c r="B64" s="10">
        <v>7.202216</v>
      </c>
      <c r="C64" s="26">
        <v>20</v>
      </c>
      <c r="D64" s="14">
        <f t="shared" si="0"/>
        <v>12.027700719999999</v>
      </c>
    </row>
    <row r="65" spans="1:4" ht="15" customHeight="1" x14ac:dyDescent="0.2">
      <c r="A65" s="27">
        <v>42007.541666666664</v>
      </c>
      <c r="B65" s="10">
        <v>6.6877719999999998</v>
      </c>
      <c r="C65" s="26">
        <v>30</v>
      </c>
      <c r="D65" s="14">
        <f t="shared" si="0"/>
        <v>11.16857924</v>
      </c>
    </row>
    <row r="66" spans="1:4" ht="15" customHeight="1" x14ac:dyDescent="0.2">
      <c r="A66" s="27">
        <v>42007.583333333336</v>
      </c>
      <c r="B66" s="10">
        <v>5.6588840000000005</v>
      </c>
      <c r="C66" s="26">
        <v>40</v>
      </c>
      <c r="D66" s="14">
        <f t="shared" si="0"/>
        <v>9.4503362800000001</v>
      </c>
    </row>
    <row r="67" spans="1:4" ht="15" customHeight="1" x14ac:dyDescent="0.2">
      <c r="A67" s="27">
        <v>42007.625</v>
      </c>
      <c r="B67" s="10">
        <v>6.6877719999999998</v>
      </c>
      <c r="C67" s="26">
        <v>60</v>
      </c>
      <c r="D67" s="14">
        <f t="shared" si="0"/>
        <v>11.16857924</v>
      </c>
    </row>
    <row r="68" spans="1:4" ht="15" customHeight="1" x14ac:dyDescent="0.2">
      <c r="A68" s="27">
        <v>42007.666666666664</v>
      </c>
      <c r="B68" s="10">
        <v>7.7166600000000001</v>
      </c>
      <c r="C68" s="26">
        <v>60</v>
      </c>
      <c r="D68" s="14">
        <f t="shared" si="0"/>
        <v>12.886822199999999</v>
      </c>
    </row>
    <row r="69" spans="1:4" ht="15" customHeight="1" x14ac:dyDescent="0.2">
      <c r="A69" s="27">
        <v>42007.708333333336</v>
      </c>
      <c r="B69" s="10">
        <v>8.7455479999999994</v>
      </c>
      <c r="C69" s="26">
        <v>60</v>
      </c>
      <c r="D69" s="14">
        <f t="shared" ref="D69:D132" si="1">$B$1*B69</f>
        <v>14.605065159999999</v>
      </c>
    </row>
    <row r="70" spans="1:4" ht="15" customHeight="1" x14ac:dyDescent="0.2">
      <c r="A70" s="27">
        <v>42007.75</v>
      </c>
      <c r="B70" s="10">
        <v>7.7166600000000001</v>
      </c>
      <c r="C70" s="26">
        <v>50</v>
      </c>
      <c r="D70" s="14">
        <f t="shared" si="1"/>
        <v>12.886822199999999</v>
      </c>
    </row>
    <row r="71" spans="1:4" ht="15" customHeight="1" x14ac:dyDescent="0.2">
      <c r="A71" s="27">
        <v>42007.791666666664</v>
      </c>
      <c r="B71" s="10">
        <v>7.202216</v>
      </c>
      <c r="C71" s="26">
        <v>50</v>
      </c>
      <c r="D71" s="14">
        <f t="shared" si="1"/>
        <v>12.027700719999999</v>
      </c>
    </row>
    <row r="72" spans="1:4" ht="15" customHeight="1" x14ac:dyDescent="0.2">
      <c r="A72" s="27">
        <v>42007.833333333336</v>
      </c>
      <c r="B72" s="10">
        <v>7.202216</v>
      </c>
      <c r="C72" s="26">
        <v>50</v>
      </c>
      <c r="D72" s="14">
        <f t="shared" si="1"/>
        <v>12.027700719999999</v>
      </c>
    </row>
    <row r="73" spans="1:4" ht="15" customHeight="1" x14ac:dyDescent="0.2">
      <c r="A73" s="27">
        <v>42007.875</v>
      </c>
      <c r="B73" s="10">
        <v>7.202216</v>
      </c>
      <c r="C73" s="26">
        <v>50</v>
      </c>
      <c r="D73" s="14">
        <f t="shared" si="1"/>
        <v>12.027700719999999</v>
      </c>
    </row>
    <row r="74" spans="1:4" ht="15" customHeight="1" x14ac:dyDescent="0.2">
      <c r="A74" s="27">
        <v>42007.916666666664</v>
      </c>
      <c r="B74" s="10">
        <v>5.6588840000000005</v>
      </c>
      <c r="C74" s="26">
        <v>30</v>
      </c>
      <c r="D74" s="14">
        <f t="shared" si="1"/>
        <v>9.4503362800000001</v>
      </c>
    </row>
    <row r="75" spans="1:4" ht="15" customHeight="1" x14ac:dyDescent="0.2">
      <c r="A75" s="27">
        <v>42007.958333333336</v>
      </c>
      <c r="B75" s="10">
        <v>6.6877719999999998</v>
      </c>
      <c r="C75" s="26">
        <v>30</v>
      </c>
      <c r="D75" s="14">
        <f t="shared" si="1"/>
        <v>11.16857924</v>
      </c>
    </row>
    <row r="76" spans="1:4" ht="15" customHeight="1" x14ac:dyDescent="0.2">
      <c r="A76" s="27">
        <v>42008</v>
      </c>
      <c r="B76" s="10">
        <v>6.1733279999999997</v>
      </c>
      <c r="C76" s="26">
        <v>30</v>
      </c>
      <c r="D76" s="14">
        <f t="shared" si="1"/>
        <v>10.309457759999999</v>
      </c>
    </row>
    <row r="77" spans="1:4" ht="15" customHeight="1" x14ac:dyDescent="0.2">
      <c r="A77" s="27">
        <v>42008.041666666664</v>
      </c>
      <c r="B77" s="10">
        <v>5.1444400000000003</v>
      </c>
      <c r="C77" s="26">
        <v>30</v>
      </c>
      <c r="D77" s="14">
        <f t="shared" si="1"/>
        <v>8.5912147999999995</v>
      </c>
    </row>
    <row r="78" spans="1:4" ht="15" customHeight="1" x14ac:dyDescent="0.2">
      <c r="A78" s="27">
        <v>42008.083333333336</v>
      </c>
      <c r="B78" s="10">
        <v>3.601108</v>
      </c>
      <c r="C78" s="26">
        <v>10</v>
      </c>
      <c r="D78" s="14">
        <f t="shared" si="1"/>
        <v>6.0138503599999993</v>
      </c>
    </row>
    <row r="79" spans="1:4" ht="15" customHeight="1" x14ac:dyDescent="0.2">
      <c r="A79" s="27">
        <v>42008.125</v>
      </c>
      <c r="B79" s="10">
        <v>5.1444400000000003</v>
      </c>
      <c r="C79" s="26">
        <v>20</v>
      </c>
      <c r="D79" s="14">
        <f t="shared" si="1"/>
        <v>8.5912147999999995</v>
      </c>
    </row>
    <row r="80" spans="1:4" ht="15" customHeight="1" x14ac:dyDescent="0.2">
      <c r="A80" s="27">
        <v>42008.166666666664</v>
      </c>
      <c r="B80" s="10">
        <v>3.601108</v>
      </c>
      <c r="C80" s="26">
        <v>20</v>
      </c>
      <c r="D80" s="14">
        <f t="shared" si="1"/>
        <v>6.0138503599999993</v>
      </c>
    </row>
    <row r="81" spans="1:4" ht="15" customHeight="1" x14ac:dyDescent="0.2">
      <c r="A81" s="27">
        <v>42008.208333333336</v>
      </c>
      <c r="B81" s="10">
        <v>3.0866639999999999</v>
      </c>
      <c r="C81" s="26">
        <v>360</v>
      </c>
      <c r="D81" s="14">
        <f t="shared" si="1"/>
        <v>5.1547288799999995</v>
      </c>
    </row>
    <row r="82" spans="1:4" ht="15" customHeight="1" x14ac:dyDescent="0.2">
      <c r="A82" s="27">
        <v>42008.25</v>
      </c>
      <c r="B82" s="10">
        <v>2.057776</v>
      </c>
      <c r="C82" s="26">
        <v>350</v>
      </c>
      <c r="D82" s="14">
        <f t="shared" si="1"/>
        <v>3.43648592</v>
      </c>
    </row>
    <row r="83" spans="1:4" ht="15" customHeight="1" x14ac:dyDescent="0.2">
      <c r="A83" s="27">
        <v>42008.291666666664</v>
      </c>
      <c r="B83" s="10">
        <v>2.5722200000000002</v>
      </c>
      <c r="C83" s="26">
        <v>10</v>
      </c>
      <c r="D83" s="14">
        <f t="shared" si="1"/>
        <v>4.2956073999999997</v>
      </c>
    </row>
    <row r="84" spans="1:4" ht="15" customHeight="1" x14ac:dyDescent="0.2">
      <c r="A84" s="27">
        <v>42008.333333333336</v>
      </c>
      <c r="B84" s="10">
        <v>2.5722200000000002</v>
      </c>
      <c r="C84" s="26">
        <v>340</v>
      </c>
      <c r="D84" s="14">
        <f t="shared" si="1"/>
        <v>4.2956073999999997</v>
      </c>
    </row>
    <row r="85" spans="1:4" ht="15" customHeight="1" x14ac:dyDescent="0.2">
      <c r="A85" s="27">
        <v>42008.375</v>
      </c>
      <c r="B85" s="10">
        <v>4.1155520000000001</v>
      </c>
      <c r="C85" s="26">
        <v>10</v>
      </c>
      <c r="D85" s="14">
        <f t="shared" si="1"/>
        <v>6.8729718399999999</v>
      </c>
    </row>
    <row r="86" spans="1:4" ht="15" customHeight="1" x14ac:dyDescent="0.2">
      <c r="A86" s="27">
        <v>42008.416666666664</v>
      </c>
      <c r="B86" s="10">
        <v>4.6299960000000002</v>
      </c>
      <c r="C86" s="26">
        <v>360</v>
      </c>
      <c r="D86" s="14">
        <f t="shared" si="1"/>
        <v>7.7320933199999997</v>
      </c>
    </row>
    <row r="87" spans="1:4" ht="15" customHeight="1" x14ac:dyDescent="0.2">
      <c r="A87" s="27">
        <v>42008.458333333336</v>
      </c>
      <c r="B87" s="10">
        <v>4.6299960000000002</v>
      </c>
      <c r="C87" s="26">
        <v>360</v>
      </c>
      <c r="D87" s="14">
        <f t="shared" si="1"/>
        <v>7.7320933199999997</v>
      </c>
    </row>
    <row r="88" spans="1:4" ht="15" customHeight="1" x14ac:dyDescent="0.2">
      <c r="A88" s="27">
        <v>42008.5</v>
      </c>
      <c r="B88" s="10">
        <v>5.6588840000000005</v>
      </c>
      <c r="C88" s="26">
        <v>20</v>
      </c>
      <c r="D88" s="14">
        <f t="shared" si="1"/>
        <v>9.4503362800000001</v>
      </c>
    </row>
    <row r="89" spans="1:4" ht="15" customHeight="1" x14ac:dyDescent="0.2">
      <c r="A89" s="27">
        <v>42008.541666666664</v>
      </c>
      <c r="B89" s="10">
        <v>4.6299960000000002</v>
      </c>
      <c r="C89" s="26">
        <v>10</v>
      </c>
      <c r="D89" s="14">
        <f t="shared" si="1"/>
        <v>7.7320933199999997</v>
      </c>
    </row>
    <row r="90" spans="1:4" ht="15" customHeight="1" x14ac:dyDescent="0.2">
      <c r="A90" s="27">
        <v>42008.583333333336</v>
      </c>
      <c r="B90" s="10">
        <v>5.6588840000000005</v>
      </c>
      <c r="C90" s="26">
        <v>20</v>
      </c>
      <c r="D90" s="14">
        <f t="shared" si="1"/>
        <v>9.4503362800000001</v>
      </c>
    </row>
    <row r="91" spans="1:4" ht="15" customHeight="1" x14ac:dyDescent="0.2">
      <c r="A91" s="27">
        <v>42008.625</v>
      </c>
      <c r="B91" s="10">
        <v>2.5722200000000002</v>
      </c>
      <c r="C91" s="26">
        <v>100</v>
      </c>
      <c r="D91" s="14">
        <f t="shared" si="1"/>
        <v>4.2956073999999997</v>
      </c>
    </row>
    <row r="92" spans="1:4" ht="15" customHeight="1" x14ac:dyDescent="0.2">
      <c r="A92" s="27">
        <v>42008.666666666664</v>
      </c>
      <c r="B92" s="10">
        <v>7.7166600000000001</v>
      </c>
      <c r="C92" s="26">
        <v>60</v>
      </c>
      <c r="D92" s="14">
        <f t="shared" si="1"/>
        <v>12.886822199999999</v>
      </c>
    </row>
    <row r="93" spans="1:4" ht="15" customHeight="1" x14ac:dyDescent="0.2">
      <c r="A93" s="27">
        <v>42008.708333333336</v>
      </c>
      <c r="B93" s="10">
        <v>7.202216</v>
      </c>
      <c r="C93" s="26">
        <v>60</v>
      </c>
      <c r="D93" s="14">
        <f t="shared" si="1"/>
        <v>12.027700719999999</v>
      </c>
    </row>
    <row r="94" spans="1:4" ht="15" customHeight="1" x14ac:dyDescent="0.2">
      <c r="A94" s="27">
        <v>42008.75</v>
      </c>
      <c r="B94" s="10">
        <v>9.2599920000000004</v>
      </c>
      <c r="C94" s="26">
        <v>60</v>
      </c>
      <c r="D94" s="14">
        <f t="shared" si="1"/>
        <v>15.464186639999999</v>
      </c>
    </row>
    <row r="95" spans="1:4" ht="15" customHeight="1" x14ac:dyDescent="0.2">
      <c r="A95" s="27">
        <v>42008.791666666664</v>
      </c>
      <c r="B95" s="10">
        <v>8.2311040000000002</v>
      </c>
      <c r="C95" s="26">
        <v>60</v>
      </c>
      <c r="D95" s="14">
        <f t="shared" si="1"/>
        <v>13.74594368</v>
      </c>
    </row>
    <row r="96" spans="1:4" ht="15" customHeight="1" x14ac:dyDescent="0.2">
      <c r="A96" s="27">
        <v>42008.833333333336</v>
      </c>
      <c r="B96" s="10">
        <v>8.2311040000000002</v>
      </c>
      <c r="C96" s="26">
        <v>50</v>
      </c>
      <c r="D96" s="14">
        <f t="shared" si="1"/>
        <v>13.74594368</v>
      </c>
    </row>
    <row r="97" spans="1:4" ht="15" customHeight="1" x14ac:dyDescent="0.2">
      <c r="A97" s="27">
        <v>42008.875</v>
      </c>
      <c r="B97" s="10">
        <v>8.7455479999999994</v>
      </c>
      <c r="C97" s="26">
        <v>50</v>
      </c>
      <c r="D97" s="14">
        <f t="shared" si="1"/>
        <v>14.605065159999999</v>
      </c>
    </row>
    <row r="98" spans="1:4" ht="15" customHeight="1" x14ac:dyDescent="0.2">
      <c r="A98" s="27">
        <v>42008.916666666664</v>
      </c>
      <c r="B98" s="10">
        <v>6.1733279999999997</v>
      </c>
      <c r="C98" s="26">
        <v>30</v>
      </c>
      <c r="D98" s="14">
        <f t="shared" si="1"/>
        <v>10.309457759999999</v>
      </c>
    </row>
    <row r="99" spans="1:4" ht="15" customHeight="1" x14ac:dyDescent="0.2">
      <c r="A99" s="27">
        <v>42008.958333333336</v>
      </c>
      <c r="B99" s="10">
        <v>5.1444400000000003</v>
      </c>
      <c r="C99" s="26">
        <v>40</v>
      </c>
      <c r="D99" s="14">
        <f t="shared" si="1"/>
        <v>8.5912147999999995</v>
      </c>
    </row>
    <row r="100" spans="1:4" ht="15" customHeight="1" x14ac:dyDescent="0.2">
      <c r="A100" s="27">
        <v>42009</v>
      </c>
      <c r="B100" s="10">
        <v>4.6299960000000002</v>
      </c>
      <c r="C100" s="26">
        <v>20</v>
      </c>
      <c r="D100" s="14">
        <f t="shared" si="1"/>
        <v>7.7320933199999997</v>
      </c>
    </row>
    <row r="101" spans="1:4" ht="15" customHeight="1" x14ac:dyDescent="0.2">
      <c r="A101" s="27">
        <v>42009.041666666664</v>
      </c>
      <c r="B101" s="10">
        <v>4.1155520000000001</v>
      </c>
      <c r="C101" s="26">
        <v>20</v>
      </c>
      <c r="D101" s="14">
        <f t="shared" si="1"/>
        <v>6.8729718399999999</v>
      </c>
    </row>
    <row r="102" spans="1:4" ht="15" customHeight="1" x14ac:dyDescent="0.2">
      <c r="A102" s="27">
        <v>42009.083333333336</v>
      </c>
      <c r="B102" s="10">
        <v>2.5722200000000002</v>
      </c>
      <c r="C102" s="26">
        <v>360</v>
      </c>
      <c r="D102" s="14">
        <f t="shared" si="1"/>
        <v>4.2956073999999997</v>
      </c>
    </row>
    <row r="103" spans="1:4" ht="15" customHeight="1" x14ac:dyDescent="0.2">
      <c r="A103" s="27">
        <v>42009.125</v>
      </c>
      <c r="B103" s="10">
        <v>2.5722200000000002</v>
      </c>
      <c r="C103" s="26">
        <v>10</v>
      </c>
      <c r="D103" s="14">
        <f t="shared" si="1"/>
        <v>4.2956073999999997</v>
      </c>
    </row>
    <row r="104" spans="1:4" ht="15" customHeight="1" x14ac:dyDescent="0.2">
      <c r="A104" s="27">
        <v>42009.166666666664</v>
      </c>
      <c r="B104" s="10">
        <v>2.5722200000000002</v>
      </c>
      <c r="C104" s="26">
        <v>10</v>
      </c>
      <c r="D104" s="14">
        <f t="shared" si="1"/>
        <v>4.2956073999999997</v>
      </c>
    </row>
    <row r="105" spans="1:4" ht="15" customHeight="1" x14ac:dyDescent="0.2">
      <c r="A105" s="27">
        <v>42009.208333333336</v>
      </c>
      <c r="B105" s="10">
        <v>2.5722200000000002</v>
      </c>
      <c r="C105" s="26">
        <v>10</v>
      </c>
      <c r="D105" s="14">
        <f t="shared" si="1"/>
        <v>4.2956073999999997</v>
      </c>
    </row>
    <row r="106" spans="1:4" ht="15" customHeight="1" x14ac:dyDescent="0.2">
      <c r="A106" s="27">
        <v>42009.25</v>
      </c>
      <c r="B106" s="10">
        <v>3.0866639999999999</v>
      </c>
      <c r="C106" s="26">
        <v>360</v>
      </c>
      <c r="D106" s="14">
        <f t="shared" si="1"/>
        <v>5.1547288799999995</v>
      </c>
    </row>
    <row r="107" spans="1:4" ht="15" customHeight="1" x14ac:dyDescent="0.2">
      <c r="A107" s="27">
        <v>42009.291666666664</v>
      </c>
      <c r="B107" s="10">
        <v>3.601108</v>
      </c>
      <c r="C107" s="26">
        <v>360</v>
      </c>
      <c r="D107" s="14">
        <f t="shared" si="1"/>
        <v>6.0138503599999993</v>
      </c>
    </row>
    <row r="108" spans="1:4" ht="15" customHeight="1" x14ac:dyDescent="0.2">
      <c r="A108" s="27">
        <v>42009.333333333336</v>
      </c>
      <c r="B108" s="10">
        <v>1.5433319999999999</v>
      </c>
      <c r="C108" s="26">
        <v>330</v>
      </c>
      <c r="D108" s="14">
        <f t="shared" si="1"/>
        <v>2.5773644399999998</v>
      </c>
    </row>
    <row r="109" spans="1:4" ht="15" customHeight="1" x14ac:dyDescent="0.2">
      <c r="A109" s="27">
        <v>42009.375</v>
      </c>
      <c r="B109" s="10">
        <v>3.0866639999999999</v>
      </c>
      <c r="C109" s="26">
        <v>10</v>
      </c>
      <c r="D109" s="14">
        <f t="shared" si="1"/>
        <v>5.1547288799999995</v>
      </c>
    </row>
    <row r="110" spans="1:4" ht="15" customHeight="1" x14ac:dyDescent="0.2">
      <c r="A110" s="27">
        <v>42009.416666666664</v>
      </c>
      <c r="B110" s="10">
        <v>4.6299960000000002</v>
      </c>
      <c r="C110" s="26">
        <v>10</v>
      </c>
      <c r="D110" s="14">
        <f t="shared" si="1"/>
        <v>7.7320933199999997</v>
      </c>
    </row>
    <row r="111" spans="1:4" ht="15" customHeight="1" x14ac:dyDescent="0.2">
      <c r="A111" s="27">
        <v>42009.458333333336</v>
      </c>
      <c r="B111" s="10">
        <v>6.1733279999999997</v>
      </c>
      <c r="C111" s="26">
        <v>360</v>
      </c>
      <c r="D111" s="14">
        <f t="shared" si="1"/>
        <v>10.309457759999999</v>
      </c>
    </row>
    <row r="112" spans="1:4" ht="15" customHeight="1" x14ac:dyDescent="0.2">
      <c r="A112" s="27">
        <v>42009.5</v>
      </c>
      <c r="B112" s="10">
        <v>6.1733279999999997</v>
      </c>
      <c r="C112" s="26">
        <v>20</v>
      </c>
      <c r="D112" s="14">
        <f t="shared" si="1"/>
        <v>10.309457759999999</v>
      </c>
    </row>
    <row r="113" spans="1:4" ht="15" customHeight="1" x14ac:dyDescent="0.2">
      <c r="A113" s="27">
        <v>42009.541666666664</v>
      </c>
      <c r="B113" s="10">
        <v>4.1155520000000001</v>
      </c>
      <c r="C113" s="26">
        <v>350</v>
      </c>
      <c r="D113" s="14">
        <f t="shared" si="1"/>
        <v>6.8729718399999999</v>
      </c>
    </row>
    <row r="114" spans="1:4" ht="15" customHeight="1" x14ac:dyDescent="0.2">
      <c r="A114" s="27">
        <v>42009.583333333336</v>
      </c>
      <c r="B114" s="10">
        <v>5.6588840000000005</v>
      </c>
      <c r="C114" s="26">
        <v>10</v>
      </c>
      <c r="D114" s="14">
        <f t="shared" si="1"/>
        <v>9.4503362800000001</v>
      </c>
    </row>
    <row r="115" spans="1:4" ht="15" customHeight="1" x14ac:dyDescent="0.2">
      <c r="A115" s="27">
        <v>42009.625</v>
      </c>
      <c r="B115" s="10">
        <v>6.6877719999999998</v>
      </c>
      <c r="C115" s="26">
        <v>50</v>
      </c>
      <c r="D115" s="14">
        <f t="shared" si="1"/>
        <v>11.16857924</v>
      </c>
    </row>
    <row r="116" spans="1:4" ht="15" customHeight="1" x14ac:dyDescent="0.2">
      <c r="A116" s="27">
        <v>42009.666666666664</v>
      </c>
      <c r="B116" s="10">
        <v>8.2311040000000002</v>
      </c>
      <c r="C116" s="26">
        <v>60</v>
      </c>
      <c r="D116" s="14">
        <f t="shared" si="1"/>
        <v>13.74594368</v>
      </c>
    </row>
    <row r="117" spans="1:4" ht="15" customHeight="1" x14ac:dyDescent="0.2">
      <c r="A117" s="27">
        <v>42009.708333333336</v>
      </c>
      <c r="B117" s="10">
        <v>8.2311040000000002</v>
      </c>
      <c r="C117" s="26">
        <v>60</v>
      </c>
      <c r="D117" s="14">
        <f t="shared" si="1"/>
        <v>13.74594368</v>
      </c>
    </row>
    <row r="118" spans="1:4" ht="15" customHeight="1" x14ac:dyDescent="0.2">
      <c r="A118" s="27">
        <v>42009.75</v>
      </c>
      <c r="B118" s="10">
        <v>8.2311040000000002</v>
      </c>
      <c r="C118" s="26">
        <v>60</v>
      </c>
      <c r="D118" s="14">
        <f t="shared" si="1"/>
        <v>13.74594368</v>
      </c>
    </row>
    <row r="119" spans="1:4" ht="15" customHeight="1" x14ac:dyDescent="0.2">
      <c r="A119" s="27">
        <v>42009.791666666664</v>
      </c>
      <c r="B119" s="10">
        <v>8.7455479999999994</v>
      </c>
      <c r="C119" s="26">
        <v>60</v>
      </c>
      <c r="D119" s="14">
        <f t="shared" si="1"/>
        <v>14.605065159999999</v>
      </c>
    </row>
    <row r="120" spans="1:4" ht="15" customHeight="1" x14ac:dyDescent="0.2">
      <c r="A120" s="27">
        <v>42009.833333333336</v>
      </c>
      <c r="B120" s="10">
        <v>8.7455479999999994</v>
      </c>
      <c r="C120" s="26">
        <v>50</v>
      </c>
      <c r="D120" s="14">
        <f t="shared" si="1"/>
        <v>14.605065159999999</v>
      </c>
    </row>
    <row r="121" spans="1:4" ht="15" customHeight="1" x14ac:dyDescent="0.2">
      <c r="A121" s="27">
        <v>42009.875</v>
      </c>
      <c r="B121" s="10">
        <v>7.202216</v>
      </c>
      <c r="C121" s="26">
        <v>50</v>
      </c>
      <c r="D121" s="14">
        <f t="shared" si="1"/>
        <v>12.027700719999999</v>
      </c>
    </row>
    <row r="122" spans="1:4" ht="15" customHeight="1" x14ac:dyDescent="0.2">
      <c r="A122" s="27">
        <v>42009.916666666664</v>
      </c>
      <c r="B122" s="10">
        <v>5.1444400000000003</v>
      </c>
      <c r="C122" s="26">
        <v>50</v>
      </c>
      <c r="D122" s="14">
        <f t="shared" si="1"/>
        <v>8.5912147999999995</v>
      </c>
    </row>
    <row r="123" spans="1:4" ht="15" customHeight="1" x14ac:dyDescent="0.2">
      <c r="A123" s="27">
        <v>42009.958333333336</v>
      </c>
      <c r="B123" s="10">
        <v>5.1444400000000003</v>
      </c>
      <c r="C123" s="26">
        <v>40</v>
      </c>
      <c r="D123" s="14">
        <f t="shared" si="1"/>
        <v>8.5912147999999995</v>
      </c>
    </row>
    <row r="124" spans="1:4" ht="15" customHeight="1" x14ac:dyDescent="0.2">
      <c r="A124" s="27">
        <v>42010</v>
      </c>
      <c r="B124" s="10">
        <v>4.1155520000000001</v>
      </c>
      <c r="C124" s="26">
        <v>30</v>
      </c>
      <c r="D124" s="14">
        <f t="shared" si="1"/>
        <v>6.8729718399999999</v>
      </c>
    </row>
    <row r="125" spans="1:4" ht="15" customHeight="1" x14ac:dyDescent="0.2">
      <c r="A125" s="27">
        <v>42010.041666666664</v>
      </c>
      <c r="B125" s="10">
        <v>2.5722200000000002</v>
      </c>
      <c r="C125" s="26">
        <v>30</v>
      </c>
      <c r="D125" s="14">
        <f t="shared" si="1"/>
        <v>4.2956073999999997</v>
      </c>
    </row>
    <row r="126" spans="1:4" ht="15" customHeight="1" x14ac:dyDescent="0.2">
      <c r="A126" s="27">
        <v>42010.083333333336</v>
      </c>
      <c r="B126" s="10">
        <v>2.057776</v>
      </c>
      <c r="C126" s="26">
        <v>20</v>
      </c>
      <c r="D126" s="14">
        <f t="shared" si="1"/>
        <v>3.43648592</v>
      </c>
    </row>
    <row r="127" spans="1:4" ht="15" customHeight="1" x14ac:dyDescent="0.2">
      <c r="A127" s="27">
        <v>42010.125</v>
      </c>
      <c r="B127" s="10">
        <v>2.5722200000000002</v>
      </c>
      <c r="C127" s="26">
        <v>20</v>
      </c>
      <c r="D127" s="14">
        <f t="shared" si="1"/>
        <v>4.2956073999999997</v>
      </c>
    </row>
    <row r="128" spans="1:4" ht="15" customHeight="1" x14ac:dyDescent="0.2">
      <c r="A128" s="27">
        <v>42010.166666666664</v>
      </c>
      <c r="B128" s="10">
        <v>1.5433319999999999</v>
      </c>
      <c r="C128" s="26">
        <v>330</v>
      </c>
      <c r="D128" s="14">
        <f t="shared" si="1"/>
        <v>2.5773644399999998</v>
      </c>
    </row>
    <row r="129" spans="1:4" ht="15" customHeight="1" x14ac:dyDescent="0.2">
      <c r="A129" s="27">
        <v>42010.208333333336</v>
      </c>
      <c r="B129" s="10">
        <v>1.5433319999999999</v>
      </c>
      <c r="C129" s="26">
        <v>340</v>
      </c>
      <c r="D129" s="14">
        <f t="shared" si="1"/>
        <v>2.5773644399999998</v>
      </c>
    </row>
    <row r="130" spans="1:4" ht="15" customHeight="1" x14ac:dyDescent="0.2">
      <c r="A130" s="27">
        <v>42010.25</v>
      </c>
      <c r="B130" s="10">
        <v>2.057776</v>
      </c>
      <c r="C130" s="26">
        <v>360</v>
      </c>
      <c r="D130" s="14">
        <f t="shared" si="1"/>
        <v>3.43648592</v>
      </c>
    </row>
    <row r="131" spans="1:4" ht="15" customHeight="1" x14ac:dyDescent="0.2">
      <c r="A131" s="27">
        <v>42010.291666666664</v>
      </c>
      <c r="B131" s="10">
        <v>1.5433319999999999</v>
      </c>
      <c r="C131" s="26">
        <v>350</v>
      </c>
      <c r="D131" s="14">
        <f t="shared" si="1"/>
        <v>2.5773644399999998</v>
      </c>
    </row>
    <row r="132" spans="1:4" ht="15" customHeight="1" x14ac:dyDescent="0.2">
      <c r="A132" s="27">
        <v>42010.333333333336</v>
      </c>
      <c r="B132" s="10">
        <v>1.5433319999999999</v>
      </c>
      <c r="C132" s="26">
        <v>310</v>
      </c>
      <c r="D132" s="14">
        <f t="shared" si="1"/>
        <v>2.5773644399999998</v>
      </c>
    </row>
    <row r="133" spans="1:4" ht="15" customHeight="1" x14ac:dyDescent="0.2">
      <c r="A133" s="27">
        <v>42010.375</v>
      </c>
      <c r="B133" s="10">
        <v>1.5433319999999999</v>
      </c>
      <c r="C133" s="26">
        <v>330</v>
      </c>
      <c r="D133" s="14">
        <f t="shared" ref="D133:D196" si="2">$B$1*B133</f>
        <v>2.5773644399999998</v>
      </c>
    </row>
    <row r="134" spans="1:4" ht="15" customHeight="1" x14ac:dyDescent="0.2">
      <c r="A134" s="27">
        <v>42010.416666666664</v>
      </c>
      <c r="B134" s="10">
        <v>2.5722200000000002</v>
      </c>
      <c r="C134" s="26">
        <v>350</v>
      </c>
      <c r="D134" s="14">
        <f t="shared" si="2"/>
        <v>4.2956073999999997</v>
      </c>
    </row>
    <row r="135" spans="1:4" ht="15" customHeight="1" x14ac:dyDescent="0.2">
      <c r="A135" s="27">
        <v>42010.458333333336</v>
      </c>
      <c r="B135" s="10">
        <v>3.601108</v>
      </c>
      <c r="C135" s="26">
        <v>350</v>
      </c>
      <c r="D135" s="14">
        <f t="shared" si="2"/>
        <v>6.0138503599999993</v>
      </c>
    </row>
    <row r="136" spans="1:4" ht="15" customHeight="1" x14ac:dyDescent="0.2">
      <c r="A136" s="27">
        <v>42010.5</v>
      </c>
      <c r="B136" s="10">
        <v>3.601108</v>
      </c>
      <c r="C136" s="26">
        <v>350</v>
      </c>
      <c r="D136" s="14">
        <f t="shared" si="2"/>
        <v>6.0138503599999993</v>
      </c>
    </row>
    <row r="137" spans="1:4" ht="15" customHeight="1" x14ac:dyDescent="0.2">
      <c r="A137" s="27">
        <v>42010.541666666664</v>
      </c>
      <c r="B137" s="10">
        <v>4.1155520000000001</v>
      </c>
      <c r="C137" s="26">
        <v>70</v>
      </c>
      <c r="D137" s="14">
        <f t="shared" si="2"/>
        <v>6.8729718399999999</v>
      </c>
    </row>
    <row r="138" spans="1:4" ht="15" customHeight="1" x14ac:dyDescent="0.2">
      <c r="A138" s="27">
        <v>42010.583333333336</v>
      </c>
      <c r="B138" s="10">
        <v>5.1444400000000003</v>
      </c>
      <c r="C138" s="26">
        <v>50</v>
      </c>
      <c r="D138" s="14">
        <f t="shared" si="2"/>
        <v>8.5912147999999995</v>
      </c>
    </row>
    <row r="139" spans="1:4" ht="15" customHeight="1" x14ac:dyDescent="0.2">
      <c r="A139" s="27">
        <v>42010.625</v>
      </c>
      <c r="B139" s="10">
        <v>7.202216</v>
      </c>
      <c r="C139" s="26">
        <v>80</v>
      </c>
      <c r="D139" s="14">
        <f t="shared" si="2"/>
        <v>12.027700719999999</v>
      </c>
    </row>
    <row r="140" spans="1:4" ht="15" customHeight="1" x14ac:dyDescent="0.2">
      <c r="A140" s="27">
        <v>42010.666666666664</v>
      </c>
      <c r="B140" s="10">
        <v>6.6877719999999998</v>
      </c>
      <c r="C140" s="26">
        <v>80</v>
      </c>
      <c r="D140" s="14">
        <f t="shared" si="2"/>
        <v>11.16857924</v>
      </c>
    </row>
    <row r="141" spans="1:4" ht="15" customHeight="1" x14ac:dyDescent="0.2">
      <c r="A141" s="27">
        <v>42010.708333333336</v>
      </c>
      <c r="B141" s="10">
        <v>7.7166600000000001</v>
      </c>
      <c r="C141" s="26">
        <v>90</v>
      </c>
      <c r="D141" s="14">
        <f t="shared" si="2"/>
        <v>12.886822199999999</v>
      </c>
    </row>
    <row r="142" spans="1:4" ht="15" customHeight="1" x14ac:dyDescent="0.2">
      <c r="A142" s="27">
        <v>42010.75</v>
      </c>
      <c r="B142" s="10">
        <v>6.6877719999999998</v>
      </c>
      <c r="C142" s="26">
        <v>50</v>
      </c>
      <c r="D142" s="14">
        <f t="shared" si="2"/>
        <v>11.16857924</v>
      </c>
    </row>
    <row r="143" spans="1:4" ht="15" customHeight="1" x14ac:dyDescent="0.2">
      <c r="A143" s="27">
        <v>42010.791666666664</v>
      </c>
      <c r="B143" s="10">
        <v>7.202216</v>
      </c>
      <c r="C143" s="26">
        <v>70</v>
      </c>
      <c r="D143" s="14">
        <f t="shared" si="2"/>
        <v>12.027700719999999</v>
      </c>
    </row>
    <row r="144" spans="1:4" ht="15" customHeight="1" x14ac:dyDescent="0.2">
      <c r="A144" s="27">
        <v>42010.833333333336</v>
      </c>
      <c r="B144" s="10">
        <v>7.202216</v>
      </c>
      <c r="C144" s="26">
        <v>50</v>
      </c>
      <c r="D144" s="14">
        <f t="shared" si="2"/>
        <v>12.027700719999999</v>
      </c>
    </row>
    <row r="145" spans="1:4" ht="15" customHeight="1" x14ac:dyDescent="0.2">
      <c r="A145" s="27">
        <v>42010.875</v>
      </c>
      <c r="B145" s="10">
        <v>6.6877719999999998</v>
      </c>
      <c r="C145" s="26">
        <v>30</v>
      </c>
      <c r="D145" s="14">
        <f t="shared" si="2"/>
        <v>11.16857924</v>
      </c>
    </row>
    <row r="146" spans="1:4" ht="15" customHeight="1" x14ac:dyDescent="0.2">
      <c r="A146" s="27">
        <v>42010.916666666664</v>
      </c>
      <c r="B146" s="10">
        <v>4.6299960000000002</v>
      </c>
      <c r="C146" s="26">
        <v>50</v>
      </c>
      <c r="D146" s="14">
        <f t="shared" si="2"/>
        <v>7.7320933199999997</v>
      </c>
    </row>
    <row r="147" spans="1:4" ht="15" customHeight="1" x14ac:dyDescent="0.2">
      <c r="A147" s="27">
        <v>42010.958333333336</v>
      </c>
      <c r="B147" s="10">
        <v>3.0866639999999999</v>
      </c>
      <c r="C147" s="26">
        <v>40</v>
      </c>
      <c r="D147" s="14">
        <f t="shared" si="2"/>
        <v>5.1547288799999995</v>
      </c>
    </row>
    <row r="148" spans="1:4" ht="15" customHeight="1" x14ac:dyDescent="0.2">
      <c r="A148" s="27">
        <v>42011</v>
      </c>
      <c r="B148" s="10">
        <v>4.1155520000000001</v>
      </c>
      <c r="C148" s="26">
        <v>30</v>
      </c>
      <c r="D148" s="14">
        <f t="shared" si="2"/>
        <v>6.8729718399999999</v>
      </c>
    </row>
    <row r="149" spans="1:4" ht="15" customHeight="1" x14ac:dyDescent="0.2">
      <c r="A149" s="27">
        <v>42011.041666666664</v>
      </c>
      <c r="B149" s="10">
        <v>3.0866639999999999</v>
      </c>
      <c r="C149" s="26">
        <v>20</v>
      </c>
      <c r="D149" s="14">
        <f t="shared" si="2"/>
        <v>5.1547288799999995</v>
      </c>
    </row>
    <row r="150" spans="1:4" ht="15" customHeight="1" x14ac:dyDescent="0.2">
      <c r="A150" s="27">
        <v>42011.083333333336</v>
      </c>
      <c r="B150" s="10">
        <v>3.601108</v>
      </c>
      <c r="C150" s="26">
        <v>20</v>
      </c>
      <c r="D150" s="14">
        <f t="shared" si="2"/>
        <v>6.0138503599999993</v>
      </c>
    </row>
    <row r="151" spans="1:4" ht="15" customHeight="1" x14ac:dyDescent="0.2">
      <c r="A151" s="27">
        <v>42011.125</v>
      </c>
      <c r="B151" s="10">
        <v>3.0866639999999999</v>
      </c>
      <c r="C151" s="26">
        <v>20</v>
      </c>
      <c r="D151" s="14">
        <f t="shared" si="2"/>
        <v>5.1547288799999995</v>
      </c>
    </row>
    <row r="152" spans="1:4" ht="15" customHeight="1" x14ac:dyDescent="0.2">
      <c r="A152" s="27">
        <v>42011.166666666664</v>
      </c>
      <c r="B152" s="10">
        <v>2.5722200000000002</v>
      </c>
      <c r="C152" s="26">
        <v>20</v>
      </c>
      <c r="D152" s="14">
        <f t="shared" si="2"/>
        <v>4.2956073999999997</v>
      </c>
    </row>
    <row r="153" spans="1:4" ht="15" customHeight="1" x14ac:dyDescent="0.2">
      <c r="A153" s="27">
        <v>42011.208333333336</v>
      </c>
      <c r="B153" s="10">
        <v>2.057776</v>
      </c>
      <c r="C153" s="26">
        <v>360</v>
      </c>
      <c r="D153" s="14">
        <f t="shared" si="2"/>
        <v>3.43648592</v>
      </c>
    </row>
    <row r="154" spans="1:4" ht="15" customHeight="1" x14ac:dyDescent="0.2">
      <c r="A154" s="27">
        <v>42011.25</v>
      </c>
      <c r="B154" s="10">
        <v>1.028888</v>
      </c>
      <c r="C154" s="26">
        <v>330</v>
      </c>
      <c r="D154" s="14">
        <f t="shared" si="2"/>
        <v>1.71824296</v>
      </c>
    </row>
    <row r="155" spans="1:4" ht="15" customHeight="1" x14ac:dyDescent="0.2">
      <c r="A155" s="27">
        <v>42011.291666666664</v>
      </c>
      <c r="B155" s="10">
        <v>1.5433319999999999</v>
      </c>
      <c r="C155" s="26">
        <v>290</v>
      </c>
      <c r="D155" s="14">
        <f t="shared" si="2"/>
        <v>2.5773644399999998</v>
      </c>
    </row>
    <row r="156" spans="1:4" ht="15" customHeight="1" x14ac:dyDescent="0.2">
      <c r="A156" s="27">
        <v>42011.333333333336</v>
      </c>
      <c r="B156" s="10">
        <v>1.028888</v>
      </c>
      <c r="C156" s="26">
        <v>310</v>
      </c>
      <c r="D156" s="14">
        <f t="shared" si="2"/>
        <v>1.71824296</v>
      </c>
    </row>
    <row r="157" spans="1:4" ht="15" customHeight="1" x14ac:dyDescent="0.2">
      <c r="A157" s="27">
        <v>42011.375</v>
      </c>
      <c r="B157" s="10">
        <v>1.028888</v>
      </c>
      <c r="C157" s="26">
        <v>330</v>
      </c>
      <c r="D157" s="14">
        <f t="shared" si="2"/>
        <v>1.71824296</v>
      </c>
    </row>
    <row r="158" spans="1:4" ht="15" customHeight="1" x14ac:dyDescent="0.2">
      <c r="A158" s="27">
        <v>42011.416666666664</v>
      </c>
      <c r="B158" s="10">
        <v>2.057776</v>
      </c>
      <c r="C158" s="26">
        <v>320</v>
      </c>
      <c r="D158" s="14">
        <f t="shared" si="2"/>
        <v>3.43648592</v>
      </c>
    </row>
    <row r="159" spans="1:4" ht="15" customHeight="1" x14ac:dyDescent="0.2">
      <c r="A159" s="27">
        <v>42011.458333333336</v>
      </c>
      <c r="B159" s="10">
        <v>2.057776</v>
      </c>
      <c r="C159" s="26">
        <v>290</v>
      </c>
      <c r="D159" s="14">
        <f t="shared" si="2"/>
        <v>3.43648592</v>
      </c>
    </row>
    <row r="160" spans="1:4" ht="15" customHeight="1" x14ac:dyDescent="0.2">
      <c r="A160" s="27">
        <v>42011.5</v>
      </c>
      <c r="B160" s="10">
        <v>4.1155520000000001</v>
      </c>
      <c r="C160" s="26">
        <v>20</v>
      </c>
      <c r="D160" s="14">
        <f t="shared" si="2"/>
        <v>6.8729718399999999</v>
      </c>
    </row>
    <row r="161" spans="1:4" ht="15" customHeight="1" x14ac:dyDescent="0.2">
      <c r="A161" s="27">
        <v>42011.541666666664</v>
      </c>
      <c r="B161" s="10">
        <v>5.1444400000000003</v>
      </c>
      <c r="C161" s="26">
        <v>10</v>
      </c>
      <c r="D161" s="14">
        <f t="shared" si="2"/>
        <v>8.5912147999999995</v>
      </c>
    </row>
    <row r="162" spans="1:4" ht="15" customHeight="1" x14ac:dyDescent="0.2">
      <c r="A162" s="27">
        <v>42011.583333333336</v>
      </c>
      <c r="B162" s="10">
        <v>6.6877719999999998</v>
      </c>
      <c r="C162" s="26">
        <v>50</v>
      </c>
      <c r="D162" s="14">
        <f t="shared" si="2"/>
        <v>11.16857924</v>
      </c>
    </row>
    <row r="163" spans="1:4" ht="15" customHeight="1" x14ac:dyDescent="0.2">
      <c r="A163" s="27">
        <v>42011.625</v>
      </c>
      <c r="B163" s="10">
        <v>6.6877719999999998</v>
      </c>
      <c r="C163" s="26">
        <v>60</v>
      </c>
      <c r="D163" s="14">
        <f t="shared" si="2"/>
        <v>11.16857924</v>
      </c>
    </row>
    <row r="164" spans="1:4" ht="15" customHeight="1" x14ac:dyDescent="0.2">
      <c r="A164" s="27">
        <v>42011.666666666664</v>
      </c>
      <c r="B164" s="10">
        <v>8.2311040000000002</v>
      </c>
      <c r="C164" s="26">
        <v>70</v>
      </c>
      <c r="D164" s="14">
        <f t="shared" si="2"/>
        <v>13.74594368</v>
      </c>
    </row>
    <row r="165" spans="1:4" ht="15" customHeight="1" x14ac:dyDescent="0.2">
      <c r="A165" s="27">
        <v>42011.708333333336</v>
      </c>
      <c r="B165" s="10">
        <v>7.202216</v>
      </c>
      <c r="C165" s="26">
        <v>60</v>
      </c>
      <c r="D165" s="14">
        <f t="shared" si="2"/>
        <v>12.027700719999999</v>
      </c>
    </row>
    <row r="166" spans="1:4" ht="15" customHeight="1" x14ac:dyDescent="0.2">
      <c r="A166" s="27">
        <v>42011.75</v>
      </c>
      <c r="B166" s="10">
        <v>7.202216</v>
      </c>
      <c r="C166" s="26">
        <v>70</v>
      </c>
      <c r="D166" s="14">
        <f t="shared" si="2"/>
        <v>12.027700719999999</v>
      </c>
    </row>
    <row r="167" spans="1:4" ht="15" customHeight="1" x14ac:dyDescent="0.2">
      <c r="A167" s="27">
        <v>42011.791666666664</v>
      </c>
      <c r="B167" s="10">
        <v>7.202216</v>
      </c>
      <c r="C167" s="26">
        <v>60</v>
      </c>
      <c r="D167" s="14">
        <f t="shared" si="2"/>
        <v>12.027700719999999</v>
      </c>
    </row>
    <row r="168" spans="1:4" ht="15" customHeight="1" x14ac:dyDescent="0.2">
      <c r="A168" s="27">
        <v>42011.833333333336</v>
      </c>
      <c r="B168" s="10">
        <v>7.7166600000000001</v>
      </c>
      <c r="C168" s="26">
        <v>60</v>
      </c>
      <c r="D168" s="14">
        <f t="shared" si="2"/>
        <v>12.886822199999999</v>
      </c>
    </row>
    <row r="169" spans="1:4" ht="15" customHeight="1" x14ac:dyDescent="0.2">
      <c r="A169" s="27">
        <v>42011.875</v>
      </c>
      <c r="B169" s="10">
        <v>5.6588840000000005</v>
      </c>
      <c r="C169" s="26">
        <v>60</v>
      </c>
      <c r="D169" s="14">
        <f t="shared" si="2"/>
        <v>9.4503362800000001</v>
      </c>
    </row>
    <row r="170" spans="1:4" ht="15" customHeight="1" x14ac:dyDescent="0.2">
      <c r="A170" s="27">
        <v>42011.916666666664</v>
      </c>
      <c r="B170" s="10">
        <v>5.1444400000000003</v>
      </c>
      <c r="C170" s="26">
        <v>50</v>
      </c>
      <c r="D170" s="14">
        <f t="shared" si="2"/>
        <v>8.5912147999999995</v>
      </c>
    </row>
    <row r="171" spans="1:4" ht="15" customHeight="1" x14ac:dyDescent="0.2">
      <c r="A171" s="27">
        <v>42011.958333333336</v>
      </c>
      <c r="B171" s="10">
        <v>4.6299960000000002</v>
      </c>
      <c r="C171" s="26">
        <v>50</v>
      </c>
      <c r="D171" s="14">
        <f t="shared" si="2"/>
        <v>7.7320933199999997</v>
      </c>
    </row>
    <row r="172" spans="1:4" ht="15" customHeight="1" x14ac:dyDescent="0.2">
      <c r="A172" s="27">
        <v>42012</v>
      </c>
      <c r="B172" s="10">
        <v>4.1155520000000001</v>
      </c>
      <c r="C172" s="26">
        <v>30</v>
      </c>
      <c r="D172" s="14">
        <f t="shared" si="2"/>
        <v>6.8729718399999999</v>
      </c>
    </row>
    <row r="173" spans="1:4" ht="15" customHeight="1" x14ac:dyDescent="0.2">
      <c r="A173" s="27">
        <v>42012.041666666664</v>
      </c>
      <c r="B173" s="10">
        <v>2.057776</v>
      </c>
      <c r="C173" s="26">
        <v>10</v>
      </c>
      <c r="D173" s="14">
        <f t="shared" si="2"/>
        <v>3.43648592</v>
      </c>
    </row>
    <row r="174" spans="1:4" ht="15" customHeight="1" x14ac:dyDescent="0.2">
      <c r="A174" s="27">
        <v>42012.083333333336</v>
      </c>
      <c r="B174" s="10">
        <v>2.5722200000000002</v>
      </c>
      <c r="C174" s="26">
        <v>10</v>
      </c>
      <c r="D174" s="14">
        <f t="shared" si="2"/>
        <v>4.2956073999999997</v>
      </c>
    </row>
    <row r="175" spans="1:4" ht="15" customHeight="1" x14ac:dyDescent="0.2">
      <c r="A175" s="27">
        <v>42012.125</v>
      </c>
      <c r="B175" s="10">
        <v>1.5433319999999999</v>
      </c>
      <c r="C175" s="26">
        <v>340</v>
      </c>
      <c r="D175" s="14">
        <f t="shared" si="2"/>
        <v>2.5773644399999998</v>
      </c>
    </row>
    <row r="176" spans="1:4" ht="15" customHeight="1" x14ac:dyDescent="0.2">
      <c r="A176" s="27">
        <v>42012.166666666664</v>
      </c>
      <c r="B176" s="10">
        <v>2.057776</v>
      </c>
      <c r="C176" s="26">
        <v>300</v>
      </c>
      <c r="D176" s="14">
        <f t="shared" si="2"/>
        <v>3.43648592</v>
      </c>
    </row>
    <row r="177" spans="1:4" ht="15" customHeight="1" x14ac:dyDescent="0.2">
      <c r="A177" s="27">
        <v>42012.208333333336</v>
      </c>
      <c r="B177" s="10">
        <v>0.51444400000000001</v>
      </c>
      <c r="C177" s="26">
        <v>310</v>
      </c>
      <c r="D177" s="14">
        <f t="shared" si="2"/>
        <v>0.85912147999999999</v>
      </c>
    </row>
    <row r="178" spans="1:4" ht="15" customHeight="1" x14ac:dyDescent="0.2">
      <c r="A178" s="27">
        <v>42012.25</v>
      </c>
      <c r="B178" s="10">
        <v>1.028888</v>
      </c>
      <c r="C178" s="26">
        <v>330</v>
      </c>
      <c r="D178" s="14">
        <f t="shared" si="2"/>
        <v>1.71824296</v>
      </c>
    </row>
    <row r="179" spans="1:4" ht="15" customHeight="1" x14ac:dyDescent="0.2">
      <c r="A179" s="27">
        <v>42012.291666666664</v>
      </c>
      <c r="B179" s="10">
        <v>1.028888</v>
      </c>
      <c r="C179" s="26">
        <v>310</v>
      </c>
      <c r="D179" s="14">
        <f t="shared" si="2"/>
        <v>1.71824296</v>
      </c>
    </row>
    <row r="180" spans="1:4" ht="15" customHeight="1" x14ac:dyDescent="0.2">
      <c r="A180" s="27">
        <v>42012.333333333336</v>
      </c>
      <c r="B180" s="10">
        <v>1.028888</v>
      </c>
      <c r="C180" s="26">
        <v>300</v>
      </c>
      <c r="D180" s="14">
        <f t="shared" si="2"/>
        <v>1.71824296</v>
      </c>
    </row>
    <row r="181" spans="1:4" ht="15" customHeight="1" x14ac:dyDescent="0.2">
      <c r="A181" s="27">
        <v>42012.375</v>
      </c>
      <c r="B181" s="10">
        <v>1.028888</v>
      </c>
      <c r="C181" s="26">
        <v>330</v>
      </c>
      <c r="D181" s="14">
        <f t="shared" si="2"/>
        <v>1.71824296</v>
      </c>
    </row>
    <row r="182" spans="1:4" ht="15" customHeight="1" x14ac:dyDescent="0.2">
      <c r="A182" s="27">
        <v>42012.416666666664</v>
      </c>
      <c r="B182" s="10">
        <v>2.057776</v>
      </c>
      <c r="C182" s="26">
        <v>320</v>
      </c>
      <c r="D182" s="14">
        <f t="shared" si="2"/>
        <v>3.43648592</v>
      </c>
    </row>
    <row r="183" spans="1:4" ht="15" customHeight="1" x14ac:dyDescent="0.2">
      <c r="A183" s="27">
        <v>42012.458333333336</v>
      </c>
      <c r="B183" s="10">
        <v>4.1155520000000001</v>
      </c>
      <c r="C183" s="26">
        <v>360</v>
      </c>
      <c r="D183" s="14">
        <f t="shared" si="2"/>
        <v>6.8729718399999999</v>
      </c>
    </row>
    <row r="184" spans="1:4" ht="15" customHeight="1" x14ac:dyDescent="0.2">
      <c r="A184" s="27">
        <v>42012.5</v>
      </c>
      <c r="B184" s="10">
        <v>6.1733279999999997</v>
      </c>
      <c r="C184" s="26">
        <v>40</v>
      </c>
      <c r="D184" s="14">
        <f t="shared" si="2"/>
        <v>10.309457759999999</v>
      </c>
    </row>
    <row r="185" spans="1:4" ht="15" customHeight="1" x14ac:dyDescent="0.2">
      <c r="A185" s="27">
        <v>42012.541666666664</v>
      </c>
      <c r="B185" s="10">
        <v>5.1444400000000003</v>
      </c>
      <c r="C185" s="26">
        <v>10</v>
      </c>
      <c r="D185" s="14">
        <f t="shared" si="2"/>
        <v>8.5912147999999995</v>
      </c>
    </row>
    <row r="186" spans="1:4" ht="15" customHeight="1" x14ac:dyDescent="0.2">
      <c r="A186" s="27">
        <v>42012.583333333336</v>
      </c>
      <c r="B186" s="10">
        <v>5.1444400000000003</v>
      </c>
      <c r="C186" s="26">
        <v>30</v>
      </c>
      <c r="D186" s="14">
        <f t="shared" si="2"/>
        <v>8.5912147999999995</v>
      </c>
    </row>
    <row r="187" spans="1:4" ht="15" customHeight="1" x14ac:dyDescent="0.2">
      <c r="A187" s="27">
        <v>42012.625</v>
      </c>
      <c r="B187" s="10">
        <v>6.1733279999999997</v>
      </c>
      <c r="C187" s="26">
        <v>60</v>
      </c>
      <c r="D187" s="14">
        <f t="shared" si="2"/>
        <v>10.309457759999999</v>
      </c>
    </row>
    <row r="188" spans="1:4" ht="15" customHeight="1" x14ac:dyDescent="0.2">
      <c r="A188" s="27">
        <v>42012.666666666664</v>
      </c>
      <c r="B188" s="10">
        <v>8.2311040000000002</v>
      </c>
      <c r="C188" s="26">
        <v>70</v>
      </c>
      <c r="D188" s="14">
        <f t="shared" si="2"/>
        <v>13.74594368</v>
      </c>
    </row>
    <row r="189" spans="1:4" ht="15" customHeight="1" x14ac:dyDescent="0.2">
      <c r="A189" s="27">
        <v>42012.708333333336</v>
      </c>
      <c r="B189" s="10">
        <v>8.7455479999999994</v>
      </c>
      <c r="C189" s="26">
        <v>60</v>
      </c>
      <c r="D189" s="14">
        <f t="shared" si="2"/>
        <v>14.605065159999999</v>
      </c>
    </row>
    <row r="190" spans="1:4" ht="15" customHeight="1" x14ac:dyDescent="0.2">
      <c r="A190" s="27">
        <v>42012.75</v>
      </c>
      <c r="B190" s="10">
        <v>8.7455479999999994</v>
      </c>
      <c r="C190" s="26">
        <v>50</v>
      </c>
      <c r="D190" s="14">
        <f t="shared" si="2"/>
        <v>14.605065159999999</v>
      </c>
    </row>
    <row r="191" spans="1:4" ht="15" customHeight="1" x14ac:dyDescent="0.2">
      <c r="A191" s="27">
        <v>42012.791666666664</v>
      </c>
      <c r="B191" s="10">
        <v>8.7455479999999994</v>
      </c>
      <c r="C191" s="26">
        <v>60</v>
      </c>
      <c r="D191" s="14">
        <f t="shared" si="2"/>
        <v>14.605065159999999</v>
      </c>
    </row>
    <row r="192" spans="1:4" ht="15" customHeight="1" x14ac:dyDescent="0.2">
      <c r="A192" s="27">
        <v>42012.833333333336</v>
      </c>
      <c r="B192" s="10">
        <v>7.7166600000000001</v>
      </c>
      <c r="C192" s="26">
        <v>50</v>
      </c>
      <c r="D192" s="14">
        <f t="shared" si="2"/>
        <v>12.886822199999999</v>
      </c>
    </row>
    <row r="193" spans="1:4" ht="15" customHeight="1" x14ac:dyDescent="0.2">
      <c r="A193" s="27">
        <v>42012.875</v>
      </c>
      <c r="B193" s="10">
        <v>8.2311040000000002</v>
      </c>
      <c r="C193" s="26">
        <v>60</v>
      </c>
      <c r="D193" s="14">
        <f t="shared" si="2"/>
        <v>13.74594368</v>
      </c>
    </row>
    <row r="194" spans="1:4" ht="15" customHeight="1" x14ac:dyDescent="0.2">
      <c r="A194" s="27">
        <v>42012.916666666664</v>
      </c>
      <c r="B194" s="10">
        <v>6.6877719999999998</v>
      </c>
      <c r="C194" s="26">
        <v>50</v>
      </c>
      <c r="D194" s="14">
        <f t="shared" si="2"/>
        <v>11.16857924</v>
      </c>
    </row>
    <row r="195" spans="1:4" ht="15" customHeight="1" x14ac:dyDescent="0.2">
      <c r="A195" s="27">
        <v>42012.958333333336</v>
      </c>
      <c r="B195" s="10">
        <v>6.6877719999999998</v>
      </c>
      <c r="C195" s="26">
        <v>40</v>
      </c>
      <c r="D195" s="14">
        <f t="shared" si="2"/>
        <v>11.16857924</v>
      </c>
    </row>
    <row r="196" spans="1:4" ht="15" customHeight="1" x14ac:dyDescent="0.2">
      <c r="A196" s="27">
        <v>42013</v>
      </c>
      <c r="B196" s="10">
        <v>5.1444400000000003</v>
      </c>
      <c r="C196" s="26">
        <v>20</v>
      </c>
      <c r="D196" s="14">
        <f t="shared" si="2"/>
        <v>8.5912147999999995</v>
      </c>
    </row>
    <row r="197" spans="1:4" ht="15" customHeight="1" x14ac:dyDescent="0.2">
      <c r="A197" s="27">
        <v>42013.041666666664</v>
      </c>
      <c r="B197" s="10">
        <v>2.057776</v>
      </c>
      <c r="C197" s="26">
        <v>350</v>
      </c>
      <c r="D197" s="14">
        <f t="shared" ref="D197:D260" si="3">$B$1*B197</f>
        <v>3.43648592</v>
      </c>
    </row>
    <row r="198" spans="1:4" ht="15" customHeight="1" x14ac:dyDescent="0.2">
      <c r="A198" s="27">
        <v>42013.083333333336</v>
      </c>
      <c r="B198" s="10">
        <v>3.0866639999999999</v>
      </c>
      <c r="C198" s="26">
        <v>360</v>
      </c>
      <c r="D198" s="14">
        <f t="shared" si="3"/>
        <v>5.1547288799999995</v>
      </c>
    </row>
    <row r="199" spans="1:4" ht="15" customHeight="1" x14ac:dyDescent="0.2">
      <c r="A199" s="27">
        <v>42013.125</v>
      </c>
      <c r="B199" s="10">
        <v>3.0866639999999999</v>
      </c>
      <c r="C199" s="26">
        <v>360</v>
      </c>
      <c r="D199" s="14">
        <f t="shared" si="3"/>
        <v>5.1547288799999995</v>
      </c>
    </row>
    <row r="200" spans="1:4" ht="15" customHeight="1" x14ac:dyDescent="0.2">
      <c r="A200" s="27">
        <v>42013.166666666664</v>
      </c>
      <c r="B200" s="10">
        <v>3.0866639999999999</v>
      </c>
      <c r="C200" s="26">
        <v>360</v>
      </c>
      <c r="D200" s="14">
        <f t="shared" si="3"/>
        <v>5.1547288799999995</v>
      </c>
    </row>
    <row r="201" spans="1:4" ht="15" customHeight="1" x14ac:dyDescent="0.2">
      <c r="A201" s="27">
        <v>42013.208333333336</v>
      </c>
      <c r="B201" s="10">
        <v>2.057776</v>
      </c>
      <c r="C201" s="26">
        <v>320</v>
      </c>
      <c r="D201" s="14">
        <f t="shared" si="3"/>
        <v>3.43648592</v>
      </c>
    </row>
    <row r="202" spans="1:4" ht="15" customHeight="1" x14ac:dyDescent="0.2">
      <c r="A202" s="27">
        <v>42013.25</v>
      </c>
      <c r="B202" s="10">
        <v>1.028888</v>
      </c>
      <c r="C202" s="26">
        <v>290</v>
      </c>
      <c r="D202" s="14">
        <f t="shared" si="3"/>
        <v>1.71824296</v>
      </c>
    </row>
    <row r="203" spans="1:4" ht="15" customHeight="1" x14ac:dyDescent="0.2">
      <c r="A203" s="27">
        <v>42013.291666666664</v>
      </c>
      <c r="B203" s="10">
        <v>2.057776</v>
      </c>
      <c r="C203" s="26">
        <v>310</v>
      </c>
      <c r="D203" s="14">
        <f t="shared" si="3"/>
        <v>3.43648592</v>
      </c>
    </row>
    <row r="204" spans="1:4" ht="15" customHeight="1" x14ac:dyDescent="0.2">
      <c r="A204" s="27">
        <v>42013.333333333336</v>
      </c>
      <c r="B204" s="10">
        <v>2.057776</v>
      </c>
      <c r="C204" s="26">
        <v>320</v>
      </c>
      <c r="D204" s="14">
        <f t="shared" si="3"/>
        <v>3.43648592</v>
      </c>
    </row>
    <row r="205" spans="1:4" ht="15" customHeight="1" x14ac:dyDescent="0.2">
      <c r="A205" s="27">
        <v>42013.375</v>
      </c>
      <c r="B205" s="10">
        <v>0.51444400000000001</v>
      </c>
      <c r="C205" s="26">
        <v>340</v>
      </c>
      <c r="D205" s="14">
        <f t="shared" si="3"/>
        <v>0.85912147999999999</v>
      </c>
    </row>
    <row r="206" spans="1:4" ht="15" customHeight="1" x14ac:dyDescent="0.2">
      <c r="A206" s="27">
        <v>42013.416666666664</v>
      </c>
      <c r="B206" s="10">
        <v>2.057776</v>
      </c>
      <c r="C206" s="26">
        <v>290</v>
      </c>
      <c r="D206" s="14">
        <f t="shared" si="3"/>
        <v>3.43648592</v>
      </c>
    </row>
    <row r="207" spans="1:4" ht="15" customHeight="1" x14ac:dyDescent="0.2">
      <c r="A207" s="27">
        <v>42013.458333333336</v>
      </c>
      <c r="B207" s="10">
        <v>4.6299960000000002</v>
      </c>
      <c r="C207" s="26">
        <v>330</v>
      </c>
      <c r="D207" s="14">
        <f t="shared" si="3"/>
        <v>7.7320933199999997</v>
      </c>
    </row>
    <row r="208" spans="1:4" ht="15" customHeight="1" x14ac:dyDescent="0.2">
      <c r="A208" s="27">
        <v>42013.5</v>
      </c>
      <c r="B208" s="10">
        <v>4.6299960000000002</v>
      </c>
      <c r="C208" s="26">
        <v>320</v>
      </c>
      <c r="D208" s="14">
        <f t="shared" si="3"/>
        <v>7.7320933199999997</v>
      </c>
    </row>
    <row r="209" spans="1:4" ht="15" customHeight="1" x14ac:dyDescent="0.2">
      <c r="A209" s="27">
        <v>42013.541666666664</v>
      </c>
      <c r="B209" s="10">
        <v>4.1155520000000001</v>
      </c>
      <c r="C209" s="26">
        <v>340</v>
      </c>
      <c r="D209" s="14">
        <f t="shared" si="3"/>
        <v>6.8729718399999999</v>
      </c>
    </row>
    <row r="210" spans="1:4" ht="15" customHeight="1" x14ac:dyDescent="0.2">
      <c r="A210" s="27">
        <v>42013.583333333336</v>
      </c>
      <c r="B210" s="10">
        <v>3.601108</v>
      </c>
      <c r="C210" s="26">
        <v>330</v>
      </c>
      <c r="D210" s="14">
        <f t="shared" si="3"/>
        <v>6.0138503599999993</v>
      </c>
    </row>
    <row r="211" spans="1:4" ht="15" customHeight="1" x14ac:dyDescent="0.2">
      <c r="A211" s="27">
        <v>42013.625</v>
      </c>
      <c r="B211" s="10">
        <v>7.7166600000000001</v>
      </c>
      <c r="C211" s="26">
        <v>50</v>
      </c>
      <c r="D211" s="14">
        <f t="shared" si="3"/>
        <v>12.886822199999999</v>
      </c>
    </row>
    <row r="212" spans="1:4" ht="15" customHeight="1" x14ac:dyDescent="0.2">
      <c r="A212" s="27">
        <v>42013.666666666664</v>
      </c>
      <c r="B212" s="10">
        <v>7.7166600000000001</v>
      </c>
      <c r="C212" s="26">
        <v>60</v>
      </c>
      <c r="D212" s="14">
        <f t="shared" si="3"/>
        <v>12.886822199999999</v>
      </c>
    </row>
    <row r="213" spans="1:4" ht="15" customHeight="1" x14ac:dyDescent="0.2">
      <c r="A213" s="27">
        <v>42013.708333333336</v>
      </c>
      <c r="B213" s="10">
        <v>7.7166600000000001</v>
      </c>
      <c r="C213" s="26">
        <v>60</v>
      </c>
      <c r="D213" s="14">
        <f t="shared" si="3"/>
        <v>12.886822199999999</v>
      </c>
    </row>
    <row r="214" spans="1:4" ht="15" customHeight="1" x14ac:dyDescent="0.2">
      <c r="A214" s="27">
        <v>42013.75</v>
      </c>
      <c r="B214" s="10">
        <v>8.2311040000000002</v>
      </c>
      <c r="C214" s="26">
        <v>50</v>
      </c>
      <c r="D214" s="14">
        <f t="shared" si="3"/>
        <v>13.74594368</v>
      </c>
    </row>
    <row r="215" spans="1:4" ht="15" customHeight="1" x14ac:dyDescent="0.2">
      <c r="A215" s="27">
        <v>42013.791666666664</v>
      </c>
      <c r="B215" s="10">
        <v>8.7455479999999994</v>
      </c>
      <c r="C215" s="26">
        <v>60</v>
      </c>
      <c r="D215" s="14">
        <f t="shared" si="3"/>
        <v>14.605065159999999</v>
      </c>
    </row>
    <row r="216" spans="1:4" ht="15" customHeight="1" x14ac:dyDescent="0.2">
      <c r="A216" s="27">
        <v>42013.833333333336</v>
      </c>
      <c r="B216" s="10">
        <v>8.2311040000000002</v>
      </c>
      <c r="C216" s="26">
        <v>60</v>
      </c>
      <c r="D216" s="14">
        <f t="shared" si="3"/>
        <v>13.74594368</v>
      </c>
    </row>
    <row r="217" spans="1:4" ht="15" customHeight="1" x14ac:dyDescent="0.2">
      <c r="A217" s="27">
        <v>42013.875</v>
      </c>
      <c r="B217" s="10">
        <v>7.202216</v>
      </c>
      <c r="C217" s="26">
        <v>50</v>
      </c>
      <c r="D217" s="14">
        <f t="shared" si="3"/>
        <v>12.027700719999999</v>
      </c>
    </row>
    <row r="218" spans="1:4" ht="15" customHeight="1" x14ac:dyDescent="0.2">
      <c r="A218" s="27">
        <v>42013.916666666664</v>
      </c>
      <c r="B218" s="10">
        <v>7.202216</v>
      </c>
      <c r="C218" s="26">
        <v>50</v>
      </c>
      <c r="D218" s="14">
        <f t="shared" si="3"/>
        <v>12.027700719999999</v>
      </c>
    </row>
    <row r="219" spans="1:4" ht="15" customHeight="1" x14ac:dyDescent="0.2">
      <c r="A219" s="27">
        <v>42013.958333333336</v>
      </c>
      <c r="B219" s="10">
        <v>7.7166600000000001</v>
      </c>
      <c r="C219" s="26">
        <v>40</v>
      </c>
      <c r="D219" s="14">
        <f t="shared" si="3"/>
        <v>12.886822199999999</v>
      </c>
    </row>
    <row r="220" spans="1:4" ht="15" customHeight="1" x14ac:dyDescent="0.2">
      <c r="A220" s="27">
        <v>42014</v>
      </c>
      <c r="B220" s="10">
        <v>5.6588840000000005</v>
      </c>
      <c r="C220" s="26">
        <v>30</v>
      </c>
      <c r="D220" s="14">
        <f t="shared" si="3"/>
        <v>9.4503362800000001</v>
      </c>
    </row>
    <row r="221" spans="1:4" ht="15" customHeight="1" x14ac:dyDescent="0.2">
      <c r="A221" s="27">
        <v>42014.041666666664</v>
      </c>
      <c r="B221" s="10">
        <v>4.6299960000000002</v>
      </c>
      <c r="C221" s="26">
        <v>10</v>
      </c>
      <c r="D221" s="14">
        <f t="shared" si="3"/>
        <v>7.7320933199999997</v>
      </c>
    </row>
    <row r="222" spans="1:4" ht="15" customHeight="1" x14ac:dyDescent="0.2">
      <c r="A222" s="27">
        <v>42014.083333333336</v>
      </c>
      <c r="B222" s="10">
        <v>4.1155520000000001</v>
      </c>
      <c r="C222" s="26">
        <v>360</v>
      </c>
      <c r="D222" s="14">
        <f t="shared" si="3"/>
        <v>6.8729718399999999</v>
      </c>
    </row>
    <row r="223" spans="1:4" ht="15" customHeight="1" x14ac:dyDescent="0.2">
      <c r="A223" s="27">
        <v>42014.125</v>
      </c>
      <c r="B223" s="10">
        <v>3.601108</v>
      </c>
      <c r="C223" s="26">
        <v>360</v>
      </c>
      <c r="D223" s="14">
        <f t="shared" si="3"/>
        <v>6.0138503599999993</v>
      </c>
    </row>
    <row r="224" spans="1:4" ht="15" customHeight="1" x14ac:dyDescent="0.2">
      <c r="A224" s="27">
        <v>42014.166666666664</v>
      </c>
      <c r="B224" s="10">
        <v>3.0866639999999999</v>
      </c>
      <c r="C224" s="26">
        <v>10</v>
      </c>
      <c r="D224" s="14">
        <f t="shared" si="3"/>
        <v>5.1547288799999995</v>
      </c>
    </row>
    <row r="225" spans="1:4" ht="15" customHeight="1" x14ac:dyDescent="0.2">
      <c r="A225" s="27">
        <v>42014.208333333336</v>
      </c>
      <c r="B225" s="10">
        <v>2.5722200000000002</v>
      </c>
      <c r="C225" s="26">
        <v>360</v>
      </c>
      <c r="D225" s="14">
        <f t="shared" si="3"/>
        <v>4.2956073999999997</v>
      </c>
    </row>
    <row r="226" spans="1:4" ht="15" customHeight="1" x14ac:dyDescent="0.2">
      <c r="A226" s="27">
        <v>42014.25</v>
      </c>
      <c r="B226" s="10">
        <v>2.5722200000000002</v>
      </c>
      <c r="C226" s="26">
        <v>360</v>
      </c>
      <c r="D226" s="14">
        <f t="shared" si="3"/>
        <v>4.2956073999999997</v>
      </c>
    </row>
    <row r="227" spans="1:4" ht="15" customHeight="1" x14ac:dyDescent="0.2">
      <c r="A227" s="27">
        <v>42014.291666666664</v>
      </c>
      <c r="B227" s="10">
        <v>2.057776</v>
      </c>
      <c r="C227" s="26">
        <v>330</v>
      </c>
      <c r="D227" s="14">
        <f t="shared" si="3"/>
        <v>3.43648592</v>
      </c>
    </row>
    <row r="228" spans="1:4" ht="15" customHeight="1" x14ac:dyDescent="0.2">
      <c r="A228" s="27">
        <v>42014.333333333336</v>
      </c>
      <c r="B228" s="10">
        <v>1.028888</v>
      </c>
      <c r="C228" s="26">
        <v>320</v>
      </c>
      <c r="D228" s="14">
        <f t="shared" si="3"/>
        <v>1.71824296</v>
      </c>
    </row>
    <row r="229" spans="1:4" ht="15" customHeight="1" x14ac:dyDescent="0.2">
      <c r="A229" s="27">
        <v>42014.375</v>
      </c>
      <c r="B229" s="10">
        <v>1.5433319999999999</v>
      </c>
      <c r="C229" s="26">
        <v>320</v>
      </c>
      <c r="D229" s="14">
        <f t="shared" si="3"/>
        <v>2.5773644399999998</v>
      </c>
    </row>
    <row r="230" spans="1:4" ht="15" customHeight="1" x14ac:dyDescent="0.2">
      <c r="A230" s="27">
        <v>42014.416666666664</v>
      </c>
      <c r="B230" s="10">
        <v>0</v>
      </c>
      <c r="C230" s="26">
        <v>0</v>
      </c>
      <c r="D230" s="14">
        <f t="shared" si="3"/>
        <v>0</v>
      </c>
    </row>
    <row r="231" spans="1:4" ht="15" customHeight="1" x14ac:dyDescent="0.2">
      <c r="A231" s="27">
        <v>42014.458333333336</v>
      </c>
      <c r="B231" s="10">
        <v>5.1444400000000003</v>
      </c>
      <c r="C231" s="26">
        <v>10</v>
      </c>
      <c r="D231" s="14">
        <f t="shared" si="3"/>
        <v>8.5912147999999995</v>
      </c>
    </row>
    <row r="232" spans="1:4" ht="15" customHeight="1" x14ac:dyDescent="0.2">
      <c r="A232" s="27">
        <v>42014.5</v>
      </c>
      <c r="B232" s="10">
        <v>6.1733279999999997</v>
      </c>
      <c r="C232" s="26">
        <v>20</v>
      </c>
      <c r="D232" s="14">
        <f t="shared" si="3"/>
        <v>10.309457759999999</v>
      </c>
    </row>
    <row r="233" spans="1:4" ht="15" customHeight="1" x14ac:dyDescent="0.2">
      <c r="A233" s="27">
        <v>42014.541666666664</v>
      </c>
      <c r="B233" s="10">
        <v>6.1733279999999997</v>
      </c>
      <c r="C233" s="26">
        <v>360</v>
      </c>
      <c r="D233" s="14">
        <f t="shared" si="3"/>
        <v>10.309457759999999</v>
      </c>
    </row>
    <row r="234" spans="1:4" ht="15" customHeight="1" x14ac:dyDescent="0.2">
      <c r="A234" s="27">
        <v>42014.583333333336</v>
      </c>
      <c r="B234" s="10">
        <v>7.7166600000000001</v>
      </c>
      <c r="C234" s="26">
        <v>60</v>
      </c>
      <c r="D234" s="14">
        <f t="shared" si="3"/>
        <v>12.886822199999999</v>
      </c>
    </row>
    <row r="235" spans="1:4" ht="15" customHeight="1" x14ac:dyDescent="0.2">
      <c r="A235" s="27">
        <v>42014.625</v>
      </c>
      <c r="B235" s="10">
        <v>8.2311040000000002</v>
      </c>
      <c r="C235" s="26">
        <v>40</v>
      </c>
      <c r="D235" s="14">
        <f t="shared" si="3"/>
        <v>13.74594368</v>
      </c>
    </row>
    <row r="236" spans="1:4" ht="15" customHeight="1" x14ac:dyDescent="0.2">
      <c r="A236" s="27">
        <v>42014.666666666664</v>
      </c>
      <c r="B236" s="10">
        <v>7.202216</v>
      </c>
      <c r="C236" s="26">
        <v>50</v>
      </c>
      <c r="D236" s="14">
        <f t="shared" si="3"/>
        <v>12.027700719999999</v>
      </c>
    </row>
    <row r="237" spans="1:4" ht="15" customHeight="1" x14ac:dyDescent="0.2">
      <c r="A237" s="27">
        <v>42014.708333333336</v>
      </c>
      <c r="B237" s="10">
        <v>8.2311040000000002</v>
      </c>
      <c r="C237" s="26">
        <v>50</v>
      </c>
      <c r="D237" s="14">
        <f t="shared" si="3"/>
        <v>13.74594368</v>
      </c>
    </row>
    <row r="238" spans="1:4" ht="15" customHeight="1" x14ac:dyDescent="0.2">
      <c r="A238" s="27">
        <v>42014.75</v>
      </c>
      <c r="B238" s="10">
        <v>8.7455479999999994</v>
      </c>
      <c r="C238" s="26">
        <v>50</v>
      </c>
      <c r="D238" s="14">
        <f t="shared" si="3"/>
        <v>14.605065159999999</v>
      </c>
    </row>
    <row r="239" spans="1:4" ht="15" customHeight="1" x14ac:dyDescent="0.2">
      <c r="A239" s="27">
        <v>42014.791666666664</v>
      </c>
      <c r="B239" s="10">
        <v>9.2599920000000004</v>
      </c>
      <c r="C239" s="26">
        <v>50</v>
      </c>
      <c r="D239" s="14">
        <f t="shared" si="3"/>
        <v>15.464186639999999</v>
      </c>
    </row>
    <row r="240" spans="1:4" ht="15" customHeight="1" x14ac:dyDescent="0.2">
      <c r="A240" s="27">
        <v>42014.833333333336</v>
      </c>
      <c r="B240" s="10">
        <v>10.288880000000001</v>
      </c>
      <c r="C240" s="26">
        <v>50</v>
      </c>
      <c r="D240" s="14">
        <f t="shared" si="3"/>
        <v>17.182429599999999</v>
      </c>
    </row>
    <row r="241" spans="1:4" ht="15" customHeight="1" x14ac:dyDescent="0.2">
      <c r="A241" s="27">
        <v>42014.875</v>
      </c>
      <c r="B241" s="10">
        <v>10.288880000000001</v>
      </c>
      <c r="C241" s="26">
        <v>30</v>
      </c>
      <c r="D241" s="14">
        <f t="shared" si="3"/>
        <v>17.182429599999999</v>
      </c>
    </row>
    <row r="242" spans="1:4" ht="15" customHeight="1" x14ac:dyDescent="0.2">
      <c r="A242" s="27">
        <v>42014.916666666664</v>
      </c>
      <c r="B242" s="10">
        <v>8.7455479999999994</v>
      </c>
      <c r="C242" s="26">
        <v>20</v>
      </c>
      <c r="D242" s="14">
        <f t="shared" si="3"/>
        <v>14.605065159999999</v>
      </c>
    </row>
    <row r="243" spans="1:4" ht="15" customHeight="1" x14ac:dyDescent="0.2">
      <c r="A243" s="27">
        <v>42014.958333333336</v>
      </c>
      <c r="B243" s="10">
        <v>7.202216</v>
      </c>
      <c r="C243" s="26">
        <v>60</v>
      </c>
      <c r="D243" s="14">
        <f t="shared" si="3"/>
        <v>12.027700719999999</v>
      </c>
    </row>
    <row r="244" spans="1:4" ht="15" customHeight="1" x14ac:dyDescent="0.2">
      <c r="A244" s="27">
        <v>42015</v>
      </c>
      <c r="B244" s="10">
        <v>5.6588840000000005</v>
      </c>
      <c r="C244" s="26">
        <v>20</v>
      </c>
      <c r="D244" s="14">
        <f t="shared" si="3"/>
        <v>9.4503362800000001</v>
      </c>
    </row>
    <row r="245" spans="1:4" ht="15" customHeight="1" x14ac:dyDescent="0.2">
      <c r="A245" s="27">
        <v>42015.041666666664</v>
      </c>
      <c r="B245" s="10">
        <v>4.6299960000000002</v>
      </c>
      <c r="C245" s="26">
        <v>20</v>
      </c>
      <c r="D245" s="14">
        <f t="shared" si="3"/>
        <v>7.7320933199999997</v>
      </c>
    </row>
    <row r="246" spans="1:4" ht="15" customHeight="1" x14ac:dyDescent="0.2">
      <c r="A246" s="27">
        <v>42015.083333333336</v>
      </c>
      <c r="B246" s="10">
        <v>3.0866639999999999</v>
      </c>
      <c r="C246" s="26">
        <v>360</v>
      </c>
      <c r="D246" s="14">
        <f t="shared" si="3"/>
        <v>5.1547288799999995</v>
      </c>
    </row>
    <row r="247" spans="1:4" ht="15" customHeight="1" x14ac:dyDescent="0.2">
      <c r="A247" s="27">
        <v>42015.125</v>
      </c>
      <c r="B247" s="10">
        <v>3.601108</v>
      </c>
      <c r="C247" s="26">
        <v>360</v>
      </c>
      <c r="D247" s="14">
        <f t="shared" si="3"/>
        <v>6.0138503599999993</v>
      </c>
    </row>
    <row r="248" spans="1:4" ht="15" customHeight="1" x14ac:dyDescent="0.2">
      <c r="A248" s="27">
        <v>42015.166666666664</v>
      </c>
      <c r="B248" s="10">
        <v>2.057776</v>
      </c>
      <c r="C248" s="26">
        <v>330</v>
      </c>
      <c r="D248" s="14">
        <f t="shared" si="3"/>
        <v>3.43648592</v>
      </c>
    </row>
    <row r="249" spans="1:4" ht="15" customHeight="1" x14ac:dyDescent="0.2">
      <c r="A249" s="27">
        <v>42015.25</v>
      </c>
      <c r="B249" s="10">
        <v>3.0866639999999999</v>
      </c>
      <c r="C249" s="26">
        <v>330</v>
      </c>
      <c r="D249" s="14">
        <f t="shared" si="3"/>
        <v>5.1547288799999995</v>
      </c>
    </row>
    <row r="250" spans="1:4" ht="15" customHeight="1" x14ac:dyDescent="0.2">
      <c r="A250" s="27">
        <v>42015.291666666664</v>
      </c>
      <c r="B250" s="10">
        <v>3.0866639999999999</v>
      </c>
      <c r="C250" s="26">
        <v>330</v>
      </c>
      <c r="D250" s="14">
        <f t="shared" si="3"/>
        <v>5.1547288799999995</v>
      </c>
    </row>
    <row r="251" spans="1:4" ht="15" customHeight="1" x14ac:dyDescent="0.2">
      <c r="A251" s="27">
        <v>42015.333333333336</v>
      </c>
      <c r="B251" s="10">
        <v>2.5722200000000002</v>
      </c>
      <c r="C251" s="26">
        <v>350</v>
      </c>
      <c r="D251" s="14">
        <f t="shared" si="3"/>
        <v>4.2956073999999997</v>
      </c>
    </row>
    <row r="252" spans="1:4" ht="15" customHeight="1" x14ac:dyDescent="0.2">
      <c r="A252" s="27">
        <v>42015.375</v>
      </c>
      <c r="B252" s="10">
        <v>3.0866639999999999</v>
      </c>
      <c r="C252" s="26">
        <v>20</v>
      </c>
      <c r="D252" s="14">
        <f t="shared" si="3"/>
        <v>5.1547288799999995</v>
      </c>
    </row>
    <row r="253" spans="1:4" ht="15" customHeight="1" x14ac:dyDescent="0.2">
      <c r="A253" s="27">
        <v>42015.416666666664</v>
      </c>
      <c r="B253" s="10">
        <v>4.1155520000000001</v>
      </c>
      <c r="C253" s="26">
        <v>360</v>
      </c>
      <c r="D253" s="14">
        <f t="shared" si="3"/>
        <v>6.8729718399999999</v>
      </c>
    </row>
    <row r="254" spans="1:4" ht="15" customHeight="1" x14ac:dyDescent="0.2">
      <c r="A254" s="27">
        <v>42015.458333333336</v>
      </c>
      <c r="B254" s="10">
        <v>5.6588840000000005</v>
      </c>
      <c r="C254" s="26">
        <v>10</v>
      </c>
      <c r="D254" s="14">
        <f t="shared" si="3"/>
        <v>9.4503362800000001</v>
      </c>
    </row>
    <row r="255" spans="1:4" ht="15" customHeight="1" x14ac:dyDescent="0.2">
      <c r="A255" s="27">
        <v>42015.5</v>
      </c>
      <c r="B255" s="10">
        <v>6.1733279999999997</v>
      </c>
      <c r="C255" s="26">
        <v>20</v>
      </c>
      <c r="D255" s="14">
        <f t="shared" si="3"/>
        <v>10.309457759999999</v>
      </c>
    </row>
    <row r="256" spans="1:4" ht="15" customHeight="1" x14ac:dyDescent="0.2">
      <c r="A256" s="27">
        <v>42015.541666666664</v>
      </c>
      <c r="B256" s="10">
        <v>7.202216</v>
      </c>
      <c r="C256" s="26">
        <v>360</v>
      </c>
      <c r="D256" s="14">
        <f t="shared" si="3"/>
        <v>12.027700719999999</v>
      </c>
    </row>
    <row r="257" spans="1:4" ht="15" customHeight="1" x14ac:dyDescent="0.2">
      <c r="A257" s="27">
        <v>42015.583333333336</v>
      </c>
      <c r="B257" s="10">
        <v>6.6877719999999998</v>
      </c>
      <c r="C257" s="26">
        <v>10</v>
      </c>
      <c r="D257" s="14">
        <f t="shared" si="3"/>
        <v>11.16857924</v>
      </c>
    </row>
    <row r="258" spans="1:4" ht="15" customHeight="1" x14ac:dyDescent="0.2">
      <c r="A258" s="27">
        <v>42015.625</v>
      </c>
      <c r="B258" s="10">
        <v>7.202216</v>
      </c>
      <c r="C258" s="26">
        <v>60</v>
      </c>
      <c r="D258" s="14">
        <f t="shared" si="3"/>
        <v>12.027700719999999</v>
      </c>
    </row>
    <row r="259" spans="1:4" ht="15" customHeight="1" x14ac:dyDescent="0.2">
      <c r="A259" s="27">
        <v>42015.666666666664</v>
      </c>
      <c r="B259" s="10">
        <v>9.7744359999999997</v>
      </c>
      <c r="C259" s="26">
        <v>60</v>
      </c>
      <c r="D259" s="14">
        <f t="shared" si="3"/>
        <v>16.32330812</v>
      </c>
    </row>
    <row r="260" spans="1:4" ht="15" customHeight="1" x14ac:dyDescent="0.2">
      <c r="A260" s="27">
        <v>42015.708333333336</v>
      </c>
      <c r="B260" s="10">
        <v>9.7744359999999997</v>
      </c>
      <c r="C260" s="26">
        <v>60</v>
      </c>
      <c r="D260" s="14">
        <f t="shared" si="3"/>
        <v>16.32330812</v>
      </c>
    </row>
    <row r="261" spans="1:4" ht="15" customHeight="1" x14ac:dyDescent="0.2">
      <c r="A261" s="27">
        <v>42015.75</v>
      </c>
      <c r="B261" s="10">
        <v>9.2599920000000004</v>
      </c>
      <c r="C261" s="26">
        <v>50</v>
      </c>
      <c r="D261" s="14">
        <f t="shared" ref="D261:D324" si="4">$B$1*B261</f>
        <v>15.464186639999999</v>
      </c>
    </row>
    <row r="262" spans="1:4" ht="15" customHeight="1" x14ac:dyDescent="0.2">
      <c r="A262" s="27">
        <v>42015.791666666664</v>
      </c>
      <c r="B262" s="10">
        <v>9.2599920000000004</v>
      </c>
      <c r="C262" s="26">
        <v>50</v>
      </c>
      <c r="D262" s="14">
        <f t="shared" si="4"/>
        <v>15.464186639999999</v>
      </c>
    </row>
    <row r="263" spans="1:4" ht="15" customHeight="1" x14ac:dyDescent="0.2">
      <c r="A263" s="27">
        <v>42015.833333333336</v>
      </c>
      <c r="B263" s="10">
        <v>10.803324</v>
      </c>
      <c r="C263" s="26">
        <v>50</v>
      </c>
      <c r="D263" s="14">
        <f t="shared" si="4"/>
        <v>18.041551079999998</v>
      </c>
    </row>
    <row r="264" spans="1:4" ht="15" customHeight="1" x14ac:dyDescent="0.2">
      <c r="A264" s="27">
        <v>42015.875</v>
      </c>
      <c r="B264" s="10">
        <v>11.832212</v>
      </c>
      <c r="C264" s="26">
        <v>40</v>
      </c>
      <c r="D264" s="14">
        <f t="shared" si="4"/>
        <v>19.759794039999999</v>
      </c>
    </row>
    <row r="265" spans="1:4" ht="15" customHeight="1" x14ac:dyDescent="0.2">
      <c r="A265" s="27">
        <v>42015.916666666664</v>
      </c>
      <c r="B265" s="10">
        <v>10.288880000000001</v>
      </c>
      <c r="C265" s="26">
        <v>30</v>
      </c>
      <c r="D265" s="14">
        <f t="shared" si="4"/>
        <v>17.182429599999999</v>
      </c>
    </row>
    <row r="266" spans="1:4" ht="15" customHeight="1" x14ac:dyDescent="0.2">
      <c r="A266" s="27">
        <v>42015.958333333336</v>
      </c>
      <c r="B266" s="10">
        <v>7.202216</v>
      </c>
      <c r="C266" s="26">
        <v>40</v>
      </c>
      <c r="D266" s="14">
        <f t="shared" si="4"/>
        <v>12.027700719999999</v>
      </c>
    </row>
    <row r="267" spans="1:4" ht="15" customHeight="1" x14ac:dyDescent="0.2">
      <c r="A267" s="27">
        <v>42016</v>
      </c>
      <c r="B267" s="10">
        <v>5.1444400000000003</v>
      </c>
      <c r="C267" s="26">
        <v>10</v>
      </c>
      <c r="D267" s="14">
        <f t="shared" si="4"/>
        <v>8.5912147999999995</v>
      </c>
    </row>
    <row r="268" spans="1:4" ht="15" customHeight="1" x14ac:dyDescent="0.2">
      <c r="A268" s="27">
        <v>42016.041666666664</v>
      </c>
      <c r="B268" s="10">
        <v>3.601108</v>
      </c>
      <c r="C268" s="26">
        <v>10</v>
      </c>
      <c r="D268" s="14">
        <f t="shared" si="4"/>
        <v>6.0138503599999993</v>
      </c>
    </row>
    <row r="269" spans="1:4" ht="15" customHeight="1" x14ac:dyDescent="0.2">
      <c r="A269" s="27">
        <v>42016.083333333336</v>
      </c>
      <c r="B269" s="10">
        <v>5.1444400000000003</v>
      </c>
      <c r="C269" s="26">
        <v>340</v>
      </c>
      <c r="D269" s="14">
        <f t="shared" si="4"/>
        <v>8.5912147999999995</v>
      </c>
    </row>
    <row r="270" spans="1:4" ht="15" customHeight="1" x14ac:dyDescent="0.2">
      <c r="A270" s="27">
        <v>42016.125</v>
      </c>
      <c r="B270" s="10">
        <v>2.5722200000000002</v>
      </c>
      <c r="C270" s="26">
        <v>320</v>
      </c>
      <c r="D270" s="14">
        <f t="shared" si="4"/>
        <v>4.2956073999999997</v>
      </c>
    </row>
    <row r="271" spans="1:4" ht="15" customHeight="1" x14ac:dyDescent="0.2">
      <c r="A271" s="27">
        <v>42016.166666666664</v>
      </c>
      <c r="B271" s="10">
        <v>3.0866639999999999</v>
      </c>
      <c r="C271" s="26">
        <v>360</v>
      </c>
      <c r="D271" s="14">
        <f t="shared" si="4"/>
        <v>5.1547288799999995</v>
      </c>
    </row>
    <row r="272" spans="1:4" ht="15" customHeight="1" x14ac:dyDescent="0.2">
      <c r="A272" s="27">
        <v>42016.208333333336</v>
      </c>
      <c r="B272" s="10">
        <v>3.601108</v>
      </c>
      <c r="C272" s="26">
        <v>360</v>
      </c>
      <c r="D272" s="14">
        <f t="shared" si="4"/>
        <v>6.0138503599999993</v>
      </c>
    </row>
    <row r="273" spans="1:4" ht="15" customHeight="1" x14ac:dyDescent="0.2">
      <c r="A273" s="27">
        <v>42016.25</v>
      </c>
      <c r="B273" s="10">
        <v>6.1733279999999997</v>
      </c>
      <c r="C273" s="26">
        <v>20</v>
      </c>
      <c r="D273" s="14">
        <f t="shared" si="4"/>
        <v>10.309457759999999</v>
      </c>
    </row>
    <row r="274" spans="1:4" ht="15" customHeight="1" x14ac:dyDescent="0.2">
      <c r="A274" s="27">
        <v>42016.291666666664</v>
      </c>
      <c r="B274" s="10">
        <v>4.6299960000000002</v>
      </c>
      <c r="C274" s="26">
        <v>20</v>
      </c>
      <c r="D274" s="14">
        <f t="shared" si="4"/>
        <v>7.7320933199999997</v>
      </c>
    </row>
    <row r="275" spans="1:4" ht="15" customHeight="1" x14ac:dyDescent="0.2">
      <c r="A275" s="27">
        <v>42016.333333333336</v>
      </c>
      <c r="B275" s="10">
        <v>4.6299960000000002</v>
      </c>
      <c r="C275" s="26">
        <v>20</v>
      </c>
      <c r="D275" s="14">
        <f t="shared" si="4"/>
        <v>7.7320933199999997</v>
      </c>
    </row>
    <row r="276" spans="1:4" ht="15" customHeight="1" x14ac:dyDescent="0.2">
      <c r="A276" s="27">
        <v>42016.375</v>
      </c>
      <c r="B276" s="10">
        <v>5.6588840000000005</v>
      </c>
      <c r="C276" s="26">
        <v>20</v>
      </c>
      <c r="D276" s="14">
        <f t="shared" si="4"/>
        <v>9.4503362800000001</v>
      </c>
    </row>
    <row r="277" spans="1:4" ht="15" customHeight="1" x14ac:dyDescent="0.2">
      <c r="A277" s="27">
        <v>42016.416666666664</v>
      </c>
      <c r="B277" s="10">
        <v>5.6588840000000005</v>
      </c>
      <c r="C277" s="26">
        <v>10</v>
      </c>
      <c r="D277" s="14">
        <f t="shared" si="4"/>
        <v>9.4503362800000001</v>
      </c>
    </row>
    <row r="278" spans="1:4" ht="15" customHeight="1" x14ac:dyDescent="0.2">
      <c r="A278" s="27">
        <v>42016.458333333336</v>
      </c>
      <c r="B278" s="10">
        <v>5.6588840000000005</v>
      </c>
      <c r="C278" s="26">
        <v>350</v>
      </c>
      <c r="D278" s="14">
        <f t="shared" si="4"/>
        <v>9.4503362800000001</v>
      </c>
    </row>
    <row r="279" spans="1:4" ht="15" customHeight="1" x14ac:dyDescent="0.2">
      <c r="A279" s="27">
        <v>42016.5</v>
      </c>
      <c r="B279" s="10">
        <v>7.7166600000000001</v>
      </c>
      <c r="C279" s="26">
        <v>350</v>
      </c>
      <c r="D279" s="14">
        <f t="shared" si="4"/>
        <v>12.886822199999999</v>
      </c>
    </row>
    <row r="280" spans="1:4" ht="15" customHeight="1" x14ac:dyDescent="0.2">
      <c r="A280" s="27">
        <v>42016.541666666664</v>
      </c>
      <c r="B280" s="10">
        <v>8.2311040000000002</v>
      </c>
      <c r="C280" s="26">
        <v>10</v>
      </c>
      <c r="D280" s="14">
        <f t="shared" si="4"/>
        <v>13.74594368</v>
      </c>
    </row>
    <row r="281" spans="1:4" ht="15" customHeight="1" x14ac:dyDescent="0.2">
      <c r="A281" s="27">
        <v>42016.583333333336</v>
      </c>
      <c r="B281" s="10">
        <v>7.202216</v>
      </c>
      <c r="C281" s="26">
        <v>20</v>
      </c>
      <c r="D281" s="14">
        <f t="shared" si="4"/>
        <v>12.027700719999999</v>
      </c>
    </row>
    <row r="282" spans="1:4" ht="15" customHeight="1" x14ac:dyDescent="0.2">
      <c r="A282" s="27">
        <v>42016.625</v>
      </c>
      <c r="B282" s="10">
        <v>6.6877719999999998</v>
      </c>
      <c r="C282" s="26">
        <v>40</v>
      </c>
      <c r="D282" s="14">
        <f t="shared" si="4"/>
        <v>11.16857924</v>
      </c>
    </row>
    <row r="283" spans="1:4" ht="15" customHeight="1" x14ac:dyDescent="0.2">
      <c r="A283" s="27">
        <v>42016.666666666664</v>
      </c>
      <c r="B283" s="10">
        <v>9.2599920000000004</v>
      </c>
      <c r="C283" s="26">
        <v>50</v>
      </c>
      <c r="D283" s="14">
        <f t="shared" si="4"/>
        <v>15.464186639999999</v>
      </c>
    </row>
    <row r="284" spans="1:4" ht="15" customHeight="1" x14ac:dyDescent="0.2">
      <c r="A284" s="27">
        <v>42016.708333333336</v>
      </c>
      <c r="B284" s="10">
        <v>10.288880000000001</v>
      </c>
      <c r="C284" s="26">
        <v>60</v>
      </c>
      <c r="D284" s="14">
        <f t="shared" si="4"/>
        <v>17.182429599999999</v>
      </c>
    </row>
    <row r="285" spans="1:4" ht="15" customHeight="1" x14ac:dyDescent="0.2">
      <c r="A285" s="27">
        <v>42016.75</v>
      </c>
      <c r="B285" s="10">
        <v>11.317768000000001</v>
      </c>
      <c r="C285" s="26">
        <v>50</v>
      </c>
      <c r="D285" s="14">
        <f t="shared" si="4"/>
        <v>18.90067256</v>
      </c>
    </row>
    <row r="286" spans="1:4" ht="15" customHeight="1" x14ac:dyDescent="0.2">
      <c r="A286" s="27">
        <v>42016.791666666664</v>
      </c>
      <c r="B286" s="10">
        <v>10.288880000000001</v>
      </c>
      <c r="C286" s="26">
        <v>50</v>
      </c>
      <c r="D286" s="14">
        <f t="shared" si="4"/>
        <v>17.182429599999999</v>
      </c>
    </row>
    <row r="287" spans="1:4" ht="15" customHeight="1" x14ac:dyDescent="0.2">
      <c r="A287" s="27">
        <v>42016.833333333336</v>
      </c>
      <c r="B287" s="10">
        <v>10.288880000000001</v>
      </c>
      <c r="C287" s="26">
        <v>40</v>
      </c>
      <c r="D287" s="14">
        <f t="shared" si="4"/>
        <v>17.182429599999999</v>
      </c>
    </row>
    <row r="288" spans="1:4" ht="15" customHeight="1" x14ac:dyDescent="0.2">
      <c r="A288" s="27">
        <v>42016.875</v>
      </c>
      <c r="B288" s="10">
        <v>9.7744359999999997</v>
      </c>
      <c r="C288" s="26">
        <v>40</v>
      </c>
      <c r="D288" s="14">
        <f t="shared" si="4"/>
        <v>16.32330812</v>
      </c>
    </row>
    <row r="289" spans="1:4" ht="15" customHeight="1" x14ac:dyDescent="0.2">
      <c r="A289" s="27">
        <v>42016.916666666664</v>
      </c>
      <c r="B289" s="10">
        <v>9.7744359999999997</v>
      </c>
      <c r="C289" s="26">
        <v>50</v>
      </c>
      <c r="D289" s="14">
        <f t="shared" si="4"/>
        <v>16.32330812</v>
      </c>
    </row>
    <row r="290" spans="1:4" ht="15" customHeight="1" x14ac:dyDescent="0.2">
      <c r="A290" s="27">
        <v>42016.958333333336</v>
      </c>
      <c r="B290" s="10">
        <v>6.6877719999999998</v>
      </c>
      <c r="C290" s="26">
        <v>40</v>
      </c>
      <c r="D290" s="14">
        <f t="shared" si="4"/>
        <v>11.16857924</v>
      </c>
    </row>
    <row r="291" spans="1:4" ht="15" customHeight="1" x14ac:dyDescent="0.2">
      <c r="A291" s="27">
        <v>42017</v>
      </c>
      <c r="B291" s="10">
        <v>6.6877719999999998</v>
      </c>
      <c r="C291" s="26">
        <v>20</v>
      </c>
      <c r="D291" s="14">
        <f t="shared" si="4"/>
        <v>11.16857924</v>
      </c>
    </row>
    <row r="292" spans="1:4" ht="15" customHeight="1" x14ac:dyDescent="0.2">
      <c r="A292" s="27">
        <v>42017.083333333336</v>
      </c>
      <c r="B292" s="10">
        <v>4.1155520000000001</v>
      </c>
      <c r="C292" s="26">
        <v>20</v>
      </c>
      <c r="D292" s="14">
        <f t="shared" si="4"/>
        <v>6.8729718399999999</v>
      </c>
    </row>
    <row r="293" spans="1:4" ht="15" customHeight="1" x14ac:dyDescent="0.2">
      <c r="A293" s="27">
        <v>42017.125</v>
      </c>
      <c r="B293" s="10">
        <v>6.1733279999999997</v>
      </c>
      <c r="C293" s="26">
        <v>10</v>
      </c>
      <c r="D293" s="14">
        <f t="shared" si="4"/>
        <v>10.309457759999999</v>
      </c>
    </row>
    <row r="294" spans="1:4" ht="15" customHeight="1" x14ac:dyDescent="0.2">
      <c r="A294" s="27">
        <v>42017.166666666664</v>
      </c>
      <c r="B294" s="10">
        <v>4.1155520000000001</v>
      </c>
      <c r="C294" s="26">
        <v>10</v>
      </c>
      <c r="D294" s="14">
        <f t="shared" si="4"/>
        <v>6.8729718399999999</v>
      </c>
    </row>
    <row r="295" spans="1:4" ht="15" customHeight="1" x14ac:dyDescent="0.2">
      <c r="A295" s="27">
        <v>42017.208333333336</v>
      </c>
      <c r="B295" s="10">
        <v>3.601108</v>
      </c>
      <c r="C295" s="26">
        <v>360</v>
      </c>
      <c r="D295" s="14">
        <f t="shared" si="4"/>
        <v>6.0138503599999993</v>
      </c>
    </row>
    <row r="296" spans="1:4" ht="15" customHeight="1" x14ac:dyDescent="0.2">
      <c r="A296" s="27">
        <v>42017.25</v>
      </c>
      <c r="B296" s="10">
        <v>4.1155520000000001</v>
      </c>
      <c r="C296" s="26">
        <v>360</v>
      </c>
      <c r="D296" s="14">
        <f t="shared" si="4"/>
        <v>6.8729718399999999</v>
      </c>
    </row>
    <row r="297" spans="1:4" ht="15" customHeight="1" x14ac:dyDescent="0.2">
      <c r="A297" s="27">
        <v>42017.291666666664</v>
      </c>
      <c r="B297" s="10">
        <v>3.601108</v>
      </c>
      <c r="C297" s="26">
        <v>360</v>
      </c>
      <c r="D297" s="14">
        <f t="shared" si="4"/>
        <v>6.0138503599999993</v>
      </c>
    </row>
    <row r="298" spans="1:4" ht="15" customHeight="1" x14ac:dyDescent="0.2">
      <c r="A298" s="27">
        <v>42017.333333333336</v>
      </c>
      <c r="B298" s="10">
        <v>5.1444400000000003</v>
      </c>
      <c r="C298" s="26">
        <v>10</v>
      </c>
      <c r="D298" s="14">
        <f t="shared" si="4"/>
        <v>8.5912147999999995</v>
      </c>
    </row>
    <row r="299" spans="1:4" ht="15" customHeight="1" x14ac:dyDescent="0.2">
      <c r="A299" s="27">
        <v>42017.375</v>
      </c>
      <c r="B299" s="10">
        <v>6.1733279999999997</v>
      </c>
      <c r="C299" s="26">
        <v>10</v>
      </c>
      <c r="D299" s="14">
        <f t="shared" si="4"/>
        <v>10.309457759999999</v>
      </c>
    </row>
    <row r="300" spans="1:4" ht="15" customHeight="1" x14ac:dyDescent="0.2">
      <c r="A300" s="27">
        <v>42017.416666666664</v>
      </c>
      <c r="B300" s="10">
        <v>7.202216</v>
      </c>
      <c r="C300" s="26">
        <v>10</v>
      </c>
      <c r="D300" s="14">
        <f t="shared" si="4"/>
        <v>12.027700719999999</v>
      </c>
    </row>
    <row r="301" spans="1:4" ht="15" customHeight="1" x14ac:dyDescent="0.2">
      <c r="A301" s="27">
        <v>42017.458333333336</v>
      </c>
      <c r="B301" s="10">
        <v>8.2311040000000002</v>
      </c>
      <c r="C301" s="26">
        <v>10</v>
      </c>
      <c r="D301" s="14">
        <f t="shared" si="4"/>
        <v>13.74594368</v>
      </c>
    </row>
    <row r="302" spans="1:4" ht="15" customHeight="1" x14ac:dyDescent="0.2">
      <c r="A302" s="27">
        <v>42017.5</v>
      </c>
      <c r="B302" s="10">
        <v>7.202216</v>
      </c>
      <c r="C302" s="26">
        <v>360</v>
      </c>
      <c r="D302" s="14">
        <f t="shared" si="4"/>
        <v>12.027700719999999</v>
      </c>
    </row>
    <row r="303" spans="1:4" ht="15" customHeight="1" x14ac:dyDescent="0.2">
      <c r="A303" s="27">
        <v>42017.541666666664</v>
      </c>
      <c r="B303" s="10">
        <v>6.6877719999999998</v>
      </c>
      <c r="C303" s="26">
        <v>360</v>
      </c>
      <c r="D303" s="14">
        <f t="shared" si="4"/>
        <v>11.16857924</v>
      </c>
    </row>
    <row r="304" spans="1:4" ht="15" customHeight="1" x14ac:dyDescent="0.2">
      <c r="A304" s="27">
        <v>42017.583333333336</v>
      </c>
      <c r="B304" s="10">
        <v>7.7166600000000001</v>
      </c>
      <c r="C304" s="26">
        <v>20</v>
      </c>
      <c r="D304" s="14">
        <f t="shared" si="4"/>
        <v>12.886822199999999</v>
      </c>
    </row>
    <row r="305" spans="1:4" ht="15" customHeight="1" x14ac:dyDescent="0.2">
      <c r="A305" s="27">
        <v>42017.625</v>
      </c>
      <c r="B305" s="10">
        <v>9.2599920000000004</v>
      </c>
      <c r="C305" s="26">
        <v>50</v>
      </c>
      <c r="D305" s="14">
        <f t="shared" si="4"/>
        <v>15.464186639999999</v>
      </c>
    </row>
    <row r="306" spans="1:4" ht="15" customHeight="1" x14ac:dyDescent="0.2">
      <c r="A306" s="27">
        <v>42017.666666666664</v>
      </c>
      <c r="B306" s="10">
        <v>8.7455479999999994</v>
      </c>
      <c r="C306" s="26">
        <v>50</v>
      </c>
      <c r="D306" s="14">
        <f t="shared" si="4"/>
        <v>14.605065159999999</v>
      </c>
    </row>
    <row r="307" spans="1:4" ht="15" customHeight="1" x14ac:dyDescent="0.2">
      <c r="A307" s="27">
        <v>42017.708333333336</v>
      </c>
      <c r="B307" s="10">
        <v>10.288880000000001</v>
      </c>
      <c r="C307" s="26">
        <v>60</v>
      </c>
      <c r="D307" s="14">
        <f t="shared" si="4"/>
        <v>17.182429599999999</v>
      </c>
    </row>
    <row r="308" spans="1:4" ht="15" customHeight="1" x14ac:dyDescent="0.2">
      <c r="A308" s="27">
        <v>42017.75</v>
      </c>
      <c r="B308" s="10">
        <v>10.288880000000001</v>
      </c>
      <c r="C308" s="26">
        <v>60</v>
      </c>
      <c r="D308" s="14">
        <f t="shared" si="4"/>
        <v>17.182429599999999</v>
      </c>
    </row>
    <row r="309" spans="1:4" ht="15" customHeight="1" x14ac:dyDescent="0.2">
      <c r="A309" s="27">
        <v>42017.791666666664</v>
      </c>
      <c r="B309" s="10">
        <v>9.2599920000000004</v>
      </c>
      <c r="C309" s="26">
        <v>60</v>
      </c>
      <c r="D309" s="14">
        <f t="shared" si="4"/>
        <v>15.464186639999999</v>
      </c>
    </row>
    <row r="310" spans="1:4" ht="15" customHeight="1" x14ac:dyDescent="0.2">
      <c r="A310" s="27">
        <v>42017.833333333336</v>
      </c>
      <c r="B310" s="10">
        <v>9.2599920000000004</v>
      </c>
      <c r="C310" s="26">
        <v>50</v>
      </c>
      <c r="D310" s="14">
        <f t="shared" si="4"/>
        <v>15.464186639999999</v>
      </c>
    </row>
    <row r="311" spans="1:4" ht="15" customHeight="1" x14ac:dyDescent="0.2">
      <c r="A311" s="27">
        <v>42017.875</v>
      </c>
      <c r="B311" s="10">
        <v>8.2311040000000002</v>
      </c>
      <c r="C311" s="26">
        <v>50</v>
      </c>
      <c r="D311" s="14">
        <f t="shared" si="4"/>
        <v>13.74594368</v>
      </c>
    </row>
    <row r="312" spans="1:4" ht="15" customHeight="1" x14ac:dyDescent="0.2">
      <c r="A312" s="27">
        <v>42017.916666666664</v>
      </c>
      <c r="B312" s="10">
        <v>7.7166600000000001</v>
      </c>
      <c r="C312" s="26">
        <v>50</v>
      </c>
      <c r="D312" s="14">
        <f t="shared" si="4"/>
        <v>12.886822199999999</v>
      </c>
    </row>
    <row r="313" spans="1:4" ht="15" customHeight="1" x14ac:dyDescent="0.2">
      <c r="A313" s="27">
        <v>42017.958333333336</v>
      </c>
      <c r="B313" s="10">
        <v>8.2311040000000002</v>
      </c>
      <c r="C313" s="26">
        <v>40</v>
      </c>
      <c r="D313" s="14">
        <f t="shared" si="4"/>
        <v>13.74594368</v>
      </c>
    </row>
    <row r="314" spans="1:4" ht="15" customHeight="1" x14ac:dyDescent="0.2">
      <c r="A314" s="27">
        <v>42018</v>
      </c>
      <c r="B314" s="10">
        <v>4.6299960000000002</v>
      </c>
      <c r="C314" s="26">
        <v>10</v>
      </c>
      <c r="D314" s="14">
        <f t="shared" si="4"/>
        <v>7.7320933199999997</v>
      </c>
    </row>
    <row r="315" spans="1:4" ht="15" customHeight="1" x14ac:dyDescent="0.2">
      <c r="A315" s="27">
        <v>42018.041666666664</v>
      </c>
      <c r="B315" s="10">
        <v>4.1155520000000001</v>
      </c>
      <c r="C315" s="26">
        <v>10</v>
      </c>
      <c r="D315" s="14">
        <f t="shared" si="4"/>
        <v>6.8729718399999999</v>
      </c>
    </row>
    <row r="316" spans="1:4" ht="15" customHeight="1" x14ac:dyDescent="0.2">
      <c r="A316" s="27">
        <v>42018.083333333336</v>
      </c>
      <c r="B316" s="10">
        <v>3.601108</v>
      </c>
      <c r="C316" s="26">
        <v>10</v>
      </c>
      <c r="D316" s="14">
        <f t="shared" si="4"/>
        <v>6.0138503599999993</v>
      </c>
    </row>
    <row r="317" spans="1:4" ht="15" customHeight="1" x14ac:dyDescent="0.2">
      <c r="A317" s="27">
        <v>42018.125</v>
      </c>
      <c r="B317" s="10">
        <v>3.0866639999999999</v>
      </c>
      <c r="C317" s="26">
        <v>360</v>
      </c>
      <c r="D317" s="14">
        <f t="shared" si="4"/>
        <v>5.1547288799999995</v>
      </c>
    </row>
    <row r="318" spans="1:4" ht="15" customHeight="1" x14ac:dyDescent="0.2">
      <c r="A318" s="27">
        <v>42018.166666666664</v>
      </c>
      <c r="B318" s="10">
        <v>3.601108</v>
      </c>
      <c r="C318" s="26">
        <v>10</v>
      </c>
      <c r="D318" s="14">
        <f t="shared" si="4"/>
        <v>6.0138503599999993</v>
      </c>
    </row>
    <row r="319" spans="1:4" ht="15" customHeight="1" x14ac:dyDescent="0.2">
      <c r="A319" s="27">
        <v>42018.208333333336</v>
      </c>
      <c r="B319" s="10">
        <v>3.601108</v>
      </c>
      <c r="C319" s="26">
        <v>10</v>
      </c>
      <c r="D319" s="14">
        <f t="shared" si="4"/>
        <v>6.0138503599999993</v>
      </c>
    </row>
    <row r="320" spans="1:4" ht="15" customHeight="1" x14ac:dyDescent="0.2">
      <c r="A320" s="27">
        <v>42018.25</v>
      </c>
      <c r="B320" s="10">
        <v>3.601108</v>
      </c>
      <c r="C320" s="26">
        <v>360</v>
      </c>
      <c r="D320" s="14">
        <f t="shared" si="4"/>
        <v>6.0138503599999993</v>
      </c>
    </row>
    <row r="321" spans="1:4" ht="15" customHeight="1" x14ac:dyDescent="0.2">
      <c r="A321" s="27">
        <v>42018.291666666664</v>
      </c>
      <c r="B321" s="10">
        <v>2.5722200000000002</v>
      </c>
      <c r="C321" s="26">
        <v>360</v>
      </c>
      <c r="D321" s="14">
        <f t="shared" si="4"/>
        <v>4.2956073999999997</v>
      </c>
    </row>
    <row r="322" spans="1:4" ht="15" customHeight="1" x14ac:dyDescent="0.2">
      <c r="A322" s="27">
        <v>42018.333333333336</v>
      </c>
      <c r="B322" s="10">
        <v>3.0866639999999999</v>
      </c>
      <c r="C322" s="26">
        <v>360</v>
      </c>
      <c r="D322" s="14">
        <f t="shared" si="4"/>
        <v>5.1547288799999995</v>
      </c>
    </row>
    <row r="323" spans="1:4" ht="15" customHeight="1" x14ac:dyDescent="0.2">
      <c r="A323" s="27">
        <v>42018.375</v>
      </c>
      <c r="B323" s="10">
        <v>2.5722200000000002</v>
      </c>
      <c r="C323" s="26">
        <v>360</v>
      </c>
      <c r="D323" s="14">
        <f t="shared" si="4"/>
        <v>4.2956073999999997</v>
      </c>
    </row>
    <row r="324" spans="1:4" ht="15" customHeight="1" x14ac:dyDescent="0.2">
      <c r="A324" s="27">
        <v>42018.416666666664</v>
      </c>
      <c r="B324" s="10">
        <v>4.1155520000000001</v>
      </c>
      <c r="C324" s="26">
        <v>10</v>
      </c>
      <c r="D324" s="14">
        <f t="shared" si="4"/>
        <v>6.8729718399999999</v>
      </c>
    </row>
    <row r="325" spans="1:4" ht="15" customHeight="1" x14ac:dyDescent="0.2">
      <c r="A325" s="27">
        <v>42018.458333333336</v>
      </c>
      <c r="B325" s="10">
        <v>4.6299960000000002</v>
      </c>
      <c r="C325" s="26">
        <v>20</v>
      </c>
      <c r="D325" s="14">
        <f t="shared" ref="D325:D388" si="5">$B$1*B325</f>
        <v>7.7320933199999997</v>
      </c>
    </row>
    <row r="326" spans="1:4" ht="15" customHeight="1" x14ac:dyDescent="0.2">
      <c r="A326" s="27">
        <v>42018.5</v>
      </c>
      <c r="B326" s="10">
        <v>5.6588840000000005</v>
      </c>
      <c r="C326" s="26">
        <v>30</v>
      </c>
      <c r="D326" s="14">
        <f t="shared" si="5"/>
        <v>9.4503362800000001</v>
      </c>
    </row>
    <row r="327" spans="1:4" ht="15" customHeight="1" x14ac:dyDescent="0.2">
      <c r="A327" s="27">
        <v>42018.541666666664</v>
      </c>
      <c r="B327" s="10">
        <v>6.1733279999999997</v>
      </c>
      <c r="C327" s="26">
        <v>40</v>
      </c>
      <c r="D327" s="14">
        <f t="shared" si="5"/>
        <v>10.309457759999999</v>
      </c>
    </row>
    <row r="328" spans="1:4" ht="15" customHeight="1" x14ac:dyDescent="0.2">
      <c r="A328" s="27">
        <v>42018.583333333336</v>
      </c>
      <c r="B328" s="10">
        <v>7.202216</v>
      </c>
      <c r="C328" s="26">
        <v>70</v>
      </c>
      <c r="D328" s="14">
        <f t="shared" si="5"/>
        <v>12.027700719999999</v>
      </c>
    </row>
    <row r="329" spans="1:4" ht="15" customHeight="1" x14ac:dyDescent="0.2">
      <c r="A329" s="27">
        <v>42018.625</v>
      </c>
      <c r="B329" s="10">
        <v>7.7166600000000001</v>
      </c>
      <c r="C329" s="26">
        <v>70</v>
      </c>
      <c r="D329" s="14">
        <f t="shared" si="5"/>
        <v>12.886822199999999</v>
      </c>
    </row>
    <row r="330" spans="1:4" ht="15" customHeight="1" x14ac:dyDescent="0.2">
      <c r="A330" s="27">
        <v>42018.666666666664</v>
      </c>
      <c r="B330" s="10">
        <v>7.202216</v>
      </c>
      <c r="C330" s="26">
        <v>70</v>
      </c>
      <c r="D330" s="14">
        <f t="shared" si="5"/>
        <v>12.027700719999999</v>
      </c>
    </row>
    <row r="331" spans="1:4" ht="15" customHeight="1" x14ac:dyDescent="0.2">
      <c r="A331" s="27">
        <v>42018.708333333336</v>
      </c>
      <c r="B331" s="10">
        <v>8.2311040000000002</v>
      </c>
      <c r="C331" s="26">
        <v>60</v>
      </c>
      <c r="D331" s="14">
        <f t="shared" si="5"/>
        <v>13.74594368</v>
      </c>
    </row>
    <row r="332" spans="1:4" ht="15" customHeight="1" x14ac:dyDescent="0.2">
      <c r="A332" s="27">
        <v>42018.75</v>
      </c>
      <c r="B332" s="10">
        <v>8.2311040000000002</v>
      </c>
      <c r="C332" s="26">
        <v>60</v>
      </c>
      <c r="D332" s="14">
        <f t="shared" si="5"/>
        <v>13.74594368</v>
      </c>
    </row>
    <row r="333" spans="1:4" ht="15" customHeight="1" x14ac:dyDescent="0.2">
      <c r="A333" s="27">
        <v>42018.791666666664</v>
      </c>
      <c r="B333" s="10">
        <v>9.2599920000000004</v>
      </c>
      <c r="C333" s="26">
        <v>50</v>
      </c>
      <c r="D333" s="14">
        <f t="shared" si="5"/>
        <v>15.464186639999999</v>
      </c>
    </row>
    <row r="334" spans="1:4" ht="15" customHeight="1" x14ac:dyDescent="0.2">
      <c r="A334" s="27">
        <v>42018.833333333336</v>
      </c>
      <c r="B334" s="10">
        <v>8.7455479999999994</v>
      </c>
      <c r="C334" s="26">
        <v>60</v>
      </c>
      <c r="D334" s="14">
        <f t="shared" si="5"/>
        <v>14.605065159999999</v>
      </c>
    </row>
    <row r="335" spans="1:4" ht="15" customHeight="1" x14ac:dyDescent="0.2">
      <c r="A335" s="27">
        <v>42018.875</v>
      </c>
      <c r="B335" s="10">
        <v>9.7744359999999997</v>
      </c>
      <c r="C335" s="26">
        <v>40</v>
      </c>
      <c r="D335" s="14">
        <f t="shared" si="5"/>
        <v>16.32330812</v>
      </c>
    </row>
    <row r="336" spans="1:4" ht="15" customHeight="1" x14ac:dyDescent="0.2">
      <c r="A336" s="27">
        <v>42018.916666666664</v>
      </c>
      <c r="B336" s="10">
        <v>8.2311040000000002</v>
      </c>
      <c r="C336" s="26">
        <v>40</v>
      </c>
      <c r="D336" s="14">
        <f t="shared" si="5"/>
        <v>13.74594368</v>
      </c>
    </row>
    <row r="337" spans="1:4" ht="15" customHeight="1" x14ac:dyDescent="0.2">
      <c r="A337" s="27">
        <v>42018.958333333336</v>
      </c>
      <c r="B337" s="10">
        <v>8.2311040000000002</v>
      </c>
      <c r="C337" s="26">
        <v>40</v>
      </c>
      <c r="D337" s="14">
        <f t="shared" si="5"/>
        <v>13.74594368</v>
      </c>
    </row>
    <row r="338" spans="1:4" ht="15" customHeight="1" x14ac:dyDescent="0.2">
      <c r="A338" s="27">
        <v>42019</v>
      </c>
      <c r="B338" s="10">
        <v>5.6588840000000005</v>
      </c>
      <c r="C338" s="26">
        <v>20</v>
      </c>
      <c r="D338" s="14">
        <f t="shared" si="5"/>
        <v>9.4503362800000001</v>
      </c>
    </row>
    <row r="339" spans="1:4" ht="15" customHeight="1" x14ac:dyDescent="0.2">
      <c r="A339" s="27">
        <v>42019.041666666664</v>
      </c>
      <c r="B339" s="10">
        <v>5.1444400000000003</v>
      </c>
      <c r="C339" s="26">
        <v>20</v>
      </c>
      <c r="D339" s="14">
        <f t="shared" si="5"/>
        <v>8.5912147999999995</v>
      </c>
    </row>
    <row r="340" spans="1:4" ht="15" customHeight="1" x14ac:dyDescent="0.2">
      <c r="A340" s="27">
        <v>42019.083333333336</v>
      </c>
      <c r="B340" s="10">
        <v>4.6299960000000002</v>
      </c>
      <c r="C340" s="26">
        <v>10</v>
      </c>
      <c r="D340" s="14">
        <f t="shared" si="5"/>
        <v>7.7320933199999997</v>
      </c>
    </row>
    <row r="341" spans="1:4" ht="15" customHeight="1" x14ac:dyDescent="0.2">
      <c r="A341" s="27">
        <v>42019.125</v>
      </c>
      <c r="B341" s="10">
        <v>4.6299960000000002</v>
      </c>
      <c r="C341" s="26">
        <v>350</v>
      </c>
      <c r="D341" s="14">
        <f t="shared" si="5"/>
        <v>7.7320933199999997</v>
      </c>
    </row>
    <row r="342" spans="1:4" ht="15" customHeight="1" x14ac:dyDescent="0.2">
      <c r="A342" s="27">
        <v>42019.166666666664</v>
      </c>
      <c r="B342" s="10">
        <v>4.1155520000000001</v>
      </c>
      <c r="C342" s="26">
        <v>10</v>
      </c>
      <c r="D342" s="14">
        <f t="shared" si="5"/>
        <v>6.8729718399999999</v>
      </c>
    </row>
    <row r="343" spans="1:4" ht="15" customHeight="1" x14ac:dyDescent="0.2">
      <c r="A343" s="27">
        <v>42019.208333333336</v>
      </c>
      <c r="B343" s="10">
        <v>3.0866639999999999</v>
      </c>
      <c r="C343" s="26">
        <v>350</v>
      </c>
      <c r="D343" s="14">
        <f t="shared" si="5"/>
        <v>5.1547288799999995</v>
      </c>
    </row>
    <row r="344" spans="1:4" ht="15" customHeight="1" x14ac:dyDescent="0.2">
      <c r="A344" s="27">
        <v>42019.25</v>
      </c>
      <c r="B344" s="10">
        <v>2.057776</v>
      </c>
      <c r="C344" s="26">
        <v>320</v>
      </c>
      <c r="D344" s="14">
        <f t="shared" si="5"/>
        <v>3.43648592</v>
      </c>
    </row>
    <row r="345" spans="1:4" ht="15" customHeight="1" x14ac:dyDescent="0.2">
      <c r="A345" s="27">
        <v>42019.291666666664</v>
      </c>
      <c r="B345" s="10">
        <v>2.057776</v>
      </c>
      <c r="C345" s="26">
        <v>320</v>
      </c>
      <c r="D345" s="14">
        <f t="shared" si="5"/>
        <v>3.43648592</v>
      </c>
    </row>
    <row r="346" spans="1:4" ht="15" customHeight="1" x14ac:dyDescent="0.2">
      <c r="A346" s="27">
        <v>42019.333333333336</v>
      </c>
      <c r="B346" s="10">
        <v>1.5433319999999999</v>
      </c>
      <c r="C346" s="26">
        <v>340</v>
      </c>
      <c r="D346" s="14">
        <f t="shared" si="5"/>
        <v>2.5773644399999998</v>
      </c>
    </row>
    <row r="347" spans="1:4" ht="15" customHeight="1" x14ac:dyDescent="0.2">
      <c r="A347" s="27">
        <v>42019.375</v>
      </c>
      <c r="B347" s="10">
        <v>3.601108</v>
      </c>
      <c r="C347" s="26">
        <v>30</v>
      </c>
      <c r="D347" s="14">
        <f t="shared" si="5"/>
        <v>6.0138503599999993</v>
      </c>
    </row>
    <row r="348" spans="1:4" ht="15" customHeight="1" x14ac:dyDescent="0.2">
      <c r="A348" s="27">
        <v>42019.416666666664</v>
      </c>
      <c r="B348" s="10">
        <v>4.1155520000000001</v>
      </c>
      <c r="C348" s="26">
        <v>20</v>
      </c>
      <c r="D348" s="14">
        <f t="shared" si="5"/>
        <v>6.8729718399999999</v>
      </c>
    </row>
    <row r="349" spans="1:4" ht="15" customHeight="1" x14ac:dyDescent="0.2">
      <c r="A349" s="27">
        <v>42019.458333333336</v>
      </c>
      <c r="B349" s="10">
        <v>5.1444400000000003</v>
      </c>
      <c r="C349" s="26">
        <v>10</v>
      </c>
      <c r="D349" s="14">
        <f t="shared" si="5"/>
        <v>8.5912147999999995</v>
      </c>
    </row>
    <row r="350" spans="1:4" ht="15" customHeight="1" x14ac:dyDescent="0.2">
      <c r="A350" s="27">
        <v>42019.5</v>
      </c>
      <c r="B350" s="10">
        <v>5.1444400000000003</v>
      </c>
      <c r="C350" s="26">
        <v>20</v>
      </c>
      <c r="D350" s="14">
        <f t="shared" si="5"/>
        <v>8.5912147999999995</v>
      </c>
    </row>
    <row r="351" spans="1:4" ht="15" customHeight="1" x14ac:dyDescent="0.2">
      <c r="A351" s="27">
        <v>42019.541666666664</v>
      </c>
      <c r="B351" s="10">
        <v>6.1733279999999997</v>
      </c>
      <c r="C351" s="26">
        <v>360</v>
      </c>
      <c r="D351" s="14">
        <f t="shared" si="5"/>
        <v>10.309457759999999</v>
      </c>
    </row>
    <row r="352" spans="1:4" ht="15" customHeight="1" x14ac:dyDescent="0.2">
      <c r="A352" s="27">
        <v>42019.583333333336</v>
      </c>
      <c r="B352" s="10">
        <v>6.1733279999999997</v>
      </c>
      <c r="C352" s="26">
        <v>360</v>
      </c>
      <c r="D352" s="14">
        <f t="shared" si="5"/>
        <v>10.309457759999999</v>
      </c>
    </row>
    <row r="353" spans="1:8" ht="15" customHeight="1" x14ac:dyDescent="0.2">
      <c r="A353" s="27">
        <v>42019.625</v>
      </c>
      <c r="B353" s="10">
        <v>8.7455479999999994</v>
      </c>
      <c r="C353" s="26">
        <v>60</v>
      </c>
      <c r="D353" s="14">
        <f t="shared" si="5"/>
        <v>14.605065159999999</v>
      </c>
    </row>
    <row r="354" spans="1:8" ht="15" customHeight="1" x14ac:dyDescent="0.2">
      <c r="A354" s="27">
        <v>42019.666666666664</v>
      </c>
      <c r="B354" s="10">
        <v>8.7455479999999994</v>
      </c>
      <c r="C354" s="26">
        <v>60</v>
      </c>
      <c r="D354" s="14">
        <f t="shared" si="5"/>
        <v>14.605065159999999</v>
      </c>
    </row>
    <row r="355" spans="1:8" ht="15" customHeight="1" x14ac:dyDescent="0.2">
      <c r="A355" s="27">
        <v>42019.708333333336</v>
      </c>
      <c r="B355" s="10">
        <v>9.2599920000000004</v>
      </c>
      <c r="C355" s="26">
        <v>60</v>
      </c>
      <c r="D355" s="14">
        <f t="shared" si="5"/>
        <v>15.464186639999999</v>
      </c>
    </row>
    <row r="356" spans="1:8" ht="15" customHeight="1" x14ac:dyDescent="0.2">
      <c r="A356" s="27">
        <v>42019.75</v>
      </c>
      <c r="B356" s="10">
        <v>10.288880000000001</v>
      </c>
      <c r="C356" s="26">
        <v>50</v>
      </c>
      <c r="D356" s="14">
        <f t="shared" si="5"/>
        <v>17.182429599999999</v>
      </c>
    </row>
    <row r="357" spans="1:8" ht="15" customHeight="1" x14ac:dyDescent="0.2">
      <c r="A357" s="27">
        <v>42019.791666666664</v>
      </c>
      <c r="B357" s="10">
        <v>10.288880000000001</v>
      </c>
      <c r="C357" s="26">
        <v>60</v>
      </c>
      <c r="D357" s="14">
        <f t="shared" si="5"/>
        <v>17.182429599999999</v>
      </c>
    </row>
    <row r="358" spans="1:8" ht="15" customHeight="1" x14ac:dyDescent="0.2">
      <c r="A358" s="27">
        <v>42019.833333333336</v>
      </c>
      <c r="B358" s="10">
        <v>8.7455479999999994</v>
      </c>
      <c r="C358" s="26">
        <v>50</v>
      </c>
      <c r="D358" s="14">
        <f t="shared" si="5"/>
        <v>14.605065159999999</v>
      </c>
    </row>
    <row r="359" spans="1:8" ht="15" customHeight="1" x14ac:dyDescent="0.2">
      <c r="A359" s="27">
        <v>42019.875</v>
      </c>
      <c r="B359" s="10">
        <v>8.7455479999999994</v>
      </c>
      <c r="C359" s="26">
        <v>50</v>
      </c>
      <c r="D359" s="14">
        <f t="shared" si="5"/>
        <v>14.605065159999999</v>
      </c>
    </row>
    <row r="360" spans="1:8" ht="15" customHeight="1" x14ac:dyDescent="0.2">
      <c r="A360" s="27">
        <v>42019.916666666664</v>
      </c>
      <c r="B360" s="10">
        <v>8.2311040000000002</v>
      </c>
      <c r="C360" s="26">
        <v>40</v>
      </c>
      <c r="D360" s="14">
        <f t="shared" si="5"/>
        <v>13.74594368</v>
      </c>
    </row>
    <row r="361" spans="1:8" ht="15" customHeight="1" x14ac:dyDescent="0.2">
      <c r="A361" s="27">
        <v>42019.958333333336</v>
      </c>
      <c r="B361" s="10">
        <v>6.1733279999999997</v>
      </c>
      <c r="C361" s="26">
        <v>40</v>
      </c>
      <c r="D361" s="14">
        <f t="shared" si="5"/>
        <v>10.309457759999999</v>
      </c>
    </row>
    <row r="362" spans="1:8" ht="15" customHeight="1" x14ac:dyDescent="0.2">
      <c r="A362" s="27">
        <v>42020</v>
      </c>
      <c r="B362" s="10">
        <v>3.601108</v>
      </c>
      <c r="C362" s="26">
        <v>360</v>
      </c>
      <c r="D362" s="14">
        <f t="shared" si="5"/>
        <v>6.0138503599999993</v>
      </c>
      <c r="H362" s="6"/>
    </row>
    <row r="363" spans="1:8" ht="15" customHeight="1" x14ac:dyDescent="0.2">
      <c r="A363" s="27">
        <v>42020.041666666664</v>
      </c>
      <c r="B363" s="10">
        <v>3.601108</v>
      </c>
      <c r="C363" s="26">
        <v>10</v>
      </c>
      <c r="D363" s="14">
        <f t="shared" si="5"/>
        <v>6.0138503599999993</v>
      </c>
      <c r="H363" s="7"/>
    </row>
    <row r="364" spans="1:8" ht="15" customHeight="1" x14ac:dyDescent="0.2">
      <c r="A364" s="27">
        <v>42020.083333333336</v>
      </c>
      <c r="B364" s="10">
        <v>4.1155520000000001</v>
      </c>
      <c r="C364" s="26">
        <v>360</v>
      </c>
      <c r="D364" s="14">
        <f t="shared" si="5"/>
        <v>6.8729718399999999</v>
      </c>
      <c r="H364" s="7"/>
    </row>
    <row r="365" spans="1:8" ht="15" customHeight="1" x14ac:dyDescent="0.2">
      <c r="A365" s="27">
        <v>42020.125</v>
      </c>
      <c r="B365" s="10">
        <v>2.5722200000000002</v>
      </c>
      <c r="C365" s="26">
        <v>340</v>
      </c>
      <c r="D365" s="14">
        <f t="shared" si="5"/>
        <v>4.2956073999999997</v>
      </c>
      <c r="H365" s="7"/>
    </row>
    <row r="366" spans="1:8" ht="15" customHeight="1" x14ac:dyDescent="0.2">
      <c r="A366" s="27">
        <v>42020.166666666664</v>
      </c>
      <c r="B366" s="10">
        <v>2.057776</v>
      </c>
      <c r="C366" s="26">
        <v>360</v>
      </c>
      <c r="D366" s="14">
        <f t="shared" si="5"/>
        <v>3.43648592</v>
      </c>
    </row>
    <row r="367" spans="1:8" ht="15" customHeight="1" x14ac:dyDescent="0.2">
      <c r="A367" s="27">
        <v>42020.208333333336</v>
      </c>
      <c r="B367" s="10">
        <v>3.0866639999999999</v>
      </c>
      <c r="C367" s="26">
        <v>360</v>
      </c>
      <c r="D367" s="14">
        <f t="shared" si="5"/>
        <v>5.1547288799999995</v>
      </c>
    </row>
    <row r="368" spans="1:8" ht="15" customHeight="1" x14ac:dyDescent="0.2">
      <c r="A368" s="27">
        <v>42020.25</v>
      </c>
      <c r="B368" s="10">
        <v>3.0866639999999999</v>
      </c>
      <c r="C368" s="26">
        <v>360</v>
      </c>
      <c r="D368" s="14">
        <f t="shared" si="5"/>
        <v>5.1547288799999995</v>
      </c>
    </row>
    <row r="369" spans="1:4" ht="15" customHeight="1" x14ac:dyDescent="0.2">
      <c r="A369" s="27">
        <v>42020.291666666664</v>
      </c>
      <c r="B369" s="10">
        <v>2.057776</v>
      </c>
      <c r="C369" s="26">
        <v>360</v>
      </c>
      <c r="D369" s="14">
        <f t="shared" si="5"/>
        <v>3.43648592</v>
      </c>
    </row>
    <row r="370" spans="1:4" ht="15" customHeight="1" x14ac:dyDescent="0.2">
      <c r="A370" s="27">
        <v>42020.333333333336</v>
      </c>
      <c r="B370" s="10">
        <v>2.057776</v>
      </c>
      <c r="C370" s="26">
        <v>350</v>
      </c>
      <c r="D370" s="14">
        <f t="shared" si="5"/>
        <v>3.43648592</v>
      </c>
    </row>
    <row r="371" spans="1:4" ht="15" customHeight="1" x14ac:dyDescent="0.2">
      <c r="A371" s="27">
        <v>42020.375</v>
      </c>
      <c r="B371" s="10">
        <v>2.5722200000000002</v>
      </c>
      <c r="C371" s="26">
        <v>350</v>
      </c>
      <c r="D371" s="14">
        <f t="shared" si="5"/>
        <v>4.2956073999999997</v>
      </c>
    </row>
    <row r="372" spans="1:4" ht="15" customHeight="1" x14ac:dyDescent="0.2">
      <c r="A372" s="27">
        <v>42020.416666666664</v>
      </c>
      <c r="B372" s="10">
        <v>2.057776</v>
      </c>
      <c r="C372" s="26">
        <v>300</v>
      </c>
      <c r="D372" s="14">
        <f t="shared" si="5"/>
        <v>3.43648592</v>
      </c>
    </row>
    <row r="373" spans="1:4" ht="15" customHeight="1" x14ac:dyDescent="0.2">
      <c r="A373" s="27">
        <v>42020.458333333336</v>
      </c>
      <c r="B373" s="10">
        <v>5.6588840000000005</v>
      </c>
      <c r="C373" s="26">
        <v>10</v>
      </c>
      <c r="D373" s="14">
        <f t="shared" si="5"/>
        <v>9.4503362800000001</v>
      </c>
    </row>
    <row r="374" spans="1:4" ht="15" customHeight="1" x14ac:dyDescent="0.2">
      <c r="A374" s="27">
        <v>42020.5</v>
      </c>
      <c r="B374" s="10">
        <v>5.6588840000000005</v>
      </c>
      <c r="C374" s="26">
        <v>10</v>
      </c>
      <c r="D374" s="14">
        <f t="shared" si="5"/>
        <v>9.4503362800000001</v>
      </c>
    </row>
    <row r="375" spans="1:4" ht="15" customHeight="1" x14ac:dyDescent="0.2">
      <c r="A375" s="27">
        <v>42020.541666666664</v>
      </c>
      <c r="B375" s="10">
        <v>6.6877719999999998</v>
      </c>
      <c r="C375" s="26">
        <v>20</v>
      </c>
      <c r="D375" s="14">
        <f t="shared" si="5"/>
        <v>11.16857924</v>
      </c>
    </row>
    <row r="376" spans="1:4" ht="15" customHeight="1" x14ac:dyDescent="0.2">
      <c r="A376" s="27">
        <v>42020.583333333336</v>
      </c>
      <c r="B376" s="10">
        <v>6.6877719999999998</v>
      </c>
      <c r="C376" s="26">
        <v>70</v>
      </c>
      <c r="D376" s="14">
        <f t="shared" si="5"/>
        <v>11.16857924</v>
      </c>
    </row>
    <row r="377" spans="1:4" ht="15" customHeight="1" x14ac:dyDescent="0.2">
      <c r="A377" s="27">
        <v>42020.625</v>
      </c>
      <c r="B377" s="10">
        <v>8.2311040000000002</v>
      </c>
      <c r="C377" s="26">
        <v>70</v>
      </c>
      <c r="D377" s="14">
        <f t="shared" si="5"/>
        <v>13.74594368</v>
      </c>
    </row>
    <row r="378" spans="1:4" ht="15" customHeight="1" x14ac:dyDescent="0.2">
      <c r="A378" s="27">
        <v>42020.666666666664</v>
      </c>
      <c r="B378" s="10">
        <v>7.7166600000000001</v>
      </c>
      <c r="C378" s="26">
        <v>50</v>
      </c>
      <c r="D378" s="14">
        <f t="shared" si="5"/>
        <v>12.886822199999999</v>
      </c>
    </row>
    <row r="379" spans="1:4" ht="15" customHeight="1" x14ac:dyDescent="0.2">
      <c r="A379" s="27">
        <v>42020.708333333336</v>
      </c>
      <c r="B379" s="10">
        <v>8.2311040000000002</v>
      </c>
      <c r="C379" s="26">
        <v>70</v>
      </c>
      <c r="D379" s="14">
        <f t="shared" si="5"/>
        <v>13.74594368</v>
      </c>
    </row>
    <row r="380" spans="1:4" ht="15" customHeight="1" x14ac:dyDescent="0.2">
      <c r="A380" s="27">
        <v>42020.791666666664</v>
      </c>
      <c r="B380" s="10">
        <v>9.2599920000000004</v>
      </c>
      <c r="C380" s="26">
        <v>60</v>
      </c>
      <c r="D380" s="14">
        <f t="shared" si="5"/>
        <v>15.464186639999999</v>
      </c>
    </row>
    <row r="381" spans="1:4" ht="15" customHeight="1" x14ac:dyDescent="0.2">
      <c r="A381" s="27">
        <v>42020.833333333336</v>
      </c>
      <c r="B381" s="10">
        <v>8.7455479999999994</v>
      </c>
      <c r="C381" s="26">
        <v>70</v>
      </c>
      <c r="D381" s="14">
        <f t="shared" si="5"/>
        <v>14.605065159999999</v>
      </c>
    </row>
    <row r="382" spans="1:4" ht="15" customHeight="1" x14ac:dyDescent="0.2">
      <c r="A382" s="27">
        <v>42020.875</v>
      </c>
      <c r="B382" s="10">
        <v>7.7166600000000001</v>
      </c>
      <c r="C382" s="26">
        <v>40</v>
      </c>
      <c r="D382" s="14">
        <f t="shared" si="5"/>
        <v>12.886822199999999</v>
      </c>
    </row>
    <row r="383" spans="1:4" ht="15" customHeight="1" x14ac:dyDescent="0.2">
      <c r="A383" s="27">
        <v>42020.916666666664</v>
      </c>
      <c r="B383" s="10">
        <v>5.6588840000000005</v>
      </c>
      <c r="C383" s="26">
        <v>40</v>
      </c>
      <c r="D383" s="14">
        <f t="shared" si="5"/>
        <v>9.4503362800000001</v>
      </c>
    </row>
    <row r="384" spans="1:4" ht="15" customHeight="1" x14ac:dyDescent="0.2">
      <c r="A384" s="27">
        <v>42020.958333333336</v>
      </c>
      <c r="B384" s="10">
        <v>4.6299960000000002</v>
      </c>
      <c r="C384" s="26">
        <v>30</v>
      </c>
      <c r="D384" s="14">
        <f t="shared" si="5"/>
        <v>7.7320933199999997</v>
      </c>
    </row>
    <row r="385" spans="1:4" ht="15" customHeight="1" x14ac:dyDescent="0.2">
      <c r="A385" s="27">
        <v>42021</v>
      </c>
      <c r="B385" s="10">
        <v>3.0866639999999999</v>
      </c>
      <c r="C385" s="26">
        <v>20</v>
      </c>
      <c r="D385" s="14">
        <f t="shared" si="5"/>
        <v>5.1547288799999995</v>
      </c>
    </row>
    <row r="386" spans="1:4" ht="15" customHeight="1" x14ac:dyDescent="0.2">
      <c r="A386" s="27">
        <v>42021.041666666664</v>
      </c>
      <c r="B386" s="10">
        <v>3.601108</v>
      </c>
      <c r="C386" s="26">
        <v>20</v>
      </c>
      <c r="D386" s="14">
        <f t="shared" si="5"/>
        <v>6.0138503599999993</v>
      </c>
    </row>
    <row r="387" spans="1:4" ht="15" customHeight="1" x14ac:dyDescent="0.2">
      <c r="A387" s="27">
        <v>42021.083333333336</v>
      </c>
      <c r="B387" s="10">
        <v>3.601108</v>
      </c>
      <c r="C387" s="26">
        <v>10</v>
      </c>
      <c r="D387" s="14">
        <f t="shared" si="5"/>
        <v>6.0138503599999993</v>
      </c>
    </row>
    <row r="388" spans="1:4" ht="15" customHeight="1" x14ac:dyDescent="0.2">
      <c r="A388" s="27">
        <v>42021.125</v>
      </c>
      <c r="B388" s="10">
        <v>2.5722200000000002</v>
      </c>
      <c r="C388" s="26">
        <v>360</v>
      </c>
      <c r="D388" s="14">
        <f t="shared" si="5"/>
        <v>4.2956073999999997</v>
      </c>
    </row>
    <row r="389" spans="1:4" ht="15" customHeight="1" x14ac:dyDescent="0.2">
      <c r="A389" s="27">
        <v>42021.166666666664</v>
      </c>
      <c r="B389" s="10">
        <v>2.057776</v>
      </c>
      <c r="C389" s="26">
        <v>350</v>
      </c>
      <c r="D389" s="14">
        <f t="shared" ref="D389:D452" si="6">$B$1*B389</f>
        <v>3.43648592</v>
      </c>
    </row>
    <row r="390" spans="1:4" ht="15" customHeight="1" x14ac:dyDescent="0.2">
      <c r="A390" s="27">
        <v>42021.208333333336</v>
      </c>
      <c r="B390" s="10">
        <v>1.5433319999999999</v>
      </c>
      <c r="C390" s="26">
        <v>340</v>
      </c>
      <c r="D390" s="14">
        <f t="shared" si="6"/>
        <v>2.5773644399999998</v>
      </c>
    </row>
    <row r="391" spans="1:4" ht="15" customHeight="1" x14ac:dyDescent="0.2">
      <c r="A391" s="27">
        <v>42021.25</v>
      </c>
      <c r="B391" s="10">
        <v>1.028888</v>
      </c>
      <c r="C391" s="26">
        <v>310</v>
      </c>
      <c r="D391" s="14">
        <f t="shared" si="6"/>
        <v>1.71824296</v>
      </c>
    </row>
    <row r="392" spans="1:4" ht="15" customHeight="1" x14ac:dyDescent="0.2">
      <c r="A392" s="27">
        <v>42021.291666666664</v>
      </c>
      <c r="B392" s="10">
        <v>1.5433319999999999</v>
      </c>
      <c r="C392" s="26">
        <v>330</v>
      </c>
      <c r="D392" s="14">
        <f t="shared" si="6"/>
        <v>2.5773644399999998</v>
      </c>
    </row>
    <row r="393" spans="1:4" ht="15" customHeight="1" x14ac:dyDescent="0.2">
      <c r="A393" s="27">
        <v>42021.333333333336</v>
      </c>
      <c r="B393" s="10">
        <v>2.057776</v>
      </c>
      <c r="C393" s="26">
        <v>330</v>
      </c>
      <c r="D393" s="14">
        <f t="shared" si="6"/>
        <v>3.43648592</v>
      </c>
    </row>
    <row r="394" spans="1:4" ht="15" customHeight="1" x14ac:dyDescent="0.2">
      <c r="A394" s="27">
        <v>42021.375</v>
      </c>
      <c r="B394" s="10">
        <v>1.5433319999999999</v>
      </c>
      <c r="C394" s="26">
        <v>310</v>
      </c>
      <c r="D394" s="14">
        <f t="shared" si="6"/>
        <v>2.5773644399999998</v>
      </c>
    </row>
    <row r="395" spans="1:4" ht="15" customHeight="1" x14ac:dyDescent="0.2">
      <c r="A395" s="27">
        <v>42021.416666666664</v>
      </c>
      <c r="B395" s="10">
        <v>2.057776</v>
      </c>
      <c r="C395" s="26">
        <v>340</v>
      </c>
      <c r="D395" s="14">
        <f t="shared" si="6"/>
        <v>3.43648592</v>
      </c>
    </row>
    <row r="396" spans="1:4" ht="15" customHeight="1" x14ac:dyDescent="0.2">
      <c r="A396" s="27">
        <v>42021.458333333336</v>
      </c>
      <c r="B396" s="10">
        <v>5.6588840000000005</v>
      </c>
      <c r="C396" s="26">
        <v>10</v>
      </c>
      <c r="D396" s="14">
        <f t="shared" si="6"/>
        <v>9.4503362800000001</v>
      </c>
    </row>
    <row r="397" spans="1:4" ht="15" customHeight="1" x14ac:dyDescent="0.2">
      <c r="A397" s="27">
        <v>42021.5</v>
      </c>
      <c r="B397" s="10">
        <v>4.6299960000000002</v>
      </c>
      <c r="C397" s="26">
        <v>10</v>
      </c>
      <c r="D397" s="14">
        <f t="shared" si="6"/>
        <v>7.7320933199999997</v>
      </c>
    </row>
    <row r="398" spans="1:4" ht="15" customHeight="1" x14ac:dyDescent="0.2">
      <c r="A398" s="27">
        <v>42021.541666666664</v>
      </c>
      <c r="B398" s="10">
        <v>5.6588840000000005</v>
      </c>
      <c r="C398" s="26">
        <v>10</v>
      </c>
      <c r="D398" s="14">
        <f t="shared" si="6"/>
        <v>9.4503362800000001</v>
      </c>
    </row>
    <row r="399" spans="1:4" ht="15" customHeight="1" x14ac:dyDescent="0.2">
      <c r="A399" s="27">
        <v>42021.583333333336</v>
      </c>
      <c r="B399" s="10">
        <v>5.1444400000000003</v>
      </c>
      <c r="C399" s="26">
        <v>10</v>
      </c>
      <c r="D399" s="14">
        <f t="shared" si="6"/>
        <v>8.5912147999999995</v>
      </c>
    </row>
    <row r="400" spans="1:4" ht="15" customHeight="1" x14ac:dyDescent="0.2">
      <c r="A400" s="27">
        <v>42021.625</v>
      </c>
      <c r="B400" s="10">
        <v>6.6877719999999998</v>
      </c>
      <c r="C400" s="26">
        <v>60</v>
      </c>
      <c r="D400" s="14">
        <f t="shared" si="6"/>
        <v>11.16857924</v>
      </c>
    </row>
    <row r="401" spans="1:4" ht="15" customHeight="1" x14ac:dyDescent="0.2">
      <c r="A401" s="27">
        <v>42021.666666666664</v>
      </c>
      <c r="B401" s="10">
        <v>8.7455479999999994</v>
      </c>
      <c r="C401" s="26">
        <v>70</v>
      </c>
      <c r="D401" s="14">
        <f t="shared" si="6"/>
        <v>14.605065159999999</v>
      </c>
    </row>
    <row r="402" spans="1:4" ht="15" customHeight="1" x14ac:dyDescent="0.2">
      <c r="A402" s="27">
        <v>42021.708333333336</v>
      </c>
      <c r="B402" s="10">
        <v>10.288880000000001</v>
      </c>
      <c r="C402" s="26">
        <v>60</v>
      </c>
      <c r="D402" s="14">
        <f t="shared" si="6"/>
        <v>17.182429599999999</v>
      </c>
    </row>
    <row r="403" spans="1:4" ht="15" customHeight="1" x14ac:dyDescent="0.2">
      <c r="A403" s="27">
        <v>42021.75</v>
      </c>
      <c r="B403" s="10">
        <v>9.7744359999999997</v>
      </c>
      <c r="C403" s="26">
        <v>60</v>
      </c>
      <c r="D403" s="14">
        <f t="shared" si="6"/>
        <v>16.32330812</v>
      </c>
    </row>
    <row r="404" spans="1:4" ht="15" customHeight="1" x14ac:dyDescent="0.2">
      <c r="A404" s="27">
        <v>42021.791666666664</v>
      </c>
      <c r="B404" s="10">
        <v>10.288880000000001</v>
      </c>
      <c r="C404" s="26">
        <v>60</v>
      </c>
      <c r="D404" s="14">
        <f t="shared" si="6"/>
        <v>17.182429599999999</v>
      </c>
    </row>
    <row r="405" spans="1:4" ht="15" customHeight="1" x14ac:dyDescent="0.2">
      <c r="A405" s="27">
        <v>42021.833333333336</v>
      </c>
      <c r="B405" s="10">
        <v>10.288880000000001</v>
      </c>
      <c r="C405" s="26">
        <v>50</v>
      </c>
      <c r="D405" s="14">
        <f t="shared" si="6"/>
        <v>17.182429599999999</v>
      </c>
    </row>
    <row r="406" spans="1:4" ht="15" customHeight="1" x14ac:dyDescent="0.2">
      <c r="A406" s="27">
        <v>42021.875</v>
      </c>
      <c r="B406" s="10">
        <v>7.7166600000000001</v>
      </c>
      <c r="C406" s="26">
        <v>40</v>
      </c>
      <c r="D406" s="14">
        <f t="shared" si="6"/>
        <v>12.886822199999999</v>
      </c>
    </row>
    <row r="407" spans="1:4" ht="15" customHeight="1" x14ac:dyDescent="0.2">
      <c r="A407" s="27">
        <v>42021.916666666664</v>
      </c>
      <c r="B407" s="10">
        <v>7.202216</v>
      </c>
      <c r="C407" s="26">
        <v>40</v>
      </c>
      <c r="D407" s="14">
        <f t="shared" si="6"/>
        <v>12.027700719999999</v>
      </c>
    </row>
    <row r="408" spans="1:4" ht="15" customHeight="1" x14ac:dyDescent="0.2">
      <c r="A408" s="27">
        <v>42021.958333333336</v>
      </c>
      <c r="B408" s="10">
        <v>6.1733279999999997</v>
      </c>
      <c r="C408" s="26">
        <v>40</v>
      </c>
      <c r="D408" s="14">
        <f t="shared" si="6"/>
        <v>10.309457759999999</v>
      </c>
    </row>
    <row r="409" spans="1:4" ht="15" customHeight="1" x14ac:dyDescent="0.2">
      <c r="A409" s="27">
        <v>42022</v>
      </c>
      <c r="B409" s="10">
        <v>5.6588840000000005</v>
      </c>
      <c r="C409" s="26">
        <v>30</v>
      </c>
      <c r="D409" s="14">
        <f t="shared" si="6"/>
        <v>9.4503362800000001</v>
      </c>
    </row>
    <row r="410" spans="1:4" ht="15" customHeight="1" x14ac:dyDescent="0.2">
      <c r="A410" s="27">
        <v>42022.041666666664</v>
      </c>
      <c r="B410" s="10">
        <v>4.6299960000000002</v>
      </c>
      <c r="C410" s="26">
        <v>10</v>
      </c>
      <c r="D410" s="14">
        <f t="shared" si="6"/>
        <v>7.7320933199999997</v>
      </c>
    </row>
    <row r="411" spans="1:4" ht="15" customHeight="1" x14ac:dyDescent="0.2">
      <c r="A411" s="27">
        <v>42022.083333333336</v>
      </c>
      <c r="B411" s="10">
        <v>3.601108</v>
      </c>
      <c r="C411" s="26">
        <v>10</v>
      </c>
      <c r="D411" s="14">
        <f t="shared" si="6"/>
        <v>6.0138503599999993</v>
      </c>
    </row>
    <row r="412" spans="1:4" ht="15" customHeight="1" x14ac:dyDescent="0.2">
      <c r="A412" s="27">
        <v>42022.125</v>
      </c>
      <c r="B412" s="10">
        <v>2.5722200000000002</v>
      </c>
      <c r="C412" s="26">
        <v>360</v>
      </c>
      <c r="D412" s="14">
        <f t="shared" si="6"/>
        <v>4.2956073999999997</v>
      </c>
    </row>
    <row r="413" spans="1:4" ht="15" customHeight="1" x14ac:dyDescent="0.2">
      <c r="A413" s="27">
        <v>42022.166666666664</v>
      </c>
      <c r="B413" s="10">
        <v>2.5722200000000002</v>
      </c>
      <c r="C413" s="26">
        <v>360</v>
      </c>
      <c r="D413" s="14">
        <f t="shared" si="6"/>
        <v>4.2956073999999997</v>
      </c>
    </row>
    <row r="414" spans="1:4" ht="15" customHeight="1" x14ac:dyDescent="0.2">
      <c r="A414" s="27">
        <v>42022.208333333336</v>
      </c>
      <c r="B414" s="10">
        <v>3.601108</v>
      </c>
      <c r="C414" s="26">
        <v>20</v>
      </c>
      <c r="D414" s="14">
        <f t="shared" si="6"/>
        <v>6.0138503599999993</v>
      </c>
    </row>
    <row r="415" spans="1:4" ht="15" customHeight="1" x14ac:dyDescent="0.2">
      <c r="A415" s="27">
        <v>42022.25</v>
      </c>
      <c r="B415" s="10">
        <v>3.0866639999999999</v>
      </c>
      <c r="C415" s="26">
        <v>10</v>
      </c>
      <c r="D415" s="14">
        <f t="shared" si="6"/>
        <v>5.1547288799999995</v>
      </c>
    </row>
    <row r="416" spans="1:4" ht="15" customHeight="1" x14ac:dyDescent="0.2">
      <c r="A416" s="27">
        <v>42022.291666666664</v>
      </c>
      <c r="B416" s="10">
        <v>3.601108</v>
      </c>
      <c r="C416" s="26">
        <v>20</v>
      </c>
      <c r="D416" s="14">
        <f t="shared" si="6"/>
        <v>6.0138503599999993</v>
      </c>
    </row>
    <row r="417" spans="1:4" ht="15" customHeight="1" x14ac:dyDescent="0.2">
      <c r="A417" s="27">
        <v>42022.333333333336</v>
      </c>
      <c r="B417" s="10">
        <v>3.601108</v>
      </c>
      <c r="C417" s="26">
        <v>30</v>
      </c>
      <c r="D417" s="14">
        <f t="shared" si="6"/>
        <v>6.0138503599999993</v>
      </c>
    </row>
    <row r="418" spans="1:4" ht="15" customHeight="1" x14ac:dyDescent="0.2">
      <c r="A418" s="27">
        <v>42022.375</v>
      </c>
      <c r="B418" s="10">
        <v>4.1155520000000001</v>
      </c>
      <c r="C418" s="26">
        <v>10</v>
      </c>
      <c r="D418" s="14">
        <f t="shared" si="6"/>
        <v>6.8729718399999999</v>
      </c>
    </row>
    <row r="419" spans="1:4" ht="15" customHeight="1" x14ac:dyDescent="0.2">
      <c r="A419" s="27">
        <v>42022.416666666664</v>
      </c>
      <c r="B419" s="10">
        <v>5.1444400000000003</v>
      </c>
      <c r="C419" s="26">
        <v>10</v>
      </c>
      <c r="D419" s="14">
        <f t="shared" si="6"/>
        <v>8.5912147999999995</v>
      </c>
    </row>
    <row r="420" spans="1:4" ht="15" customHeight="1" x14ac:dyDescent="0.2">
      <c r="A420" s="27">
        <v>42022.458333333336</v>
      </c>
      <c r="B420" s="10">
        <v>6.1733279999999997</v>
      </c>
      <c r="C420" s="26">
        <v>360</v>
      </c>
      <c r="D420" s="14">
        <f t="shared" si="6"/>
        <v>10.309457759999999</v>
      </c>
    </row>
    <row r="421" spans="1:4" ht="15" customHeight="1" x14ac:dyDescent="0.2">
      <c r="A421" s="27">
        <v>42022.5</v>
      </c>
      <c r="B421" s="10">
        <v>8.2311040000000002</v>
      </c>
      <c r="C421" s="26">
        <v>20</v>
      </c>
      <c r="D421" s="14">
        <f t="shared" si="6"/>
        <v>13.74594368</v>
      </c>
    </row>
    <row r="422" spans="1:4" ht="15" customHeight="1" x14ac:dyDescent="0.2">
      <c r="A422" s="27">
        <v>42022.541666666664</v>
      </c>
      <c r="B422" s="10">
        <v>8.2311040000000002</v>
      </c>
      <c r="C422" s="26">
        <v>360</v>
      </c>
      <c r="D422" s="14">
        <f t="shared" si="6"/>
        <v>13.74594368</v>
      </c>
    </row>
    <row r="423" spans="1:4" ht="15" customHeight="1" x14ac:dyDescent="0.2">
      <c r="A423" s="27">
        <v>42022.583333333336</v>
      </c>
      <c r="B423" s="10">
        <v>8.2311040000000002</v>
      </c>
      <c r="C423" s="26">
        <v>360</v>
      </c>
      <c r="D423" s="14">
        <f t="shared" si="6"/>
        <v>13.74594368</v>
      </c>
    </row>
    <row r="424" spans="1:4" ht="15" customHeight="1" x14ac:dyDescent="0.2">
      <c r="A424" s="27">
        <v>42022.625</v>
      </c>
      <c r="B424" s="10">
        <v>7.7166600000000001</v>
      </c>
      <c r="C424" s="26">
        <v>30</v>
      </c>
      <c r="D424" s="14">
        <f t="shared" si="6"/>
        <v>12.886822199999999</v>
      </c>
    </row>
    <row r="425" spans="1:4" ht="15" customHeight="1" x14ac:dyDescent="0.2">
      <c r="A425" s="27">
        <v>42022.666666666664</v>
      </c>
      <c r="B425" s="10">
        <v>9.2599920000000004</v>
      </c>
      <c r="C425" s="26">
        <v>60</v>
      </c>
      <c r="D425" s="14">
        <f t="shared" si="6"/>
        <v>15.464186639999999</v>
      </c>
    </row>
    <row r="426" spans="1:4" ht="15" customHeight="1" x14ac:dyDescent="0.2">
      <c r="A426" s="27">
        <v>42022.708333333336</v>
      </c>
      <c r="B426" s="10">
        <v>10.803324</v>
      </c>
      <c r="C426" s="26">
        <v>50</v>
      </c>
      <c r="D426" s="14">
        <f t="shared" si="6"/>
        <v>18.041551079999998</v>
      </c>
    </row>
    <row r="427" spans="1:4" ht="15" customHeight="1" x14ac:dyDescent="0.2">
      <c r="A427" s="27">
        <v>42022.75</v>
      </c>
      <c r="B427" s="10">
        <v>9.2599920000000004</v>
      </c>
      <c r="C427" s="26">
        <v>50</v>
      </c>
      <c r="D427" s="14">
        <f t="shared" si="6"/>
        <v>15.464186639999999</v>
      </c>
    </row>
    <row r="428" spans="1:4" ht="15" customHeight="1" x14ac:dyDescent="0.2">
      <c r="A428" s="27">
        <v>42022.791666666664</v>
      </c>
      <c r="B428" s="10">
        <v>11.317768000000001</v>
      </c>
      <c r="C428" s="26">
        <v>50</v>
      </c>
      <c r="D428" s="14">
        <f t="shared" si="6"/>
        <v>18.90067256</v>
      </c>
    </row>
    <row r="429" spans="1:4" ht="15" customHeight="1" x14ac:dyDescent="0.2">
      <c r="A429" s="27">
        <v>42022.833333333336</v>
      </c>
      <c r="B429" s="10">
        <v>9.7744359999999997</v>
      </c>
      <c r="C429" s="26">
        <v>50</v>
      </c>
      <c r="D429" s="14">
        <f t="shared" si="6"/>
        <v>16.32330812</v>
      </c>
    </row>
    <row r="430" spans="1:4" ht="15" customHeight="1" x14ac:dyDescent="0.2">
      <c r="A430" s="27">
        <v>42022.875</v>
      </c>
      <c r="B430" s="10">
        <v>10.803324</v>
      </c>
      <c r="C430" s="26">
        <v>40</v>
      </c>
      <c r="D430" s="14">
        <f t="shared" si="6"/>
        <v>18.041551079999998</v>
      </c>
    </row>
    <row r="431" spans="1:4" ht="15" customHeight="1" x14ac:dyDescent="0.2">
      <c r="A431" s="27">
        <v>42022.916666666664</v>
      </c>
      <c r="B431" s="10">
        <v>10.288880000000001</v>
      </c>
      <c r="C431" s="26">
        <v>40</v>
      </c>
      <c r="D431" s="14">
        <f t="shared" si="6"/>
        <v>17.182429599999999</v>
      </c>
    </row>
    <row r="432" spans="1:4" ht="15" customHeight="1" x14ac:dyDescent="0.2">
      <c r="A432" s="27">
        <v>42022.958333333336</v>
      </c>
      <c r="B432" s="10">
        <v>7.202216</v>
      </c>
      <c r="C432" s="26">
        <v>40</v>
      </c>
      <c r="D432" s="14">
        <f t="shared" si="6"/>
        <v>12.027700719999999</v>
      </c>
    </row>
    <row r="433" spans="1:4" ht="15" customHeight="1" x14ac:dyDescent="0.2">
      <c r="A433" s="27">
        <v>42023</v>
      </c>
      <c r="B433" s="10">
        <v>4.1155520000000001</v>
      </c>
      <c r="C433" s="26">
        <v>10</v>
      </c>
      <c r="D433" s="14">
        <f t="shared" si="6"/>
        <v>6.8729718399999999</v>
      </c>
    </row>
    <row r="434" spans="1:4" ht="15" customHeight="1" x14ac:dyDescent="0.2">
      <c r="A434" s="27">
        <v>42023.041666666664</v>
      </c>
      <c r="B434" s="10">
        <v>3.601108</v>
      </c>
      <c r="C434" s="26">
        <v>10</v>
      </c>
      <c r="D434" s="14">
        <f t="shared" si="6"/>
        <v>6.0138503599999993</v>
      </c>
    </row>
    <row r="435" spans="1:4" ht="15" customHeight="1" x14ac:dyDescent="0.2">
      <c r="A435" s="27">
        <v>42023.083333333336</v>
      </c>
      <c r="B435" s="10">
        <v>3.601108</v>
      </c>
      <c r="C435" s="26">
        <v>10</v>
      </c>
      <c r="D435" s="14">
        <f t="shared" si="6"/>
        <v>6.0138503599999993</v>
      </c>
    </row>
    <row r="436" spans="1:4" ht="15" customHeight="1" x14ac:dyDescent="0.2">
      <c r="A436" s="27">
        <v>42023.125</v>
      </c>
      <c r="B436" s="10">
        <v>4.1155520000000001</v>
      </c>
      <c r="C436" s="26">
        <v>10</v>
      </c>
      <c r="D436" s="14">
        <f t="shared" si="6"/>
        <v>6.8729718399999999</v>
      </c>
    </row>
    <row r="437" spans="1:4" ht="15" customHeight="1" x14ac:dyDescent="0.2">
      <c r="A437" s="27">
        <v>42023.166666666664</v>
      </c>
      <c r="B437" s="10">
        <v>5.1444400000000003</v>
      </c>
      <c r="C437" s="26">
        <v>10</v>
      </c>
      <c r="D437" s="14">
        <f t="shared" si="6"/>
        <v>8.5912147999999995</v>
      </c>
    </row>
    <row r="438" spans="1:4" ht="15" customHeight="1" x14ac:dyDescent="0.2">
      <c r="A438" s="27">
        <v>42023.208333333336</v>
      </c>
      <c r="B438" s="10">
        <v>4.1155520000000001</v>
      </c>
      <c r="C438" s="26">
        <v>20</v>
      </c>
      <c r="D438" s="14">
        <f t="shared" si="6"/>
        <v>6.8729718399999999</v>
      </c>
    </row>
    <row r="439" spans="1:4" ht="15" customHeight="1" x14ac:dyDescent="0.2">
      <c r="A439" s="27">
        <v>42023.25</v>
      </c>
      <c r="B439" s="10">
        <v>4.1155520000000001</v>
      </c>
      <c r="C439" s="26">
        <v>10</v>
      </c>
      <c r="D439" s="14">
        <f t="shared" si="6"/>
        <v>6.8729718399999999</v>
      </c>
    </row>
    <row r="440" spans="1:4" ht="15" customHeight="1" x14ac:dyDescent="0.2">
      <c r="A440" s="27">
        <v>42023.291666666664</v>
      </c>
      <c r="B440" s="10">
        <v>4.1155520000000001</v>
      </c>
      <c r="C440" s="26">
        <v>10</v>
      </c>
      <c r="D440" s="14">
        <f t="shared" si="6"/>
        <v>6.8729718399999999</v>
      </c>
    </row>
    <row r="441" spans="1:4" ht="15" customHeight="1" x14ac:dyDescent="0.2">
      <c r="A441" s="27">
        <v>42023.333333333336</v>
      </c>
      <c r="B441" s="10">
        <v>4.1155520000000001</v>
      </c>
      <c r="C441" s="26">
        <v>360</v>
      </c>
      <c r="D441" s="14">
        <f t="shared" si="6"/>
        <v>6.8729718399999999</v>
      </c>
    </row>
    <row r="442" spans="1:4" ht="15" customHeight="1" x14ac:dyDescent="0.2">
      <c r="A442" s="27">
        <v>42023.375</v>
      </c>
      <c r="B442" s="10">
        <v>3.0866639999999999</v>
      </c>
      <c r="C442" s="26">
        <v>360</v>
      </c>
      <c r="D442" s="14">
        <f t="shared" si="6"/>
        <v>5.1547288799999995</v>
      </c>
    </row>
    <row r="443" spans="1:4" ht="15" customHeight="1" x14ac:dyDescent="0.2">
      <c r="A443" s="27">
        <v>42023.416666666664</v>
      </c>
      <c r="B443" s="10">
        <v>5.1444400000000003</v>
      </c>
      <c r="C443" s="26">
        <v>360</v>
      </c>
      <c r="D443" s="14">
        <f t="shared" si="6"/>
        <v>8.5912147999999995</v>
      </c>
    </row>
    <row r="444" spans="1:4" ht="15" customHeight="1" x14ac:dyDescent="0.2">
      <c r="A444" s="27">
        <v>42023.458333333336</v>
      </c>
      <c r="B444" s="10">
        <v>5.1444400000000003</v>
      </c>
      <c r="C444" s="26">
        <v>10</v>
      </c>
      <c r="D444" s="14">
        <f t="shared" si="6"/>
        <v>8.5912147999999995</v>
      </c>
    </row>
    <row r="445" spans="1:4" ht="15" customHeight="1" x14ac:dyDescent="0.2">
      <c r="A445" s="27">
        <v>42023.5</v>
      </c>
      <c r="B445" s="10">
        <v>5.6588840000000005</v>
      </c>
      <c r="C445" s="26">
        <v>360</v>
      </c>
      <c r="D445" s="14">
        <f t="shared" si="6"/>
        <v>9.4503362800000001</v>
      </c>
    </row>
    <row r="446" spans="1:4" ht="15" customHeight="1" x14ac:dyDescent="0.2">
      <c r="A446" s="27">
        <v>42023.541666666664</v>
      </c>
      <c r="B446" s="10">
        <v>5.6588840000000005</v>
      </c>
      <c r="C446" s="26">
        <v>20</v>
      </c>
      <c r="D446" s="14">
        <f t="shared" si="6"/>
        <v>9.4503362800000001</v>
      </c>
    </row>
    <row r="447" spans="1:4" ht="15" customHeight="1" x14ac:dyDescent="0.2">
      <c r="A447" s="27">
        <v>42023.583333333336</v>
      </c>
      <c r="B447" s="10">
        <v>5.6588840000000005</v>
      </c>
      <c r="C447" s="26">
        <v>10</v>
      </c>
      <c r="D447" s="14">
        <f t="shared" si="6"/>
        <v>9.4503362800000001</v>
      </c>
    </row>
    <row r="448" spans="1:4" ht="15" customHeight="1" x14ac:dyDescent="0.2">
      <c r="A448" s="27">
        <v>42023.625</v>
      </c>
      <c r="B448" s="10">
        <v>7.202216</v>
      </c>
      <c r="C448" s="26">
        <v>80</v>
      </c>
      <c r="D448" s="14">
        <f t="shared" si="6"/>
        <v>12.027700719999999</v>
      </c>
    </row>
    <row r="449" spans="1:4" ht="15" customHeight="1" x14ac:dyDescent="0.2">
      <c r="A449" s="27">
        <v>42023.666666666664</v>
      </c>
      <c r="B449" s="10">
        <v>8.2311040000000002</v>
      </c>
      <c r="C449" s="26">
        <v>50</v>
      </c>
      <c r="D449" s="14">
        <f t="shared" si="6"/>
        <v>13.74594368</v>
      </c>
    </row>
    <row r="450" spans="1:4" ht="15" customHeight="1" x14ac:dyDescent="0.2">
      <c r="A450" s="27">
        <v>42023.708333333336</v>
      </c>
      <c r="B450" s="10">
        <v>8.2311040000000002</v>
      </c>
      <c r="C450" s="26">
        <v>60</v>
      </c>
      <c r="D450" s="14">
        <f t="shared" si="6"/>
        <v>13.74594368</v>
      </c>
    </row>
    <row r="451" spans="1:4" ht="15" customHeight="1" x14ac:dyDescent="0.2">
      <c r="A451" s="27">
        <v>42023.75</v>
      </c>
      <c r="B451" s="10">
        <v>9.2599920000000004</v>
      </c>
      <c r="C451" s="26">
        <v>70</v>
      </c>
      <c r="D451" s="14">
        <f t="shared" si="6"/>
        <v>15.464186639999999</v>
      </c>
    </row>
    <row r="452" spans="1:4" ht="15" customHeight="1" x14ac:dyDescent="0.2">
      <c r="A452" s="27">
        <v>42023.791666666664</v>
      </c>
      <c r="B452" s="10">
        <v>8.7455479999999994</v>
      </c>
      <c r="C452" s="26">
        <v>60</v>
      </c>
      <c r="D452" s="14">
        <f t="shared" si="6"/>
        <v>14.605065159999999</v>
      </c>
    </row>
    <row r="453" spans="1:4" ht="15" customHeight="1" x14ac:dyDescent="0.2">
      <c r="A453" s="27">
        <v>42023.833333333336</v>
      </c>
      <c r="B453" s="10">
        <v>8.2311040000000002</v>
      </c>
      <c r="C453" s="26">
        <v>60</v>
      </c>
      <c r="D453" s="14">
        <f t="shared" ref="D453:D516" si="7">$B$1*B453</f>
        <v>13.74594368</v>
      </c>
    </row>
    <row r="454" spans="1:4" ht="15" customHeight="1" x14ac:dyDescent="0.2">
      <c r="A454" s="27">
        <v>42023.875</v>
      </c>
      <c r="B454" s="10">
        <v>7.202216</v>
      </c>
      <c r="C454" s="26">
        <v>50</v>
      </c>
      <c r="D454" s="14">
        <f t="shared" si="7"/>
        <v>12.027700719999999</v>
      </c>
    </row>
    <row r="455" spans="1:4" ht="15" customHeight="1" x14ac:dyDescent="0.2">
      <c r="A455" s="27">
        <v>42023.916666666664</v>
      </c>
      <c r="B455" s="10">
        <v>5.1444400000000003</v>
      </c>
      <c r="C455" s="26">
        <v>40</v>
      </c>
      <c r="D455" s="14">
        <f t="shared" si="7"/>
        <v>8.5912147999999995</v>
      </c>
    </row>
    <row r="456" spans="1:4" ht="15" customHeight="1" x14ac:dyDescent="0.2">
      <c r="A456" s="27">
        <v>42023.958333333336</v>
      </c>
      <c r="B456" s="10">
        <v>5.6588840000000005</v>
      </c>
      <c r="C456" s="26">
        <v>30</v>
      </c>
      <c r="D456" s="14">
        <f t="shared" si="7"/>
        <v>9.4503362800000001</v>
      </c>
    </row>
    <row r="457" spans="1:4" ht="15" customHeight="1" x14ac:dyDescent="0.2">
      <c r="A457" s="27">
        <v>42024</v>
      </c>
      <c r="B457" s="10">
        <v>4.1155520000000001</v>
      </c>
      <c r="C457" s="26">
        <v>10</v>
      </c>
      <c r="D457" s="14">
        <f t="shared" si="7"/>
        <v>6.8729718399999999</v>
      </c>
    </row>
    <row r="458" spans="1:4" ht="15" customHeight="1" x14ac:dyDescent="0.2">
      <c r="A458" s="27">
        <v>42024.041666666664</v>
      </c>
      <c r="B458" s="10">
        <v>3.601108</v>
      </c>
      <c r="C458" s="26">
        <v>10</v>
      </c>
      <c r="D458" s="14">
        <f t="shared" si="7"/>
        <v>6.0138503599999993</v>
      </c>
    </row>
    <row r="459" spans="1:4" ht="15" customHeight="1" x14ac:dyDescent="0.2">
      <c r="A459" s="27">
        <v>42024.083333333336</v>
      </c>
      <c r="B459" s="10">
        <v>2.5722200000000002</v>
      </c>
      <c r="C459" s="26">
        <v>10</v>
      </c>
      <c r="D459" s="14">
        <f t="shared" si="7"/>
        <v>4.2956073999999997</v>
      </c>
    </row>
    <row r="460" spans="1:4" ht="15" customHeight="1" x14ac:dyDescent="0.2">
      <c r="A460" s="27">
        <v>42024.125</v>
      </c>
      <c r="B460" s="10">
        <v>2.5722200000000002</v>
      </c>
      <c r="C460" s="26">
        <v>350</v>
      </c>
      <c r="D460" s="14">
        <f t="shared" si="7"/>
        <v>4.2956073999999997</v>
      </c>
    </row>
    <row r="461" spans="1:4" ht="15" customHeight="1" x14ac:dyDescent="0.2">
      <c r="A461" s="27">
        <v>42024.166666666664</v>
      </c>
      <c r="B461" s="10">
        <v>2.5722200000000002</v>
      </c>
      <c r="C461" s="26">
        <v>350</v>
      </c>
      <c r="D461" s="14">
        <f t="shared" si="7"/>
        <v>4.2956073999999997</v>
      </c>
    </row>
    <row r="462" spans="1:4" ht="15" customHeight="1" x14ac:dyDescent="0.2">
      <c r="A462" s="27">
        <v>42024.208333333336</v>
      </c>
      <c r="B462" s="10">
        <v>2.5722200000000002</v>
      </c>
      <c r="C462" s="26">
        <v>360</v>
      </c>
      <c r="D462" s="14">
        <f t="shared" si="7"/>
        <v>4.2956073999999997</v>
      </c>
    </row>
    <row r="463" spans="1:4" ht="15" customHeight="1" x14ac:dyDescent="0.2">
      <c r="A463" s="27">
        <v>42024.25</v>
      </c>
      <c r="B463" s="10">
        <v>2.5722200000000002</v>
      </c>
      <c r="C463" s="26">
        <v>350</v>
      </c>
      <c r="D463" s="14">
        <f t="shared" si="7"/>
        <v>4.2956073999999997</v>
      </c>
    </row>
    <row r="464" spans="1:4" ht="15" customHeight="1" x14ac:dyDescent="0.2">
      <c r="A464" s="27">
        <v>42024.291666666664</v>
      </c>
      <c r="B464" s="10">
        <v>3.0866639999999999</v>
      </c>
      <c r="C464" s="26">
        <v>20</v>
      </c>
      <c r="D464" s="14">
        <f t="shared" si="7"/>
        <v>5.1547288799999995</v>
      </c>
    </row>
    <row r="465" spans="1:4" ht="15" customHeight="1" x14ac:dyDescent="0.2">
      <c r="A465" s="27">
        <v>42024.333333333336</v>
      </c>
      <c r="B465" s="10">
        <v>3.601108</v>
      </c>
      <c r="C465" s="26">
        <v>20</v>
      </c>
      <c r="D465" s="14">
        <f t="shared" si="7"/>
        <v>6.0138503599999993</v>
      </c>
    </row>
    <row r="466" spans="1:4" ht="15" customHeight="1" x14ac:dyDescent="0.2">
      <c r="A466" s="27">
        <v>42024.375</v>
      </c>
      <c r="B466" s="10">
        <v>2.5722200000000002</v>
      </c>
      <c r="C466" s="26">
        <v>10</v>
      </c>
      <c r="D466" s="14">
        <f t="shared" si="7"/>
        <v>4.2956073999999997</v>
      </c>
    </row>
    <row r="467" spans="1:4" ht="15" customHeight="1" x14ac:dyDescent="0.2">
      <c r="A467" s="27">
        <v>42024.416666666664</v>
      </c>
      <c r="B467" s="10">
        <v>4.6299960000000002</v>
      </c>
      <c r="C467" s="26">
        <v>360</v>
      </c>
      <c r="D467" s="14">
        <f t="shared" si="7"/>
        <v>7.7320933199999997</v>
      </c>
    </row>
    <row r="468" spans="1:4" ht="15" customHeight="1" x14ac:dyDescent="0.2">
      <c r="A468" s="27">
        <v>42024.458333333336</v>
      </c>
      <c r="B468" s="10">
        <v>6.1733279999999997</v>
      </c>
      <c r="C468" s="26">
        <v>360</v>
      </c>
      <c r="D468" s="14">
        <f t="shared" si="7"/>
        <v>10.309457759999999</v>
      </c>
    </row>
    <row r="469" spans="1:4" ht="15" customHeight="1" x14ac:dyDescent="0.2">
      <c r="A469" s="27">
        <v>42024.5</v>
      </c>
      <c r="B469" s="10">
        <v>6.1733279999999997</v>
      </c>
      <c r="C469" s="26">
        <v>20</v>
      </c>
      <c r="D469" s="14">
        <f t="shared" si="7"/>
        <v>10.309457759999999</v>
      </c>
    </row>
    <row r="470" spans="1:4" ht="15" customHeight="1" x14ac:dyDescent="0.2">
      <c r="A470" s="27">
        <v>42024.541666666664</v>
      </c>
      <c r="B470" s="10">
        <v>6.6877719999999998</v>
      </c>
      <c r="C470" s="26">
        <v>350</v>
      </c>
      <c r="D470" s="14">
        <f t="shared" si="7"/>
        <v>11.16857924</v>
      </c>
    </row>
    <row r="471" spans="1:4" ht="15" customHeight="1" x14ac:dyDescent="0.2">
      <c r="A471" s="27">
        <v>42024.583333333336</v>
      </c>
      <c r="B471" s="10">
        <v>7.7166600000000001</v>
      </c>
      <c r="C471" s="26">
        <v>50</v>
      </c>
      <c r="D471" s="14">
        <f t="shared" si="7"/>
        <v>12.886822199999999</v>
      </c>
    </row>
    <row r="472" spans="1:4" ht="15" customHeight="1" x14ac:dyDescent="0.2">
      <c r="A472" s="27">
        <v>42024.625</v>
      </c>
      <c r="B472" s="10">
        <v>7.202216</v>
      </c>
      <c r="C472" s="26">
        <v>40</v>
      </c>
      <c r="D472" s="14">
        <f t="shared" si="7"/>
        <v>12.027700719999999</v>
      </c>
    </row>
    <row r="473" spans="1:4" ht="15" customHeight="1" x14ac:dyDescent="0.2">
      <c r="A473" s="27">
        <v>42024.666666666664</v>
      </c>
      <c r="B473" s="10">
        <v>7.7166600000000001</v>
      </c>
      <c r="C473" s="26">
        <v>60</v>
      </c>
      <c r="D473" s="14">
        <f t="shared" si="7"/>
        <v>12.886822199999999</v>
      </c>
    </row>
    <row r="474" spans="1:4" ht="15" customHeight="1" x14ac:dyDescent="0.2">
      <c r="A474" s="27">
        <v>42024.708333333336</v>
      </c>
      <c r="B474" s="10">
        <v>7.7166600000000001</v>
      </c>
      <c r="C474" s="26">
        <v>60</v>
      </c>
      <c r="D474" s="14">
        <f t="shared" si="7"/>
        <v>12.886822199999999</v>
      </c>
    </row>
    <row r="475" spans="1:4" ht="15" customHeight="1" x14ac:dyDescent="0.2">
      <c r="A475" s="27">
        <v>42024.75</v>
      </c>
      <c r="B475" s="10">
        <v>9.2599920000000004</v>
      </c>
      <c r="C475" s="26">
        <v>50</v>
      </c>
      <c r="D475" s="14">
        <f t="shared" si="7"/>
        <v>15.464186639999999</v>
      </c>
    </row>
    <row r="476" spans="1:4" ht="15" customHeight="1" x14ac:dyDescent="0.2">
      <c r="A476" s="27">
        <v>42024.791666666664</v>
      </c>
      <c r="B476" s="10">
        <v>8.7455479999999994</v>
      </c>
      <c r="C476" s="26">
        <v>50</v>
      </c>
      <c r="D476" s="14">
        <f t="shared" si="7"/>
        <v>14.605065159999999</v>
      </c>
    </row>
    <row r="477" spans="1:4" ht="15" customHeight="1" x14ac:dyDescent="0.2">
      <c r="A477" s="27">
        <v>42024.833333333336</v>
      </c>
      <c r="B477" s="10">
        <v>8.7455479999999994</v>
      </c>
      <c r="C477" s="26">
        <v>50</v>
      </c>
      <c r="D477" s="14">
        <f t="shared" si="7"/>
        <v>14.605065159999999</v>
      </c>
    </row>
    <row r="478" spans="1:4" ht="15" customHeight="1" x14ac:dyDescent="0.2">
      <c r="A478" s="27">
        <v>42024.875</v>
      </c>
      <c r="B478" s="10">
        <v>10.803324</v>
      </c>
      <c r="C478" s="26">
        <v>50</v>
      </c>
      <c r="D478" s="14">
        <f t="shared" si="7"/>
        <v>18.041551079999998</v>
      </c>
    </row>
    <row r="479" spans="1:4" ht="15" customHeight="1" x14ac:dyDescent="0.2">
      <c r="A479" s="27">
        <v>42024.916666666664</v>
      </c>
      <c r="B479" s="10">
        <v>7.7166600000000001</v>
      </c>
      <c r="C479" s="26">
        <v>30</v>
      </c>
      <c r="D479" s="14">
        <f t="shared" si="7"/>
        <v>12.886822199999999</v>
      </c>
    </row>
    <row r="480" spans="1:4" ht="15" customHeight="1" x14ac:dyDescent="0.2">
      <c r="A480" s="27">
        <v>42024.958333333336</v>
      </c>
      <c r="B480" s="10">
        <v>7.7166600000000001</v>
      </c>
      <c r="C480" s="26">
        <v>40</v>
      </c>
      <c r="D480" s="14">
        <f t="shared" si="7"/>
        <v>12.886822199999999</v>
      </c>
    </row>
    <row r="481" spans="1:4" ht="15" customHeight="1" x14ac:dyDescent="0.2">
      <c r="A481" s="27">
        <v>42025</v>
      </c>
      <c r="B481" s="10">
        <v>6.1733279999999997</v>
      </c>
      <c r="C481" s="26">
        <v>30</v>
      </c>
      <c r="D481" s="14">
        <f t="shared" si="7"/>
        <v>10.309457759999999</v>
      </c>
    </row>
    <row r="482" spans="1:4" ht="15" customHeight="1" x14ac:dyDescent="0.2">
      <c r="A482" s="27">
        <v>42025.041666666664</v>
      </c>
      <c r="B482" s="10">
        <v>5.1444400000000003</v>
      </c>
      <c r="C482" s="26">
        <v>10</v>
      </c>
      <c r="D482" s="14">
        <f t="shared" si="7"/>
        <v>8.5912147999999995</v>
      </c>
    </row>
    <row r="483" spans="1:4" ht="15" customHeight="1" x14ac:dyDescent="0.2">
      <c r="A483" s="27">
        <v>42025.083333333336</v>
      </c>
      <c r="B483" s="10">
        <v>4.1155520000000001</v>
      </c>
      <c r="C483" s="26">
        <v>10</v>
      </c>
      <c r="D483" s="14">
        <f t="shared" si="7"/>
        <v>6.8729718399999999</v>
      </c>
    </row>
    <row r="484" spans="1:4" ht="15" customHeight="1" x14ac:dyDescent="0.2">
      <c r="A484" s="27">
        <v>42025.125</v>
      </c>
      <c r="B484" s="10">
        <v>4.1155520000000001</v>
      </c>
      <c r="C484" s="26">
        <v>360</v>
      </c>
      <c r="D484" s="14">
        <f t="shared" si="7"/>
        <v>6.8729718399999999</v>
      </c>
    </row>
    <row r="485" spans="1:4" ht="15" customHeight="1" x14ac:dyDescent="0.2">
      <c r="A485" s="27">
        <v>42025.166666666664</v>
      </c>
      <c r="B485" s="10">
        <v>4.1155520000000001</v>
      </c>
      <c r="C485" s="26">
        <v>360</v>
      </c>
      <c r="D485" s="14">
        <f t="shared" si="7"/>
        <v>6.8729718399999999</v>
      </c>
    </row>
    <row r="486" spans="1:4" ht="15" customHeight="1" x14ac:dyDescent="0.2">
      <c r="A486" s="27">
        <v>42025.208333333336</v>
      </c>
      <c r="B486" s="10">
        <v>4.6299960000000002</v>
      </c>
      <c r="C486" s="26">
        <v>360</v>
      </c>
      <c r="D486" s="14">
        <f t="shared" si="7"/>
        <v>7.7320933199999997</v>
      </c>
    </row>
    <row r="487" spans="1:4" ht="15" customHeight="1" x14ac:dyDescent="0.2">
      <c r="A487" s="27">
        <v>42025.25</v>
      </c>
      <c r="B487" s="10">
        <v>5.1444400000000003</v>
      </c>
      <c r="C487" s="26">
        <v>10</v>
      </c>
      <c r="D487" s="14">
        <f t="shared" si="7"/>
        <v>8.5912147999999995</v>
      </c>
    </row>
    <row r="488" spans="1:4" ht="15" customHeight="1" x14ac:dyDescent="0.2">
      <c r="A488" s="27">
        <v>42025.291666666664</v>
      </c>
      <c r="B488" s="10">
        <v>3.601108</v>
      </c>
      <c r="C488" s="26">
        <v>360</v>
      </c>
      <c r="D488" s="14">
        <f t="shared" si="7"/>
        <v>6.0138503599999993</v>
      </c>
    </row>
    <row r="489" spans="1:4" ht="15" customHeight="1" x14ac:dyDescent="0.2">
      <c r="A489" s="27">
        <v>42025.333333333336</v>
      </c>
      <c r="B489" s="10">
        <v>3.601108</v>
      </c>
      <c r="C489" s="26">
        <v>360</v>
      </c>
      <c r="D489" s="14">
        <f t="shared" si="7"/>
        <v>6.0138503599999993</v>
      </c>
    </row>
    <row r="490" spans="1:4" ht="15" customHeight="1" x14ac:dyDescent="0.2">
      <c r="A490" s="27">
        <v>42025.416666666664</v>
      </c>
      <c r="B490" s="10">
        <v>5.6588840000000005</v>
      </c>
      <c r="C490" s="26">
        <v>360</v>
      </c>
      <c r="D490" s="14">
        <f t="shared" si="7"/>
        <v>9.4503362800000001</v>
      </c>
    </row>
    <row r="491" spans="1:4" ht="15" customHeight="1" x14ac:dyDescent="0.2">
      <c r="A491" s="27">
        <v>42025.458333333336</v>
      </c>
      <c r="B491" s="10">
        <v>5.1444400000000003</v>
      </c>
      <c r="C491" s="26">
        <v>350</v>
      </c>
      <c r="D491" s="14">
        <f t="shared" si="7"/>
        <v>8.5912147999999995</v>
      </c>
    </row>
    <row r="492" spans="1:4" ht="15" customHeight="1" x14ac:dyDescent="0.2">
      <c r="A492" s="27">
        <v>42025.5</v>
      </c>
      <c r="B492" s="10">
        <v>7.202216</v>
      </c>
      <c r="C492" s="26">
        <v>10</v>
      </c>
      <c r="D492" s="14">
        <f t="shared" si="7"/>
        <v>12.027700719999999</v>
      </c>
    </row>
    <row r="493" spans="1:4" ht="15" customHeight="1" x14ac:dyDescent="0.2">
      <c r="A493" s="27">
        <v>42025.541666666664</v>
      </c>
      <c r="B493" s="10">
        <v>6.6877719999999998</v>
      </c>
      <c r="C493" s="26">
        <v>10</v>
      </c>
      <c r="D493" s="14">
        <f t="shared" si="7"/>
        <v>11.16857924</v>
      </c>
    </row>
    <row r="494" spans="1:4" ht="15" customHeight="1" x14ac:dyDescent="0.2">
      <c r="A494" s="27">
        <v>42025.583333333336</v>
      </c>
      <c r="B494" s="10">
        <v>6.6877719999999998</v>
      </c>
      <c r="C494" s="26">
        <v>10</v>
      </c>
      <c r="D494" s="14">
        <f t="shared" si="7"/>
        <v>11.16857924</v>
      </c>
    </row>
    <row r="495" spans="1:4" ht="15" customHeight="1" x14ac:dyDescent="0.2">
      <c r="A495" s="27">
        <v>42025.625</v>
      </c>
      <c r="B495" s="10">
        <v>8.2311040000000002</v>
      </c>
      <c r="C495" s="26">
        <v>60</v>
      </c>
      <c r="D495" s="14">
        <f t="shared" si="7"/>
        <v>13.74594368</v>
      </c>
    </row>
    <row r="496" spans="1:4" ht="15" customHeight="1" x14ac:dyDescent="0.2">
      <c r="A496" s="27">
        <v>42025.666666666664</v>
      </c>
      <c r="B496" s="10">
        <v>9.2599920000000004</v>
      </c>
      <c r="C496" s="26">
        <v>60</v>
      </c>
      <c r="D496" s="14">
        <f t="shared" si="7"/>
        <v>15.464186639999999</v>
      </c>
    </row>
    <row r="497" spans="1:4" ht="15" customHeight="1" x14ac:dyDescent="0.2">
      <c r="A497" s="27">
        <v>42025.708333333336</v>
      </c>
      <c r="B497" s="10">
        <v>9.2599920000000004</v>
      </c>
      <c r="C497" s="26">
        <v>60</v>
      </c>
      <c r="D497" s="14">
        <f t="shared" si="7"/>
        <v>15.464186639999999</v>
      </c>
    </row>
    <row r="498" spans="1:4" ht="15" customHeight="1" x14ac:dyDescent="0.2">
      <c r="A498" s="27">
        <v>42025.75</v>
      </c>
      <c r="B498" s="10">
        <v>9.7744359999999997</v>
      </c>
      <c r="C498" s="26">
        <v>50</v>
      </c>
      <c r="D498" s="14">
        <f t="shared" si="7"/>
        <v>16.32330812</v>
      </c>
    </row>
    <row r="499" spans="1:4" ht="15" customHeight="1" x14ac:dyDescent="0.2">
      <c r="A499" s="27">
        <v>42025.791666666664</v>
      </c>
      <c r="B499" s="10">
        <v>10.288880000000001</v>
      </c>
      <c r="C499" s="26">
        <v>50</v>
      </c>
      <c r="D499" s="14">
        <f t="shared" si="7"/>
        <v>17.182429599999999</v>
      </c>
    </row>
    <row r="500" spans="1:4" ht="15" customHeight="1" x14ac:dyDescent="0.2">
      <c r="A500" s="27">
        <v>42025.833333333336</v>
      </c>
      <c r="B500" s="10">
        <v>9.2599920000000004</v>
      </c>
      <c r="C500" s="26">
        <v>50</v>
      </c>
      <c r="D500" s="14">
        <f t="shared" si="7"/>
        <v>15.464186639999999</v>
      </c>
    </row>
    <row r="501" spans="1:4" ht="15" customHeight="1" x14ac:dyDescent="0.2">
      <c r="A501" s="27">
        <v>42025.875</v>
      </c>
      <c r="B501" s="10">
        <v>10.288880000000001</v>
      </c>
      <c r="C501" s="26">
        <v>50</v>
      </c>
      <c r="D501" s="14">
        <f t="shared" si="7"/>
        <v>17.182429599999999</v>
      </c>
    </row>
    <row r="502" spans="1:4" ht="15" customHeight="1" x14ac:dyDescent="0.2">
      <c r="A502" s="27">
        <v>42025.916666666664</v>
      </c>
      <c r="B502" s="10">
        <v>9.7744359999999997</v>
      </c>
      <c r="C502" s="26">
        <v>50</v>
      </c>
      <c r="D502" s="14">
        <f t="shared" si="7"/>
        <v>16.32330812</v>
      </c>
    </row>
    <row r="503" spans="1:4" ht="15" customHeight="1" x14ac:dyDescent="0.2">
      <c r="A503" s="27">
        <v>42025.958333333336</v>
      </c>
      <c r="B503" s="10">
        <v>7.202216</v>
      </c>
      <c r="C503" s="26">
        <v>40</v>
      </c>
      <c r="D503" s="14">
        <f t="shared" si="7"/>
        <v>12.027700719999999</v>
      </c>
    </row>
    <row r="504" spans="1:4" ht="15" customHeight="1" x14ac:dyDescent="0.2">
      <c r="A504" s="27">
        <v>42026</v>
      </c>
      <c r="B504" s="10">
        <v>7.202216</v>
      </c>
      <c r="C504" s="26">
        <v>30</v>
      </c>
      <c r="D504" s="14">
        <f t="shared" si="7"/>
        <v>12.027700719999999</v>
      </c>
    </row>
    <row r="505" spans="1:4" ht="15" customHeight="1" x14ac:dyDescent="0.2">
      <c r="A505" s="27">
        <v>42026.041666666664</v>
      </c>
      <c r="B505" s="10">
        <v>4.6299960000000002</v>
      </c>
      <c r="C505" s="26">
        <v>10</v>
      </c>
      <c r="D505" s="14">
        <f t="shared" si="7"/>
        <v>7.7320933199999997</v>
      </c>
    </row>
    <row r="506" spans="1:4" ht="15" customHeight="1" x14ac:dyDescent="0.2">
      <c r="A506" s="27">
        <v>42026.083333333336</v>
      </c>
      <c r="B506" s="10">
        <v>5.1444400000000003</v>
      </c>
      <c r="C506" s="26">
        <v>360</v>
      </c>
      <c r="D506" s="14">
        <f t="shared" si="7"/>
        <v>8.5912147999999995</v>
      </c>
    </row>
    <row r="507" spans="1:4" ht="15" customHeight="1" x14ac:dyDescent="0.2">
      <c r="A507" s="27">
        <v>42026.125</v>
      </c>
      <c r="B507" s="10">
        <v>3.601108</v>
      </c>
      <c r="C507" s="26">
        <v>10</v>
      </c>
      <c r="D507" s="14">
        <f t="shared" si="7"/>
        <v>6.0138503599999993</v>
      </c>
    </row>
    <row r="508" spans="1:4" ht="15" customHeight="1" x14ac:dyDescent="0.2">
      <c r="A508" s="27">
        <v>42026.166666666664</v>
      </c>
      <c r="B508" s="10">
        <v>3.0866639999999999</v>
      </c>
      <c r="C508" s="26">
        <v>20</v>
      </c>
      <c r="D508" s="14">
        <f t="shared" si="7"/>
        <v>5.1547288799999995</v>
      </c>
    </row>
    <row r="509" spans="1:4" ht="15" customHeight="1" x14ac:dyDescent="0.2">
      <c r="A509" s="27">
        <v>42026.208333333336</v>
      </c>
      <c r="B509" s="10">
        <v>4.1155520000000001</v>
      </c>
      <c r="C509" s="26">
        <v>10</v>
      </c>
      <c r="D509" s="14">
        <f t="shared" si="7"/>
        <v>6.8729718399999999</v>
      </c>
    </row>
    <row r="510" spans="1:4" ht="15" customHeight="1" x14ac:dyDescent="0.2">
      <c r="A510" s="27">
        <v>42026.25</v>
      </c>
      <c r="B510" s="10">
        <v>3.601108</v>
      </c>
      <c r="C510" s="26">
        <v>30</v>
      </c>
      <c r="D510" s="14">
        <f t="shared" si="7"/>
        <v>6.0138503599999993</v>
      </c>
    </row>
    <row r="511" spans="1:4" ht="15" customHeight="1" x14ac:dyDescent="0.2">
      <c r="A511" s="27">
        <v>42026.291666666664</v>
      </c>
      <c r="B511" s="10">
        <v>4.1155520000000001</v>
      </c>
      <c r="C511" s="26">
        <v>30</v>
      </c>
      <c r="D511" s="14">
        <f t="shared" si="7"/>
        <v>6.8729718399999999</v>
      </c>
    </row>
    <row r="512" spans="1:4" ht="15" customHeight="1" x14ac:dyDescent="0.2">
      <c r="A512" s="27">
        <v>42026.333333333336</v>
      </c>
      <c r="B512" s="10">
        <v>2.5722200000000002</v>
      </c>
      <c r="C512" s="26">
        <v>20</v>
      </c>
      <c r="D512" s="14">
        <f t="shared" si="7"/>
        <v>4.2956073999999997</v>
      </c>
    </row>
    <row r="513" spans="1:4" ht="15" customHeight="1" x14ac:dyDescent="0.2">
      <c r="A513" s="27">
        <v>42026.375</v>
      </c>
      <c r="B513" s="10">
        <v>2.057776</v>
      </c>
      <c r="C513" s="26">
        <v>350</v>
      </c>
      <c r="D513" s="14">
        <f t="shared" si="7"/>
        <v>3.43648592</v>
      </c>
    </row>
    <row r="514" spans="1:4" ht="15" customHeight="1" x14ac:dyDescent="0.2">
      <c r="A514" s="27">
        <v>42026.416666666664</v>
      </c>
      <c r="B514" s="10">
        <v>3.0866639999999999</v>
      </c>
      <c r="C514" s="26">
        <v>10</v>
      </c>
      <c r="D514" s="14">
        <f t="shared" si="7"/>
        <v>5.1547288799999995</v>
      </c>
    </row>
    <row r="515" spans="1:4" ht="15" customHeight="1" x14ac:dyDescent="0.2">
      <c r="A515" s="27">
        <v>42026.458333333336</v>
      </c>
      <c r="B515" s="10">
        <v>4.1155520000000001</v>
      </c>
      <c r="C515" s="26">
        <v>360</v>
      </c>
      <c r="D515" s="14">
        <f t="shared" si="7"/>
        <v>6.8729718399999999</v>
      </c>
    </row>
    <row r="516" spans="1:4" ht="15" customHeight="1" x14ac:dyDescent="0.2">
      <c r="A516" s="27">
        <v>42026.5</v>
      </c>
      <c r="B516" s="10">
        <v>5.1444400000000003</v>
      </c>
      <c r="C516" s="26">
        <v>20</v>
      </c>
      <c r="D516" s="14">
        <f t="shared" si="7"/>
        <v>8.5912147999999995</v>
      </c>
    </row>
    <row r="517" spans="1:4" ht="15" customHeight="1" x14ac:dyDescent="0.2">
      <c r="A517" s="27">
        <v>42026.541666666664</v>
      </c>
      <c r="B517" s="10">
        <v>5.6588840000000005</v>
      </c>
      <c r="C517" s="26">
        <v>30</v>
      </c>
      <c r="D517" s="14">
        <f t="shared" ref="D517:D580" si="8">$B$1*B517</f>
        <v>9.4503362800000001</v>
      </c>
    </row>
    <row r="518" spans="1:4" ht="15" customHeight="1" x14ac:dyDescent="0.2">
      <c r="A518" s="27">
        <v>42026.583333333336</v>
      </c>
      <c r="B518" s="10">
        <v>5.6588840000000005</v>
      </c>
      <c r="C518" s="26">
        <v>60</v>
      </c>
      <c r="D518" s="14">
        <f t="shared" si="8"/>
        <v>9.4503362800000001</v>
      </c>
    </row>
    <row r="519" spans="1:4" ht="15" customHeight="1" x14ac:dyDescent="0.2">
      <c r="A519" s="27">
        <v>42026.625</v>
      </c>
      <c r="B519" s="10">
        <v>7.202216</v>
      </c>
      <c r="C519" s="26">
        <v>60</v>
      </c>
      <c r="D519" s="14">
        <f t="shared" si="8"/>
        <v>12.027700719999999</v>
      </c>
    </row>
    <row r="520" spans="1:4" ht="15" customHeight="1" x14ac:dyDescent="0.2">
      <c r="A520" s="27">
        <v>42026.666666666664</v>
      </c>
      <c r="B520" s="10">
        <v>7.7166600000000001</v>
      </c>
      <c r="C520" s="26">
        <v>60</v>
      </c>
      <c r="D520" s="14">
        <f t="shared" si="8"/>
        <v>12.886822199999999</v>
      </c>
    </row>
    <row r="521" spans="1:4" ht="15" customHeight="1" x14ac:dyDescent="0.2">
      <c r="A521" s="27">
        <v>42026.708333333336</v>
      </c>
      <c r="B521" s="10">
        <v>8.7455479999999994</v>
      </c>
      <c r="C521" s="26">
        <v>50</v>
      </c>
      <c r="D521" s="14">
        <f t="shared" si="8"/>
        <v>14.605065159999999</v>
      </c>
    </row>
    <row r="522" spans="1:4" ht="15" customHeight="1" x14ac:dyDescent="0.2">
      <c r="A522" s="27">
        <v>42026.75</v>
      </c>
      <c r="B522" s="10">
        <v>8.7455479999999994</v>
      </c>
      <c r="C522" s="26">
        <v>60</v>
      </c>
      <c r="D522" s="14">
        <f t="shared" si="8"/>
        <v>14.605065159999999</v>
      </c>
    </row>
    <row r="523" spans="1:4" ht="15" customHeight="1" x14ac:dyDescent="0.2">
      <c r="A523" s="27">
        <v>42026.791666666664</v>
      </c>
      <c r="B523" s="10">
        <v>9.7744359999999997</v>
      </c>
      <c r="C523" s="26">
        <v>50</v>
      </c>
      <c r="D523" s="14">
        <f t="shared" si="8"/>
        <v>16.32330812</v>
      </c>
    </row>
    <row r="524" spans="1:4" ht="15" customHeight="1" x14ac:dyDescent="0.2">
      <c r="A524" s="27">
        <v>42026.833333333336</v>
      </c>
      <c r="B524" s="10">
        <v>9.2599920000000004</v>
      </c>
      <c r="C524" s="26">
        <v>50</v>
      </c>
      <c r="D524" s="14">
        <f t="shared" si="8"/>
        <v>15.464186639999999</v>
      </c>
    </row>
    <row r="525" spans="1:4" ht="15" customHeight="1" x14ac:dyDescent="0.2">
      <c r="A525" s="27">
        <v>42026.875</v>
      </c>
      <c r="B525" s="10">
        <v>7.7166600000000001</v>
      </c>
      <c r="C525" s="26">
        <v>40</v>
      </c>
      <c r="D525" s="14">
        <f t="shared" si="8"/>
        <v>12.886822199999999</v>
      </c>
    </row>
    <row r="526" spans="1:4" ht="15" customHeight="1" x14ac:dyDescent="0.2">
      <c r="A526" s="27">
        <v>42026.916666666664</v>
      </c>
      <c r="B526" s="10">
        <v>7.7166600000000001</v>
      </c>
      <c r="C526" s="26">
        <v>40</v>
      </c>
      <c r="D526" s="14">
        <f t="shared" si="8"/>
        <v>12.886822199999999</v>
      </c>
    </row>
    <row r="527" spans="1:4" ht="15" customHeight="1" x14ac:dyDescent="0.2">
      <c r="A527" s="27">
        <v>42026.958333333336</v>
      </c>
      <c r="B527" s="10">
        <v>7.202216</v>
      </c>
      <c r="C527" s="26">
        <v>40</v>
      </c>
      <c r="D527" s="14">
        <f t="shared" si="8"/>
        <v>12.027700719999999</v>
      </c>
    </row>
    <row r="528" spans="1:4" ht="15" customHeight="1" x14ac:dyDescent="0.2">
      <c r="A528" s="27">
        <v>42027</v>
      </c>
      <c r="B528" s="10">
        <v>3.601108</v>
      </c>
      <c r="C528" s="26">
        <v>20</v>
      </c>
      <c r="D528" s="14">
        <f t="shared" si="8"/>
        <v>6.0138503599999993</v>
      </c>
    </row>
    <row r="529" spans="1:4" ht="15" customHeight="1" x14ac:dyDescent="0.2">
      <c r="A529" s="27">
        <v>42027.041666666664</v>
      </c>
      <c r="B529" s="10">
        <v>1.5433319999999999</v>
      </c>
      <c r="C529" s="26">
        <v>360</v>
      </c>
      <c r="D529" s="14">
        <f t="shared" si="8"/>
        <v>2.5773644399999998</v>
      </c>
    </row>
    <row r="530" spans="1:4" ht="15" customHeight="1" x14ac:dyDescent="0.2">
      <c r="A530" s="27">
        <v>42027.083333333336</v>
      </c>
      <c r="B530" s="10">
        <v>2.5722200000000002</v>
      </c>
      <c r="C530" s="26">
        <v>10</v>
      </c>
      <c r="D530" s="14">
        <f t="shared" si="8"/>
        <v>4.2956073999999997</v>
      </c>
    </row>
    <row r="531" spans="1:4" ht="15" customHeight="1" x14ac:dyDescent="0.2">
      <c r="A531" s="27">
        <v>42027.125</v>
      </c>
      <c r="B531" s="10">
        <v>3.0866639999999999</v>
      </c>
      <c r="C531" s="26">
        <v>10</v>
      </c>
      <c r="D531" s="14">
        <f t="shared" si="8"/>
        <v>5.1547288799999995</v>
      </c>
    </row>
    <row r="532" spans="1:4" ht="15" customHeight="1" x14ac:dyDescent="0.2">
      <c r="A532" s="27">
        <v>42027.166666666664</v>
      </c>
      <c r="B532" s="10">
        <v>2.5722200000000002</v>
      </c>
      <c r="C532" s="26">
        <v>350</v>
      </c>
      <c r="D532" s="14">
        <f t="shared" si="8"/>
        <v>4.2956073999999997</v>
      </c>
    </row>
    <row r="533" spans="1:4" ht="15" customHeight="1" x14ac:dyDescent="0.2">
      <c r="A533" s="27">
        <v>42027.208333333336</v>
      </c>
      <c r="B533" s="10">
        <v>3.0866639999999999</v>
      </c>
      <c r="C533" s="26">
        <v>10</v>
      </c>
      <c r="D533" s="14">
        <f t="shared" si="8"/>
        <v>5.1547288799999995</v>
      </c>
    </row>
    <row r="534" spans="1:4" ht="15" customHeight="1" x14ac:dyDescent="0.2">
      <c r="A534" s="27">
        <v>42027.25</v>
      </c>
      <c r="B534" s="10">
        <v>3.0866639999999999</v>
      </c>
      <c r="C534" s="26">
        <v>20</v>
      </c>
      <c r="D534" s="14">
        <f t="shared" si="8"/>
        <v>5.1547288799999995</v>
      </c>
    </row>
    <row r="535" spans="1:4" ht="15" customHeight="1" x14ac:dyDescent="0.2">
      <c r="A535" s="27">
        <v>42027.291666666664</v>
      </c>
      <c r="B535" s="10">
        <v>2.057776</v>
      </c>
      <c r="C535" s="26">
        <v>10</v>
      </c>
      <c r="D535" s="14">
        <f t="shared" si="8"/>
        <v>3.43648592</v>
      </c>
    </row>
    <row r="536" spans="1:4" ht="15" customHeight="1" x14ac:dyDescent="0.2">
      <c r="A536" s="27">
        <v>42027.333333333336</v>
      </c>
      <c r="B536" s="10">
        <v>3.0866639999999999</v>
      </c>
      <c r="C536" s="26">
        <v>10</v>
      </c>
      <c r="D536" s="14">
        <f t="shared" si="8"/>
        <v>5.1547288799999995</v>
      </c>
    </row>
    <row r="537" spans="1:4" ht="15" customHeight="1" x14ac:dyDescent="0.2">
      <c r="A537" s="27">
        <v>42027.375</v>
      </c>
      <c r="B537" s="10">
        <v>2.057776</v>
      </c>
      <c r="C537" s="26">
        <v>30</v>
      </c>
      <c r="D537" s="14">
        <f t="shared" si="8"/>
        <v>3.43648592</v>
      </c>
    </row>
    <row r="538" spans="1:4" ht="15" customHeight="1" x14ac:dyDescent="0.2">
      <c r="A538" s="27">
        <v>42027.416666666664</v>
      </c>
      <c r="B538" s="10">
        <v>3.0866639999999999</v>
      </c>
      <c r="C538" s="26">
        <v>50</v>
      </c>
      <c r="D538" s="14">
        <f t="shared" si="8"/>
        <v>5.1547288799999995</v>
      </c>
    </row>
    <row r="539" spans="1:4" ht="15" customHeight="1" x14ac:dyDescent="0.2">
      <c r="A539" s="27">
        <v>42027.458333333336</v>
      </c>
      <c r="B539" s="10">
        <v>3.0866639999999999</v>
      </c>
      <c r="C539" s="26">
        <v>30</v>
      </c>
      <c r="D539" s="14">
        <f t="shared" si="8"/>
        <v>5.1547288799999995</v>
      </c>
    </row>
    <row r="540" spans="1:4" ht="15" customHeight="1" x14ac:dyDescent="0.2">
      <c r="A540" s="27">
        <v>42027.5</v>
      </c>
      <c r="B540" s="10">
        <v>8.7455479999999994</v>
      </c>
      <c r="C540" s="26">
        <v>10</v>
      </c>
      <c r="D540" s="14">
        <f t="shared" si="8"/>
        <v>14.605065159999999</v>
      </c>
    </row>
    <row r="541" spans="1:4" ht="15" customHeight="1" x14ac:dyDescent="0.2">
      <c r="A541" s="27">
        <v>42027.541666666664</v>
      </c>
      <c r="B541" s="10">
        <v>5.6588840000000005</v>
      </c>
      <c r="C541" s="26">
        <v>330</v>
      </c>
      <c r="D541" s="14">
        <f t="shared" si="8"/>
        <v>9.4503362800000001</v>
      </c>
    </row>
    <row r="542" spans="1:4" ht="15" customHeight="1" x14ac:dyDescent="0.2">
      <c r="A542" s="27">
        <v>42027.583333333336</v>
      </c>
      <c r="B542" s="10">
        <v>4.1155520000000001</v>
      </c>
      <c r="C542" s="26">
        <v>360</v>
      </c>
      <c r="D542" s="14">
        <f t="shared" si="8"/>
        <v>6.8729718399999999</v>
      </c>
    </row>
    <row r="543" spans="1:4" ht="15" customHeight="1" x14ac:dyDescent="0.2">
      <c r="A543" s="27">
        <v>42027.625</v>
      </c>
      <c r="B543" s="10">
        <v>2.5722200000000002</v>
      </c>
      <c r="C543" s="26">
        <v>310</v>
      </c>
      <c r="D543" s="14">
        <f t="shared" si="8"/>
        <v>4.2956073999999997</v>
      </c>
    </row>
    <row r="544" spans="1:4" ht="15" customHeight="1" x14ac:dyDescent="0.2">
      <c r="A544" s="27">
        <v>42027.666666666664</v>
      </c>
      <c r="B544" s="10">
        <v>9.2599920000000004</v>
      </c>
      <c r="C544" s="26">
        <v>60</v>
      </c>
      <c r="D544" s="14">
        <f t="shared" si="8"/>
        <v>15.464186639999999</v>
      </c>
    </row>
    <row r="545" spans="1:4" ht="15" customHeight="1" x14ac:dyDescent="0.2">
      <c r="A545" s="27">
        <v>42027.708333333336</v>
      </c>
      <c r="B545" s="10">
        <v>6.6877719999999998</v>
      </c>
      <c r="C545" s="26">
        <v>40</v>
      </c>
      <c r="D545" s="14">
        <f t="shared" si="8"/>
        <v>11.16857924</v>
      </c>
    </row>
    <row r="546" spans="1:4" ht="15" customHeight="1" x14ac:dyDescent="0.2">
      <c r="A546" s="27">
        <v>42027.75</v>
      </c>
      <c r="B546" s="10">
        <v>5.1444400000000003</v>
      </c>
      <c r="C546" s="26">
        <v>40</v>
      </c>
      <c r="D546" s="14">
        <f t="shared" si="8"/>
        <v>8.5912147999999995</v>
      </c>
    </row>
    <row r="547" spans="1:4" ht="15" customHeight="1" x14ac:dyDescent="0.2">
      <c r="A547" s="27">
        <v>42027.791666666664</v>
      </c>
      <c r="B547" s="10">
        <v>7.202216</v>
      </c>
      <c r="C547" s="26">
        <v>30</v>
      </c>
      <c r="D547" s="14">
        <f t="shared" si="8"/>
        <v>12.027700719999999</v>
      </c>
    </row>
    <row r="548" spans="1:4" ht="15" customHeight="1" x14ac:dyDescent="0.2">
      <c r="A548" s="27">
        <v>42027.833333333336</v>
      </c>
      <c r="B548" s="10">
        <v>5.6588840000000005</v>
      </c>
      <c r="C548" s="26">
        <v>50</v>
      </c>
      <c r="D548" s="14">
        <f t="shared" si="8"/>
        <v>9.4503362800000001</v>
      </c>
    </row>
    <row r="549" spans="1:4" ht="15" customHeight="1" x14ac:dyDescent="0.2">
      <c r="A549" s="27">
        <v>42027.875</v>
      </c>
      <c r="B549" s="10">
        <v>7.202216</v>
      </c>
      <c r="C549" s="26">
        <v>50</v>
      </c>
      <c r="D549" s="14">
        <f t="shared" si="8"/>
        <v>12.027700719999999</v>
      </c>
    </row>
    <row r="550" spans="1:4" ht="15" customHeight="1" x14ac:dyDescent="0.2">
      <c r="A550" s="27">
        <v>42027.916666666664</v>
      </c>
      <c r="B550" s="10">
        <v>6.1733279999999997</v>
      </c>
      <c r="C550" s="26">
        <v>30</v>
      </c>
      <c r="D550" s="14">
        <f t="shared" si="8"/>
        <v>10.309457759999999</v>
      </c>
    </row>
    <row r="551" spans="1:4" ht="15" customHeight="1" x14ac:dyDescent="0.2">
      <c r="A551" s="27">
        <v>42027.958333333336</v>
      </c>
      <c r="B551" s="10">
        <v>6.1733279999999997</v>
      </c>
      <c r="C551" s="26">
        <v>20</v>
      </c>
      <c r="D551" s="14">
        <f t="shared" si="8"/>
        <v>10.309457759999999</v>
      </c>
    </row>
    <row r="552" spans="1:4" ht="15" customHeight="1" x14ac:dyDescent="0.2">
      <c r="A552" s="27">
        <v>42028</v>
      </c>
      <c r="B552" s="10">
        <v>4.6299960000000002</v>
      </c>
      <c r="C552" s="26">
        <v>20</v>
      </c>
      <c r="D552" s="14">
        <f t="shared" si="8"/>
        <v>7.7320933199999997</v>
      </c>
    </row>
    <row r="553" spans="1:4" ht="15" customHeight="1" x14ac:dyDescent="0.2">
      <c r="A553" s="27">
        <v>42028.041666666664</v>
      </c>
      <c r="B553" s="10">
        <v>4.1155520000000001</v>
      </c>
      <c r="C553" s="26">
        <v>10</v>
      </c>
      <c r="D553" s="14">
        <f t="shared" si="8"/>
        <v>6.8729718399999999</v>
      </c>
    </row>
    <row r="554" spans="1:4" ht="15" customHeight="1" x14ac:dyDescent="0.2">
      <c r="A554" s="27">
        <v>42028.083333333336</v>
      </c>
      <c r="B554" s="10">
        <v>4.6299960000000002</v>
      </c>
      <c r="C554" s="26">
        <v>350</v>
      </c>
      <c r="D554" s="14">
        <f t="shared" si="8"/>
        <v>7.7320933199999997</v>
      </c>
    </row>
    <row r="555" spans="1:4" ht="15" customHeight="1" x14ac:dyDescent="0.2">
      <c r="A555" s="27">
        <v>42028.125</v>
      </c>
      <c r="B555" s="10">
        <v>5.6588840000000005</v>
      </c>
      <c r="C555" s="26">
        <v>10</v>
      </c>
      <c r="D555" s="14">
        <f t="shared" si="8"/>
        <v>9.4503362800000001</v>
      </c>
    </row>
    <row r="556" spans="1:4" ht="15" customHeight="1" x14ac:dyDescent="0.2">
      <c r="A556" s="27">
        <v>42028.166666666664</v>
      </c>
      <c r="B556" s="10">
        <v>3.0866639999999999</v>
      </c>
      <c r="C556" s="26">
        <v>10</v>
      </c>
      <c r="D556" s="14">
        <f t="shared" si="8"/>
        <v>5.1547288799999995</v>
      </c>
    </row>
    <row r="557" spans="1:4" ht="15" customHeight="1" x14ac:dyDescent="0.2">
      <c r="A557" s="27">
        <v>42028.208333333336</v>
      </c>
      <c r="B557" s="10">
        <v>3.601108</v>
      </c>
      <c r="C557" s="26">
        <v>360</v>
      </c>
      <c r="D557" s="14">
        <f t="shared" si="8"/>
        <v>6.0138503599999993</v>
      </c>
    </row>
    <row r="558" spans="1:4" ht="15" customHeight="1" x14ac:dyDescent="0.2">
      <c r="A558" s="27">
        <v>42028.25</v>
      </c>
      <c r="B558" s="10">
        <v>3.601108</v>
      </c>
      <c r="C558" s="26">
        <v>10</v>
      </c>
      <c r="D558" s="14">
        <f t="shared" si="8"/>
        <v>6.0138503599999993</v>
      </c>
    </row>
    <row r="559" spans="1:4" ht="15" customHeight="1" x14ac:dyDescent="0.2">
      <c r="A559" s="27">
        <v>42028.291666666664</v>
      </c>
      <c r="B559" s="10">
        <v>2.5722200000000002</v>
      </c>
      <c r="C559" s="26">
        <v>20</v>
      </c>
      <c r="D559" s="14">
        <f t="shared" si="8"/>
        <v>4.2956073999999997</v>
      </c>
    </row>
    <row r="560" spans="1:4" ht="15" customHeight="1" x14ac:dyDescent="0.2">
      <c r="A560" s="27">
        <v>42028.333333333336</v>
      </c>
      <c r="B560" s="10">
        <v>3.0866639999999999</v>
      </c>
      <c r="C560" s="26">
        <v>10</v>
      </c>
      <c r="D560" s="14">
        <f t="shared" si="8"/>
        <v>5.1547288799999995</v>
      </c>
    </row>
    <row r="561" spans="1:4" ht="15" customHeight="1" x14ac:dyDescent="0.2">
      <c r="A561" s="27">
        <v>42028.375</v>
      </c>
      <c r="B561" s="10">
        <v>1.5433319999999999</v>
      </c>
      <c r="C561" s="26">
        <v>10</v>
      </c>
      <c r="D561" s="14">
        <f t="shared" si="8"/>
        <v>2.5773644399999998</v>
      </c>
    </row>
    <row r="562" spans="1:4" ht="15" customHeight="1" x14ac:dyDescent="0.2">
      <c r="A562" s="27">
        <v>42028.416666666664</v>
      </c>
      <c r="B562" s="10">
        <v>4.6299960000000002</v>
      </c>
      <c r="C562" s="26">
        <v>10</v>
      </c>
      <c r="D562" s="14">
        <f t="shared" si="8"/>
        <v>7.7320933199999997</v>
      </c>
    </row>
    <row r="563" spans="1:4" ht="15" customHeight="1" x14ac:dyDescent="0.2">
      <c r="A563" s="27">
        <v>42028.458333333336</v>
      </c>
      <c r="B563" s="10">
        <v>6.1733279999999997</v>
      </c>
      <c r="C563" s="26">
        <v>20</v>
      </c>
      <c r="D563" s="14">
        <f t="shared" si="8"/>
        <v>10.309457759999999</v>
      </c>
    </row>
    <row r="564" spans="1:4" ht="15" customHeight="1" x14ac:dyDescent="0.2">
      <c r="A564" s="27">
        <v>42028.5</v>
      </c>
      <c r="B564" s="10">
        <v>6.6877719999999998</v>
      </c>
      <c r="C564" s="26">
        <v>30</v>
      </c>
      <c r="D564" s="14">
        <f t="shared" si="8"/>
        <v>11.16857924</v>
      </c>
    </row>
    <row r="565" spans="1:4" ht="15" customHeight="1" x14ac:dyDescent="0.2">
      <c r="A565" s="27">
        <v>42028.541666666664</v>
      </c>
      <c r="B565" s="10">
        <v>6.6877719999999998</v>
      </c>
      <c r="C565" s="26">
        <v>20</v>
      </c>
      <c r="D565" s="14">
        <f t="shared" si="8"/>
        <v>11.16857924</v>
      </c>
    </row>
    <row r="566" spans="1:4" ht="15" customHeight="1" x14ac:dyDescent="0.2">
      <c r="A566" s="27">
        <v>42028.583333333336</v>
      </c>
      <c r="B566" s="10">
        <v>7.202216</v>
      </c>
      <c r="C566" s="26">
        <v>20</v>
      </c>
      <c r="D566" s="14">
        <f t="shared" si="8"/>
        <v>12.027700719999999</v>
      </c>
    </row>
    <row r="567" spans="1:4" ht="15" customHeight="1" x14ac:dyDescent="0.2">
      <c r="A567" s="27">
        <v>42028.625</v>
      </c>
      <c r="B567" s="10">
        <v>6.6877719999999998</v>
      </c>
      <c r="C567" s="26">
        <v>60</v>
      </c>
      <c r="D567" s="14">
        <f t="shared" si="8"/>
        <v>11.16857924</v>
      </c>
    </row>
    <row r="568" spans="1:4" ht="15" customHeight="1" x14ac:dyDescent="0.2">
      <c r="A568" s="27">
        <v>42028.666666666664</v>
      </c>
      <c r="B568" s="10">
        <v>7.202216</v>
      </c>
      <c r="C568" s="26">
        <v>40</v>
      </c>
      <c r="D568" s="14">
        <f t="shared" si="8"/>
        <v>12.027700719999999</v>
      </c>
    </row>
    <row r="569" spans="1:4" ht="15" customHeight="1" x14ac:dyDescent="0.2">
      <c r="A569" s="27">
        <v>42028.708333333336</v>
      </c>
      <c r="B569" s="10">
        <v>8.7455479999999994</v>
      </c>
      <c r="C569" s="26">
        <v>70</v>
      </c>
      <c r="D569" s="14">
        <f t="shared" si="8"/>
        <v>14.605065159999999</v>
      </c>
    </row>
    <row r="570" spans="1:4" ht="15" customHeight="1" x14ac:dyDescent="0.2">
      <c r="A570" s="27">
        <v>42028.75</v>
      </c>
      <c r="B570" s="10">
        <v>7.7166600000000001</v>
      </c>
      <c r="C570" s="26">
        <v>50</v>
      </c>
      <c r="D570" s="14">
        <f t="shared" si="8"/>
        <v>12.886822199999999</v>
      </c>
    </row>
    <row r="571" spans="1:4" ht="15" customHeight="1" x14ac:dyDescent="0.2">
      <c r="A571" s="27">
        <v>42028.791666666664</v>
      </c>
      <c r="B571" s="10">
        <v>8.2311040000000002</v>
      </c>
      <c r="C571" s="26">
        <v>50</v>
      </c>
      <c r="D571" s="14">
        <f t="shared" si="8"/>
        <v>13.74594368</v>
      </c>
    </row>
    <row r="572" spans="1:4" ht="15" customHeight="1" x14ac:dyDescent="0.2">
      <c r="A572" s="27">
        <v>42028.833333333336</v>
      </c>
      <c r="B572" s="10">
        <v>8.7455479999999994</v>
      </c>
      <c r="C572" s="26">
        <v>60</v>
      </c>
      <c r="D572" s="14">
        <f t="shared" si="8"/>
        <v>14.605065159999999</v>
      </c>
    </row>
    <row r="573" spans="1:4" ht="15" customHeight="1" x14ac:dyDescent="0.2">
      <c r="A573" s="27">
        <v>42028.875</v>
      </c>
      <c r="B573" s="10">
        <v>7.202216</v>
      </c>
      <c r="C573" s="26">
        <v>50</v>
      </c>
      <c r="D573" s="14">
        <f t="shared" si="8"/>
        <v>12.027700719999999</v>
      </c>
    </row>
    <row r="574" spans="1:4" ht="15" customHeight="1" x14ac:dyDescent="0.2">
      <c r="A574" s="27">
        <v>42028.916666666664</v>
      </c>
      <c r="B574" s="10">
        <v>6.1733279999999997</v>
      </c>
      <c r="C574" s="26">
        <v>40</v>
      </c>
      <c r="D574" s="14">
        <f t="shared" si="8"/>
        <v>10.309457759999999</v>
      </c>
    </row>
    <row r="575" spans="1:4" ht="15" customHeight="1" x14ac:dyDescent="0.2">
      <c r="A575" s="27">
        <v>42028.958333333336</v>
      </c>
      <c r="B575" s="10">
        <v>6.1733279999999997</v>
      </c>
      <c r="C575" s="26">
        <v>40</v>
      </c>
      <c r="D575" s="14">
        <f t="shared" si="8"/>
        <v>10.309457759999999</v>
      </c>
    </row>
    <row r="576" spans="1:4" ht="15" customHeight="1" x14ac:dyDescent="0.2">
      <c r="A576" s="27">
        <v>42029</v>
      </c>
      <c r="B576" s="10">
        <v>5.1444400000000003</v>
      </c>
      <c r="C576" s="26">
        <v>20</v>
      </c>
      <c r="D576" s="14">
        <f t="shared" si="8"/>
        <v>8.5912147999999995</v>
      </c>
    </row>
    <row r="577" spans="1:4" ht="15" customHeight="1" x14ac:dyDescent="0.2">
      <c r="A577" s="27">
        <v>42029.041666666664</v>
      </c>
      <c r="B577" s="10">
        <v>2.5722200000000002</v>
      </c>
      <c r="C577" s="26">
        <v>10</v>
      </c>
      <c r="D577" s="14">
        <f t="shared" si="8"/>
        <v>4.2956073999999997</v>
      </c>
    </row>
    <row r="578" spans="1:4" ht="15" customHeight="1" x14ac:dyDescent="0.2">
      <c r="A578" s="27">
        <v>42029.083333333336</v>
      </c>
      <c r="B578" s="10">
        <v>2.5722200000000002</v>
      </c>
      <c r="C578" s="26">
        <v>10</v>
      </c>
      <c r="D578" s="14">
        <f t="shared" si="8"/>
        <v>4.2956073999999997</v>
      </c>
    </row>
    <row r="579" spans="1:4" ht="15" customHeight="1" x14ac:dyDescent="0.2">
      <c r="A579" s="27">
        <v>42029.125</v>
      </c>
      <c r="B579" s="10">
        <v>2.5722200000000002</v>
      </c>
      <c r="C579" s="26">
        <v>10</v>
      </c>
      <c r="D579" s="14">
        <f t="shared" si="8"/>
        <v>4.2956073999999997</v>
      </c>
    </row>
    <row r="580" spans="1:4" ht="15" customHeight="1" x14ac:dyDescent="0.2">
      <c r="A580" s="27">
        <v>42029.166666666664</v>
      </c>
      <c r="B580" s="10">
        <v>2.5722200000000002</v>
      </c>
      <c r="C580" s="26">
        <v>360</v>
      </c>
      <c r="D580" s="14">
        <f t="shared" si="8"/>
        <v>4.2956073999999997</v>
      </c>
    </row>
    <row r="581" spans="1:4" ht="15" customHeight="1" x14ac:dyDescent="0.2">
      <c r="A581" s="27">
        <v>42029.208333333336</v>
      </c>
      <c r="B581" s="10">
        <v>1.5433319999999999</v>
      </c>
      <c r="C581" s="26">
        <v>10</v>
      </c>
      <c r="D581" s="14">
        <f t="shared" ref="D581:D644" si="9">$B$1*B581</f>
        <v>2.5773644399999998</v>
      </c>
    </row>
    <row r="582" spans="1:4" ht="15" customHeight="1" x14ac:dyDescent="0.2">
      <c r="A582" s="27">
        <v>42029.25</v>
      </c>
      <c r="B582" s="10">
        <v>2.5722200000000002</v>
      </c>
      <c r="C582" s="26">
        <v>300</v>
      </c>
      <c r="D582" s="14">
        <f t="shared" si="9"/>
        <v>4.2956073999999997</v>
      </c>
    </row>
    <row r="583" spans="1:4" ht="15" customHeight="1" x14ac:dyDescent="0.2">
      <c r="A583" s="27">
        <v>42029.291666666664</v>
      </c>
      <c r="B583" s="10">
        <v>2.5722200000000002</v>
      </c>
      <c r="C583" s="26">
        <v>360</v>
      </c>
      <c r="D583" s="14">
        <f t="shared" si="9"/>
        <v>4.2956073999999997</v>
      </c>
    </row>
    <row r="584" spans="1:4" ht="15" customHeight="1" x14ac:dyDescent="0.2">
      <c r="A584" s="27">
        <v>42029.333333333336</v>
      </c>
      <c r="B584" s="10">
        <v>1.028888</v>
      </c>
      <c r="C584" s="26">
        <v>280</v>
      </c>
      <c r="D584" s="14">
        <f t="shared" si="9"/>
        <v>1.71824296</v>
      </c>
    </row>
    <row r="585" spans="1:4" ht="15" customHeight="1" x14ac:dyDescent="0.2">
      <c r="A585" s="27">
        <v>42029.375</v>
      </c>
      <c r="B585" s="10">
        <v>1.028888</v>
      </c>
      <c r="C585" s="26">
        <v>300</v>
      </c>
      <c r="D585" s="14">
        <f t="shared" si="9"/>
        <v>1.71824296</v>
      </c>
    </row>
    <row r="586" spans="1:4" ht="15" customHeight="1" x14ac:dyDescent="0.2">
      <c r="A586" s="27">
        <v>42029.416666666664</v>
      </c>
      <c r="B586" s="10">
        <v>2.057776</v>
      </c>
      <c r="C586" s="26">
        <v>340</v>
      </c>
      <c r="D586" s="14">
        <f t="shared" si="9"/>
        <v>3.43648592</v>
      </c>
    </row>
    <row r="587" spans="1:4" ht="15" customHeight="1" x14ac:dyDescent="0.2">
      <c r="A587" s="27">
        <v>42029.458333333336</v>
      </c>
      <c r="B587" s="10">
        <v>4.1155520000000001</v>
      </c>
      <c r="C587" s="26">
        <v>10</v>
      </c>
      <c r="D587" s="14">
        <f t="shared" si="9"/>
        <v>6.8729718399999999</v>
      </c>
    </row>
    <row r="588" spans="1:4" ht="15" customHeight="1" x14ac:dyDescent="0.2">
      <c r="A588" s="27">
        <v>42029.5</v>
      </c>
      <c r="B588" s="10">
        <v>4.6299960000000002</v>
      </c>
      <c r="C588" s="26">
        <v>10</v>
      </c>
      <c r="D588" s="14">
        <f t="shared" si="9"/>
        <v>7.7320933199999997</v>
      </c>
    </row>
    <row r="589" spans="1:4" ht="15" customHeight="1" x14ac:dyDescent="0.2">
      <c r="A589" s="27">
        <v>42029.541666666664</v>
      </c>
      <c r="B589" s="10">
        <v>5.6588840000000005</v>
      </c>
      <c r="C589" s="26">
        <v>20</v>
      </c>
      <c r="D589" s="14">
        <f t="shared" si="9"/>
        <v>9.4503362800000001</v>
      </c>
    </row>
    <row r="590" spans="1:4" ht="15" customHeight="1" x14ac:dyDescent="0.2">
      <c r="A590" s="27">
        <v>42029.583333333336</v>
      </c>
      <c r="B590" s="10">
        <v>5.1444400000000003</v>
      </c>
      <c r="C590" s="26">
        <v>10</v>
      </c>
      <c r="D590" s="14">
        <f t="shared" si="9"/>
        <v>8.5912147999999995</v>
      </c>
    </row>
    <row r="591" spans="1:4" ht="15" customHeight="1" x14ac:dyDescent="0.2">
      <c r="A591" s="27">
        <v>42029.625</v>
      </c>
      <c r="B591" s="10">
        <v>5.1444400000000003</v>
      </c>
      <c r="C591" s="26">
        <v>50</v>
      </c>
      <c r="D591" s="14">
        <f t="shared" si="9"/>
        <v>8.5912147999999995</v>
      </c>
    </row>
    <row r="592" spans="1:4" ht="15" customHeight="1" x14ac:dyDescent="0.2">
      <c r="A592" s="27">
        <v>42029.666666666664</v>
      </c>
      <c r="B592" s="10">
        <v>7.7166600000000001</v>
      </c>
      <c r="C592" s="26">
        <v>70</v>
      </c>
      <c r="D592" s="14">
        <f t="shared" si="9"/>
        <v>12.886822199999999</v>
      </c>
    </row>
    <row r="593" spans="1:4" ht="15" customHeight="1" x14ac:dyDescent="0.2">
      <c r="A593" s="27">
        <v>42029.708333333336</v>
      </c>
      <c r="B593" s="10">
        <v>8.2311040000000002</v>
      </c>
      <c r="C593" s="26">
        <v>70</v>
      </c>
      <c r="D593" s="14">
        <f t="shared" si="9"/>
        <v>13.74594368</v>
      </c>
    </row>
    <row r="594" spans="1:4" ht="15" customHeight="1" x14ac:dyDescent="0.2">
      <c r="A594" s="27">
        <v>42029.75</v>
      </c>
      <c r="B594" s="10">
        <v>8.2311040000000002</v>
      </c>
      <c r="C594" s="26">
        <v>80</v>
      </c>
      <c r="D594" s="14">
        <f t="shared" si="9"/>
        <v>13.74594368</v>
      </c>
    </row>
    <row r="595" spans="1:4" ht="15" customHeight="1" x14ac:dyDescent="0.2">
      <c r="A595" s="27">
        <v>42029.791666666664</v>
      </c>
      <c r="B595" s="10">
        <v>8.7455479999999994</v>
      </c>
      <c r="C595" s="26">
        <v>60</v>
      </c>
      <c r="D595" s="14">
        <f t="shared" si="9"/>
        <v>14.605065159999999</v>
      </c>
    </row>
    <row r="596" spans="1:4" ht="15" customHeight="1" x14ac:dyDescent="0.2">
      <c r="A596" s="27">
        <v>42029.833333333336</v>
      </c>
      <c r="B596" s="10">
        <v>8.2311040000000002</v>
      </c>
      <c r="C596" s="26">
        <v>40</v>
      </c>
      <c r="D596" s="14">
        <f t="shared" si="9"/>
        <v>13.74594368</v>
      </c>
    </row>
    <row r="597" spans="1:4" ht="15" customHeight="1" x14ac:dyDescent="0.2">
      <c r="A597" s="27">
        <v>42029.875</v>
      </c>
      <c r="B597" s="10">
        <v>8.2311040000000002</v>
      </c>
      <c r="C597" s="26">
        <v>60</v>
      </c>
      <c r="D597" s="14">
        <f t="shared" si="9"/>
        <v>13.74594368</v>
      </c>
    </row>
    <row r="598" spans="1:4" ht="15" customHeight="1" x14ac:dyDescent="0.2">
      <c r="A598" s="27">
        <v>42029.916666666664</v>
      </c>
      <c r="B598" s="10">
        <v>6.1733279999999997</v>
      </c>
      <c r="C598" s="26">
        <v>40</v>
      </c>
      <c r="D598" s="14">
        <f t="shared" si="9"/>
        <v>10.309457759999999</v>
      </c>
    </row>
    <row r="599" spans="1:4" ht="15" customHeight="1" x14ac:dyDescent="0.2">
      <c r="A599" s="27">
        <v>42029.958333333336</v>
      </c>
      <c r="B599" s="10">
        <v>6.1733279999999997</v>
      </c>
      <c r="C599" s="26">
        <v>30</v>
      </c>
      <c r="D599" s="14">
        <f t="shared" si="9"/>
        <v>10.309457759999999</v>
      </c>
    </row>
    <row r="600" spans="1:4" ht="15" customHeight="1" x14ac:dyDescent="0.2">
      <c r="A600" s="27">
        <v>42030</v>
      </c>
      <c r="B600" s="10">
        <v>5.1444400000000003</v>
      </c>
      <c r="C600" s="26">
        <v>20</v>
      </c>
      <c r="D600" s="14">
        <f t="shared" si="9"/>
        <v>8.5912147999999995</v>
      </c>
    </row>
    <row r="601" spans="1:4" ht="15" customHeight="1" x14ac:dyDescent="0.2">
      <c r="A601" s="27">
        <v>42030.041666666664</v>
      </c>
      <c r="B601" s="10">
        <v>5.1444400000000003</v>
      </c>
      <c r="C601" s="26">
        <v>10</v>
      </c>
      <c r="D601" s="14">
        <f t="shared" si="9"/>
        <v>8.5912147999999995</v>
      </c>
    </row>
    <row r="602" spans="1:4" ht="15" customHeight="1" x14ac:dyDescent="0.2">
      <c r="A602" s="27">
        <v>42030.083333333336</v>
      </c>
      <c r="B602" s="10">
        <v>3.0866639999999999</v>
      </c>
      <c r="C602" s="26">
        <v>350</v>
      </c>
      <c r="D602" s="14">
        <f t="shared" si="9"/>
        <v>5.1547288799999995</v>
      </c>
    </row>
    <row r="603" spans="1:4" ht="15" customHeight="1" x14ac:dyDescent="0.2">
      <c r="A603" s="27">
        <v>42030.125</v>
      </c>
      <c r="B603" s="10">
        <v>2.057776</v>
      </c>
      <c r="C603" s="26">
        <v>340</v>
      </c>
      <c r="D603" s="14">
        <f t="shared" si="9"/>
        <v>3.43648592</v>
      </c>
    </row>
    <row r="604" spans="1:4" ht="15" customHeight="1" x14ac:dyDescent="0.2">
      <c r="A604" s="27">
        <v>42030.166666666664</v>
      </c>
      <c r="B604" s="10">
        <v>2.057776</v>
      </c>
      <c r="C604" s="26">
        <v>350</v>
      </c>
      <c r="D604" s="14">
        <f t="shared" si="9"/>
        <v>3.43648592</v>
      </c>
    </row>
    <row r="605" spans="1:4" ht="15" customHeight="1" x14ac:dyDescent="0.2">
      <c r="A605" s="27">
        <v>42030.208333333336</v>
      </c>
      <c r="B605" s="10">
        <v>1.5433319999999999</v>
      </c>
      <c r="C605" s="26">
        <v>340</v>
      </c>
      <c r="D605" s="14">
        <f t="shared" si="9"/>
        <v>2.5773644399999998</v>
      </c>
    </row>
    <row r="606" spans="1:4" ht="15" customHeight="1" x14ac:dyDescent="0.2">
      <c r="A606" s="27">
        <v>42030.25</v>
      </c>
      <c r="B606" s="10">
        <v>3.0866639999999999</v>
      </c>
      <c r="C606" s="26">
        <v>10</v>
      </c>
      <c r="D606" s="14">
        <f t="shared" si="9"/>
        <v>5.1547288799999995</v>
      </c>
    </row>
    <row r="607" spans="1:4" ht="15" customHeight="1" x14ac:dyDescent="0.2">
      <c r="A607" s="27">
        <v>42030.291666666664</v>
      </c>
      <c r="B607" s="10">
        <v>3.0866639999999999</v>
      </c>
      <c r="C607" s="26">
        <v>10</v>
      </c>
      <c r="D607" s="14">
        <f t="shared" si="9"/>
        <v>5.1547288799999995</v>
      </c>
    </row>
    <row r="608" spans="1:4" ht="15" customHeight="1" x14ac:dyDescent="0.2">
      <c r="A608" s="27">
        <v>42030.333333333336</v>
      </c>
      <c r="B608" s="10">
        <v>1.5433319999999999</v>
      </c>
      <c r="C608" s="26">
        <v>360</v>
      </c>
      <c r="D608" s="14">
        <f t="shared" si="9"/>
        <v>2.5773644399999998</v>
      </c>
    </row>
    <row r="609" spans="1:4" ht="15" customHeight="1" x14ac:dyDescent="0.2">
      <c r="A609" s="27">
        <v>42030.375</v>
      </c>
      <c r="B609" s="10">
        <v>1.5433319999999999</v>
      </c>
      <c r="C609" s="26">
        <v>310</v>
      </c>
      <c r="D609" s="14">
        <f t="shared" si="9"/>
        <v>2.5773644399999998</v>
      </c>
    </row>
    <row r="610" spans="1:4" ht="15" customHeight="1" x14ac:dyDescent="0.2">
      <c r="A610" s="27">
        <v>42030.416666666664</v>
      </c>
      <c r="B610" s="10">
        <v>3.601108</v>
      </c>
      <c r="C610" s="26">
        <v>10</v>
      </c>
      <c r="D610" s="14">
        <f t="shared" si="9"/>
        <v>6.0138503599999993</v>
      </c>
    </row>
    <row r="611" spans="1:4" ht="15" customHeight="1" x14ac:dyDescent="0.2">
      <c r="A611" s="27">
        <v>42030.458333333336</v>
      </c>
      <c r="B611" s="10">
        <v>4.1155520000000001</v>
      </c>
      <c r="C611" s="26">
        <v>10</v>
      </c>
      <c r="D611" s="14">
        <f t="shared" si="9"/>
        <v>6.8729718399999999</v>
      </c>
    </row>
    <row r="612" spans="1:4" ht="15" customHeight="1" x14ac:dyDescent="0.2">
      <c r="A612" s="27">
        <v>42030.5</v>
      </c>
      <c r="B612" s="10">
        <v>5.6588840000000005</v>
      </c>
      <c r="C612" s="26">
        <v>30</v>
      </c>
      <c r="D612" s="14">
        <f t="shared" si="9"/>
        <v>9.4503362800000001</v>
      </c>
    </row>
    <row r="613" spans="1:4" ht="15" customHeight="1" x14ac:dyDescent="0.2">
      <c r="A613" s="27">
        <v>42030.541666666664</v>
      </c>
      <c r="B613" s="10">
        <v>6.1733279999999997</v>
      </c>
      <c r="C613" s="26">
        <v>20</v>
      </c>
      <c r="D613" s="14">
        <f t="shared" si="9"/>
        <v>10.309457759999999</v>
      </c>
    </row>
    <row r="614" spans="1:4" ht="15" customHeight="1" x14ac:dyDescent="0.2">
      <c r="A614" s="27">
        <v>42030.583333333336</v>
      </c>
      <c r="B614" s="10">
        <v>6.1733279999999997</v>
      </c>
      <c r="C614" s="26">
        <v>20</v>
      </c>
      <c r="D614" s="14">
        <f t="shared" si="9"/>
        <v>10.309457759999999</v>
      </c>
    </row>
    <row r="615" spans="1:4" ht="15" customHeight="1" x14ac:dyDescent="0.2">
      <c r="A615" s="27">
        <v>42030.625</v>
      </c>
      <c r="B615" s="10">
        <v>8.2311040000000002</v>
      </c>
      <c r="C615" s="26">
        <v>60</v>
      </c>
      <c r="D615" s="14">
        <f t="shared" si="9"/>
        <v>13.74594368</v>
      </c>
    </row>
    <row r="616" spans="1:4" ht="15" customHeight="1" x14ac:dyDescent="0.2">
      <c r="A616" s="27">
        <v>42030.666666666664</v>
      </c>
      <c r="B616" s="10">
        <v>9.7744359999999997</v>
      </c>
      <c r="C616" s="26">
        <v>70</v>
      </c>
      <c r="D616" s="14">
        <f t="shared" si="9"/>
        <v>16.32330812</v>
      </c>
    </row>
    <row r="617" spans="1:4" ht="15" customHeight="1" x14ac:dyDescent="0.2">
      <c r="A617" s="27">
        <v>42030.708333333336</v>
      </c>
      <c r="B617" s="10">
        <v>9.7744359999999997</v>
      </c>
      <c r="C617" s="26">
        <v>60</v>
      </c>
      <c r="D617" s="14">
        <f t="shared" si="9"/>
        <v>16.32330812</v>
      </c>
    </row>
    <row r="618" spans="1:4" ht="15" customHeight="1" x14ac:dyDescent="0.2">
      <c r="A618" s="27">
        <v>42030.75</v>
      </c>
      <c r="B618" s="10">
        <v>9.2599920000000004</v>
      </c>
      <c r="C618" s="26">
        <v>60</v>
      </c>
      <c r="D618" s="14">
        <f t="shared" si="9"/>
        <v>15.464186639999999</v>
      </c>
    </row>
    <row r="619" spans="1:4" ht="15" customHeight="1" x14ac:dyDescent="0.2">
      <c r="A619" s="27">
        <v>42030.791666666664</v>
      </c>
      <c r="B619" s="10">
        <v>8.2311040000000002</v>
      </c>
      <c r="C619" s="26">
        <v>50</v>
      </c>
      <c r="D619" s="14">
        <f t="shared" si="9"/>
        <v>13.74594368</v>
      </c>
    </row>
    <row r="620" spans="1:4" ht="15" customHeight="1" x14ac:dyDescent="0.2">
      <c r="A620" s="27">
        <v>42030.833333333336</v>
      </c>
      <c r="B620" s="10">
        <v>8.2311040000000002</v>
      </c>
      <c r="C620" s="26">
        <v>60</v>
      </c>
      <c r="D620" s="14">
        <f t="shared" si="9"/>
        <v>13.74594368</v>
      </c>
    </row>
    <row r="621" spans="1:4" ht="15" customHeight="1" x14ac:dyDescent="0.2">
      <c r="A621" s="27">
        <v>42030.875</v>
      </c>
      <c r="B621" s="10">
        <v>7.202216</v>
      </c>
      <c r="C621" s="26">
        <v>40</v>
      </c>
      <c r="D621" s="14">
        <f t="shared" si="9"/>
        <v>12.027700719999999</v>
      </c>
    </row>
    <row r="622" spans="1:4" ht="15" customHeight="1" x14ac:dyDescent="0.2">
      <c r="A622" s="27">
        <v>42030.916666666664</v>
      </c>
      <c r="B622" s="10">
        <v>5.6588840000000005</v>
      </c>
      <c r="C622" s="26">
        <v>40</v>
      </c>
      <c r="D622" s="14">
        <f t="shared" si="9"/>
        <v>9.4503362800000001</v>
      </c>
    </row>
    <row r="623" spans="1:4" ht="15" customHeight="1" x14ac:dyDescent="0.2">
      <c r="A623" s="27">
        <v>42030.958333333336</v>
      </c>
      <c r="B623" s="10">
        <v>6.1733279999999997</v>
      </c>
      <c r="C623" s="26">
        <v>40</v>
      </c>
      <c r="D623" s="14">
        <f t="shared" si="9"/>
        <v>10.309457759999999</v>
      </c>
    </row>
    <row r="624" spans="1:4" ht="15" customHeight="1" x14ac:dyDescent="0.2">
      <c r="A624" s="27">
        <v>42031</v>
      </c>
      <c r="B624" s="10">
        <v>6.1733279999999997</v>
      </c>
      <c r="C624" s="26">
        <v>40</v>
      </c>
      <c r="D624" s="14">
        <f t="shared" si="9"/>
        <v>10.309457759999999</v>
      </c>
    </row>
    <row r="625" spans="1:4" ht="15" customHeight="1" x14ac:dyDescent="0.2">
      <c r="A625" s="27">
        <v>42031.041666666664</v>
      </c>
      <c r="B625" s="10">
        <v>5.1444400000000003</v>
      </c>
      <c r="C625" s="26">
        <v>20</v>
      </c>
      <c r="D625" s="14">
        <f t="shared" si="9"/>
        <v>8.5912147999999995</v>
      </c>
    </row>
    <row r="626" spans="1:4" ht="15" customHeight="1" x14ac:dyDescent="0.2">
      <c r="A626" s="27">
        <v>42031.083333333336</v>
      </c>
      <c r="B626" s="10">
        <v>3.601108</v>
      </c>
      <c r="C626" s="26">
        <v>10</v>
      </c>
      <c r="D626" s="14">
        <f t="shared" si="9"/>
        <v>6.0138503599999993</v>
      </c>
    </row>
    <row r="627" spans="1:4" ht="15" customHeight="1" x14ac:dyDescent="0.2">
      <c r="A627" s="27">
        <v>42031.125</v>
      </c>
      <c r="B627" s="10">
        <v>3.0866639999999999</v>
      </c>
      <c r="C627" s="26">
        <v>360</v>
      </c>
      <c r="D627" s="14">
        <f t="shared" si="9"/>
        <v>5.1547288799999995</v>
      </c>
    </row>
    <row r="628" spans="1:4" ht="15" customHeight="1" x14ac:dyDescent="0.2">
      <c r="A628" s="27">
        <v>42031.166666666664</v>
      </c>
      <c r="B628" s="10">
        <v>3.601108</v>
      </c>
      <c r="C628" s="26">
        <v>360</v>
      </c>
      <c r="D628" s="14">
        <f t="shared" si="9"/>
        <v>6.0138503599999993</v>
      </c>
    </row>
    <row r="629" spans="1:4" ht="15" customHeight="1" x14ac:dyDescent="0.2">
      <c r="A629" s="27">
        <v>42031.208333333336</v>
      </c>
      <c r="B629" s="10">
        <v>3.601108</v>
      </c>
      <c r="C629" s="26">
        <v>20</v>
      </c>
      <c r="D629" s="14">
        <f t="shared" si="9"/>
        <v>6.0138503599999993</v>
      </c>
    </row>
    <row r="630" spans="1:4" ht="15" customHeight="1" x14ac:dyDescent="0.2">
      <c r="A630" s="27">
        <v>42031.25</v>
      </c>
      <c r="B630" s="10">
        <v>3.0866639999999999</v>
      </c>
      <c r="C630" s="26">
        <v>10</v>
      </c>
      <c r="D630" s="14">
        <f t="shared" si="9"/>
        <v>5.1547288799999995</v>
      </c>
    </row>
    <row r="631" spans="1:4" ht="15" customHeight="1" x14ac:dyDescent="0.2">
      <c r="A631" s="27">
        <v>42031.291666666664</v>
      </c>
      <c r="B631" s="10">
        <v>4.6299960000000002</v>
      </c>
      <c r="C631" s="26">
        <v>20</v>
      </c>
      <c r="D631" s="14">
        <f t="shared" si="9"/>
        <v>7.7320933199999997</v>
      </c>
    </row>
    <row r="632" spans="1:4" ht="15" customHeight="1" x14ac:dyDescent="0.2">
      <c r="A632" s="27">
        <v>42031.333333333336</v>
      </c>
      <c r="B632" s="10">
        <v>3.601108</v>
      </c>
      <c r="C632" s="26">
        <v>20</v>
      </c>
      <c r="D632" s="14">
        <f t="shared" si="9"/>
        <v>6.0138503599999993</v>
      </c>
    </row>
    <row r="633" spans="1:4" ht="15" customHeight="1" x14ac:dyDescent="0.2">
      <c r="A633" s="27">
        <v>42031.375</v>
      </c>
      <c r="B633" s="10">
        <v>3.601108</v>
      </c>
      <c r="C633" s="26">
        <v>20</v>
      </c>
      <c r="D633" s="14">
        <f t="shared" si="9"/>
        <v>6.0138503599999993</v>
      </c>
    </row>
    <row r="634" spans="1:4" ht="15" customHeight="1" x14ac:dyDescent="0.2">
      <c r="A634" s="27">
        <v>42031.416666666664</v>
      </c>
      <c r="B634" s="10">
        <v>4.1155520000000001</v>
      </c>
      <c r="C634" s="26">
        <v>350</v>
      </c>
      <c r="D634" s="14">
        <f t="shared" si="9"/>
        <v>6.8729718399999999</v>
      </c>
    </row>
    <row r="635" spans="1:4" ht="15" customHeight="1" x14ac:dyDescent="0.2">
      <c r="A635" s="27">
        <v>42031.458333333336</v>
      </c>
      <c r="B635" s="10">
        <v>5.6588840000000005</v>
      </c>
      <c r="C635" s="26">
        <v>360</v>
      </c>
      <c r="D635" s="14">
        <f t="shared" si="9"/>
        <v>9.4503362800000001</v>
      </c>
    </row>
    <row r="636" spans="1:4" ht="15" customHeight="1" x14ac:dyDescent="0.2">
      <c r="A636" s="27">
        <v>42031.5</v>
      </c>
      <c r="B636" s="10">
        <v>6.1733279999999997</v>
      </c>
      <c r="C636" s="26">
        <v>20</v>
      </c>
      <c r="D636" s="14">
        <f t="shared" si="9"/>
        <v>10.309457759999999</v>
      </c>
    </row>
    <row r="637" spans="1:4" ht="15" customHeight="1" x14ac:dyDescent="0.2">
      <c r="A637" s="27">
        <v>42031.541666666664</v>
      </c>
      <c r="B637" s="10">
        <v>6.1733279999999997</v>
      </c>
      <c r="C637" s="26">
        <v>20</v>
      </c>
      <c r="D637" s="14">
        <f t="shared" si="9"/>
        <v>10.309457759999999</v>
      </c>
    </row>
    <row r="638" spans="1:4" ht="15" customHeight="1" x14ac:dyDescent="0.2">
      <c r="A638" s="27">
        <v>42031.583333333336</v>
      </c>
      <c r="B638" s="10">
        <v>5.6588840000000005</v>
      </c>
      <c r="C638" s="26">
        <v>10</v>
      </c>
      <c r="D638" s="14">
        <f t="shared" si="9"/>
        <v>9.4503362800000001</v>
      </c>
    </row>
    <row r="639" spans="1:4" ht="15" customHeight="1" x14ac:dyDescent="0.2">
      <c r="A639" s="27">
        <v>42031.625</v>
      </c>
      <c r="B639" s="10">
        <v>6.6877719999999998</v>
      </c>
      <c r="C639" s="26">
        <v>60</v>
      </c>
      <c r="D639" s="14">
        <f t="shared" si="9"/>
        <v>11.16857924</v>
      </c>
    </row>
    <row r="640" spans="1:4" ht="15" customHeight="1" x14ac:dyDescent="0.2">
      <c r="A640" s="27">
        <v>42031.666666666664</v>
      </c>
      <c r="B640" s="10">
        <v>7.7166600000000001</v>
      </c>
      <c r="C640" s="26">
        <v>40</v>
      </c>
      <c r="D640" s="14">
        <f t="shared" si="9"/>
        <v>12.886822199999999</v>
      </c>
    </row>
    <row r="641" spans="1:4" ht="15" customHeight="1" x14ac:dyDescent="0.2">
      <c r="A641" s="27">
        <v>42031.708333333336</v>
      </c>
      <c r="B641" s="10">
        <v>8.2311040000000002</v>
      </c>
      <c r="C641" s="26">
        <v>50</v>
      </c>
      <c r="D641" s="14">
        <f t="shared" si="9"/>
        <v>13.74594368</v>
      </c>
    </row>
    <row r="642" spans="1:4" ht="15" customHeight="1" x14ac:dyDescent="0.2">
      <c r="A642" s="27">
        <v>42031.75</v>
      </c>
      <c r="B642" s="10">
        <v>9.2599920000000004</v>
      </c>
      <c r="C642" s="26">
        <v>60</v>
      </c>
      <c r="D642" s="14">
        <f t="shared" si="9"/>
        <v>15.464186639999999</v>
      </c>
    </row>
    <row r="643" spans="1:4" ht="15" customHeight="1" x14ac:dyDescent="0.2">
      <c r="A643" s="27">
        <v>42031.791666666664</v>
      </c>
      <c r="B643" s="10">
        <v>9.2599920000000004</v>
      </c>
      <c r="C643" s="26">
        <v>50</v>
      </c>
      <c r="D643" s="14">
        <f t="shared" si="9"/>
        <v>15.464186639999999</v>
      </c>
    </row>
    <row r="644" spans="1:4" ht="15" customHeight="1" x14ac:dyDescent="0.2">
      <c r="A644" s="27">
        <v>42031.833333333336</v>
      </c>
      <c r="B644" s="10">
        <v>9.2599920000000004</v>
      </c>
      <c r="C644" s="26">
        <v>50</v>
      </c>
      <c r="D644" s="14">
        <f t="shared" si="9"/>
        <v>15.464186639999999</v>
      </c>
    </row>
    <row r="645" spans="1:4" ht="15" customHeight="1" x14ac:dyDescent="0.2">
      <c r="A645" s="27">
        <v>42031.875</v>
      </c>
      <c r="B645" s="10">
        <v>7.202216</v>
      </c>
      <c r="C645" s="26">
        <v>40</v>
      </c>
      <c r="D645" s="14">
        <f t="shared" ref="D645:D708" si="10">$B$1*B645</f>
        <v>12.027700719999999</v>
      </c>
    </row>
    <row r="646" spans="1:4" ht="15" customHeight="1" x14ac:dyDescent="0.2">
      <c r="A646" s="27">
        <v>42031.916666666664</v>
      </c>
      <c r="B646" s="10">
        <v>6.6877719999999998</v>
      </c>
      <c r="C646" s="26">
        <v>40</v>
      </c>
      <c r="D646" s="14">
        <f t="shared" si="10"/>
        <v>11.16857924</v>
      </c>
    </row>
    <row r="647" spans="1:4" ht="15" customHeight="1" x14ac:dyDescent="0.2">
      <c r="A647" s="27">
        <v>42031.958333333336</v>
      </c>
      <c r="B647" s="10">
        <v>6.1733279999999997</v>
      </c>
      <c r="C647" s="26">
        <v>40</v>
      </c>
      <c r="D647" s="14">
        <f t="shared" si="10"/>
        <v>10.309457759999999</v>
      </c>
    </row>
    <row r="648" spans="1:4" ht="15" customHeight="1" x14ac:dyDescent="0.2">
      <c r="A648" s="27">
        <v>42032</v>
      </c>
      <c r="B648" s="10">
        <v>5.1444400000000003</v>
      </c>
      <c r="C648" s="26">
        <v>20</v>
      </c>
      <c r="D648" s="14">
        <f t="shared" si="10"/>
        <v>8.5912147999999995</v>
      </c>
    </row>
    <row r="649" spans="1:4" ht="15" customHeight="1" x14ac:dyDescent="0.2">
      <c r="A649" s="27">
        <v>42032.041666666664</v>
      </c>
      <c r="B649" s="10">
        <v>4.6299960000000002</v>
      </c>
      <c r="C649" s="26">
        <v>20</v>
      </c>
      <c r="D649" s="14">
        <f t="shared" si="10"/>
        <v>7.7320933199999997</v>
      </c>
    </row>
    <row r="650" spans="1:4" ht="15" customHeight="1" x14ac:dyDescent="0.2">
      <c r="A650" s="27">
        <v>42032.083333333336</v>
      </c>
      <c r="B650" s="10">
        <v>3.601108</v>
      </c>
      <c r="C650" s="26">
        <v>20</v>
      </c>
      <c r="D650" s="14">
        <f t="shared" si="10"/>
        <v>6.0138503599999993</v>
      </c>
    </row>
    <row r="651" spans="1:4" ht="15" customHeight="1" x14ac:dyDescent="0.2">
      <c r="A651" s="27">
        <v>42032.125</v>
      </c>
      <c r="B651" s="10">
        <v>3.0866639999999999</v>
      </c>
      <c r="C651" s="26">
        <v>360</v>
      </c>
      <c r="D651" s="14">
        <f t="shared" si="10"/>
        <v>5.1547288799999995</v>
      </c>
    </row>
    <row r="652" spans="1:4" ht="15" customHeight="1" x14ac:dyDescent="0.2">
      <c r="A652" s="27">
        <v>42032.166666666664</v>
      </c>
      <c r="B652" s="10">
        <v>2.057776</v>
      </c>
      <c r="C652" s="26">
        <v>360</v>
      </c>
      <c r="D652" s="14">
        <f t="shared" si="10"/>
        <v>3.43648592</v>
      </c>
    </row>
    <row r="653" spans="1:4" ht="15" customHeight="1" x14ac:dyDescent="0.2">
      <c r="A653" s="27">
        <v>42032.208333333336</v>
      </c>
      <c r="B653" s="10">
        <v>2.5722200000000002</v>
      </c>
      <c r="C653" s="26">
        <v>10</v>
      </c>
      <c r="D653" s="14">
        <f t="shared" si="10"/>
        <v>4.2956073999999997</v>
      </c>
    </row>
    <row r="654" spans="1:4" ht="15" customHeight="1" x14ac:dyDescent="0.2">
      <c r="A654" s="27">
        <v>42032.25</v>
      </c>
      <c r="B654" s="10">
        <v>3.0866639999999999</v>
      </c>
      <c r="C654" s="26">
        <v>10</v>
      </c>
      <c r="D654" s="14">
        <f t="shared" si="10"/>
        <v>5.1547288799999995</v>
      </c>
    </row>
    <row r="655" spans="1:4" ht="15" customHeight="1" x14ac:dyDescent="0.2">
      <c r="A655" s="27">
        <v>42032.291666666664</v>
      </c>
      <c r="B655" s="10">
        <v>3.0866639999999999</v>
      </c>
      <c r="C655" s="26">
        <v>20</v>
      </c>
      <c r="D655" s="14">
        <f t="shared" si="10"/>
        <v>5.1547288799999995</v>
      </c>
    </row>
    <row r="656" spans="1:4" ht="15" customHeight="1" x14ac:dyDescent="0.2">
      <c r="A656" s="27">
        <v>42032.333333333336</v>
      </c>
      <c r="B656" s="10">
        <v>2.5722200000000002</v>
      </c>
      <c r="C656" s="26">
        <v>10</v>
      </c>
      <c r="D656" s="14">
        <f t="shared" si="10"/>
        <v>4.2956073999999997</v>
      </c>
    </row>
    <row r="657" spans="1:4" ht="15" customHeight="1" x14ac:dyDescent="0.2">
      <c r="A657" s="27">
        <v>42032.375</v>
      </c>
      <c r="B657" s="10">
        <v>2.057776</v>
      </c>
      <c r="C657" s="26">
        <v>350</v>
      </c>
      <c r="D657" s="14">
        <f t="shared" si="10"/>
        <v>3.43648592</v>
      </c>
    </row>
    <row r="658" spans="1:4" ht="15" customHeight="1" x14ac:dyDescent="0.2">
      <c r="A658" s="27">
        <v>42032.416666666664</v>
      </c>
      <c r="B658" s="10">
        <v>5.1444400000000003</v>
      </c>
      <c r="C658" s="26">
        <v>10</v>
      </c>
      <c r="D658" s="14">
        <f t="shared" si="10"/>
        <v>8.5912147999999995</v>
      </c>
    </row>
    <row r="659" spans="1:4" ht="15" customHeight="1" x14ac:dyDescent="0.2">
      <c r="A659" s="27">
        <v>42032.458333333336</v>
      </c>
      <c r="B659" s="10">
        <v>5.1444400000000003</v>
      </c>
      <c r="C659" s="26">
        <v>10</v>
      </c>
      <c r="D659" s="14">
        <f t="shared" si="10"/>
        <v>8.5912147999999995</v>
      </c>
    </row>
    <row r="660" spans="1:4" ht="15" customHeight="1" x14ac:dyDescent="0.2">
      <c r="A660" s="27">
        <v>42032.5</v>
      </c>
      <c r="B660" s="10">
        <v>6.1733279999999997</v>
      </c>
      <c r="C660" s="26">
        <v>10</v>
      </c>
      <c r="D660" s="14">
        <f t="shared" si="10"/>
        <v>10.309457759999999</v>
      </c>
    </row>
    <row r="661" spans="1:4" ht="15" customHeight="1" x14ac:dyDescent="0.2">
      <c r="A661" s="27">
        <v>42032.541666666664</v>
      </c>
      <c r="B661" s="10">
        <v>7.202216</v>
      </c>
      <c r="C661" s="26">
        <v>20</v>
      </c>
      <c r="D661" s="14">
        <f t="shared" si="10"/>
        <v>12.027700719999999</v>
      </c>
    </row>
    <row r="662" spans="1:4" ht="15" customHeight="1" x14ac:dyDescent="0.2">
      <c r="A662" s="27">
        <v>42032.583333333336</v>
      </c>
      <c r="B662" s="10">
        <v>6.1733279999999997</v>
      </c>
      <c r="C662" s="26">
        <v>10</v>
      </c>
      <c r="D662" s="14">
        <f t="shared" si="10"/>
        <v>10.309457759999999</v>
      </c>
    </row>
    <row r="663" spans="1:4" ht="15" customHeight="1" x14ac:dyDescent="0.2">
      <c r="A663" s="27">
        <v>42032.625</v>
      </c>
      <c r="B663" s="10">
        <v>8.7455479999999994</v>
      </c>
      <c r="C663" s="26">
        <v>60</v>
      </c>
      <c r="D663" s="14">
        <f t="shared" si="10"/>
        <v>14.605065159999999</v>
      </c>
    </row>
    <row r="664" spans="1:4" ht="15" customHeight="1" x14ac:dyDescent="0.2">
      <c r="A664" s="27">
        <v>42032.666666666664</v>
      </c>
      <c r="B664" s="10">
        <v>8.7455479999999994</v>
      </c>
      <c r="C664" s="26">
        <v>50</v>
      </c>
      <c r="D664" s="14">
        <f t="shared" si="10"/>
        <v>14.605065159999999</v>
      </c>
    </row>
    <row r="665" spans="1:4" ht="15" customHeight="1" x14ac:dyDescent="0.2">
      <c r="A665" s="27">
        <v>42032.708333333336</v>
      </c>
      <c r="B665" s="10">
        <v>8.7455479999999994</v>
      </c>
      <c r="C665" s="26">
        <v>60</v>
      </c>
      <c r="D665" s="14">
        <f t="shared" si="10"/>
        <v>14.605065159999999</v>
      </c>
    </row>
    <row r="666" spans="1:4" ht="15" customHeight="1" x14ac:dyDescent="0.2">
      <c r="A666" s="27">
        <v>42032.75</v>
      </c>
      <c r="B666" s="10">
        <v>10.288880000000001</v>
      </c>
      <c r="C666" s="26">
        <v>50</v>
      </c>
      <c r="D666" s="14">
        <f t="shared" si="10"/>
        <v>17.182429599999999</v>
      </c>
    </row>
    <row r="667" spans="1:4" ht="15" customHeight="1" x14ac:dyDescent="0.2">
      <c r="A667" s="27">
        <v>42032.791666666664</v>
      </c>
      <c r="B667" s="10">
        <v>8.2311040000000002</v>
      </c>
      <c r="C667" s="26">
        <v>50</v>
      </c>
      <c r="D667" s="14">
        <f t="shared" si="10"/>
        <v>13.74594368</v>
      </c>
    </row>
    <row r="668" spans="1:4" ht="15" customHeight="1" x14ac:dyDescent="0.2">
      <c r="A668" s="27">
        <v>42032.833333333336</v>
      </c>
      <c r="B668" s="10">
        <v>9.2599920000000004</v>
      </c>
      <c r="C668" s="26">
        <v>60</v>
      </c>
      <c r="D668" s="14">
        <f t="shared" si="10"/>
        <v>15.464186639999999</v>
      </c>
    </row>
    <row r="669" spans="1:4" ht="15" customHeight="1" x14ac:dyDescent="0.2">
      <c r="A669" s="27">
        <v>42032.875</v>
      </c>
      <c r="B669" s="10">
        <v>8.7455479999999994</v>
      </c>
      <c r="C669" s="26">
        <v>40</v>
      </c>
      <c r="D669" s="14">
        <f t="shared" si="10"/>
        <v>14.605065159999999</v>
      </c>
    </row>
    <row r="670" spans="1:4" ht="15" customHeight="1" x14ac:dyDescent="0.2">
      <c r="A670" s="27">
        <v>42032.916666666664</v>
      </c>
      <c r="B670" s="10">
        <v>7.202216</v>
      </c>
      <c r="C670" s="26">
        <v>40</v>
      </c>
      <c r="D670" s="14">
        <f t="shared" si="10"/>
        <v>12.027700719999999</v>
      </c>
    </row>
    <row r="671" spans="1:4" ht="15" customHeight="1" x14ac:dyDescent="0.2">
      <c r="A671" s="27">
        <v>42032.958333333336</v>
      </c>
      <c r="B671" s="10">
        <v>5.6588840000000005</v>
      </c>
      <c r="C671" s="26">
        <v>40</v>
      </c>
      <c r="D671" s="14">
        <f t="shared" si="10"/>
        <v>9.4503362800000001</v>
      </c>
    </row>
    <row r="672" spans="1:4" ht="15" customHeight="1" x14ac:dyDescent="0.2">
      <c r="A672" s="27">
        <v>42033</v>
      </c>
      <c r="B672" s="10">
        <v>3.0866639999999999</v>
      </c>
      <c r="C672" s="26">
        <v>20</v>
      </c>
      <c r="D672" s="14">
        <f t="shared" si="10"/>
        <v>5.1547288799999995</v>
      </c>
    </row>
    <row r="673" spans="1:4" ht="15" customHeight="1" x14ac:dyDescent="0.2">
      <c r="A673" s="27">
        <v>42033.041666666664</v>
      </c>
      <c r="B673" s="10">
        <v>2.5722200000000002</v>
      </c>
      <c r="C673" s="26">
        <v>360</v>
      </c>
      <c r="D673" s="14">
        <f t="shared" si="10"/>
        <v>4.2956073999999997</v>
      </c>
    </row>
    <row r="674" spans="1:4" ht="15" customHeight="1" x14ac:dyDescent="0.2">
      <c r="A674" s="27">
        <v>42033.083333333336</v>
      </c>
      <c r="B674" s="10">
        <v>3.601108</v>
      </c>
      <c r="C674" s="26">
        <v>20</v>
      </c>
      <c r="D674" s="14">
        <f t="shared" si="10"/>
        <v>6.0138503599999993</v>
      </c>
    </row>
    <row r="675" spans="1:4" ht="15" customHeight="1" x14ac:dyDescent="0.2">
      <c r="A675" s="27">
        <v>42033.125</v>
      </c>
      <c r="B675" s="10">
        <v>3.0866639999999999</v>
      </c>
      <c r="C675" s="26">
        <v>20</v>
      </c>
      <c r="D675" s="14">
        <f t="shared" si="10"/>
        <v>5.1547288799999995</v>
      </c>
    </row>
    <row r="676" spans="1:4" ht="15" customHeight="1" x14ac:dyDescent="0.2">
      <c r="A676" s="27">
        <v>42033.166666666664</v>
      </c>
      <c r="B676" s="10">
        <v>2.5722200000000002</v>
      </c>
      <c r="C676" s="26">
        <v>350</v>
      </c>
      <c r="D676" s="14">
        <f t="shared" si="10"/>
        <v>4.2956073999999997</v>
      </c>
    </row>
    <row r="677" spans="1:4" ht="15" customHeight="1" x14ac:dyDescent="0.2">
      <c r="A677" s="27">
        <v>42033.208333333336</v>
      </c>
      <c r="B677" s="10">
        <v>3.0866639999999999</v>
      </c>
      <c r="C677" s="26">
        <v>360</v>
      </c>
      <c r="D677" s="14">
        <f t="shared" si="10"/>
        <v>5.1547288799999995</v>
      </c>
    </row>
    <row r="678" spans="1:4" ht="15" customHeight="1" x14ac:dyDescent="0.2">
      <c r="A678" s="27">
        <v>42033.25</v>
      </c>
      <c r="B678" s="10">
        <v>2.5722200000000002</v>
      </c>
      <c r="C678" s="26">
        <v>350</v>
      </c>
      <c r="D678" s="14">
        <f t="shared" si="10"/>
        <v>4.2956073999999997</v>
      </c>
    </row>
    <row r="679" spans="1:4" ht="15" customHeight="1" x14ac:dyDescent="0.2">
      <c r="A679" s="27">
        <v>42033.291666666664</v>
      </c>
      <c r="B679" s="10">
        <v>1.5433319999999999</v>
      </c>
      <c r="C679" s="26">
        <v>340</v>
      </c>
      <c r="D679" s="14">
        <f t="shared" si="10"/>
        <v>2.5773644399999998</v>
      </c>
    </row>
    <row r="680" spans="1:4" ht="15" customHeight="1" x14ac:dyDescent="0.2">
      <c r="A680" s="27">
        <v>42033.333333333336</v>
      </c>
      <c r="B680" s="10">
        <v>1.5433319999999999</v>
      </c>
      <c r="C680" s="26">
        <v>340</v>
      </c>
      <c r="D680" s="14">
        <f t="shared" si="10"/>
        <v>2.5773644399999998</v>
      </c>
    </row>
    <row r="681" spans="1:4" ht="15" customHeight="1" x14ac:dyDescent="0.2">
      <c r="A681" s="27">
        <v>42033.375</v>
      </c>
      <c r="B681" s="10">
        <v>3.0866639999999999</v>
      </c>
      <c r="C681" s="26">
        <v>360</v>
      </c>
      <c r="D681" s="14">
        <f t="shared" si="10"/>
        <v>5.1547288799999995</v>
      </c>
    </row>
    <row r="682" spans="1:4" ht="15" customHeight="1" x14ac:dyDescent="0.2">
      <c r="A682" s="27">
        <v>42033.416666666664</v>
      </c>
      <c r="B682" s="10">
        <v>3.0866639999999999</v>
      </c>
      <c r="C682" s="26">
        <v>350</v>
      </c>
      <c r="D682" s="14">
        <f t="shared" si="10"/>
        <v>5.1547288799999995</v>
      </c>
    </row>
    <row r="683" spans="1:4" ht="15" customHeight="1" x14ac:dyDescent="0.2">
      <c r="A683" s="27">
        <v>42033.458333333336</v>
      </c>
      <c r="B683" s="10">
        <v>5.1444400000000003</v>
      </c>
      <c r="C683" s="26">
        <v>10</v>
      </c>
      <c r="D683" s="14">
        <f t="shared" si="10"/>
        <v>8.5912147999999995</v>
      </c>
    </row>
    <row r="684" spans="1:4" ht="15" customHeight="1" x14ac:dyDescent="0.2">
      <c r="A684" s="27">
        <v>42033.5</v>
      </c>
      <c r="B684" s="10">
        <v>6.1733279999999997</v>
      </c>
      <c r="C684" s="26">
        <v>340</v>
      </c>
      <c r="D684" s="14">
        <f t="shared" si="10"/>
        <v>10.309457759999999</v>
      </c>
    </row>
    <row r="685" spans="1:4" ht="15" customHeight="1" x14ac:dyDescent="0.2">
      <c r="A685" s="27">
        <v>42033.541666666664</v>
      </c>
      <c r="B685" s="10">
        <v>7.202216</v>
      </c>
      <c r="C685" s="26">
        <v>30</v>
      </c>
      <c r="D685" s="14">
        <f t="shared" si="10"/>
        <v>12.027700719999999</v>
      </c>
    </row>
    <row r="686" spans="1:4" ht="15" customHeight="1" x14ac:dyDescent="0.2">
      <c r="A686" s="27">
        <v>42033.583333333336</v>
      </c>
      <c r="B686" s="10">
        <v>7.202216</v>
      </c>
      <c r="C686" s="26">
        <v>20</v>
      </c>
      <c r="D686" s="14">
        <f t="shared" si="10"/>
        <v>12.027700719999999</v>
      </c>
    </row>
    <row r="687" spans="1:4" ht="15" customHeight="1" x14ac:dyDescent="0.2">
      <c r="A687" s="27">
        <v>42033.625</v>
      </c>
      <c r="B687" s="10">
        <v>7.202216</v>
      </c>
      <c r="C687" s="26">
        <v>10</v>
      </c>
      <c r="D687" s="14">
        <f t="shared" si="10"/>
        <v>12.027700719999999</v>
      </c>
    </row>
    <row r="688" spans="1:4" ht="15" customHeight="1" x14ac:dyDescent="0.2">
      <c r="A688" s="27">
        <v>42033.666666666664</v>
      </c>
      <c r="B688" s="10">
        <v>8.2311040000000002</v>
      </c>
      <c r="C688" s="26">
        <v>50</v>
      </c>
      <c r="D688" s="14">
        <f t="shared" si="10"/>
        <v>13.74594368</v>
      </c>
    </row>
    <row r="689" spans="1:4" ht="15" customHeight="1" x14ac:dyDescent="0.2">
      <c r="A689" s="27">
        <v>42033.708333333336</v>
      </c>
      <c r="B689" s="10">
        <v>9.2599920000000004</v>
      </c>
      <c r="C689" s="26">
        <v>70</v>
      </c>
      <c r="D689" s="14">
        <f t="shared" si="10"/>
        <v>15.464186639999999</v>
      </c>
    </row>
    <row r="690" spans="1:4" ht="15" customHeight="1" x14ac:dyDescent="0.2">
      <c r="A690" s="27">
        <v>42033.75</v>
      </c>
      <c r="B690" s="10">
        <v>9.2599920000000004</v>
      </c>
      <c r="C690" s="26">
        <v>50</v>
      </c>
      <c r="D690" s="14">
        <f t="shared" si="10"/>
        <v>15.464186639999999</v>
      </c>
    </row>
    <row r="691" spans="1:4" ht="15" customHeight="1" x14ac:dyDescent="0.2">
      <c r="A691" s="27">
        <v>42033.791666666664</v>
      </c>
      <c r="B691" s="10">
        <v>8.7455479999999994</v>
      </c>
      <c r="C691" s="26">
        <v>50</v>
      </c>
      <c r="D691" s="14">
        <f t="shared" si="10"/>
        <v>14.605065159999999</v>
      </c>
    </row>
    <row r="692" spans="1:4" ht="15" customHeight="1" x14ac:dyDescent="0.2">
      <c r="A692" s="27">
        <v>42033.833333333336</v>
      </c>
      <c r="B692" s="10">
        <v>8.7455479999999994</v>
      </c>
      <c r="C692" s="26">
        <v>50</v>
      </c>
      <c r="D692" s="14">
        <f t="shared" si="10"/>
        <v>14.605065159999999</v>
      </c>
    </row>
    <row r="693" spans="1:4" ht="15" customHeight="1" x14ac:dyDescent="0.2">
      <c r="A693" s="27">
        <v>42033.875</v>
      </c>
      <c r="B693" s="10">
        <v>8.2311040000000002</v>
      </c>
      <c r="C693" s="26">
        <v>40</v>
      </c>
      <c r="D693" s="14">
        <f t="shared" si="10"/>
        <v>13.74594368</v>
      </c>
    </row>
    <row r="694" spans="1:4" ht="15" customHeight="1" x14ac:dyDescent="0.2">
      <c r="A694" s="27">
        <v>42033.916666666664</v>
      </c>
      <c r="B694" s="10">
        <v>6.6877719999999998</v>
      </c>
      <c r="C694" s="26">
        <v>40</v>
      </c>
      <c r="D694" s="14">
        <f t="shared" si="10"/>
        <v>11.16857924</v>
      </c>
    </row>
    <row r="695" spans="1:4" ht="15" customHeight="1" x14ac:dyDescent="0.2">
      <c r="A695" s="27">
        <v>42033.958333333336</v>
      </c>
      <c r="B695" s="10">
        <v>6.6877719999999998</v>
      </c>
      <c r="C695" s="26">
        <v>20</v>
      </c>
      <c r="D695" s="14">
        <f t="shared" si="10"/>
        <v>11.16857924</v>
      </c>
    </row>
    <row r="696" spans="1:4" ht="15" customHeight="1" x14ac:dyDescent="0.2">
      <c r="A696" s="27">
        <v>42034</v>
      </c>
      <c r="B696" s="10">
        <v>5.1444400000000003</v>
      </c>
      <c r="C696" s="26">
        <v>20</v>
      </c>
      <c r="D696" s="14">
        <f t="shared" si="10"/>
        <v>8.5912147999999995</v>
      </c>
    </row>
    <row r="697" spans="1:4" ht="15" customHeight="1" x14ac:dyDescent="0.2">
      <c r="A697" s="27">
        <v>42034.041666666664</v>
      </c>
      <c r="B697" s="10">
        <v>6.1733279999999997</v>
      </c>
      <c r="C697" s="26">
        <v>20</v>
      </c>
      <c r="D697" s="14">
        <f t="shared" si="10"/>
        <v>10.309457759999999</v>
      </c>
    </row>
    <row r="698" spans="1:4" ht="15" customHeight="1" x14ac:dyDescent="0.2">
      <c r="A698" s="27">
        <v>42034.083333333336</v>
      </c>
      <c r="B698" s="10">
        <v>5.6588840000000005</v>
      </c>
      <c r="C698" s="26">
        <v>10</v>
      </c>
      <c r="D698" s="14">
        <f t="shared" si="10"/>
        <v>9.4503362800000001</v>
      </c>
    </row>
    <row r="699" spans="1:4" ht="15" customHeight="1" x14ac:dyDescent="0.2">
      <c r="A699" s="27">
        <v>42034.125</v>
      </c>
      <c r="B699" s="10">
        <v>5.6588840000000005</v>
      </c>
      <c r="C699" s="26">
        <v>300</v>
      </c>
      <c r="D699" s="14">
        <f t="shared" si="10"/>
        <v>9.4503362800000001</v>
      </c>
    </row>
    <row r="700" spans="1:4" ht="15" customHeight="1" x14ac:dyDescent="0.2">
      <c r="A700" s="27">
        <v>42034.166666666664</v>
      </c>
      <c r="B700" s="10">
        <v>3.601108</v>
      </c>
      <c r="C700" s="26">
        <v>20</v>
      </c>
      <c r="D700" s="14">
        <f t="shared" si="10"/>
        <v>6.0138503599999993</v>
      </c>
    </row>
    <row r="701" spans="1:4" ht="15" customHeight="1" x14ac:dyDescent="0.2">
      <c r="A701" s="27">
        <v>42034.208333333336</v>
      </c>
      <c r="B701" s="10">
        <v>3.0866639999999999</v>
      </c>
      <c r="C701" s="26">
        <v>20</v>
      </c>
      <c r="D701" s="14">
        <f t="shared" si="10"/>
        <v>5.1547288799999995</v>
      </c>
    </row>
    <row r="702" spans="1:4" ht="15" customHeight="1" x14ac:dyDescent="0.2">
      <c r="A702" s="27">
        <v>42034.25</v>
      </c>
      <c r="B702" s="10">
        <v>3.601108</v>
      </c>
      <c r="C702" s="26">
        <v>20</v>
      </c>
      <c r="D702" s="14">
        <f t="shared" si="10"/>
        <v>6.0138503599999993</v>
      </c>
    </row>
    <row r="703" spans="1:4" ht="15" customHeight="1" x14ac:dyDescent="0.2">
      <c r="A703" s="27">
        <v>42034.291666666664</v>
      </c>
      <c r="B703" s="10">
        <v>3.601108</v>
      </c>
      <c r="C703" s="26">
        <v>10</v>
      </c>
      <c r="D703" s="14">
        <f t="shared" si="10"/>
        <v>6.0138503599999993</v>
      </c>
    </row>
    <row r="704" spans="1:4" ht="15" customHeight="1" x14ac:dyDescent="0.2">
      <c r="A704" s="27">
        <v>42034.333333333336</v>
      </c>
      <c r="B704" s="10">
        <v>3.601108</v>
      </c>
      <c r="C704" s="26">
        <v>10</v>
      </c>
      <c r="D704" s="14">
        <f t="shared" si="10"/>
        <v>6.0138503599999993</v>
      </c>
    </row>
    <row r="705" spans="1:4" ht="15" customHeight="1" x14ac:dyDescent="0.2">
      <c r="A705" s="27">
        <v>42034.375</v>
      </c>
      <c r="B705" s="10">
        <v>3.0866639999999999</v>
      </c>
      <c r="C705" s="26">
        <v>340</v>
      </c>
      <c r="D705" s="14">
        <f t="shared" si="10"/>
        <v>5.1547288799999995</v>
      </c>
    </row>
    <row r="706" spans="1:4" ht="15" customHeight="1" x14ac:dyDescent="0.2">
      <c r="A706" s="27">
        <v>42034.416666666664</v>
      </c>
      <c r="B706" s="10">
        <v>4.1155520000000001</v>
      </c>
      <c r="C706" s="26">
        <v>20</v>
      </c>
      <c r="D706" s="14">
        <f t="shared" si="10"/>
        <v>6.8729718399999999</v>
      </c>
    </row>
    <row r="707" spans="1:4" ht="15" customHeight="1" x14ac:dyDescent="0.2">
      <c r="A707" s="27">
        <v>42034.458333333336</v>
      </c>
      <c r="B707" s="10">
        <v>4.6299960000000002</v>
      </c>
      <c r="C707" s="26">
        <v>10</v>
      </c>
      <c r="D707" s="14">
        <f t="shared" si="10"/>
        <v>7.7320933199999997</v>
      </c>
    </row>
    <row r="708" spans="1:4" ht="15" customHeight="1" x14ac:dyDescent="0.2">
      <c r="A708" s="27">
        <v>42034.5</v>
      </c>
      <c r="B708" s="10">
        <v>7.202216</v>
      </c>
      <c r="C708" s="26">
        <v>20</v>
      </c>
      <c r="D708" s="14">
        <f t="shared" si="10"/>
        <v>12.027700719999999</v>
      </c>
    </row>
    <row r="709" spans="1:4" ht="15" customHeight="1" x14ac:dyDescent="0.2">
      <c r="A709" s="27">
        <v>42034.541666666664</v>
      </c>
      <c r="B709" s="10">
        <v>6.6877719999999998</v>
      </c>
      <c r="C709" s="26">
        <v>30</v>
      </c>
      <c r="D709" s="14">
        <f t="shared" ref="D709:D772" si="11">$B$1*B709</f>
        <v>11.16857924</v>
      </c>
    </row>
    <row r="710" spans="1:4" ht="15" customHeight="1" x14ac:dyDescent="0.2">
      <c r="A710" s="27">
        <v>42034.583333333336</v>
      </c>
      <c r="B710" s="10">
        <v>6.1733279999999997</v>
      </c>
      <c r="C710" s="26">
        <v>20</v>
      </c>
      <c r="D710" s="14">
        <f t="shared" si="11"/>
        <v>10.309457759999999</v>
      </c>
    </row>
    <row r="711" spans="1:4" ht="15" customHeight="1" x14ac:dyDescent="0.2">
      <c r="A711" s="27">
        <v>42034.625</v>
      </c>
      <c r="B711" s="10">
        <v>7.202216</v>
      </c>
      <c r="C711" s="26">
        <v>50</v>
      </c>
      <c r="D711" s="14">
        <f t="shared" si="11"/>
        <v>12.027700719999999</v>
      </c>
    </row>
    <row r="712" spans="1:4" ht="15" customHeight="1" x14ac:dyDescent="0.2">
      <c r="A712" s="27">
        <v>42034.666666666664</v>
      </c>
      <c r="B712" s="10">
        <v>8.7455479999999994</v>
      </c>
      <c r="C712" s="26">
        <v>50</v>
      </c>
      <c r="D712" s="14">
        <f t="shared" si="11"/>
        <v>14.605065159999999</v>
      </c>
    </row>
    <row r="713" spans="1:4" ht="15" customHeight="1" x14ac:dyDescent="0.2">
      <c r="A713" s="27">
        <v>42034.708333333336</v>
      </c>
      <c r="B713" s="10">
        <v>9.2599920000000004</v>
      </c>
      <c r="C713" s="26">
        <v>50</v>
      </c>
      <c r="D713" s="14">
        <f t="shared" si="11"/>
        <v>15.464186639999999</v>
      </c>
    </row>
    <row r="714" spans="1:4" ht="15" customHeight="1" x14ac:dyDescent="0.2">
      <c r="A714" s="27">
        <v>42034.75</v>
      </c>
      <c r="B714" s="10">
        <v>8.7455479999999994</v>
      </c>
      <c r="C714" s="26">
        <v>50</v>
      </c>
      <c r="D714" s="14">
        <f t="shared" si="11"/>
        <v>14.605065159999999</v>
      </c>
    </row>
    <row r="715" spans="1:4" ht="15" customHeight="1" x14ac:dyDescent="0.2">
      <c r="A715" s="27">
        <v>42034.791666666664</v>
      </c>
      <c r="B715" s="10">
        <v>9.2599920000000004</v>
      </c>
      <c r="C715" s="26">
        <v>50</v>
      </c>
      <c r="D715" s="14">
        <f t="shared" si="11"/>
        <v>15.464186639999999</v>
      </c>
    </row>
    <row r="716" spans="1:4" ht="15" customHeight="1" x14ac:dyDescent="0.2">
      <c r="A716" s="27">
        <v>42034.833333333336</v>
      </c>
      <c r="B716" s="10">
        <v>8.7455479999999994</v>
      </c>
      <c r="C716" s="26">
        <v>50</v>
      </c>
      <c r="D716" s="14">
        <f t="shared" si="11"/>
        <v>14.605065159999999</v>
      </c>
    </row>
    <row r="717" spans="1:4" ht="15" customHeight="1" x14ac:dyDescent="0.2">
      <c r="A717" s="27">
        <v>42034.875</v>
      </c>
      <c r="B717" s="10">
        <v>6.6877719999999998</v>
      </c>
      <c r="C717" s="26">
        <v>50</v>
      </c>
      <c r="D717" s="14">
        <f t="shared" si="11"/>
        <v>11.16857924</v>
      </c>
    </row>
    <row r="718" spans="1:4" ht="15" customHeight="1" x14ac:dyDescent="0.2">
      <c r="A718" s="27">
        <v>42034.916666666664</v>
      </c>
      <c r="B718" s="10">
        <v>6.6877719999999998</v>
      </c>
      <c r="C718" s="26">
        <v>40</v>
      </c>
      <c r="D718" s="14">
        <f t="shared" si="11"/>
        <v>11.16857924</v>
      </c>
    </row>
    <row r="719" spans="1:4" ht="15" customHeight="1" x14ac:dyDescent="0.2">
      <c r="A719" s="27">
        <v>42034.958333333336</v>
      </c>
      <c r="B719" s="10">
        <v>5.1444400000000003</v>
      </c>
      <c r="C719" s="26">
        <v>40</v>
      </c>
      <c r="D719" s="14">
        <f t="shared" si="11"/>
        <v>8.5912147999999995</v>
      </c>
    </row>
    <row r="720" spans="1:4" ht="15" customHeight="1" x14ac:dyDescent="0.2">
      <c r="A720" s="27">
        <v>42035</v>
      </c>
      <c r="B720" s="10">
        <v>5.6588840000000005</v>
      </c>
      <c r="C720" s="26">
        <v>30</v>
      </c>
      <c r="D720" s="14">
        <f t="shared" si="11"/>
        <v>9.4503362800000001</v>
      </c>
    </row>
    <row r="721" spans="1:4" ht="15" customHeight="1" x14ac:dyDescent="0.2">
      <c r="A721" s="27">
        <v>42035.041666666664</v>
      </c>
      <c r="B721" s="10">
        <v>3.601108</v>
      </c>
      <c r="C721" s="26">
        <v>20</v>
      </c>
      <c r="D721" s="14">
        <f t="shared" si="11"/>
        <v>6.0138503599999993</v>
      </c>
    </row>
    <row r="722" spans="1:4" ht="15" customHeight="1" x14ac:dyDescent="0.2">
      <c r="A722" s="27">
        <v>42035.083333333336</v>
      </c>
      <c r="B722" s="10">
        <v>4.1155520000000001</v>
      </c>
      <c r="C722" s="26">
        <v>20</v>
      </c>
      <c r="D722" s="14">
        <f t="shared" si="11"/>
        <v>6.8729718399999999</v>
      </c>
    </row>
    <row r="723" spans="1:4" ht="15" customHeight="1" x14ac:dyDescent="0.2">
      <c r="A723" s="27">
        <v>42035.125</v>
      </c>
      <c r="B723" s="10">
        <v>3.601108</v>
      </c>
      <c r="C723" s="26">
        <v>20</v>
      </c>
      <c r="D723" s="14">
        <f t="shared" si="11"/>
        <v>6.0138503599999993</v>
      </c>
    </row>
    <row r="724" spans="1:4" ht="15" customHeight="1" x14ac:dyDescent="0.2">
      <c r="A724" s="27">
        <v>42035.166666666664</v>
      </c>
      <c r="B724" s="10">
        <v>4.6299960000000002</v>
      </c>
      <c r="C724" s="26">
        <v>20</v>
      </c>
      <c r="D724" s="14">
        <f t="shared" si="11"/>
        <v>7.7320933199999997</v>
      </c>
    </row>
    <row r="725" spans="1:4" ht="15" customHeight="1" x14ac:dyDescent="0.2">
      <c r="A725" s="27">
        <v>42035.208333333336</v>
      </c>
      <c r="B725" s="10">
        <v>2.5722200000000002</v>
      </c>
      <c r="C725" s="26">
        <v>360</v>
      </c>
      <c r="D725" s="14">
        <f t="shared" si="11"/>
        <v>4.2956073999999997</v>
      </c>
    </row>
    <row r="726" spans="1:4" ht="15" customHeight="1" x14ac:dyDescent="0.2">
      <c r="A726" s="27">
        <v>42035.25</v>
      </c>
      <c r="B726" s="10">
        <v>2.5722200000000002</v>
      </c>
      <c r="C726" s="26">
        <v>10</v>
      </c>
      <c r="D726" s="14">
        <f t="shared" si="11"/>
        <v>4.2956073999999997</v>
      </c>
    </row>
    <row r="727" spans="1:4" ht="15" customHeight="1" x14ac:dyDescent="0.2">
      <c r="A727" s="27">
        <v>42035.291666666664</v>
      </c>
      <c r="B727" s="10">
        <v>2.057776</v>
      </c>
      <c r="C727" s="26">
        <v>10</v>
      </c>
      <c r="D727" s="14">
        <f t="shared" si="11"/>
        <v>3.43648592</v>
      </c>
    </row>
    <row r="728" spans="1:4" ht="15" customHeight="1" x14ac:dyDescent="0.2">
      <c r="A728" s="27">
        <v>42035.333333333336</v>
      </c>
      <c r="B728" s="10">
        <v>2.5722200000000002</v>
      </c>
      <c r="C728" s="26">
        <v>20</v>
      </c>
      <c r="D728" s="14">
        <f t="shared" si="11"/>
        <v>4.2956073999999997</v>
      </c>
    </row>
    <row r="729" spans="1:4" ht="15" customHeight="1" x14ac:dyDescent="0.2">
      <c r="A729" s="27">
        <v>42035.375</v>
      </c>
      <c r="B729" s="10">
        <v>1.028888</v>
      </c>
      <c r="C729" s="26">
        <v>340</v>
      </c>
      <c r="D729" s="14">
        <f t="shared" si="11"/>
        <v>1.71824296</v>
      </c>
    </row>
    <row r="730" spans="1:4" ht="15" customHeight="1" x14ac:dyDescent="0.2">
      <c r="A730" s="27">
        <v>42035.416666666664</v>
      </c>
      <c r="B730" s="10">
        <v>1.5433319999999999</v>
      </c>
      <c r="C730" s="26">
        <v>290</v>
      </c>
      <c r="D730" s="14">
        <f t="shared" si="11"/>
        <v>2.5773644399999998</v>
      </c>
    </row>
    <row r="731" spans="1:4" ht="15" customHeight="1" x14ac:dyDescent="0.2">
      <c r="A731" s="27">
        <v>42035.458333333336</v>
      </c>
      <c r="B731" s="10">
        <v>2.057776</v>
      </c>
      <c r="C731" s="26">
        <v>320</v>
      </c>
      <c r="D731" s="14">
        <f t="shared" si="11"/>
        <v>3.43648592</v>
      </c>
    </row>
    <row r="732" spans="1:4" ht="15" customHeight="1" x14ac:dyDescent="0.2">
      <c r="A732" s="27">
        <v>42035.5</v>
      </c>
      <c r="B732" s="10">
        <v>4.6299960000000002</v>
      </c>
      <c r="C732" s="26">
        <v>350</v>
      </c>
      <c r="D732" s="14">
        <f t="shared" si="11"/>
        <v>7.7320933199999997</v>
      </c>
    </row>
    <row r="733" spans="1:4" ht="15" customHeight="1" x14ac:dyDescent="0.2">
      <c r="A733" s="27">
        <v>42035.541666666664</v>
      </c>
      <c r="B733" s="10">
        <v>5.6588840000000005</v>
      </c>
      <c r="C733" s="26">
        <v>360</v>
      </c>
      <c r="D733" s="14">
        <f t="shared" si="11"/>
        <v>9.4503362800000001</v>
      </c>
    </row>
    <row r="734" spans="1:4" ht="15" customHeight="1" x14ac:dyDescent="0.2">
      <c r="A734" s="27">
        <v>42035.583333333336</v>
      </c>
      <c r="B734" s="10">
        <v>4.1155520000000001</v>
      </c>
      <c r="C734" s="26">
        <v>360</v>
      </c>
      <c r="D734" s="14">
        <f t="shared" si="11"/>
        <v>6.8729718399999999</v>
      </c>
    </row>
    <row r="735" spans="1:4" ht="15" customHeight="1" x14ac:dyDescent="0.2">
      <c r="A735" s="27">
        <v>42035.625</v>
      </c>
      <c r="B735" s="10">
        <v>5.6588840000000005</v>
      </c>
      <c r="C735" s="26">
        <v>60</v>
      </c>
      <c r="D735" s="14">
        <f t="shared" si="11"/>
        <v>9.4503362800000001</v>
      </c>
    </row>
    <row r="736" spans="1:4" ht="15" customHeight="1" x14ac:dyDescent="0.2">
      <c r="A736" s="27">
        <v>42035.666666666664</v>
      </c>
      <c r="B736" s="10">
        <v>6.1733279999999997</v>
      </c>
      <c r="C736" s="26">
        <v>50</v>
      </c>
      <c r="D736" s="14">
        <f t="shared" si="11"/>
        <v>10.309457759999999</v>
      </c>
    </row>
    <row r="737" spans="1:4" ht="15" customHeight="1" x14ac:dyDescent="0.2">
      <c r="A737" s="27">
        <v>42035.708333333336</v>
      </c>
      <c r="B737" s="10">
        <v>7.202216</v>
      </c>
      <c r="C737" s="26">
        <v>50</v>
      </c>
      <c r="D737" s="14">
        <f t="shared" si="11"/>
        <v>12.027700719999999</v>
      </c>
    </row>
    <row r="738" spans="1:4" ht="15" customHeight="1" x14ac:dyDescent="0.2">
      <c r="A738" s="27">
        <v>42035.75</v>
      </c>
      <c r="B738" s="10">
        <v>8.2311040000000002</v>
      </c>
      <c r="C738" s="26">
        <v>60</v>
      </c>
      <c r="D738" s="14">
        <f t="shared" si="11"/>
        <v>13.74594368</v>
      </c>
    </row>
    <row r="739" spans="1:4" ht="15" customHeight="1" x14ac:dyDescent="0.2">
      <c r="A739" s="27">
        <v>42035.791666666664</v>
      </c>
      <c r="B739" s="10">
        <v>8.2311040000000002</v>
      </c>
      <c r="C739" s="26">
        <v>50</v>
      </c>
      <c r="D739" s="14">
        <f t="shared" si="11"/>
        <v>13.74594368</v>
      </c>
    </row>
    <row r="740" spans="1:4" ht="15" customHeight="1" x14ac:dyDescent="0.2">
      <c r="A740" s="27">
        <v>42035.833333333336</v>
      </c>
      <c r="B740" s="10">
        <v>7.7166600000000001</v>
      </c>
      <c r="C740" s="26">
        <v>50</v>
      </c>
      <c r="D740" s="14">
        <f t="shared" si="11"/>
        <v>12.886822199999999</v>
      </c>
    </row>
    <row r="741" spans="1:4" ht="15" customHeight="1" x14ac:dyDescent="0.2">
      <c r="A741" s="27">
        <v>42035.875</v>
      </c>
      <c r="B741" s="10">
        <v>7.202216</v>
      </c>
      <c r="C741" s="26">
        <v>60</v>
      </c>
      <c r="D741" s="14">
        <f t="shared" si="11"/>
        <v>12.027700719999999</v>
      </c>
    </row>
    <row r="742" spans="1:4" ht="15" customHeight="1" x14ac:dyDescent="0.2">
      <c r="A742" s="27">
        <v>42035.916666666664</v>
      </c>
      <c r="B742" s="10">
        <v>4.1155520000000001</v>
      </c>
      <c r="C742" s="26">
        <v>60</v>
      </c>
      <c r="D742" s="14">
        <f t="shared" si="11"/>
        <v>6.8729718399999999</v>
      </c>
    </row>
    <row r="743" spans="1:4" ht="15" customHeight="1" x14ac:dyDescent="0.2">
      <c r="A743" s="27">
        <v>42035.958333333336</v>
      </c>
      <c r="B743" s="10">
        <v>3.0866639999999999</v>
      </c>
      <c r="C743" s="26">
        <v>40</v>
      </c>
      <c r="D743" s="14">
        <f t="shared" si="11"/>
        <v>5.1547288799999995</v>
      </c>
    </row>
    <row r="744" spans="1:4" ht="15" customHeight="1" x14ac:dyDescent="0.2">
      <c r="A744" s="27">
        <v>42036</v>
      </c>
      <c r="B744" s="10">
        <v>2.057776</v>
      </c>
      <c r="C744" s="26">
        <v>360</v>
      </c>
      <c r="D744" s="14">
        <f t="shared" si="11"/>
        <v>3.43648592</v>
      </c>
    </row>
    <row r="745" spans="1:4" ht="15" customHeight="1" x14ac:dyDescent="0.2">
      <c r="A745" s="27">
        <v>42036.041666666664</v>
      </c>
      <c r="B745" s="10">
        <v>2.057776</v>
      </c>
      <c r="C745" s="26">
        <v>340</v>
      </c>
      <c r="D745" s="14">
        <f t="shared" si="11"/>
        <v>3.43648592</v>
      </c>
    </row>
    <row r="746" spans="1:4" ht="15" customHeight="1" x14ac:dyDescent="0.2">
      <c r="A746" s="27">
        <v>42036.083333333336</v>
      </c>
      <c r="B746" s="10">
        <v>2.057776</v>
      </c>
      <c r="C746" s="26">
        <v>310</v>
      </c>
      <c r="D746" s="14">
        <f t="shared" si="11"/>
        <v>3.43648592</v>
      </c>
    </row>
    <row r="747" spans="1:4" ht="15" customHeight="1" x14ac:dyDescent="0.2">
      <c r="A747" s="27">
        <v>42036.125</v>
      </c>
      <c r="B747" s="10">
        <v>2.5722200000000002</v>
      </c>
      <c r="C747" s="26">
        <v>280</v>
      </c>
      <c r="D747" s="14">
        <f t="shared" si="11"/>
        <v>4.2956073999999997</v>
      </c>
    </row>
    <row r="748" spans="1:4" ht="15" customHeight="1" x14ac:dyDescent="0.2">
      <c r="A748" s="27">
        <v>42036.166666666664</v>
      </c>
      <c r="B748" s="10">
        <v>1.5433319999999999</v>
      </c>
      <c r="C748" s="26">
        <v>290</v>
      </c>
      <c r="D748" s="14">
        <f t="shared" si="11"/>
        <v>2.5773644399999998</v>
      </c>
    </row>
    <row r="749" spans="1:4" ht="15" customHeight="1" x14ac:dyDescent="0.2">
      <c r="A749" s="27">
        <v>42036.208333333336</v>
      </c>
      <c r="B749" s="10">
        <v>0.51444400000000001</v>
      </c>
      <c r="C749" s="26">
        <v>320</v>
      </c>
      <c r="D749" s="14">
        <f t="shared" si="11"/>
        <v>0.85912147999999999</v>
      </c>
    </row>
    <row r="750" spans="1:4" ht="15" customHeight="1" x14ac:dyDescent="0.2">
      <c r="A750" s="27">
        <v>42036.25</v>
      </c>
      <c r="B750" s="10">
        <v>2.057776</v>
      </c>
      <c r="C750" s="26">
        <v>280</v>
      </c>
      <c r="D750" s="14">
        <f t="shared" si="11"/>
        <v>3.43648592</v>
      </c>
    </row>
    <row r="751" spans="1:4" ht="15" customHeight="1" x14ac:dyDescent="0.2">
      <c r="A751" s="27">
        <v>42036.291666666664</v>
      </c>
      <c r="B751" s="10">
        <v>1.5433319999999999</v>
      </c>
      <c r="C751" s="26">
        <v>330</v>
      </c>
      <c r="D751" s="14">
        <f t="shared" si="11"/>
        <v>2.5773644399999998</v>
      </c>
    </row>
    <row r="752" spans="1:4" ht="15" customHeight="1" x14ac:dyDescent="0.2">
      <c r="A752" s="27">
        <v>42036.333333333336</v>
      </c>
      <c r="B752" s="10">
        <v>1.5433319999999999</v>
      </c>
      <c r="C752" s="26">
        <v>360</v>
      </c>
      <c r="D752" s="14">
        <f t="shared" si="11"/>
        <v>2.5773644399999998</v>
      </c>
    </row>
    <row r="753" spans="1:4" ht="15" customHeight="1" x14ac:dyDescent="0.2">
      <c r="A753" s="27">
        <v>42036.375</v>
      </c>
      <c r="B753" s="10">
        <v>1.028888</v>
      </c>
      <c r="C753" s="26">
        <v>280</v>
      </c>
      <c r="D753" s="14">
        <f t="shared" si="11"/>
        <v>1.71824296</v>
      </c>
    </row>
    <row r="754" spans="1:4" ht="15" customHeight="1" x14ac:dyDescent="0.2">
      <c r="A754" s="27">
        <v>42036.416666666664</v>
      </c>
      <c r="B754" s="10">
        <v>1.5433319999999999</v>
      </c>
      <c r="C754" s="26">
        <v>280</v>
      </c>
      <c r="D754" s="14">
        <f t="shared" si="11"/>
        <v>2.5773644399999998</v>
      </c>
    </row>
    <row r="755" spans="1:4" ht="15" customHeight="1" x14ac:dyDescent="0.2">
      <c r="A755" s="27">
        <v>42036.458333333336</v>
      </c>
      <c r="B755" s="10">
        <v>3.601108</v>
      </c>
      <c r="C755" s="26">
        <v>10</v>
      </c>
      <c r="D755" s="14">
        <f t="shared" si="11"/>
        <v>6.0138503599999993</v>
      </c>
    </row>
    <row r="756" spans="1:4" ht="15" customHeight="1" x14ac:dyDescent="0.2">
      <c r="A756" s="27">
        <v>42036.5</v>
      </c>
      <c r="B756" s="10">
        <v>5.6588840000000005</v>
      </c>
      <c r="C756" s="26">
        <v>40</v>
      </c>
      <c r="D756" s="14">
        <f t="shared" si="11"/>
        <v>9.4503362800000001</v>
      </c>
    </row>
    <row r="757" spans="1:4" ht="15" customHeight="1" x14ac:dyDescent="0.2">
      <c r="A757" s="27">
        <v>42036.541666666664</v>
      </c>
      <c r="B757" s="10">
        <v>5.1444400000000003</v>
      </c>
      <c r="C757" s="26">
        <v>40</v>
      </c>
      <c r="D757" s="14">
        <f t="shared" si="11"/>
        <v>8.5912147999999995</v>
      </c>
    </row>
    <row r="758" spans="1:4" ht="15" customHeight="1" x14ac:dyDescent="0.2">
      <c r="A758" s="27">
        <v>42036.583333333336</v>
      </c>
      <c r="B758" s="10">
        <v>5.6588840000000005</v>
      </c>
      <c r="C758" s="26">
        <v>50</v>
      </c>
      <c r="D758" s="14">
        <f t="shared" si="11"/>
        <v>9.4503362800000001</v>
      </c>
    </row>
    <row r="759" spans="1:4" ht="15" customHeight="1" x14ac:dyDescent="0.2">
      <c r="A759" s="27">
        <v>42036.625</v>
      </c>
      <c r="B759" s="10">
        <v>8.2311040000000002</v>
      </c>
      <c r="C759" s="26">
        <v>70</v>
      </c>
      <c r="D759" s="14">
        <f t="shared" si="11"/>
        <v>13.74594368</v>
      </c>
    </row>
    <row r="760" spans="1:4" ht="15" customHeight="1" x14ac:dyDescent="0.2">
      <c r="A760" s="27">
        <v>42036.666666666664</v>
      </c>
      <c r="B760" s="10">
        <v>9.2599920000000004</v>
      </c>
      <c r="C760" s="26">
        <v>80</v>
      </c>
      <c r="D760" s="14">
        <f t="shared" si="11"/>
        <v>15.464186639999999</v>
      </c>
    </row>
    <row r="761" spans="1:4" ht="15" customHeight="1" x14ac:dyDescent="0.2">
      <c r="A761" s="27">
        <v>42036.708333333336</v>
      </c>
      <c r="B761" s="10">
        <v>9.2599920000000004</v>
      </c>
      <c r="C761" s="26">
        <v>50</v>
      </c>
      <c r="D761" s="14">
        <f t="shared" si="11"/>
        <v>15.464186639999999</v>
      </c>
    </row>
    <row r="762" spans="1:4" ht="15" customHeight="1" x14ac:dyDescent="0.2">
      <c r="A762" s="27">
        <v>42036.75</v>
      </c>
      <c r="B762" s="10">
        <v>8.2311040000000002</v>
      </c>
      <c r="C762" s="26">
        <v>50</v>
      </c>
      <c r="D762" s="14">
        <f t="shared" si="11"/>
        <v>13.74594368</v>
      </c>
    </row>
    <row r="763" spans="1:4" ht="15" customHeight="1" x14ac:dyDescent="0.2">
      <c r="A763" s="27">
        <v>42036.791666666664</v>
      </c>
      <c r="B763" s="10">
        <v>7.7166600000000001</v>
      </c>
      <c r="C763" s="26">
        <v>70</v>
      </c>
      <c r="D763" s="14">
        <f t="shared" si="11"/>
        <v>12.886822199999999</v>
      </c>
    </row>
    <row r="764" spans="1:4" ht="15" customHeight="1" x14ac:dyDescent="0.2">
      <c r="A764" s="27">
        <v>42036.833333333336</v>
      </c>
      <c r="B764" s="10">
        <v>7.202216</v>
      </c>
      <c r="C764" s="26">
        <v>50</v>
      </c>
      <c r="D764" s="14">
        <f t="shared" si="11"/>
        <v>12.027700719999999</v>
      </c>
    </row>
    <row r="765" spans="1:4" ht="15" customHeight="1" x14ac:dyDescent="0.2">
      <c r="A765" s="27">
        <v>42036.875</v>
      </c>
      <c r="B765" s="10">
        <v>6.1733279999999997</v>
      </c>
      <c r="C765" s="26">
        <v>40</v>
      </c>
      <c r="D765" s="14">
        <f t="shared" si="11"/>
        <v>10.309457759999999</v>
      </c>
    </row>
    <row r="766" spans="1:4" ht="15" customHeight="1" x14ac:dyDescent="0.2">
      <c r="A766" s="27">
        <v>42036.916666666664</v>
      </c>
      <c r="B766" s="10">
        <v>6.1733279999999997</v>
      </c>
      <c r="C766" s="26">
        <v>50</v>
      </c>
      <c r="D766" s="14">
        <f t="shared" si="11"/>
        <v>10.309457759999999</v>
      </c>
    </row>
    <row r="767" spans="1:4" ht="15" customHeight="1" x14ac:dyDescent="0.2">
      <c r="A767" s="27">
        <v>42036.958333333336</v>
      </c>
      <c r="B767" s="10">
        <v>5.1444400000000003</v>
      </c>
      <c r="C767" s="26">
        <v>30</v>
      </c>
      <c r="D767" s="14">
        <f t="shared" si="11"/>
        <v>8.5912147999999995</v>
      </c>
    </row>
    <row r="768" spans="1:4" ht="15" customHeight="1" x14ac:dyDescent="0.2">
      <c r="A768" s="27">
        <v>42037</v>
      </c>
      <c r="B768" s="10">
        <v>3.0866639999999999</v>
      </c>
      <c r="C768" s="26">
        <v>20</v>
      </c>
      <c r="D768" s="14">
        <f t="shared" si="11"/>
        <v>5.1547288799999995</v>
      </c>
    </row>
    <row r="769" spans="1:4" ht="15" customHeight="1" x14ac:dyDescent="0.2">
      <c r="A769" s="27">
        <v>42037.041666666664</v>
      </c>
      <c r="B769" s="10">
        <v>2.057776</v>
      </c>
      <c r="C769" s="26">
        <v>350</v>
      </c>
      <c r="D769" s="14">
        <f t="shared" si="11"/>
        <v>3.43648592</v>
      </c>
    </row>
    <row r="770" spans="1:4" ht="15" customHeight="1" x14ac:dyDescent="0.2">
      <c r="A770" s="27">
        <v>42037.083333333336</v>
      </c>
      <c r="B770" s="10">
        <v>2.057776</v>
      </c>
      <c r="C770" s="26">
        <v>360</v>
      </c>
      <c r="D770" s="14">
        <f t="shared" si="11"/>
        <v>3.43648592</v>
      </c>
    </row>
    <row r="771" spans="1:4" ht="15" customHeight="1" x14ac:dyDescent="0.2">
      <c r="A771" s="27">
        <v>42037.125</v>
      </c>
      <c r="B771" s="10">
        <v>3.0866639999999999</v>
      </c>
      <c r="C771" s="26">
        <v>10</v>
      </c>
      <c r="D771" s="14">
        <f t="shared" si="11"/>
        <v>5.1547288799999995</v>
      </c>
    </row>
    <row r="772" spans="1:4" ht="15" customHeight="1" x14ac:dyDescent="0.2">
      <c r="A772" s="27">
        <v>42037.166666666664</v>
      </c>
      <c r="B772" s="10">
        <v>2.057776</v>
      </c>
      <c r="C772" s="26">
        <v>350</v>
      </c>
      <c r="D772" s="14">
        <f t="shared" si="11"/>
        <v>3.43648592</v>
      </c>
    </row>
    <row r="773" spans="1:4" ht="15" customHeight="1" x14ac:dyDescent="0.2">
      <c r="A773" s="27">
        <v>42037.208333333336</v>
      </c>
      <c r="B773" s="10">
        <v>3.0866639999999999</v>
      </c>
      <c r="C773" s="26">
        <v>350</v>
      </c>
      <c r="D773" s="14">
        <f t="shared" ref="D773:D836" si="12">$B$1*B773</f>
        <v>5.1547288799999995</v>
      </c>
    </row>
    <row r="774" spans="1:4" ht="15" customHeight="1" x14ac:dyDescent="0.2">
      <c r="A774" s="27">
        <v>42037.25</v>
      </c>
      <c r="B774" s="10">
        <v>1.028888</v>
      </c>
      <c r="C774" s="26">
        <v>350</v>
      </c>
      <c r="D774" s="14">
        <f t="shared" si="12"/>
        <v>1.71824296</v>
      </c>
    </row>
    <row r="775" spans="1:4" ht="15" customHeight="1" x14ac:dyDescent="0.2">
      <c r="A775" s="27">
        <v>42037.291666666664</v>
      </c>
      <c r="B775" s="10">
        <v>2.5722200000000002</v>
      </c>
      <c r="C775" s="26">
        <v>350</v>
      </c>
      <c r="D775" s="14">
        <f t="shared" si="12"/>
        <v>4.2956073999999997</v>
      </c>
    </row>
    <row r="776" spans="1:4" ht="15" customHeight="1" x14ac:dyDescent="0.2">
      <c r="A776" s="27">
        <v>42037.333333333336</v>
      </c>
      <c r="B776" s="10">
        <v>2.057776</v>
      </c>
      <c r="C776" s="26">
        <v>310</v>
      </c>
      <c r="D776" s="14">
        <f t="shared" si="12"/>
        <v>3.43648592</v>
      </c>
    </row>
    <row r="777" spans="1:4" ht="15" customHeight="1" x14ac:dyDescent="0.2">
      <c r="A777" s="27">
        <v>42037.375</v>
      </c>
      <c r="B777" s="10">
        <v>2.057776</v>
      </c>
      <c r="C777" s="26">
        <v>310</v>
      </c>
      <c r="D777" s="14">
        <f t="shared" si="12"/>
        <v>3.43648592</v>
      </c>
    </row>
    <row r="778" spans="1:4" ht="15" customHeight="1" x14ac:dyDescent="0.2">
      <c r="A778" s="27">
        <v>42037.416666666664</v>
      </c>
      <c r="B778" s="10">
        <v>3.0866639999999999</v>
      </c>
      <c r="C778" s="26">
        <v>300</v>
      </c>
      <c r="D778" s="14">
        <f t="shared" si="12"/>
        <v>5.1547288799999995</v>
      </c>
    </row>
    <row r="779" spans="1:4" ht="15" customHeight="1" x14ac:dyDescent="0.2">
      <c r="A779" s="27">
        <v>42037.458333333336</v>
      </c>
      <c r="B779" s="10">
        <v>6.1733279999999997</v>
      </c>
      <c r="C779" s="26">
        <v>360</v>
      </c>
      <c r="D779" s="14">
        <f t="shared" si="12"/>
        <v>10.309457759999999</v>
      </c>
    </row>
    <row r="780" spans="1:4" ht="15" customHeight="1" x14ac:dyDescent="0.2">
      <c r="A780" s="27">
        <v>42037.5</v>
      </c>
      <c r="B780" s="10">
        <v>6.1733279999999997</v>
      </c>
      <c r="C780" s="26">
        <v>360</v>
      </c>
      <c r="D780" s="14">
        <f t="shared" si="12"/>
        <v>10.309457759999999</v>
      </c>
    </row>
    <row r="781" spans="1:4" ht="15" customHeight="1" x14ac:dyDescent="0.2">
      <c r="A781" s="27">
        <v>42037.541666666664</v>
      </c>
      <c r="B781" s="10">
        <v>6.1733279999999997</v>
      </c>
      <c r="C781" s="26">
        <v>360</v>
      </c>
      <c r="D781" s="14">
        <f t="shared" si="12"/>
        <v>10.309457759999999</v>
      </c>
    </row>
    <row r="782" spans="1:4" ht="15" customHeight="1" x14ac:dyDescent="0.2">
      <c r="A782" s="27">
        <v>42037.583333333336</v>
      </c>
      <c r="B782" s="10">
        <v>7.202216</v>
      </c>
      <c r="C782" s="26">
        <v>20</v>
      </c>
      <c r="D782" s="14">
        <f t="shared" si="12"/>
        <v>12.027700719999999</v>
      </c>
    </row>
    <row r="783" spans="1:4" ht="15" customHeight="1" x14ac:dyDescent="0.2">
      <c r="A783" s="27">
        <v>42037.625</v>
      </c>
      <c r="B783" s="10">
        <v>7.202216</v>
      </c>
      <c r="C783" s="26">
        <v>70</v>
      </c>
      <c r="D783" s="14">
        <f t="shared" si="12"/>
        <v>12.027700719999999</v>
      </c>
    </row>
    <row r="784" spans="1:4" ht="15" customHeight="1" x14ac:dyDescent="0.2">
      <c r="A784" s="27">
        <v>42037.666666666664</v>
      </c>
      <c r="B784" s="10">
        <v>9.2599920000000004</v>
      </c>
      <c r="C784" s="26">
        <v>70</v>
      </c>
      <c r="D784" s="14">
        <f t="shared" si="12"/>
        <v>15.464186639999999</v>
      </c>
    </row>
    <row r="785" spans="1:4" ht="15" customHeight="1" x14ac:dyDescent="0.2">
      <c r="A785" s="27">
        <v>42037.708333333336</v>
      </c>
      <c r="B785" s="10">
        <v>9.7744359999999997</v>
      </c>
      <c r="C785" s="26">
        <v>60</v>
      </c>
      <c r="D785" s="14">
        <f t="shared" si="12"/>
        <v>16.32330812</v>
      </c>
    </row>
    <row r="786" spans="1:4" ht="15" customHeight="1" x14ac:dyDescent="0.2">
      <c r="A786" s="27">
        <v>42037.75</v>
      </c>
      <c r="B786" s="10">
        <v>10.803324</v>
      </c>
      <c r="C786" s="26">
        <v>60</v>
      </c>
      <c r="D786" s="14">
        <f t="shared" si="12"/>
        <v>18.041551079999998</v>
      </c>
    </row>
    <row r="787" spans="1:4" ht="15" customHeight="1" x14ac:dyDescent="0.2">
      <c r="A787" s="27">
        <v>42037.791666666664</v>
      </c>
      <c r="B787" s="10">
        <v>11.832212</v>
      </c>
      <c r="C787" s="26">
        <v>60</v>
      </c>
      <c r="D787" s="14">
        <f t="shared" si="12"/>
        <v>19.759794039999999</v>
      </c>
    </row>
    <row r="788" spans="1:4" ht="15" customHeight="1" x14ac:dyDescent="0.2">
      <c r="A788" s="27">
        <v>42037.833333333336</v>
      </c>
      <c r="B788" s="10">
        <v>10.803324</v>
      </c>
      <c r="C788" s="26">
        <v>50</v>
      </c>
      <c r="D788" s="14">
        <f t="shared" si="12"/>
        <v>18.041551079999998</v>
      </c>
    </row>
    <row r="789" spans="1:4" ht="15" customHeight="1" x14ac:dyDescent="0.2">
      <c r="A789" s="27">
        <v>42037.875</v>
      </c>
      <c r="B789" s="10">
        <v>8.7455479999999994</v>
      </c>
      <c r="C789" s="26">
        <v>50</v>
      </c>
      <c r="D789" s="14">
        <f t="shared" si="12"/>
        <v>14.605065159999999</v>
      </c>
    </row>
    <row r="790" spans="1:4" ht="15" customHeight="1" x14ac:dyDescent="0.2">
      <c r="A790" s="27">
        <v>42037.916666666664</v>
      </c>
      <c r="B790" s="10">
        <v>6.6877719999999998</v>
      </c>
      <c r="C790" s="26">
        <v>40</v>
      </c>
      <c r="D790" s="14">
        <f t="shared" si="12"/>
        <v>11.16857924</v>
      </c>
    </row>
    <row r="791" spans="1:4" ht="15" customHeight="1" x14ac:dyDescent="0.2">
      <c r="A791" s="27">
        <v>42037.958333333336</v>
      </c>
      <c r="B791" s="10">
        <v>6.1733279999999997</v>
      </c>
      <c r="C791" s="26">
        <v>40</v>
      </c>
      <c r="D791" s="14">
        <f t="shared" si="12"/>
        <v>10.309457759999999</v>
      </c>
    </row>
    <row r="792" spans="1:4" ht="15" customHeight="1" x14ac:dyDescent="0.2">
      <c r="A792" s="27">
        <v>42038</v>
      </c>
      <c r="B792" s="10">
        <v>4.6299960000000002</v>
      </c>
      <c r="C792" s="26">
        <v>20</v>
      </c>
      <c r="D792" s="14">
        <f t="shared" si="12"/>
        <v>7.7320933199999997</v>
      </c>
    </row>
    <row r="793" spans="1:4" ht="15" customHeight="1" x14ac:dyDescent="0.2">
      <c r="A793" s="27">
        <v>42038.041666666664</v>
      </c>
      <c r="B793" s="10">
        <v>3.0866639999999999</v>
      </c>
      <c r="C793" s="26">
        <v>10</v>
      </c>
      <c r="D793" s="14">
        <f t="shared" si="12"/>
        <v>5.1547288799999995</v>
      </c>
    </row>
    <row r="794" spans="1:4" ht="15" customHeight="1" x14ac:dyDescent="0.2">
      <c r="A794" s="27">
        <v>42038.083333333336</v>
      </c>
      <c r="B794" s="10">
        <v>2.5722200000000002</v>
      </c>
      <c r="C794" s="26">
        <v>360</v>
      </c>
      <c r="D794" s="14">
        <f t="shared" si="12"/>
        <v>4.2956073999999997</v>
      </c>
    </row>
    <row r="795" spans="1:4" ht="15" customHeight="1" x14ac:dyDescent="0.2">
      <c r="A795" s="27">
        <v>42038.125</v>
      </c>
      <c r="B795" s="10">
        <v>3.0866639999999999</v>
      </c>
      <c r="C795" s="26">
        <v>350</v>
      </c>
      <c r="D795" s="14">
        <f t="shared" si="12"/>
        <v>5.1547288799999995</v>
      </c>
    </row>
    <row r="796" spans="1:4" ht="15" customHeight="1" x14ac:dyDescent="0.2">
      <c r="A796" s="27">
        <v>42038.166666666664</v>
      </c>
      <c r="B796" s="10">
        <v>3.0866639999999999</v>
      </c>
      <c r="C796" s="26">
        <v>360</v>
      </c>
      <c r="D796" s="14">
        <f t="shared" si="12"/>
        <v>5.1547288799999995</v>
      </c>
    </row>
    <row r="797" spans="1:4" ht="15" customHeight="1" x14ac:dyDescent="0.2">
      <c r="A797" s="27">
        <v>42038.208333333336</v>
      </c>
      <c r="B797" s="10">
        <v>3.0866639999999999</v>
      </c>
      <c r="C797" s="26">
        <v>350</v>
      </c>
      <c r="D797" s="14">
        <f t="shared" si="12"/>
        <v>5.1547288799999995</v>
      </c>
    </row>
    <row r="798" spans="1:4" ht="15" customHeight="1" x14ac:dyDescent="0.2">
      <c r="A798" s="27">
        <v>42038.25</v>
      </c>
      <c r="B798" s="10">
        <v>2.057776</v>
      </c>
      <c r="C798" s="26">
        <v>340</v>
      </c>
      <c r="D798" s="14">
        <f t="shared" si="12"/>
        <v>3.43648592</v>
      </c>
    </row>
    <row r="799" spans="1:4" ht="15" customHeight="1" x14ac:dyDescent="0.2">
      <c r="A799" s="27">
        <v>42038.291666666664</v>
      </c>
      <c r="B799" s="10">
        <v>2.057776</v>
      </c>
      <c r="C799" s="26">
        <v>340</v>
      </c>
      <c r="D799" s="14">
        <f t="shared" si="12"/>
        <v>3.43648592</v>
      </c>
    </row>
    <row r="800" spans="1:4" ht="15" customHeight="1" x14ac:dyDescent="0.2">
      <c r="A800" s="27">
        <v>42038.333333333336</v>
      </c>
      <c r="B800" s="10">
        <v>2.5722200000000002</v>
      </c>
      <c r="C800" s="26">
        <v>350</v>
      </c>
      <c r="D800" s="14">
        <f t="shared" si="12"/>
        <v>4.2956073999999997</v>
      </c>
    </row>
    <row r="801" spans="1:4" ht="15" customHeight="1" x14ac:dyDescent="0.2">
      <c r="A801" s="27">
        <v>42038.375</v>
      </c>
      <c r="B801" s="10">
        <v>2.057776</v>
      </c>
      <c r="C801" s="26">
        <v>320</v>
      </c>
      <c r="D801" s="14">
        <f t="shared" si="12"/>
        <v>3.43648592</v>
      </c>
    </row>
    <row r="802" spans="1:4" ht="15" customHeight="1" x14ac:dyDescent="0.2">
      <c r="A802" s="27">
        <v>42038.416666666664</v>
      </c>
      <c r="B802" s="10">
        <v>2.5722200000000002</v>
      </c>
      <c r="C802" s="26">
        <v>330</v>
      </c>
      <c r="D802" s="14">
        <f t="shared" si="12"/>
        <v>4.2956073999999997</v>
      </c>
    </row>
    <row r="803" spans="1:4" ht="15" customHeight="1" x14ac:dyDescent="0.2">
      <c r="A803" s="27">
        <v>42038.458333333336</v>
      </c>
      <c r="B803" s="10">
        <v>6.1733279999999997</v>
      </c>
      <c r="C803" s="26">
        <v>10</v>
      </c>
      <c r="D803" s="14">
        <f t="shared" si="12"/>
        <v>10.309457759999999</v>
      </c>
    </row>
    <row r="804" spans="1:4" ht="15" customHeight="1" x14ac:dyDescent="0.2">
      <c r="A804" s="27">
        <v>42038.5</v>
      </c>
      <c r="B804" s="10">
        <v>7.202216</v>
      </c>
      <c r="C804" s="26">
        <v>20</v>
      </c>
      <c r="D804" s="14">
        <f t="shared" si="12"/>
        <v>12.027700719999999</v>
      </c>
    </row>
    <row r="805" spans="1:4" ht="15" customHeight="1" x14ac:dyDescent="0.2">
      <c r="A805" s="27">
        <v>42038.541666666664</v>
      </c>
      <c r="B805" s="10">
        <v>7.7166600000000001</v>
      </c>
      <c r="C805" s="26">
        <v>10</v>
      </c>
      <c r="D805" s="14">
        <f t="shared" si="12"/>
        <v>12.886822199999999</v>
      </c>
    </row>
    <row r="806" spans="1:4" ht="15" customHeight="1" x14ac:dyDescent="0.2">
      <c r="A806" s="27">
        <v>42038.583333333336</v>
      </c>
      <c r="B806" s="10">
        <v>6.6877719999999998</v>
      </c>
      <c r="C806" s="26">
        <v>20</v>
      </c>
      <c r="D806" s="14">
        <f t="shared" si="12"/>
        <v>11.16857924</v>
      </c>
    </row>
    <row r="807" spans="1:4" ht="15" customHeight="1" x14ac:dyDescent="0.2">
      <c r="A807" s="27">
        <v>42038.625</v>
      </c>
      <c r="B807" s="10">
        <v>8.2311040000000002</v>
      </c>
      <c r="C807" s="26">
        <v>70</v>
      </c>
      <c r="D807" s="14">
        <f t="shared" si="12"/>
        <v>13.74594368</v>
      </c>
    </row>
    <row r="808" spans="1:4" ht="15" customHeight="1" x14ac:dyDescent="0.2">
      <c r="A808" s="27">
        <v>42038.666666666664</v>
      </c>
      <c r="B808" s="10">
        <v>8.7455479999999994</v>
      </c>
      <c r="C808" s="26">
        <v>60</v>
      </c>
      <c r="D808" s="14">
        <f t="shared" si="12"/>
        <v>14.605065159999999</v>
      </c>
    </row>
    <row r="809" spans="1:4" ht="15" customHeight="1" x14ac:dyDescent="0.2">
      <c r="A809" s="27">
        <v>42038.708333333336</v>
      </c>
      <c r="B809" s="10">
        <v>9.7744359999999997</v>
      </c>
      <c r="C809" s="26">
        <v>60</v>
      </c>
      <c r="D809" s="14">
        <f t="shared" si="12"/>
        <v>16.32330812</v>
      </c>
    </row>
    <row r="810" spans="1:4" ht="15" customHeight="1" x14ac:dyDescent="0.2">
      <c r="A810" s="27">
        <v>42038.75</v>
      </c>
      <c r="B810" s="10">
        <v>8.7455479999999994</v>
      </c>
      <c r="C810" s="26">
        <v>60</v>
      </c>
      <c r="D810" s="14">
        <f t="shared" si="12"/>
        <v>14.605065159999999</v>
      </c>
    </row>
    <row r="811" spans="1:4" ht="15" customHeight="1" x14ac:dyDescent="0.2">
      <c r="A811" s="27">
        <v>42038.791666666664</v>
      </c>
      <c r="B811" s="10">
        <v>8.7455479999999994</v>
      </c>
      <c r="C811" s="26">
        <v>50</v>
      </c>
      <c r="D811" s="14">
        <f t="shared" si="12"/>
        <v>14.605065159999999</v>
      </c>
    </row>
    <row r="812" spans="1:4" ht="15" customHeight="1" x14ac:dyDescent="0.2">
      <c r="A812" s="27">
        <v>42038.833333333336</v>
      </c>
      <c r="B812" s="10">
        <v>9.2599920000000004</v>
      </c>
      <c r="C812" s="26">
        <v>50</v>
      </c>
      <c r="D812" s="14">
        <f t="shared" si="12"/>
        <v>15.464186639999999</v>
      </c>
    </row>
    <row r="813" spans="1:4" ht="15" customHeight="1" x14ac:dyDescent="0.2">
      <c r="A813" s="27">
        <v>42038.875</v>
      </c>
      <c r="B813" s="10">
        <v>7.7166600000000001</v>
      </c>
      <c r="C813" s="26">
        <v>50</v>
      </c>
      <c r="D813" s="14">
        <f t="shared" si="12"/>
        <v>12.886822199999999</v>
      </c>
    </row>
    <row r="814" spans="1:4" ht="15" customHeight="1" x14ac:dyDescent="0.2">
      <c r="A814" s="27">
        <v>42038.916666666664</v>
      </c>
      <c r="B814" s="10">
        <v>8.2311040000000002</v>
      </c>
      <c r="C814" s="26">
        <v>50</v>
      </c>
      <c r="D814" s="14">
        <f t="shared" si="12"/>
        <v>13.74594368</v>
      </c>
    </row>
    <row r="815" spans="1:4" ht="15" customHeight="1" x14ac:dyDescent="0.2">
      <c r="A815" s="27">
        <v>42038.958333333336</v>
      </c>
      <c r="B815" s="10">
        <v>6.1733279999999997</v>
      </c>
      <c r="C815" s="26">
        <v>30</v>
      </c>
      <c r="D815" s="14">
        <f t="shared" si="12"/>
        <v>10.309457759999999</v>
      </c>
    </row>
    <row r="816" spans="1:4" ht="15" customHeight="1" x14ac:dyDescent="0.2">
      <c r="A816" s="27">
        <v>42039</v>
      </c>
      <c r="B816" s="10">
        <v>4.6299960000000002</v>
      </c>
      <c r="C816" s="26">
        <v>360</v>
      </c>
      <c r="D816" s="14">
        <f t="shared" si="12"/>
        <v>7.7320933199999997</v>
      </c>
    </row>
    <row r="817" spans="1:4" ht="15" customHeight="1" x14ac:dyDescent="0.2">
      <c r="A817" s="27">
        <v>42039.041666666664</v>
      </c>
      <c r="B817" s="10">
        <v>4.6299960000000002</v>
      </c>
      <c r="C817" s="26">
        <v>10</v>
      </c>
      <c r="D817" s="14">
        <f t="shared" si="12"/>
        <v>7.7320933199999997</v>
      </c>
    </row>
    <row r="818" spans="1:4" ht="15" customHeight="1" x14ac:dyDescent="0.2">
      <c r="A818" s="27">
        <v>42039.083333333336</v>
      </c>
      <c r="B818" s="10">
        <v>3.0866639999999999</v>
      </c>
      <c r="C818" s="26">
        <v>340</v>
      </c>
      <c r="D818" s="14">
        <f t="shared" si="12"/>
        <v>5.1547288799999995</v>
      </c>
    </row>
    <row r="819" spans="1:4" ht="15" customHeight="1" x14ac:dyDescent="0.2">
      <c r="A819" s="27">
        <v>42039.125</v>
      </c>
      <c r="B819" s="10">
        <v>4.6299960000000002</v>
      </c>
      <c r="C819" s="26">
        <v>350</v>
      </c>
      <c r="D819" s="14">
        <f t="shared" si="12"/>
        <v>7.7320933199999997</v>
      </c>
    </row>
    <row r="820" spans="1:4" ht="15" customHeight="1" x14ac:dyDescent="0.2">
      <c r="A820" s="27">
        <v>42039.166666666664</v>
      </c>
      <c r="B820" s="10">
        <v>4.1155520000000001</v>
      </c>
      <c r="C820" s="26">
        <v>10</v>
      </c>
      <c r="D820" s="14">
        <f t="shared" si="12"/>
        <v>6.8729718399999999</v>
      </c>
    </row>
    <row r="821" spans="1:4" ht="15" customHeight="1" x14ac:dyDescent="0.2">
      <c r="A821" s="27">
        <v>42039.208333333336</v>
      </c>
      <c r="B821" s="10">
        <v>3.601108</v>
      </c>
      <c r="C821" s="26">
        <v>360</v>
      </c>
      <c r="D821" s="14">
        <f t="shared" si="12"/>
        <v>6.0138503599999993</v>
      </c>
    </row>
    <row r="822" spans="1:4" ht="15" customHeight="1" x14ac:dyDescent="0.2">
      <c r="A822" s="27">
        <v>42039.25</v>
      </c>
      <c r="B822" s="10">
        <v>4.1155520000000001</v>
      </c>
      <c r="C822" s="26">
        <v>350</v>
      </c>
      <c r="D822" s="14">
        <f t="shared" si="12"/>
        <v>6.8729718399999999</v>
      </c>
    </row>
    <row r="823" spans="1:4" ht="15" customHeight="1" x14ac:dyDescent="0.2">
      <c r="A823" s="27">
        <v>42039.291666666664</v>
      </c>
      <c r="B823" s="10">
        <v>4.1155520000000001</v>
      </c>
      <c r="C823" s="26">
        <v>10</v>
      </c>
      <c r="D823" s="14">
        <f t="shared" si="12"/>
        <v>6.8729718399999999</v>
      </c>
    </row>
    <row r="824" spans="1:4" ht="15" customHeight="1" x14ac:dyDescent="0.2">
      <c r="A824" s="27">
        <v>42039.333333333336</v>
      </c>
      <c r="B824" s="10">
        <v>5.1444400000000003</v>
      </c>
      <c r="C824" s="26">
        <v>360</v>
      </c>
      <c r="D824" s="14">
        <f t="shared" si="12"/>
        <v>8.5912147999999995</v>
      </c>
    </row>
    <row r="825" spans="1:4" ht="15" customHeight="1" x14ac:dyDescent="0.2">
      <c r="A825" s="27">
        <v>42039.375</v>
      </c>
      <c r="B825" s="10">
        <v>5.1444400000000003</v>
      </c>
      <c r="C825" s="26">
        <v>10</v>
      </c>
      <c r="D825" s="14">
        <f t="shared" si="12"/>
        <v>8.5912147999999995</v>
      </c>
    </row>
    <row r="826" spans="1:4" ht="15" customHeight="1" x14ac:dyDescent="0.2">
      <c r="A826" s="27">
        <v>42039.416666666664</v>
      </c>
      <c r="B826" s="10">
        <v>4.1155520000000001</v>
      </c>
      <c r="C826" s="26">
        <v>10</v>
      </c>
      <c r="D826" s="14">
        <f t="shared" si="12"/>
        <v>6.8729718399999999</v>
      </c>
    </row>
    <row r="827" spans="1:4" ht="15" customHeight="1" x14ac:dyDescent="0.2">
      <c r="A827" s="27">
        <v>42039.458333333336</v>
      </c>
      <c r="B827" s="10">
        <v>5.6588840000000005</v>
      </c>
      <c r="C827" s="26">
        <v>10</v>
      </c>
      <c r="D827" s="14">
        <f t="shared" si="12"/>
        <v>9.4503362800000001</v>
      </c>
    </row>
    <row r="828" spans="1:4" ht="15" customHeight="1" x14ac:dyDescent="0.2">
      <c r="A828" s="27">
        <v>42039.5</v>
      </c>
      <c r="B828" s="10">
        <v>6.6877719999999998</v>
      </c>
      <c r="C828" s="26">
        <v>10</v>
      </c>
      <c r="D828" s="14">
        <f t="shared" si="12"/>
        <v>11.16857924</v>
      </c>
    </row>
    <row r="829" spans="1:4" ht="15" customHeight="1" x14ac:dyDescent="0.2">
      <c r="A829" s="27">
        <v>42039.541666666664</v>
      </c>
      <c r="B829" s="10">
        <v>7.7166600000000001</v>
      </c>
      <c r="C829" s="26">
        <v>360</v>
      </c>
      <c r="D829" s="14">
        <f t="shared" si="12"/>
        <v>12.886822199999999</v>
      </c>
    </row>
    <row r="830" spans="1:4" ht="15" customHeight="1" x14ac:dyDescent="0.2">
      <c r="A830" s="27">
        <v>42039.583333333336</v>
      </c>
      <c r="B830" s="10">
        <v>7.7166600000000001</v>
      </c>
      <c r="C830" s="26">
        <v>10</v>
      </c>
      <c r="D830" s="14">
        <f t="shared" si="12"/>
        <v>12.886822199999999</v>
      </c>
    </row>
    <row r="831" spans="1:4" ht="15" customHeight="1" x14ac:dyDescent="0.2">
      <c r="A831" s="27">
        <v>42039.625</v>
      </c>
      <c r="B831" s="10">
        <v>7.202216</v>
      </c>
      <c r="C831" s="26">
        <v>10</v>
      </c>
      <c r="D831" s="14">
        <f t="shared" si="12"/>
        <v>12.027700719999999</v>
      </c>
    </row>
    <row r="832" spans="1:4" ht="15" customHeight="1" x14ac:dyDescent="0.2">
      <c r="A832" s="27">
        <v>42039.666666666664</v>
      </c>
      <c r="B832" s="10">
        <v>8.7455479999999994</v>
      </c>
      <c r="C832" s="26">
        <v>50</v>
      </c>
      <c r="D832" s="14">
        <f t="shared" si="12"/>
        <v>14.605065159999999</v>
      </c>
    </row>
    <row r="833" spans="1:4" ht="15" customHeight="1" x14ac:dyDescent="0.2">
      <c r="A833" s="27">
        <v>42039.708333333336</v>
      </c>
      <c r="B833" s="10">
        <v>9.2599920000000004</v>
      </c>
      <c r="C833" s="26">
        <v>50</v>
      </c>
      <c r="D833" s="14">
        <f t="shared" si="12"/>
        <v>15.464186639999999</v>
      </c>
    </row>
    <row r="834" spans="1:4" ht="15" customHeight="1" x14ac:dyDescent="0.2">
      <c r="A834" s="27">
        <v>42039.75</v>
      </c>
      <c r="B834" s="10">
        <v>9.7744359999999997</v>
      </c>
      <c r="C834" s="26">
        <v>50</v>
      </c>
      <c r="D834" s="14">
        <f t="shared" si="12"/>
        <v>16.32330812</v>
      </c>
    </row>
    <row r="835" spans="1:4" ht="15" customHeight="1" x14ac:dyDescent="0.2">
      <c r="A835" s="27">
        <v>42039.791666666664</v>
      </c>
      <c r="B835" s="10">
        <v>8.2311040000000002</v>
      </c>
      <c r="C835" s="26">
        <v>40</v>
      </c>
      <c r="D835" s="14">
        <f t="shared" si="12"/>
        <v>13.74594368</v>
      </c>
    </row>
    <row r="836" spans="1:4" ht="15" customHeight="1" x14ac:dyDescent="0.2">
      <c r="A836" s="27">
        <v>42039.833333333336</v>
      </c>
      <c r="B836" s="10">
        <v>9.2599920000000004</v>
      </c>
      <c r="C836" s="26">
        <v>40</v>
      </c>
      <c r="D836" s="14">
        <f t="shared" si="12"/>
        <v>15.464186639999999</v>
      </c>
    </row>
    <row r="837" spans="1:4" ht="15" customHeight="1" x14ac:dyDescent="0.2">
      <c r="A837" s="27">
        <v>42039.875</v>
      </c>
      <c r="B837" s="10">
        <v>9.7744359999999997</v>
      </c>
      <c r="C837" s="26">
        <v>50</v>
      </c>
      <c r="D837" s="14">
        <f t="shared" ref="D837:D900" si="13">$B$1*B837</f>
        <v>16.32330812</v>
      </c>
    </row>
    <row r="838" spans="1:4" ht="15" customHeight="1" x14ac:dyDescent="0.2">
      <c r="A838" s="27">
        <v>42039.916666666664</v>
      </c>
      <c r="B838" s="10">
        <v>8.2311040000000002</v>
      </c>
      <c r="C838" s="26">
        <v>40</v>
      </c>
      <c r="D838" s="14">
        <f t="shared" si="13"/>
        <v>13.74594368</v>
      </c>
    </row>
    <row r="839" spans="1:4" ht="15" customHeight="1" x14ac:dyDescent="0.2">
      <c r="A839" s="27">
        <v>42039.958333333336</v>
      </c>
      <c r="B839" s="10">
        <v>3.0866639999999999</v>
      </c>
      <c r="C839" s="26">
        <v>10</v>
      </c>
      <c r="D839" s="14">
        <f t="shared" si="13"/>
        <v>5.1547288799999995</v>
      </c>
    </row>
    <row r="840" spans="1:4" ht="15" customHeight="1" x14ac:dyDescent="0.2">
      <c r="A840" s="27">
        <v>42040</v>
      </c>
      <c r="B840" s="10">
        <v>4.1155520000000001</v>
      </c>
      <c r="C840" s="26">
        <v>10</v>
      </c>
      <c r="D840" s="14">
        <f t="shared" si="13"/>
        <v>6.8729718399999999</v>
      </c>
    </row>
    <row r="841" spans="1:4" ht="15" customHeight="1" x14ac:dyDescent="0.2">
      <c r="A841" s="27">
        <v>42040.041666666664</v>
      </c>
      <c r="B841" s="10">
        <v>3.601108</v>
      </c>
      <c r="C841" s="26">
        <v>350</v>
      </c>
      <c r="D841" s="14">
        <f t="shared" si="13"/>
        <v>6.0138503599999993</v>
      </c>
    </row>
    <row r="842" spans="1:4" ht="15" customHeight="1" x14ac:dyDescent="0.2">
      <c r="A842" s="27">
        <v>42040.083333333336</v>
      </c>
      <c r="B842" s="10">
        <v>3.601108</v>
      </c>
      <c r="C842" s="26">
        <v>350</v>
      </c>
      <c r="D842" s="14">
        <f t="shared" si="13"/>
        <v>6.0138503599999993</v>
      </c>
    </row>
    <row r="843" spans="1:4" ht="15" customHeight="1" x14ac:dyDescent="0.2">
      <c r="A843" s="27">
        <v>42040.125</v>
      </c>
      <c r="B843" s="10">
        <v>4.1155520000000001</v>
      </c>
      <c r="C843" s="26">
        <v>360</v>
      </c>
      <c r="D843" s="14">
        <f t="shared" si="13"/>
        <v>6.8729718399999999</v>
      </c>
    </row>
    <row r="844" spans="1:4" ht="15" customHeight="1" x14ac:dyDescent="0.2">
      <c r="A844" s="27">
        <v>42040.166666666664</v>
      </c>
      <c r="B844" s="10">
        <v>3.601108</v>
      </c>
      <c r="C844" s="26">
        <v>360</v>
      </c>
      <c r="D844" s="14">
        <f t="shared" si="13"/>
        <v>6.0138503599999993</v>
      </c>
    </row>
    <row r="845" spans="1:4" ht="15" customHeight="1" x14ac:dyDescent="0.2">
      <c r="A845" s="27">
        <v>42040.208333333336</v>
      </c>
      <c r="B845" s="10">
        <v>4.6299960000000002</v>
      </c>
      <c r="C845" s="26">
        <v>10</v>
      </c>
      <c r="D845" s="14">
        <f t="shared" si="13"/>
        <v>7.7320933199999997</v>
      </c>
    </row>
    <row r="846" spans="1:4" ht="15" customHeight="1" x14ac:dyDescent="0.2">
      <c r="A846" s="27">
        <v>42040.25</v>
      </c>
      <c r="B846" s="10">
        <v>4.1155520000000001</v>
      </c>
      <c r="C846" s="26">
        <v>20</v>
      </c>
      <c r="D846" s="14">
        <f t="shared" si="13"/>
        <v>6.8729718399999999</v>
      </c>
    </row>
    <row r="847" spans="1:4" ht="15" customHeight="1" x14ac:dyDescent="0.2">
      <c r="A847" s="27">
        <v>42040.291666666664</v>
      </c>
      <c r="B847" s="10">
        <v>4.1155520000000001</v>
      </c>
      <c r="C847" s="26">
        <v>360</v>
      </c>
      <c r="D847" s="14">
        <f t="shared" si="13"/>
        <v>6.8729718399999999</v>
      </c>
    </row>
    <row r="848" spans="1:4" ht="15" customHeight="1" x14ac:dyDescent="0.2">
      <c r="A848" s="27">
        <v>42040.333333333336</v>
      </c>
      <c r="B848" s="10">
        <v>4.6299960000000002</v>
      </c>
      <c r="C848" s="26">
        <v>10</v>
      </c>
      <c r="D848" s="14">
        <f t="shared" si="13"/>
        <v>7.7320933199999997</v>
      </c>
    </row>
    <row r="849" spans="1:4" ht="15" customHeight="1" x14ac:dyDescent="0.2">
      <c r="A849" s="27">
        <v>42040.375</v>
      </c>
      <c r="B849" s="10">
        <v>4.1155520000000001</v>
      </c>
      <c r="C849" s="26">
        <v>20</v>
      </c>
      <c r="D849" s="14">
        <f t="shared" si="13"/>
        <v>6.8729718399999999</v>
      </c>
    </row>
    <row r="850" spans="1:4" ht="15" customHeight="1" x14ac:dyDescent="0.2">
      <c r="A850" s="27">
        <v>42040.416666666664</v>
      </c>
      <c r="B850" s="10">
        <v>5.6588840000000005</v>
      </c>
      <c r="C850" s="26">
        <v>20</v>
      </c>
      <c r="D850" s="14">
        <f t="shared" si="13"/>
        <v>9.4503362800000001</v>
      </c>
    </row>
    <row r="851" spans="1:4" ht="15" customHeight="1" x14ac:dyDescent="0.2">
      <c r="A851" s="27">
        <v>42040.458333333336</v>
      </c>
      <c r="B851" s="10">
        <v>5.1444400000000003</v>
      </c>
      <c r="C851" s="26">
        <v>20</v>
      </c>
      <c r="D851" s="14">
        <f t="shared" si="13"/>
        <v>8.5912147999999995</v>
      </c>
    </row>
    <row r="852" spans="1:4" ht="15" customHeight="1" x14ac:dyDescent="0.2">
      <c r="A852" s="27">
        <v>42040.5</v>
      </c>
      <c r="B852" s="10">
        <v>6.1733279999999997</v>
      </c>
      <c r="C852" s="26">
        <v>10</v>
      </c>
      <c r="D852" s="14">
        <f t="shared" si="13"/>
        <v>10.309457759999999</v>
      </c>
    </row>
    <row r="853" spans="1:4" ht="15" customHeight="1" x14ac:dyDescent="0.2">
      <c r="A853" s="27">
        <v>42040.541666666664</v>
      </c>
      <c r="B853" s="10">
        <v>6.1733279999999997</v>
      </c>
      <c r="C853" s="26">
        <v>10</v>
      </c>
      <c r="D853" s="14">
        <f t="shared" si="13"/>
        <v>10.309457759999999</v>
      </c>
    </row>
    <row r="854" spans="1:4" ht="15" customHeight="1" x14ac:dyDescent="0.2">
      <c r="A854" s="27">
        <v>42040.583333333336</v>
      </c>
      <c r="B854" s="10">
        <v>5.6588840000000005</v>
      </c>
      <c r="C854" s="26">
        <v>10</v>
      </c>
      <c r="D854" s="14">
        <f t="shared" si="13"/>
        <v>9.4503362800000001</v>
      </c>
    </row>
    <row r="855" spans="1:4" ht="15" customHeight="1" x14ac:dyDescent="0.2">
      <c r="A855" s="27">
        <v>42040.625</v>
      </c>
      <c r="B855" s="10">
        <v>5.1444400000000003</v>
      </c>
      <c r="C855" s="26">
        <v>10</v>
      </c>
      <c r="D855" s="14">
        <f t="shared" si="13"/>
        <v>8.5912147999999995</v>
      </c>
    </row>
    <row r="856" spans="1:4" ht="15" customHeight="1" x14ac:dyDescent="0.2">
      <c r="A856" s="27">
        <v>42040.666666666664</v>
      </c>
      <c r="B856" s="10">
        <v>6.1733279999999997</v>
      </c>
      <c r="C856" s="26">
        <v>350</v>
      </c>
      <c r="D856" s="14">
        <f t="shared" si="13"/>
        <v>10.309457759999999</v>
      </c>
    </row>
    <row r="857" spans="1:4" ht="15" customHeight="1" x14ac:dyDescent="0.2">
      <c r="A857" s="27">
        <v>42040.708333333336</v>
      </c>
      <c r="B857" s="10">
        <v>5.1444400000000003</v>
      </c>
      <c r="C857" s="26">
        <v>20</v>
      </c>
      <c r="D857" s="14">
        <f t="shared" si="13"/>
        <v>8.5912147999999995</v>
      </c>
    </row>
    <row r="858" spans="1:4" ht="15" customHeight="1" x14ac:dyDescent="0.2">
      <c r="A858" s="27">
        <v>42040.75</v>
      </c>
      <c r="B858" s="10">
        <v>4.6299960000000002</v>
      </c>
      <c r="C858" s="26">
        <v>10</v>
      </c>
      <c r="D858" s="14">
        <f t="shared" si="13"/>
        <v>7.7320933199999997</v>
      </c>
    </row>
    <row r="859" spans="1:4" ht="15" customHeight="1" x14ac:dyDescent="0.2">
      <c r="A859" s="27">
        <v>42040.791666666664</v>
      </c>
      <c r="B859" s="10">
        <v>3.601108</v>
      </c>
      <c r="C859" s="26">
        <v>340</v>
      </c>
      <c r="D859" s="14">
        <f t="shared" si="13"/>
        <v>6.0138503599999993</v>
      </c>
    </row>
    <row r="860" spans="1:4" ht="15" customHeight="1" x14ac:dyDescent="0.2">
      <c r="A860" s="27">
        <v>42040.833333333336</v>
      </c>
      <c r="B860" s="10">
        <v>2.5722200000000002</v>
      </c>
      <c r="C860" s="26">
        <v>350</v>
      </c>
      <c r="D860" s="14">
        <f t="shared" si="13"/>
        <v>4.2956073999999997</v>
      </c>
    </row>
    <row r="861" spans="1:4" ht="15" customHeight="1" x14ac:dyDescent="0.2">
      <c r="A861" s="27">
        <v>42040.875</v>
      </c>
      <c r="B861" s="10">
        <v>2.057776</v>
      </c>
      <c r="C861" s="26">
        <v>10</v>
      </c>
      <c r="D861" s="14">
        <f t="shared" si="13"/>
        <v>3.43648592</v>
      </c>
    </row>
    <row r="862" spans="1:4" ht="15" customHeight="1" x14ac:dyDescent="0.2">
      <c r="A862" s="27">
        <v>42040.916666666664</v>
      </c>
      <c r="B862" s="10">
        <v>4.1155520000000001</v>
      </c>
      <c r="C862" s="26">
        <v>10</v>
      </c>
      <c r="D862" s="14">
        <f t="shared" si="13"/>
        <v>6.8729718399999999</v>
      </c>
    </row>
    <row r="863" spans="1:4" ht="15" customHeight="1" x14ac:dyDescent="0.2">
      <c r="A863" s="27">
        <v>42040.958333333336</v>
      </c>
      <c r="B863" s="10">
        <v>5.6588840000000005</v>
      </c>
      <c r="C863" s="26">
        <v>10</v>
      </c>
      <c r="D863" s="14">
        <f t="shared" si="13"/>
        <v>9.4503362800000001</v>
      </c>
    </row>
    <row r="864" spans="1:4" ht="15" customHeight="1" x14ac:dyDescent="0.2">
      <c r="A864" s="27">
        <v>42041</v>
      </c>
      <c r="B864" s="10">
        <v>5.6588840000000005</v>
      </c>
      <c r="C864" s="26">
        <v>360</v>
      </c>
      <c r="D864" s="14">
        <f t="shared" si="13"/>
        <v>9.4503362800000001</v>
      </c>
    </row>
    <row r="865" spans="1:4" ht="15" customHeight="1" x14ac:dyDescent="0.2">
      <c r="A865" s="27">
        <v>42041.041666666664</v>
      </c>
      <c r="B865" s="10">
        <v>3.601108</v>
      </c>
      <c r="C865" s="26">
        <v>10</v>
      </c>
      <c r="D865" s="14">
        <f t="shared" si="13"/>
        <v>6.0138503599999993</v>
      </c>
    </row>
    <row r="866" spans="1:4" ht="15" customHeight="1" x14ac:dyDescent="0.2">
      <c r="A866" s="27">
        <v>42041.083333333336</v>
      </c>
      <c r="B866" s="10">
        <v>4.6299960000000002</v>
      </c>
      <c r="C866" s="26">
        <v>10</v>
      </c>
      <c r="D866" s="14">
        <f t="shared" si="13"/>
        <v>7.7320933199999997</v>
      </c>
    </row>
    <row r="867" spans="1:4" ht="15" customHeight="1" x14ac:dyDescent="0.2">
      <c r="A867" s="27">
        <v>42041.125</v>
      </c>
      <c r="B867" s="10">
        <v>2.5722200000000002</v>
      </c>
      <c r="C867" s="26">
        <v>360</v>
      </c>
      <c r="D867" s="14">
        <f t="shared" si="13"/>
        <v>4.2956073999999997</v>
      </c>
    </row>
    <row r="868" spans="1:4" ht="15" customHeight="1" x14ac:dyDescent="0.2">
      <c r="A868" s="27">
        <v>42041.166666666664</v>
      </c>
      <c r="B868" s="10">
        <v>4.6299960000000002</v>
      </c>
      <c r="C868" s="26">
        <v>20</v>
      </c>
      <c r="D868" s="14">
        <f t="shared" si="13"/>
        <v>7.7320933199999997</v>
      </c>
    </row>
    <row r="869" spans="1:4" ht="15" customHeight="1" x14ac:dyDescent="0.2">
      <c r="A869" s="27">
        <v>42041.208333333336</v>
      </c>
      <c r="B869" s="10">
        <v>4.6299960000000002</v>
      </c>
      <c r="C869" s="26">
        <v>10</v>
      </c>
      <c r="D869" s="14">
        <f t="shared" si="13"/>
        <v>7.7320933199999997</v>
      </c>
    </row>
    <row r="870" spans="1:4" ht="15" customHeight="1" x14ac:dyDescent="0.2">
      <c r="A870" s="27">
        <v>42041.25</v>
      </c>
      <c r="B870" s="10">
        <v>5.1444400000000003</v>
      </c>
      <c r="C870" s="26">
        <v>10</v>
      </c>
      <c r="D870" s="14">
        <f t="shared" si="13"/>
        <v>8.5912147999999995</v>
      </c>
    </row>
    <row r="871" spans="1:4" ht="15" customHeight="1" x14ac:dyDescent="0.2">
      <c r="A871" s="27">
        <v>42041.291666666664</v>
      </c>
      <c r="B871" s="10">
        <v>3.601108</v>
      </c>
      <c r="C871" s="26">
        <v>350</v>
      </c>
      <c r="D871" s="14">
        <f t="shared" si="13"/>
        <v>6.0138503599999993</v>
      </c>
    </row>
    <row r="872" spans="1:4" ht="15" customHeight="1" x14ac:dyDescent="0.2">
      <c r="A872" s="27">
        <v>42041.333333333336</v>
      </c>
      <c r="B872" s="10">
        <v>4.1155520000000001</v>
      </c>
      <c r="C872" s="26">
        <v>360</v>
      </c>
      <c r="D872" s="14">
        <f t="shared" si="13"/>
        <v>6.8729718399999999</v>
      </c>
    </row>
    <row r="873" spans="1:4" ht="15" customHeight="1" x14ac:dyDescent="0.2">
      <c r="A873" s="27">
        <v>42041.375</v>
      </c>
      <c r="B873" s="10">
        <v>4.1155520000000001</v>
      </c>
      <c r="C873" s="26">
        <v>10</v>
      </c>
      <c r="D873" s="14">
        <f t="shared" si="13"/>
        <v>6.8729718399999999</v>
      </c>
    </row>
    <row r="874" spans="1:4" ht="15" customHeight="1" x14ac:dyDescent="0.2">
      <c r="A874" s="27">
        <v>42041.416666666664</v>
      </c>
      <c r="B874" s="10">
        <v>4.6299960000000002</v>
      </c>
      <c r="C874" s="26">
        <v>360</v>
      </c>
      <c r="D874" s="14">
        <f t="shared" si="13"/>
        <v>7.7320933199999997</v>
      </c>
    </row>
    <row r="875" spans="1:4" ht="15" customHeight="1" x14ac:dyDescent="0.2">
      <c r="A875" s="27">
        <v>42041.458333333336</v>
      </c>
      <c r="B875" s="10">
        <v>6.1733279999999997</v>
      </c>
      <c r="C875" s="26">
        <v>10</v>
      </c>
      <c r="D875" s="14">
        <f t="shared" si="13"/>
        <v>10.309457759999999</v>
      </c>
    </row>
    <row r="876" spans="1:4" ht="15" customHeight="1" x14ac:dyDescent="0.2">
      <c r="A876" s="27">
        <v>42041.5</v>
      </c>
      <c r="B876" s="10">
        <v>6.6877719999999998</v>
      </c>
      <c r="C876" s="26">
        <v>20</v>
      </c>
      <c r="D876" s="14">
        <f t="shared" si="13"/>
        <v>11.16857924</v>
      </c>
    </row>
    <row r="877" spans="1:4" ht="15" customHeight="1" x14ac:dyDescent="0.2">
      <c r="A877" s="27">
        <v>42041.541666666664</v>
      </c>
      <c r="B877" s="10">
        <v>6.1733279999999997</v>
      </c>
      <c r="C877" s="26">
        <v>20</v>
      </c>
      <c r="D877" s="14">
        <f t="shared" si="13"/>
        <v>10.309457759999999</v>
      </c>
    </row>
    <row r="878" spans="1:4" ht="15" customHeight="1" x14ac:dyDescent="0.2">
      <c r="A878" s="27">
        <v>42041.583333333336</v>
      </c>
      <c r="B878" s="10">
        <v>4.6299960000000002</v>
      </c>
      <c r="C878" s="26">
        <v>10</v>
      </c>
      <c r="D878" s="14">
        <f t="shared" si="13"/>
        <v>7.7320933199999997</v>
      </c>
    </row>
    <row r="879" spans="1:4" ht="15" customHeight="1" x14ac:dyDescent="0.2">
      <c r="A879" s="27">
        <v>42041.625</v>
      </c>
      <c r="B879" s="10">
        <v>5.1444400000000003</v>
      </c>
      <c r="C879" s="26">
        <v>20</v>
      </c>
      <c r="D879" s="14">
        <f t="shared" si="13"/>
        <v>8.5912147999999995</v>
      </c>
    </row>
    <row r="880" spans="1:4" ht="15" customHeight="1" x14ac:dyDescent="0.2">
      <c r="A880" s="27">
        <v>42041.666666666664</v>
      </c>
      <c r="B880" s="10">
        <v>5.1444400000000003</v>
      </c>
      <c r="C880" s="26">
        <v>330</v>
      </c>
      <c r="D880" s="14">
        <f t="shared" si="13"/>
        <v>8.5912147999999995</v>
      </c>
    </row>
    <row r="881" spans="1:4" ht="15" customHeight="1" x14ac:dyDescent="0.2">
      <c r="A881" s="27">
        <v>42041.708333333336</v>
      </c>
      <c r="B881" s="10">
        <v>4.6299960000000002</v>
      </c>
      <c r="C881" s="26">
        <v>360</v>
      </c>
      <c r="D881" s="14">
        <f t="shared" si="13"/>
        <v>7.7320933199999997</v>
      </c>
    </row>
    <row r="882" spans="1:4" ht="15" customHeight="1" x14ac:dyDescent="0.2">
      <c r="A882" s="27">
        <v>42041.75</v>
      </c>
      <c r="B882" s="10">
        <v>8.2311040000000002</v>
      </c>
      <c r="C882" s="26">
        <v>50</v>
      </c>
      <c r="D882" s="14">
        <f t="shared" si="13"/>
        <v>13.74594368</v>
      </c>
    </row>
    <row r="883" spans="1:4" ht="15" customHeight="1" x14ac:dyDescent="0.2">
      <c r="A883" s="27">
        <v>42041.791666666664</v>
      </c>
      <c r="B883" s="10">
        <v>5.6588840000000005</v>
      </c>
      <c r="C883" s="26">
        <v>30</v>
      </c>
      <c r="D883" s="14">
        <f t="shared" si="13"/>
        <v>9.4503362800000001</v>
      </c>
    </row>
    <row r="884" spans="1:4" ht="15" customHeight="1" x14ac:dyDescent="0.2">
      <c r="A884" s="27">
        <v>42041.833333333336</v>
      </c>
      <c r="B884" s="10">
        <v>5.1444400000000003</v>
      </c>
      <c r="C884" s="26">
        <v>40</v>
      </c>
      <c r="D884" s="14">
        <f t="shared" si="13"/>
        <v>8.5912147999999995</v>
      </c>
    </row>
    <row r="885" spans="1:4" ht="15" customHeight="1" x14ac:dyDescent="0.2">
      <c r="A885" s="27">
        <v>42041.875</v>
      </c>
      <c r="B885" s="10">
        <v>5.1444400000000003</v>
      </c>
      <c r="C885" s="26">
        <v>40</v>
      </c>
      <c r="D885" s="14">
        <f t="shared" si="13"/>
        <v>8.5912147999999995</v>
      </c>
    </row>
    <row r="886" spans="1:4" ht="15" customHeight="1" x14ac:dyDescent="0.2">
      <c r="A886" s="27">
        <v>42041.916666666664</v>
      </c>
      <c r="B886" s="10">
        <v>5.1444400000000003</v>
      </c>
      <c r="C886" s="26">
        <v>30</v>
      </c>
      <c r="D886" s="14">
        <f t="shared" si="13"/>
        <v>8.5912147999999995</v>
      </c>
    </row>
    <row r="887" spans="1:4" ht="15" customHeight="1" x14ac:dyDescent="0.2">
      <c r="A887" s="27">
        <v>42041.958333333336</v>
      </c>
      <c r="B887" s="10">
        <v>6.1733279999999997</v>
      </c>
      <c r="C887" s="26">
        <v>30</v>
      </c>
      <c r="D887" s="14">
        <f t="shared" si="13"/>
        <v>10.309457759999999</v>
      </c>
    </row>
    <row r="888" spans="1:4" ht="15" customHeight="1" x14ac:dyDescent="0.2">
      <c r="A888" s="27">
        <v>42042</v>
      </c>
      <c r="B888" s="10">
        <v>4.1155520000000001</v>
      </c>
      <c r="C888" s="26">
        <v>20</v>
      </c>
      <c r="D888" s="14">
        <f t="shared" si="13"/>
        <v>6.8729718399999999</v>
      </c>
    </row>
    <row r="889" spans="1:4" ht="15" customHeight="1" x14ac:dyDescent="0.2">
      <c r="A889" s="27">
        <v>42042.041666666664</v>
      </c>
      <c r="B889" s="10">
        <v>2.057776</v>
      </c>
      <c r="C889" s="26">
        <v>360</v>
      </c>
      <c r="D889" s="14">
        <f t="shared" si="13"/>
        <v>3.43648592</v>
      </c>
    </row>
    <row r="890" spans="1:4" ht="15" customHeight="1" x14ac:dyDescent="0.2">
      <c r="A890" s="27">
        <v>42042.083333333336</v>
      </c>
      <c r="B890" s="10">
        <v>4.1155520000000001</v>
      </c>
      <c r="C890" s="26">
        <v>30</v>
      </c>
      <c r="D890" s="14">
        <f t="shared" si="13"/>
        <v>6.8729718399999999</v>
      </c>
    </row>
    <row r="891" spans="1:4" ht="15" customHeight="1" x14ac:dyDescent="0.2">
      <c r="A891" s="27">
        <v>42042.125</v>
      </c>
      <c r="B891" s="10">
        <v>3.0866639999999999</v>
      </c>
      <c r="C891" s="26">
        <v>10</v>
      </c>
      <c r="D891" s="14">
        <f t="shared" si="13"/>
        <v>5.1547288799999995</v>
      </c>
    </row>
    <row r="892" spans="1:4" ht="15" customHeight="1" x14ac:dyDescent="0.2">
      <c r="A892" s="27">
        <v>42042.166666666664</v>
      </c>
      <c r="B892" s="10">
        <v>3.0866639999999999</v>
      </c>
      <c r="C892" s="26">
        <v>20</v>
      </c>
      <c r="D892" s="14">
        <f t="shared" si="13"/>
        <v>5.1547288799999995</v>
      </c>
    </row>
    <row r="893" spans="1:4" ht="15" customHeight="1" x14ac:dyDescent="0.2">
      <c r="A893" s="27">
        <v>42042.208333333336</v>
      </c>
      <c r="B893" s="10">
        <v>5.1444400000000003</v>
      </c>
      <c r="C893" s="26">
        <v>10</v>
      </c>
      <c r="D893" s="14">
        <f t="shared" si="13"/>
        <v>8.5912147999999995</v>
      </c>
    </row>
    <row r="894" spans="1:4" ht="15" customHeight="1" x14ac:dyDescent="0.2">
      <c r="A894" s="27">
        <v>42042.25</v>
      </c>
      <c r="B894" s="10">
        <v>5.1444400000000003</v>
      </c>
      <c r="C894" s="26">
        <v>10</v>
      </c>
      <c r="D894" s="14">
        <f t="shared" si="13"/>
        <v>8.5912147999999995</v>
      </c>
    </row>
    <row r="895" spans="1:4" ht="15" customHeight="1" x14ac:dyDescent="0.2">
      <c r="A895" s="27">
        <v>42042.291666666664</v>
      </c>
      <c r="B895" s="10">
        <v>5.1444400000000003</v>
      </c>
      <c r="C895" s="26">
        <v>20</v>
      </c>
      <c r="D895" s="14">
        <f t="shared" si="13"/>
        <v>8.5912147999999995</v>
      </c>
    </row>
    <row r="896" spans="1:4" ht="15" customHeight="1" x14ac:dyDescent="0.2">
      <c r="A896" s="27">
        <v>42042.333333333336</v>
      </c>
      <c r="B896" s="10">
        <v>5.1444400000000003</v>
      </c>
      <c r="C896" s="26">
        <v>50</v>
      </c>
      <c r="D896" s="14">
        <f t="shared" si="13"/>
        <v>8.5912147999999995</v>
      </c>
    </row>
    <row r="897" spans="1:4" ht="15" customHeight="1" x14ac:dyDescent="0.2">
      <c r="A897" s="27">
        <v>42042.375</v>
      </c>
      <c r="B897" s="10">
        <v>4.1155520000000001</v>
      </c>
      <c r="C897" s="26">
        <v>40</v>
      </c>
      <c r="D897" s="14">
        <f t="shared" si="13"/>
        <v>6.8729718399999999</v>
      </c>
    </row>
    <row r="898" spans="1:4" ht="15" customHeight="1" x14ac:dyDescent="0.2">
      <c r="A898" s="27">
        <v>42042.416666666664</v>
      </c>
      <c r="B898" s="10">
        <v>3.601108</v>
      </c>
      <c r="C898" s="26">
        <v>20</v>
      </c>
      <c r="D898" s="14">
        <f t="shared" si="13"/>
        <v>6.0138503599999993</v>
      </c>
    </row>
    <row r="899" spans="1:4" ht="15" customHeight="1" x14ac:dyDescent="0.2">
      <c r="A899" s="27">
        <v>42042.458333333336</v>
      </c>
      <c r="B899" s="10">
        <v>5.6588840000000005</v>
      </c>
      <c r="C899" s="26">
        <v>30</v>
      </c>
      <c r="D899" s="14">
        <f t="shared" si="13"/>
        <v>9.4503362800000001</v>
      </c>
    </row>
    <row r="900" spans="1:4" ht="15" customHeight="1" x14ac:dyDescent="0.2">
      <c r="A900" s="27">
        <v>42042.5</v>
      </c>
      <c r="B900" s="10">
        <v>5.6588840000000005</v>
      </c>
      <c r="C900" s="26">
        <v>30</v>
      </c>
      <c r="D900" s="14">
        <f t="shared" si="13"/>
        <v>9.4503362800000001</v>
      </c>
    </row>
    <row r="901" spans="1:4" ht="15" customHeight="1" x14ac:dyDescent="0.2">
      <c r="A901" s="27">
        <v>42042.541666666664</v>
      </c>
      <c r="B901" s="10">
        <v>7.7166600000000001</v>
      </c>
      <c r="C901" s="26">
        <v>20</v>
      </c>
      <c r="D901" s="14">
        <f t="shared" ref="D901:D964" si="14">$B$1*B901</f>
        <v>12.886822199999999</v>
      </c>
    </row>
    <row r="902" spans="1:4" ht="15" customHeight="1" x14ac:dyDescent="0.2">
      <c r="A902" s="27">
        <v>42042.583333333336</v>
      </c>
      <c r="B902" s="10">
        <v>7.202216</v>
      </c>
      <c r="C902" s="26">
        <v>10</v>
      </c>
      <c r="D902" s="14">
        <f t="shared" si="14"/>
        <v>12.027700719999999</v>
      </c>
    </row>
    <row r="903" spans="1:4" ht="15" customHeight="1" x14ac:dyDescent="0.2">
      <c r="A903" s="27">
        <v>42042.625</v>
      </c>
      <c r="B903" s="10">
        <v>7.202216</v>
      </c>
      <c r="C903" s="26">
        <v>30</v>
      </c>
      <c r="D903" s="14">
        <f t="shared" si="14"/>
        <v>12.027700719999999</v>
      </c>
    </row>
    <row r="904" spans="1:4" ht="15" customHeight="1" x14ac:dyDescent="0.2">
      <c r="A904" s="27">
        <v>42042.666666666664</v>
      </c>
      <c r="B904" s="10">
        <v>6.1733279999999997</v>
      </c>
      <c r="C904" s="26">
        <v>20</v>
      </c>
      <c r="D904" s="14">
        <f t="shared" si="14"/>
        <v>10.309457759999999</v>
      </c>
    </row>
    <row r="905" spans="1:4" ht="15" customHeight="1" x14ac:dyDescent="0.2">
      <c r="A905" s="27">
        <v>42042.708333333336</v>
      </c>
      <c r="B905" s="10">
        <v>4.1155520000000001</v>
      </c>
      <c r="C905" s="26">
        <v>10</v>
      </c>
      <c r="D905" s="14">
        <f t="shared" si="14"/>
        <v>6.8729718399999999</v>
      </c>
    </row>
    <row r="906" spans="1:4" ht="15" customHeight="1" x14ac:dyDescent="0.2">
      <c r="A906" s="27">
        <v>42042.75</v>
      </c>
      <c r="B906" s="10">
        <v>4.6299960000000002</v>
      </c>
      <c r="C906" s="26">
        <v>20</v>
      </c>
      <c r="D906" s="14">
        <f t="shared" si="14"/>
        <v>7.7320933199999997</v>
      </c>
    </row>
    <row r="907" spans="1:4" ht="15" customHeight="1" x14ac:dyDescent="0.2">
      <c r="A907" s="27">
        <v>42042.791666666664</v>
      </c>
      <c r="B907" s="10">
        <v>3.601108</v>
      </c>
      <c r="C907" s="26">
        <v>30</v>
      </c>
      <c r="D907" s="14">
        <f t="shared" si="14"/>
        <v>6.0138503599999993</v>
      </c>
    </row>
    <row r="908" spans="1:4" ht="15" customHeight="1" x14ac:dyDescent="0.2">
      <c r="A908" s="27">
        <v>42042.833333333336</v>
      </c>
      <c r="B908" s="10">
        <v>4.6299960000000002</v>
      </c>
      <c r="C908" s="26">
        <v>30</v>
      </c>
      <c r="D908" s="14">
        <f t="shared" si="14"/>
        <v>7.7320933199999997</v>
      </c>
    </row>
    <row r="909" spans="1:4" ht="15" customHeight="1" x14ac:dyDescent="0.2">
      <c r="A909" s="27">
        <v>42042.875</v>
      </c>
      <c r="B909" s="10">
        <v>2.5722200000000002</v>
      </c>
      <c r="C909" s="26">
        <v>360</v>
      </c>
      <c r="D909" s="14">
        <f t="shared" si="14"/>
        <v>4.2956073999999997</v>
      </c>
    </row>
    <row r="910" spans="1:4" ht="15" customHeight="1" x14ac:dyDescent="0.2">
      <c r="A910" s="27">
        <v>42042.916666666664</v>
      </c>
      <c r="B910" s="10">
        <v>3.0866639999999999</v>
      </c>
      <c r="C910" s="26">
        <v>60</v>
      </c>
      <c r="D910" s="14">
        <f t="shared" si="14"/>
        <v>5.1547288799999995</v>
      </c>
    </row>
    <row r="911" spans="1:4" ht="15" customHeight="1" x14ac:dyDescent="0.2">
      <c r="A911" s="27">
        <v>42042.958333333336</v>
      </c>
      <c r="B911" s="10">
        <v>4.6299960000000002</v>
      </c>
      <c r="C911" s="26">
        <v>50</v>
      </c>
      <c r="D911" s="14">
        <f t="shared" si="14"/>
        <v>7.7320933199999997</v>
      </c>
    </row>
    <row r="912" spans="1:4" ht="15" customHeight="1" x14ac:dyDescent="0.2">
      <c r="A912" s="27">
        <v>42043</v>
      </c>
      <c r="B912" s="10">
        <v>3.0866639999999999</v>
      </c>
      <c r="C912" s="26">
        <v>20</v>
      </c>
      <c r="D912" s="14">
        <f t="shared" si="14"/>
        <v>5.1547288799999995</v>
      </c>
    </row>
    <row r="913" spans="1:4" ht="15" customHeight="1" x14ac:dyDescent="0.2">
      <c r="A913" s="27">
        <v>42043.041666666664</v>
      </c>
      <c r="B913" s="10">
        <v>4.6299960000000002</v>
      </c>
      <c r="C913" s="26">
        <v>20</v>
      </c>
      <c r="D913" s="14">
        <f t="shared" si="14"/>
        <v>7.7320933199999997</v>
      </c>
    </row>
    <row r="914" spans="1:4" ht="15" customHeight="1" x14ac:dyDescent="0.2">
      <c r="A914" s="27">
        <v>42043.083333333336</v>
      </c>
      <c r="B914" s="10">
        <v>3.601108</v>
      </c>
      <c r="C914" s="26">
        <v>10</v>
      </c>
      <c r="D914" s="14">
        <f t="shared" si="14"/>
        <v>6.0138503599999993</v>
      </c>
    </row>
    <row r="915" spans="1:4" ht="15" customHeight="1" x14ac:dyDescent="0.2">
      <c r="A915" s="27">
        <v>42043.125</v>
      </c>
      <c r="B915" s="10">
        <v>4.1155520000000001</v>
      </c>
      <c r="C915" s="26">
        <v>360</v>
      </c>
      <c r="D915" s="14">
        <f t="shared" si="14"/>
        <v>6.8729718399999999</v>
      </c>
    </row>
    <row r="916" spans="1:4" ht="15" customHeight="1" x14ac:dyDescent="0.2">
      <c r="A916" s="27">
        <v>42043.166666666664</v>
      </c>
      <c r="B916" s="10">
        <v>3.0866639999999999</v>
      </c>
      <c r="C916" s="26">
        <v>20</v>
      </c>
      <c r="D916" s="14">
        <f t="shared" si="14"/>
        <v>5.1547288799999995</v>
      </c>
    </row>
    <row r="917" spans="1:4" ht="15" customHeight="1" x14ac:dyDescent="0.2">
      <c r="A917" s="27">
        <v>42043.208333333336</v>
      </c>
      <c r="B917" s="10">
        <v>3.0866639999999999</v>
      </c>
      <c r="C917" s="26">
        <v>360</v>
      </c>
      <c r="D917" s="14">
        <f t="shared" si="14"/>
        <v>5.1547288799999995</v>
      </c>
    </row>
    <row r="918" spans="1:4" ht="15" customHeight="1" x14ac:dyDescent="0.2">
      <c r="A918" s="27">
        <v>42043.25</v>
      </c>
      <c r="B918" s="10">
        <v>1.5433319999999999</v>
      </c>
      <c r="C918" s="26">
        <v>360</v>
      </c>
      <c r="D918" s="14">
        <f t="shared" si="14"/>
        <v>2.5773644399999998</v>
      </c>
    </row>
    <row r="919" spans="1:4" ht="15" customHeight="1" x14ac:dyDescent="0.2">
      <c r="A919" s="27">
        <v>42043.291666666664</v>
      </c>
      <c r="B919" s="10">
        <v>5.1444400000000003</v>
      </c>
      <c r="C919" s="26">
        <v>10</v>
      </c>
      <c r="D919" s="14">
        <f t="shared" si="14"/>
        <v>8.5912147999999995</v>
      </c>
    </row>
    <row r="920" spans="1:4" ht="15" customHeight="1" x14ac:dyDescent="0.2">
      <c r="A920" s="27">
        <v>42043.333333333336</v>
      </c>
      <c r="B920" s="10">
        <v>5.6588840000000005</v>
      </c>
      <c r="C920" s="26">
        <v>30</v>
      </c>
      <c r="D920" s="14">
        <f t="shared" si="14"/>
        <v>9.4503362800000001</v>
      </c>
    </row>
    <row r="921" spans="1:4" ht="15" customHeight="1" x14ac:dyDescent="0.2">
      <c r="A921" s="27">
        <v>42043.375</v>
      </c>
      <c r="B921" s="10">
        <v>5.1444400000000003</v>
      </c>
      <c r="C921" s="26">
        <v>10</v>
      </c>
      <c r="D921" s="14">
        <f t="shared" si="14"/>
        <v>8.5912147999999995</v>
      </c>
    </row>
    <row r="922" spans="1:4" ht="15" customHeight="1" x14ac:dyDescent="0.2">
      <c r="A922" s="27">
        <v>42043.416666666664</v>
      </c>
      <c r="B922" s="10">
        <v>5.1444400000000003</v>
      </c>
      <c r="C922" s="26">
        <v>20</v>
      </c>
      <c r="D922" s="14">
        <f t="shared" si="14"/>
        <v>8.5912147999999995</v>
      </c>
    </row>
    <row r="923" spans="1:4" ht="15" customHeight="1" x14ac:dyDescent="0.2">
      <c r="A923" s="27">
        <v>42043.458333333336</v>
      </c>
      <c r="B923" s="10">
        <v>3.0866639999999999</v>
      </c>
      <c r="C923" s="26">
        <v>350</v>
      </c>
      <c r="D923" s="14">
        <f t="shared" si="14"/>
        <v>5.1547288799999995</v>
      </c>
    </row>
    <row r="924" spans="1:4" ht="15" customHeight="1" x14ac:dyDescent="0.2">
      <c r="A924" s="27">
        <v>42043.5</v>
      </c>
      <c r="B924" s="10">
        <v>5.1444400000000003</v>
      </c>
      <c r="C924" s="26">
        <v>10</v>
      </c>
      <c r="D924" s="14">
        <f t="shared" si="14"/>
        <v>8.5912147999999995</v>
      </c>
    </row>
    <row r="925" spans="1:4" ht="15" customHeight="1" x14ac:dyDescent="0.2">
      <c r="A925" s="27">
        <v>42043.541666666664</v>
      </c>
      <c r="B925" s="10">
        <v>6.1733279999999997</v>
      </c>
      <c r="C925" s="26">
        <v>10</v>
      </c>
      <c r="D925" s="14">
        <f t="shared" si="14"/>
        <v>10.309457759999999</v>
      </c>
    </row>
    <row r="926" spans="1:4" ht="15" customHeight="1" x14ac:dyDescent="0.2">
      <c r="A926" s="27">
        <v>42043.583333333336</v>
      </c>
      <c r="B926" s="10">
        <v>6.1733279999999997</v>
      </c>
      <c r="C926" s="26">
        <v>10</v>
      </c>
      <c r="D926" s="14">
        <f t="shared" si="14"/>
        <v>10.309457759999999</v>
      </c>
    </row>
    <row r="927" spans="1:4" ht="15" customHeight="1" x14ac:dyDescent="0.2">
      <c r="A927" s="27">
        <v>42043.625</v>
      </c>
      <c r="B927" s="10">
        <v>6.1733279999999997</v>
      </c>
      <c r="C927" s="26">
        <v>20</v>
      </c>
      <c r="D927" s="14">
        <f t="shared" si="14"/>
        <v>10.309457759999999</v>
      </c>
    </row>
    <row r="928" spans="1:4" ht="15" customHeight="1" x14ac:dyDescent="0.2">
      <c r="A928" s="27">
        <v>42043.666666666664</v>
      </c>
      <c r="B928" s="10">
        <v>5.1444400000000003</v>
      </c>
      <c r="C928" s="26">
        <v>10</v>
      </c>
      <c r="D928" s="14">
        <f t="shared" si="14"/>
        <v>8.5912147999999995</v>
      </c>
    </row>
    <row r="929" spans="1:4" ht="15" customHeight="1" x14ac:dyDescent="0.2">
      <c r="A929" s="27">
        <v>42043.75</v>
      </c>
      <c r="B929" s="10">
        <v>3.601108</v>
      </c>
      <c r="C929" s="26">
        <v>20</v>
      </c>
      <c r="D929" s="14">
        <f t="shared" si="14"/>
        <v>6.0138503599999993</v>
      </c>
    </row>
    <row r="930" spans="1:4" ht="15" customHeight="1" x14ac:dyDescent="0.2">
      <c r="A930" s="27">
        <v>42043.791666666664</v>
      </c>
      <c r="B930" s="10">
        <v>3.601108</v>
      </c>
      <c r="C930" s="26">
        <v>20</v>
      </c>
      <c r="D930" s="14">
        <f t="shared" si="14"/>
        <v>6.0138503599999993</v>
      </c>
    </row>
    <row r="931" spans="1:4" ht="15" customHeight="1" x14ac:dyDescent="0.2">
      <c r="A931" s="27">
        <v>42043.833333333336</v>
      </c>
      <c r="B931" s="10">
        <v>5.6588840000000005</v>
      </c>
      <c r="C931" s="26">
        <v>30</v>
      </c>
      <c r="D931" s="14">
        <f t="shared" si="14"/>
        <v>9.4503362800000001</v>
      </c>
    </row>
    <row r="932" spans="1:4" ht="15" customHeight="1" x14ac:dyDescent="0.2">
      <c r="A932" s="27">
        <v>42043.875</v>
      </c>
      <c r="B932" s="10">
        <v>3.601108</v>
      </c>
      <c r="C932" s="26">
        <v>20</v>
      </c>
      <c r="D932" s="14">
        <f t="shared" si="14"/>
        <v>6.0138503599999993</v>
      </c>
    </row>
    <row r="933" spans="1:4" ht="15" customHeight="1" x14ac:dyDescent="0.2">
      <c r="A933" s="27">
        <v>42043.916666666664</v>
      </c>
      <c r="B933" s="10">
        <v>5.6588840000000005</v>
      </c>
      <c r="C933" s="26">
        <v>30</v>
      </c>
      <c r="D933" s="14">
        <f t="shared" si="14"/>
        <v>9.4503362800000001</v>
      </c>
    </row>
    <row r="934" spans="1:4" ht="15" customHeight="1" x14ac:dyDescent="0.2">
      <c r="A934" s="27">
        <v>42043.958333333336</v>
      </c>
      <c r="B934" s="10">
        <v>5.6588840000000005</v>
      </c>
      <c r="C934" s="26">
        <v>20</v>
      </c>
      <c r="D934" s="14">
        <f t="shared" si="14"/>
        <v>9.4503362800000001</v>
      </c>
    </row>
    <row r="935" spans="1:4" ht="15" customHeight="1" x14ac:dyDescent="0.2">
      <c r="A935" s="27">
        <v>42044</v>
      </c>
      <c r="B935" s="10">
        <v>3.601108</v>
      </c>
      <c r="C935" s="26">
        <v>20</v>
      </c>
      <c r="D935" s="14">
        <f t="shared" si="14"/>
        <v>6.0138503599999993</v>
      </c>
    </row>
    <row r="936" spans="1:4" ht="15" customHeight="1" x14ac:dyDescent="0.2">
      <c r="A936" s="27">
        <v>42044.041666666664</v>
      </c>
      <c r="B936" s="10">
        <v>1.5433319999999999</v>
      </c>
      <c r="C936" s="26">
        <v>30</v>
      </c>
      <c r="D936" s="14">
        <f t="shared" si="14"/>
        <v>2.5773644399999998</v>
      </c>
    </row>
    <row r="937" spans="1:4" ht="15" customHeight="1" x14ac:dyDescent="0.2">
      <c r="A937" s="27">
        <v>42044.083333333336</v>
      </c>
      <c r="B937" s="10">
        <v>2.057776</v>
      </c>
      <c r="C937" s="26">
        <v>10</v>
      </c>
      <c r="D937" s="14">
        <f t="shared" si="14"/>
        <v>3.43648592</v>
      </c>
    </row>
    <row r="938" spans="1:4" ht="15" customHeight="1" x14ac:dyDescent="0.2">
      <c r="A938" s="27">
        <v>42044.125</v>
      </c>
      <c r="B938" s="10">
        <v>2.057776</v>
      </c>
      <c r="C938" s="26">
        <v>340</v>
      </c>
      <c r="D938" s="14">
        <f t="shared" si="14"/>
        <v>3.43648592</v>
      </c>
    </row>
    <row r="939" spans="1:4" ht="15" customHeight="1" x14ac:dyDescent="0.2">
      <c r="A939" s="27">
        <v>42044.166666666664</v>
      </c>
      <c r="B939" s="10">
        <v>3.601108</v>
      </c>
      <c r="C939" s="26">
        <v>340</v>
      </c>
      <c r="D939" s="14">
        <f t="shared" si="14"/>
        <v>6.0138503599999993</v>
      </c>
    </row>
    <row r="940" spans="1:4" ht="15" customHeight="1" x14ac:dyDescent="0.2">
      <c r="A940" s="27">
        <v>42044.208333333336</v>
      </c>
      <c r="B940" s="10">
        <v>4.6299960000000002</v>
      </c>
      <c r="C940" s="26">
        <v>10</v>
      </c>
      <c r="D940" s="14">
        <f t="shared" si="14"/>
        <v>7.7320933199999997</v>
      </c>
    </row>
    <row r="941" spans="1:4" ht="15" customHeight="1" x14ac:dyDescent="0.2">
      <c r="A941" s="27">
        <v>42044.25</v>
      </c>
      <c r="B941" s="10">
        <v>4.6299960000000002</v>
      </c>
      <c r="C941" s="26">
        <v>360</v>
      </c>
      <c r="D941" s="14">
        <f t="shared" si="14"/>
        <v>7.7320933199999997</v>
      </c>
    </row>
    <row r="942" spans="1:4" ht="15" customHeight="1" x14ac:dyDescent="0.2">
      <c r="A942" s="27">
        <v>42044.333333333336</v>
      </c>
      <c r="B942" s="10">
        <v>4.6299960000000002</v>
      </c>
      <c r="C942" s="26">
        <v>20</v>
      </c>
      <c r="D942" s="14">
        <f t="shared" si="14"/>
        <v>7.7320933199999997</v>
      </c>
    </row>
    <row r="943" spans="1:4" ht="15" customHeight="1" x14ac:dyDescent="0.2">
      <c r="A943" s="27">
        <v>42044.375</v>
      </c>
      <c r="B943" s="10">
        <v>2.057776</v>
      </c>
      <c r="C943" s="26">
        <v>340</v>
      </c>
      <c r="D943" s="14">
        <f t="shared" si="14"/>
        <v>3.43648592</v>
      </c>
    </row>
    <row r="944" spans="1:4" ht="15" customHeight="1" x14ac:dyDescent="0.2">
      <c r="A944" s="27">
        <v>42044.416666666664</v>
      </c>
      <c r="B944" s="10">
        <v>4.1155520000000001</v>
      </c>
      <c r="C944" s="26">
        <v>340</v>
      </c>
      <c r="D944" s="14">
        <f t="shared" si="14"/>
        <v>6.8729718399999999</v>
      </c>
    </row>
    <row r="945" spans="1:4" ht="15" customHeight="1" x14ac:dyDescent="0.2">
      <c r="A945" s="27">
        <v>42044.458333333336</v>
      </c>
      <c r="B945" s="10">
        <v>3.601108</v>
      </c>
      <c r="C945" s="26">
        <v>360</v>
      </c>
      <c r="D945" s="14">
        <f t="shared" si="14"/>
        <v>6.0138503599999993</v>
      </c>
    </row>
    <row r="946" spans="1:4" ht="15" customHeight="1" x14ac:dyDescent="0.2">
      <c r="A946" s="27">
        <v>42044.5</v>
      </c>
      <c r="B946" s="10">
        <v>4.6299960000000002</v>
      </c>
      <c r="C946" s="26">
        <v>20</v>
      </c>
      <c r="D946" s="14">
        <f t="shared" si="14"/>
        <v>7.7320933199999997</v>
      </c>
    </row>
    <row r="947" spans="1:4" ht="15" customHeight="1" x14ac:dyDescent="0.2">
      <c r="A947" s="27">
        <v>42044.541666666664</v>
      </c>
      <c r="B947" s="10">
        <v>6.6877719999999998</v>
      </c>
      <c r="C947" s="26">
        <v>30</v>
      </c>
      <c r="D947" s="14">
        <f t="shared" si="14"/>
        <v>11.16857924</v>
      </c>
    </row>
    <row r="948" spans="1:4" ht="15" customHeight="1" x14ac:dyDescent="0.2">
      <c r="A948" s="27">
        <v>42044.583333333336</v>
      </c>
      <c r="B948" s="10">
        <v>7.202216</v>
      </c>
      <c r="C948" s="26">
        <v>30</v>
      </c>
      <c r="D948" s="14">
        <f t="shared" si="14"/>
        <v>12.027700719999999</v>
      </c>
    </row>
    <row r="949" spans="1:4" ht="15" customHeight="1" x14ac:dyDescent="0.2">
      <c r="A949" s="27">
        <v>42044.625</v>
      </c>
      <c r="B949" s="10">
        <v>8.2311040000000002</v>
      </c>
      <c r="C949" s="26">
        <v>60</v>
      </c>
      <c r="D949" s="14">
        <f t="shared" si="14"/>
        <v>13.74594368</v>
      </c>
    </row>
    <row r="950" spans="1:4" ht="15" customHeight="1" x14ac:dyDescent="0.2">
      <c r="A950" s="27">
        <v>42044.666666666664</v>
      </c>
      <c r="B950" s="10">
        <v>7.7166600000000001</v>
      </c>
      <c r="C950" s="26">
        <v>50</v>
      </c>
      <c r="D950" s="14">
        <f t="shared" si="14"/>
        <v>12.886822199999999</v>
      </c>
    </row>
    <row r="951" spans="1:4" ht="15" customHeight="1" x14ac:dyDescent="0.2">
      <c r="A951" s="27">
        <v>42044.708333333336</v>
      </c>
      <c r="B951" s="10">
        <v>8.7455479999999994</v>
      </c>
      <c r="C951" s="26">
        <v>50</v>
      </c>
      <c r="D951" s="14">
        <f t="shared" si="14"/>
        <v>14.605065159999999</v>
      </c>
    </row>
    <row r="952" spans="1:4" ht="15" customHeight="1" x14ac:dyDescent="0.2">
      <c r="A952" s="27">
        <v>42044.75</v>
      </c>
      <c r="B952" s="10">
        <v>8.7455479999999994</v>
      </c>
      <c r="C952" s="26">
        <v>40</v>
      </c>
      <c r="D952" s="14">
        <f t="shared" si="14"/>
        <v>14.605065159999999</v>
      </c>
    </row>
    <row r="953" spans="1:4" ht="15" customHeight="1" x14ac:dyDescent="0.2">
      <c r="A953" s="27">
        <v>42044.791666666664</v>
      </c>
      <c r="B953" s="10">
        <v>5.6588840000000005</v>
      </c>
      <c r="C953" s="26">
        <v>30</v>
      </c>
      <c r="D953" s="14">
        <f t="shared" si="14"/>
        <v>9.4503362800000001</v>
      </c>
    </row>
    <row r="954" spans="1:4" ht="15" customHeight="1" x14ac:dyDescent="0.2">
      <c r="A954" s="27">
        <v>42044.833333333336</v>
      </c>
      <c r="B954" s="10">
        <v>5.6588840000000005</v>
      </c>
      <c r="C954" s="26">
        <v>30</v>
      </c>
      <c r="D954" s="14">
        <f t="shared" si="14"/>
        <v>9.4503362800000001</v>
      </c>
    </row>
    <row r="955" spans="1:4" ht="15" customHeight="1" x14ac:dyDescent="0.2">
      <c r="A955" s="27">
        <v>42044.875</v>
      </c>
      <c r="B955" s="10">
        <v>4.6299960000000002</v>
      </c>
      <c r="C955" s="26">
        <v>20</v>
      </c>
      <c r="D955" s="14">
        <f t="shared" si="14"/>
        <v>7.7320933199999997</v>
      </c>
    </row>
    <row r="956" spans="1:4" ht="15" customHeight="1" x14ac:dyDescent="0.2">
      <c r="A956" s="27">
        <v>42044.916666666664</v>
      </c>
      <c r="B956" s="10">
        <v>4.1155520000000001</v>
      </c>
      <c r="C956" s="26">
        <v>30</v>
      </c>
      <c r="D956" s="14">
        <f t="shared" si="14"/>
        <v>6.8729718399999999</v>
      </c>
    </row>
    <row r="957" spans="1:4" ht="15" customHeight="1" x14ac:dyDescent="0.2">
      <c r="A957" s="27">
        <v>42044.958333333336</v>
      </c>
      <c r="B957" s="10">
        <v>3.0866639999999999</v>
      </c>
      <c r="C957" s="26">
        <v>20</v>
      </c>
      <c r="D957" s="14">
        <f t="shared" si="14"/>
        <v>5.1547288799999995</v>
      </c>
    </row>
    <row r="958" spans="1:4" ht="15" customHeight="1" x14ac:dyDescent="0.2">
      <c r="A958" s="27">
        <v>42045</v>
      </c>
      <c r="B958" s="10">
        <v>3.0866639999999999</v>
      </c>
      <c r="C958" s="26">
        <v>20</v>
      </c>
      <c r="D958" s="14">
        <f t="shared" si="14"/>
        <v>5.1547288799999995</v>
      </c>
    </row>
    <row r="959" spans="1:4" ht="15" customHeight="1" x14ac:dyDescent="0.2">
      <c r="A959" s="27">
        <v>42045.041666666664</v>
      </c>
      <c r="B959" s="10">
        <v>2.5722200000000002</v>
      </c>
      <c r="C959" s="26">
        <v>10</v>
      </c>
      <c r="D959" s="14">
        <f t="shared" si="14"/>
        <v>4.2956073999999997</v>
      </c>
    </row>
    <row r="960" spans="1:4" ht="15" customHeight="1" x14ac:dyDescent="0.2">
      <c r="A960" s="27">
        <v>42045.083333333336</v>
      </c>
      <c r="B960" s="10">
        <v>2.057776</v>
      </c>
      <c r="C960" s="26">
        <v>360</v>
      </c>
      <c r="D960" s="14">
        <f t="shared" si="14"/>
        <v>3.43648592</v>
      </c>
    </row>
    <row r="961" spans="1:4" ht="15" customHeight="1" x14ac:dyDescent="0.2">
      <c r="A961" s="27">
        <v>42045.125</v>
      </c>
      <c r="B961" s="10">
        <v>3.601108</v>
      </c>
      <c r="C961" s="26">
        <v>20</v>
      </c>
      <c r="D961" s="14">
        <f t="shared" si="14"/>
        <v>6.0138503599999993</v>
      </c>
    </row>
    <row r="962" spans="1:4" ht="15" customHeight="1" x14ac:dyDescent="0.2">
      <c r="A962" s="27">
        <v>42045.166666666664</v>
      </c>
      <c r="B962" s="10">
        <v>3.0866639999999999</v>
      </c>
      <c r="C962" s="26">
        <v>10</v>
      </c>
      <c r="D962" s="14">
        <f t="shared" si="14"/>
        <v>5.1547288799999995</v>
      </c>
    </row>
    <row r="963" spans="1:4" ht="15" customHeight="1" x14ac:dyDescent="0.2">
      <c r="A963" s="27">
        <v>42045.208333333336</v>
      </c>
      <c r="B963" s="10">
        <v>3.0866639999999999</v>
      </c>
      <c r="C963" s="26">
        <v>10</v>
      </c>
      <c r="D963" s="14">
        <f t="shared" si="14"/>
        <v>5.1547288799999995</v>
      </c>
    </row>
    <row r="964" spans="1:4" ht="15" customHeight="1" x14ac:dyDescent="0.2">
      <c r="A964" s="27">
        <v>42045.25</v>
      </c>
      <c r="B964" s="10">
        <v>3.601108</v>
      </c>
      <c r="C964" s="26">
        <v>360</v>
      </c>
      <c r="D964" s="14">
        <f t="shared" si="14"/>
        <v>6.0138503599999993</v>
      </c>
    </row>
    <row r="965" spans="1:4" ht="15" customHeight="1" x14ac:dyDescent="0.2">
      <c r="A965" s="27">
        <v>42045.291666666664</v>
      </c>
      <c r="B965" s="10">
        <v>4.1155520000000001</v>
      </c>
      <c r="C965" s="26">
        <v>10</v>
      </c>
      <c r="D965" s="14">
        <f t="shared" ref="D965:D1028" si="15">$B$1*B965</f>
        <v>6.8729718399999999</v>
      </c>
    </row>
    <row r="966" spans="1:4" ht="15" customHeight="1" x14ac:dyDescent="0.2">
      <c r="A966" s="27">
        <v>42045.333333333336</v>
      </c>
      <c r="B966" s="10">
        <v>3.0866639999999999</v>
      </c>
      <c r="C966" s="26">
        <v>10</v>
      </c>
      <c r="D966" s="14">
        <f t="shared" si="15"/>
        <v>5.1547288799999995</v>
      </c>
    </row>
    <row r="967" spans="1:4" ht="15" customHeight="1" x14ac:dyDescent="0.2">
      <c r="A967" s="27">
        <v>42045.375</v>
      </c>
      <c r="B967" s="10">
        <v>3.0866639999999999</v>
      </c>
      <c r="C967" s="26">
        <v>10</v>
      </c>
      <c r="D967" s="14">
        <f t="shared" si="15"/>
        <v>5.1547288799999995</v>
      </c>
    </row>
    <row r="968" spans="1:4" ht="15" customHeight="1" x14ac:dyDescent="0.2">
      <c r="A968" s="27">
        <v>42045.416666666664</v>
      </c>
      <c r="B968" s="10">
        <v>4.6299960000000002</v>
      </c>
      <c r="C968" s="26">
        <v>360</v>
      </c>
      <c r="D968" s="14">
        <f t="shared" si="15"/>
        <v>7.7320933199999997</v>
      </c>
    </row>
    <row r="969" spans="1:4" ht="15" customHeight="1" x14ac:dyDescent="0.2">
      <c r="A969" s="27">
        <v>42045.458333333336</v>
      </c>
      <c r="B969" s="10">
        <v>5.6588840000000005</v>
      </c>
      <c r="C969" s="26">
        <v>20</v>
      </c>
      <c r="D969" s="14">
        <f t="shared" si="15"/>
        <v>9.4503362800000001</v>
      </c>
    </row>
    <row r="970" spans="1:4" ht="15" customHeight="1" x14ac:dyDescent="0.2">
      <c r="A970" s="27">
        <v>42045.5</v>
      </c>
      <c r="B970" s="10">
        <v>5.1444400000000003</v>
      </c>
      <c r="C970" s="26">
        <v>10</v>
      </c>
      <c r="D970" s="14">
        <f t="shared" si="15"/>
        <v>8.5912147999999995</v>
      </c>
    </row>
    <row r="971" spans="1:4" ht="15" customHeight="1" x14ac:dyDescent="0.2">
      <c r="A971" s="27">
        <v>42045.541666666664</v>
      </c>
      <c r="B971" s="10">
        <v>5.6588840000000005</v>
      </c>
      <c r="C971" s="26">
        <v>360</v>
      </c>
      <c r="D971" s="14">
        <f t="shared" si="15"/>
        <v>9.4503362800000001</v>
      </c>
    </row>
    <row r="972" spans="1:4" ht="15" customHeight="1" x14ac:dyDescent="0.2">
      <c r="A972" s="27">
        <v>42045.583333333336</v>
      </c>
      <c r="B972" s="10">
        <v>5.6588840000000005</v>
      </c>
      <c r="C972" s="26">
        <v>50</v>
      </c>
      <c r="D972" s="14">
        <f t="shared" si="15"/>
        <v>9.4503362800000001</v>
      </c>
    </row>
    <row r="973" spans="1:4" ht="15" customHeight="1" x14ac:dyDescent="0.2">
      <c r="A973" s="27">
        <v>42045.625</v>
      </c>
      <c r="B973" s="10">
        <v>7.7166600000000001</v>
      </c>
      <c r="C973" s="26">
        <v>60</v>
      </c>
      <c r="D973" s="14">
        <f t="shared" si="15"/>
        <v>12.886822199999999</v>
      </c>
    </row>
    <row r="974" spans="1:4" ht="15" customHeight="1" x14ac:dyDescent="0.2">
      <c r="A974" s="27">
        <v>42045.666666666664</v>
      </c>
      <c r="B974" s="10">
        <v>8.2311040000000002</v>
      </c>
      <c r="C974" s="26">
        <v>40</v>
      </c>
      <c r="D974" s="14">
        <f t="shared" si="15"/>
        <v>13.74594368</v>
      </c>
    </row>
    <row r="975" spans="1:4" ht="15" customHeight="1" x14ac:dyDescent="0.2">
      <c r="A975" s="27">
        <v>42045.708333333336</v>
      </c>
      <c r="B975" s="10">
        <v>7.7166600000000001</v>
      </c>
      <c r="C975" s="26">
        <v>40</v>
      </c>
      <c r="D975" s="14">
        <f t="shared" si="15"/>
        <v>12.886822199999999</v>
      </c>
    </row>
    <row r="976" spans="1:4" ht="15" customHeight="1" x14ac:dyDescent="0.2">
      <c r="A976" s="27">
        <v>42045.75</v>
      </c>
      <c r="B976" s="10">
        <v>8.2311040000000002</v>
      </c>
      <c r="C976" s="26">
        <v>60</v>
      </c>
      <c r="D976" s="14">
        <f t="shared" si="15"/>
        <v>13.74594368</v>
      </c>
    </row>
    <row r="977" spans="1:4" ht="15" customHeight="1" x14ac:dyDescent="0.2">
      <c r="A977" s="27">
        <v>42045.791666666664</v>
      </c>
      <c r="B977" s="10">
        <v>8.2311040000000002</v>
      </c>
      <c r="C977" s="26">
        <v>50</v>
      </c>
      <c r="D977" s="14">
        <f t="shared" si="15"/>
        <v>13.74594368</v>
      </c>
    </row>
    <row r="978" spans="1:4" ht="15" customHeight="1" x14ac:dyDescent="0.2">
      <c r="A978" s="27">
        <v>42045.833333333336</v>
      </c>
      <c r="B978" s="10">
        <v>8.2311040000000002</v>
      </c>
      <c r="C978" s="26">
        <v>60</v>
      </c>
      <c r="D978" s="14">
        <f t="shared" si="15"/>
        <v>13.74594368</v>
      </c>
    </row>
    <row r="979" spans="1:4" ht="15" customHeight="1" x14ac:dyDescent="0.2">
      <c r="A979" s="27">
        <v>42045.875</v>
      </c>
      <c r="B979" s="10">
        <v>6.1733279999999997</v>
      </c>
      <c r="C979" s="26">
        <v>40</v>
      </c>
      <c r="D979" s="14">
        <f t="shared" si="15"/>
        <v>10.309457759999999</v>
      </c>
    </row>
    <row r="980" spans="1:4" ht="15" customHeight="1" x14ac:dyDescent="0.2">
      <c r="A980" s="27">
        <v>42045.916666666664</v>
      </c>
      <c r="B980" s="10">
        <v>6.1733279999999997</v>
      </c>
      <c r="C980" s="26">
        <v>40</v>
      </c>
      <c r="D980" s="14">
        <f t="shared" si="15"/>
        <v>10.309457759999999</v>
      </c>
    </row>
    <row r="981" spans="1:4" ht="15" customHeight="1" x14ac:dyDescent="0.2">
      <c r="A981" s="27">
        <v>42045.958333333336</v>
      </c>
      <c r="B981" s="10">
        <v>5.1444400000000003</v>
      </c>
      <c r="C981" s="26">
        <v>30</v>
      </c>
      <c r="D981" s="14">
        <f t="shared" si="15"/>
        <v>8.5912147999999995</v>
      </c>
    </row>
    <row r="982" spans="1:4" ht="15" customHeight="1" x14ac:dyDescent="0.2">
      <c r="A982" s="27">
        <v>42046</v>
      </c>
      <c r="B982" s="10">
        <v>5.6588840000000005</v>
      </c>
      <c r="C982" s="26">
        <v>30</v>
      </c>
      <c r="D982" s="14">
        <f t="shared" si="15"/>
        <v>9.4503362800000001</v>
      </c>
    </row>
    <row r="983" spans="1:4" ht="15" customHeight="1" x14ac:dyDescent="0.2">
      <c r="A983" s="27">
        <v>42046.041666666664</v>
      </c>
      <c r="B983" s="10">
        <v>5.6588840000000005</v>
      </c>
      <c r="C983" s="26">
        <v>20</v>
      </c>
      <c r="D983" s="14">
        <f t="shared" si="15"/>
        <v>9.4503362800000001</v>
      </c>
    </row>
    <row r="984" spans="1:4" ht="15" customHeight="1" x14ac:dyDescent="0.2">
      <c r="A984" s="27">
        <v>42046.083333333336</v>
      </c>
      <c r="B984" s="10">
        <v>2.5722200000000002</v>
      </c>
      <c r="C984" s="26">
        <v>10</v>
      </c>
      <c r="D984" s="14">
        <f t="shared" si="15"/>
        <v>4.2956073999999997</v>
      </c>
    </row>
    <row r="985" spans="1:4" ht="15" customHeight="1" x14ac:dyDescent="0.2">
      <c r="A985" s="27">
        <v>42046.125</v>
      </c>
      <c r="B985" s="10">
        <v>2.057776</v>
      </c>
      <c r="C985" s="26">
        <v>340</v>
      </c>
      <c r="D985" s="14">
        <f t="shared" si="15"/>
        <v>3.43648592</v>
      </c>
    </row>
    <row r="986" spans="1:4" ht="15" customHeight="1" x14ac:dyDescent="0.2">
      <c r="A986" s="27">
        <v>42046.166666666664</v>
      </c>
      <c r="B986" s="10">
        <v>3.601108</v>
      </c>
      <c r="C986" s="26">
        <v>20</v>
      </c>
      <c r="D986" s="14">
        <f t="shared" si="15"/>
        <v>6.0138503599999993</v>
      </c>
    </row>
    <row r="987" spans="1:4" ht="15" customHeight="1" x14ac:dyDescent="0.2">
      <c r="A987" s="27">
        <v>42046.208333333336</v>
      </c>
      <c r="B987" s="10">
        <v>1.5433319999999999</v>
      </c>
      <c r="C987" s="26">
        <v>10</v>
      </c>
      <c r="D987" s="14">
        <f t="shared" si="15"/>
        <v>2.5773644399999998</v>
      </c>
    </row>
    <row r="988" spans="1:4" ht="15" customHeight="1" x14ac:dyDescent="0.2">
      <c r="A988" s="27">
        <v>42046.25</v>
      </c>
      <c r="B988" s="10">
        <v>1.5433319999999999</v>
      </c>
      <c r="C988" s="26">
        <v>340</v>
      </c>
      <c r="D988" s="14">
        <f t="shared" si="15"/>
        <v>2.5773644399999998</v>
      </c>
    </row>
    <row r="989" spans="1:4" ht="15" customHeight="1" x14ac:dyDescent="0.2">
      <c r="A989" s="27">
        <v>42046.291666666664</v>
      </c>
      <c r="B989" s="10">
        <v>1.5433319999999999</v>
      </c>
      <c r="C989" s="26">
        <v>350</v>
      </c>
      <c r="D989" s="14">
        <f t="shared" si="15"/>
        <v>2.5773644399999998</v>
      </c>
    </row>
    <row r="990" spans="1:4" ht="15" customHeight="1" x14ac:dyDescent="0.2">
      <c r="A990" s="27">
        <v>42046.333333333336</v>
      </c>
      <c r="B990" s="10">
        <v>2.057776</v>
      </c>
      <c r="C990" s="26">
        <v>300</v>
      </c>
      <c r="D990" s="14">
        <f t="shared" si="15"/>
        <v>3.43648592</v>
      </c>
    </row>
    <row r="991" spans="1:4" ht="15" customHeight="1" x14ac:dyDescent="0.2">
      <c r="A991" s="27">
        <v>42046.375</v>
      </c>
      <c r="B991" s="10">
        <v>1.028888</v>
      </c>
      <c r="C991" s="26">
        <v>10</v>
      </c>
      <c r="D991" s="14">
        <f t="shared" si="15"/>
        <v>1.71824296</v>
      </c>
    </row>
    <row r="992" spans="1:4" ht="15" customHeight="1" x14ac:dyDescent="0.2">
      <c r="A992" s="27">
        <v>42046.416666666664</v>
      </c>
      <c r="B992" s="10">
        <v>2.057776</v>
      </c>
      <c r="C992" s="26">
        <v>310</v>
      </c>
      <c r="D992" s="14">
        <f t="shared" si="15"/>
        <v>3.43648592</v>
      </c>
    </row>
    <row r="993" spans="1:4" ht="15" customHeight="1" x14ac:dyDescent="0.2">
      <c r="A993" s="27">
        <v>42046.458333333336</v>
      </c>
      <c r="B993" s="10">
        <v>5.1444400000000003</v>
      </c>
      <c r="C993" s="26">
        <v>10</v>
      </c>
      <c r="D993" s="14">
        <f t="shared" si="15"/>
        <v>8.5912147999999995</v>
      </c>
    </row>
    <row r="994" spans="1:4" ht="15" customHeight="1" x14ac:dyDescent="0.2">
      <c r="A994" s="27">
        <v>42046.5</v>
      </c>
      <c r="B994" s="10">
        <v>6.1733279999999997</v>
      </c>
      <c r="C994" s="26">
        <v>20</v>
      </c>
      <c r="D994" s="14">
        <f t="shared" si="15"/>
        <v>10.309457759999999</v>
      </c>
    </row>
    <row r="995" spans="1:4" ht="15" customHeight="1" x14ac:dyDescent="0.2">
      <c r="A995" s="27">
        <v>42046.541666666664</v>
      </c>
      <c r="B995" s="10">
        <v>6.1733279999999997</v>
      </c>
      <c r="C995" s="26">
        <v>10</v>
      </c>
      <c r="D995" s="14">
        <f t="shared" si="15"/>
        <v>10.309457759999999</v>
      </c>
    </row>
    <row r="996" spans="1:4" ht="15" customHeight="1" x14ac:dyDescent="0.2">
      <c r="A996" s="27">
        <v>42046.583333333336</v>
      </c>
      <c r="B996" s="10">
        <v>7.202216</v>
      </c>
      <c r="C996" s="26">
        <v>60</v>
      </c>
      <c r="D996" s="14">
        <f t="shared" si="15"/>
        <v>12.027700719999999</v>
      </c>
    </row>
    <row r="997" spans="1:4" ht="15" customHeight="1" x14ac:dyDescent="0.2">
      <c r="A997" s="27">
        <v>42046.625</v>
      </c>
      <c r="B997" s="10">
        <v>8.2311040000000002</v>
      </c>
      <c r="C997" s="26">
        <v>70</v>
      </c>
      <c r="D997" s="14">
        <f t="shared" si="15"/>
        <v>13.74594368</v>
      </c>
    </row>
    <row r="998" spans="1:4" ht="15" customHeight="1" x14ac:dyDescent="0.2">
      <c r="A998" s="27">
        <v>42046.666666666664</v>
      </c>
      <c r="B998" s="10">
        <v>7.202216</v>
      </c>
      <c r="C998" s="26">
        <v>70</v>
      </c>
      <c r="D998" s="14">
        <f t="shared" si="15"/>
        <v>12.027700719999999</v>
      </c>
    </row>
    <row r="999" spans="1:4" ht="15" customHeight="1" x14ac:dyDescent="0.2">
      <c r="A999" s="27">
        <v>42046.708333333336</v>
      </c>
      <c r="B999" s="10">
        <v>7.202216</v>
      </c>
      <c r="C999" s="26">
        <v>50</v>
      </c>
      <c r="D999" s="14">
        <f t="shared" si="15"/>
        <v>12.027700719999999</v>
      </c>
    </row>
    <row r="1000" spans="1:4" ht="15" customHeight="1" x14ac:dyDescent="0.2">
      <c r="A1000" s="27">
        <v>42046.75</v>
      </c>
      <c r="B1000" s="10">
        <v>7.7166600000000001</v>
      </c>
      <c r="C1000" s="26">
        <v>70</v>
      </c>
      <c r="D1000" s="14">
        <f t="shared" si="15"/>
        <v>12.886822199999999</v>
      </c>
    </row>
    <row r="1001" spans="1:4" ht="15" customHeight="1" x14ac:dyDescent="0.2">
      <c r="A1001" s="27">
        <v>42046.791666666664</v>
      </c>
      <c r="B1001" s="10">
        <v>7.7166600000000001</v>
      </c>
      <c r="C1001" s="26">
        <v>70</v>
      </c>
      <c r="D1001" s="14">
        <f t="shared" si="15"/>
        <v>12.886822199999999</v>
      </c>
    </row>
    <row r="1002" spans="1:4" ht="15" customHeight="1" x14ac:dyDescent="0.2">
      <c r="A1002" s="27">
        <v>42046.833333333336</v>
      </c>
      <c r="B1002" s="10">
        <v>7.202216</v>
      </c>
      <c r="C1002" s="26">
        <v>60</v>
      </c>
      <c r="D1002" s="14">
        <f t="shared" si="15"/>
        <v>12.027700719999999</v>
      </c>
    </row>
    <row r="1003" spans="1:4" ht="15" customHeight="1" x14ac:dyDescent="0.2">
      <c r="A1003" s="27">
        <v>42046.875</v>
      </c>
      <c r="B1003" s="10">
        <v>7.202216</v>
      </c>
      <c r="C1003" s="26">
        <v>60</v>
      </c>
      <c r="D1003" s="14">
        <f t="shared" si="15"/>
        <v>12.027700719999999</v>
      </c>
    </row>
    <row r="1004" spans="1:4" ht="15" customHeight="1" x14ac:dyDescent="0.2">
      <c r="A1004" s="27">
        <v>42046.916666666664</v>
      </c>
      <c r="B1004" s="10">
        <v>5.6588840000000005</v>
      </c>
      <c r="C1004" s="26">
        <v>40</v>
      </c>
      <c r="D1004" s="14">
        <f t="shared" si="15"/>
        <v>9.4503362800000001</v>
      </c>
    </row>
    <row r="1005" spans="1:4" ht="15" customHeight="1" x14ac:dyDescent="0.2">
      <c r="A1005" s="27">
        <v>42046.958333333336</v>
      </c>
      <c r="B1005" s="10">
        <v>3.601108</v>
      </c>
      <c r="C1005" s="26">
        <v>20</v>
      </c>
      <c r="D1005" s="14">
        <f t="shared" si="15"/>
        <v>6.0138503599999993</v>
      </c>
    </row>
    <row r="1006" spans="1:4" ht="15" customHeight="1" x14ac:dyDescent="0.2">
      <c r="A1006" s="27">
        <v>42047</v>
      </c>
      <c r="B1006" s="10">
        <v>2.5722200000000002</v>
      </c>
      <c r="C1006" s="26">
        <v>360</v>
      </c>
      <c r="D1006" s="14">
        <f t="shared" si="15"/>
        <v>4.2956073999999997</v>
      </c>
    </row>
    <row r="1007" spans="1:4" ht="15" customHeight="1" x14ac:dyDescent="0.2">
      <c r="A1007" s="27">
        <v>42047.041666666664</v>
      </c>
      <c r="B1007" s="10">
        <v>3.0866639999999999</v>
      </c>
      <c r="C1007" s="26">
        <v>10</v>
      </c>
      <c r="D1007" s="14">
        <f t="shared" si="15"/>
        <v>5.1547288799999995</v>
      </c>
    </row>
    <row r="1008" spans="1:4" ht="15" customHeight="1" x14ac:dyDescent="0.2">
      <c r="A1008" s="27">
        <v>42047.083333333336</v>
      </c>
      <c r="B1008" s="10">
        <v>2.5722200000000002</v>
      </c>
      <c r="C1008" s="26">
        <v>360</v>
      </c>
      <c r="D1008" s="14">
        <f t="shared" si="15"/>
        <v>4.2956073999999997</v>
      </c>
    </row>
    <row r="1009" spans="1:4" ht="15" customHeight="1" x14ac:dyDescent="0.2">
      <c r="A1009" s="27">
        <v>42047.125</v>
      </c>
      <c r="B1009" s="10">
        <v>2.057776</v>
      </c>
      <c r="C1009" s="26">
        <v>10</v>
      </c>
      <c r="D1009" s="14">
        <f t="shared" si="15"/>
        <v>3.43648592</v>
      </c>
    </row>
    <row r="1010" spans="1:4" ht="15" customHeight="1" x14ac:dyDescent="0.2">
      <c r="A1010" s="27">
        <v>42047.166666666664</v>
      </c>
      <c r="B1010" s="10">
        <v>3.0866639999999999</v>
      </c>
      <c r="C1010" s="26">
        <v>20</v>
      </c>
      <c r="D1010" s="14">
        <f t="shared" si="15"/>
        <v>5.1547288799999995</v>
      </c>
    </row>
    <row r="1011" spans="1:4" ht="15" customHeight="1" x14ac:dyDescent="0.2">
      <c r="A1011" s="27">
        <v>42047.208333333336</v>
      </c>
      <c r="B1011" s="10">
        <v>2.057776</v>
      </c>
      <c r="C1011" s="26">
        <v>10</v>
      </c>
      <c r="D1011" s="14">
        <f t="shared" si="15"/>
        <v>3.43648592</v>
      </c>
    </row>
    <row r="1012" spans="1:4" ht="15" customHeight="1" x14ac:dyDescent="0.2">
      <c r="A1012" s="27">
        <v>42047.25</v>
      </c>
      <c r="B1012" s="10">
        <v>2.057776</v>
      </c>
      <c r="C1012" s="26">
        <v>320</v>
      </c>
      <c r="D1012" s="14">
        <f t="shared" si="15"/>
        <v>3.43648592</v>
      </c>
    </row>
    <row r="1013" spans="1:4" ht="15" customHeight="1" x14ac:dyDescent="0.2">
      <c r="A1013" s="27">
        <v>42047.291666666664</v>
      </c>
      <c r="B1013" s="10">
        <v>2.057776</v>
      </c>
      <c r="C1013" s="26">
        <v>340</v>
      </c>
      <c r="D1013" s="14">
        <f t="shared" si="15"/>
        <v>3.43648592</v>
      </c>
    </row>
    <row r="1014" spans="1:4" ht="15" customHeight="1" x14ac:dyDescent="0.2">
      <c r="A1014" s="27">
        <v>42047.333333333336</v>
      </c>
      <c r="B1014" s="10">
        <v>2.057776</v>
      </c>
      <c r="C1014" s="26">
        <v>340</v>
      </c>
      <c r="D1014" s="14">
        <f t="shared" si="15"/>
        <v>3.43648592</v>
      </c>
    </row>
    <row r="1015" spans="1:4" ht="15" customHeight="1" x14ac:dyDescent="0.2">
      <c r="A1015" s="27">
        <v>42047.375</v>
      </c>
      <c r="B1015" s="10">
        <v>1.028888</v>
      </c>
      <c r="C1015" s="26">
        <v>310</v>
      </c>
      <c r="D1015" s="14">
        <f t="shared" si="15"/>
        <v>1.71824296</v>
      </c>
    </row>
    <row r="1016" spans="1:4" ht="15" customHeight="1" x14ac:dyDescent="0.2">
      <c r="A1016" s="27">
        <v>42047.416666666664</v>
      </c>
      <c r="B1016" s="10">
        <v>2.057776</v>
      </c>
      <c r="C1016" s="26">
        <v>340</v>
      </c>
      <c r="D1016" s="14">
        <f t="shared" si="15"/>
        <v>3.43648592</v>
      </c>
    </row>
    <row r="1017" spans="1:4" ht="15" customHeight="1" x14ac:dyDescent="0.2">
      <c r="A1017" s="27">
        <v>42047.458333333336</v>
      </c>
      <c r="B1017" s="10">
        <v>5.1444400000000003</v>
      </c>
      <c r="C1017" s="26">
        <v>20</v>
      </c>
      <c r="D1017" s="14">
        <f t="shared" si="15"/>
        <v>8.5912147999999995</v>
      </c>
    </row>
    <row r="1018" spans="1:4" ht="15" customHeight="1" x14ac:dyDescent="0.2">
      <c r="A1018" s="27">
        <v>42047.5</v>
      </c>
      <c r="B1018" s="10">
        <v>4.6299960000000002</v>
      </c>
      <c r="C1018" s="26">
        <v>10</v>
      </c>
      <c r="D1018" s="14">
        <f t="shared" si="15"/>
        <v>7.7320933199999997</v>
      </c>
    </row>
    <row r="1019" spans="1:4" ht="15" customHeight="1" x14ac:dyDescent="0.2">
      <c r="A1019" s="27">
        <v>42047.541666666664</v>
      </c>
      <c r="B1019" s="10">
        <v>4.6299960000000002</v>
      </c>
      <c r="C1019" s="26">
        <v>20</v>
      </c>
      <c r="D1019" s="14">
        <f t="shared" si="15"/>
        <v>7.7320933199999997</v>
      </c>
    </row>
    <row r="1020" spans="1:4" ht="15" customHeight="1" x14ac:dyDescent="0.2">
      <c r="A1020" s="27">
        <v>42047.583333333336</v>
      </c>
      <c r="B1020" s="10">
        <v>6.1733279999999997</v>
      </c>
      <c r="C1020" s="26">
        <v>30</v>
      </c>
      <c r="D1020" s="14">
        <f t="shared" si="15"/>
        <v>10.309457759999999</v>
      </c>
    </row>
    <row r="1021" spans="1:4" ht="15" customHeight="1" x14ac:dyDescent="0.2">
      <c r="A1021" s="27">
        <v>42047.625</v>
      </c>
      <c r="B1021" s="10">
        <v>5.1444400000000003</v>
      </c>
      <c r="C1021" s="26">
        <v>10</v>
      </c>
      <c r="D1021" s="14">
        <f t="shared" si="15"/>
        <v>8.5912147999999995</v>
      </c>
    </row>
    <row r="1022" spans="1:4" ht="15" customHeight="1" x14ac:dyDescent="0.2">
      <c r="A1022" s="27">
        <v>42047.666666666664</v>
      </c>
      <c r="B1022" s="10">
        <v>7.7166600000000001</v>
      </c>
      <c r="C1022" s="26">
        <v>50</v>
      </c>
      <c r="D1022" s="14">
        <f t="shared" si="15"/>
        <v>12.886822199999999</v>
      </c>
    </row>
    <row r="1023" spans="1:4" ht="15" customHeight="1" x14ac:dyDescent="0.2">
      <c r="A1023" s="27">
        <v>42047.708333333336</v>
      </c>
      <c r="B1023" s="10">
        <v>8.7455479999999994</v>
      </c>
      <c r="C1023" s="26">
        <v>50</v>
      </c>
      <c r="D1023" s="14">
        <f t="shared" si="15"/>
        <v>14.605065159999999</v>
      </c>
    </row>
    <row r="1024" spans="1:4" ht="15" customHeight="1" x14ac:dyDescent="0.2">
      <c r="A1024" s="27">
        <v>42047.833333333336</v>
      </c>
      <c r="B1024" s="10">
        <v>8.7455479999999994</v>
      </c>
      <c r="C1024" s="26">
        <v>50</v>
      </c>
      <c r="D1024" s="14">
        <f t="shared" si="15"/>
        <v>14.605065159999999</v>
      </c>
    </row>
    <row r="1025" spans="1:4" ht="15" customHeight="1" x14ac:dyDescent="0.2">
      <c r="A1025" s="27">
        <v>42047.875</v>
      </c>
      <c r="B1025" s="10">
        <v>8.2311040000000002</v>
      </c>
      <c r="C1025" s="26">
        <v>50</v>
      </c>
      <c r="D1025" s="14">
        <f t="shared" si="15"/>
        <v>13.74594368</v>
      </c>
    </row>
    <row r="1026" spans="1:4" ht="15" customHeight="1" x14ac:dyDescent="0.2">
      <c r="A1026" s="27">
        <v>42047.916666666664</v>
      </c>
      <c r="B1026" s="10">
        <v>8.2311040000000002</v>
      </c>
      <c r="C1026" s="26">
        <v>40</v>
      </c>
      <c r="D1026" s="14">
        <f t="shared" si="15"/>
        <v>13.74594368</v>
      </c>
    </row>
    <row r="1027" spans="1:4" ht="15" customHeight="1" x14ac:dyDescent="0.2">
      <c r="A1027" s="27">
        <v>42047.958333333336</v>
      </c>
      <c r="B1027" s="10">
        <v>6.1733279999999997</v>
      </c>
      <c r="C1027" s="26">
        <v>30</v>
      </c>
      <c r="D1027" s="14">
        <f t="shared" si="15"/>
        <v>10.309457759999999</v>
      </c>
    </row>
    <row r="1028" spans="1:4" ht="15" customHeight="1" x14ac:dyDescent="0.2">
      <c r="A1028" s="27">
        <v>42048</v>
      </c>
      <c r="B1028" s="10">
        <v>6.1733279999999997</v>
      </c>
      <c r="C1028" s="26">
        <v>30</v>
      </c>
      <c r="D1028" s="14">
        <f t="shared" si="15"/>
        <v>10.309457759999999</v>
      </c>
    </row>
    <row r="1029" spans="1:4" ht="15" customHeight="1" x14ac:dyDescent="0.2">
      <c r="A1029" s="27">
        <v>42048.041666666664</v>
      </c>
      <c r="B1029" s="10">
        <v>5.1444400000000003</v>
      </c>
      <c r="C1029" s="26">
        <v>20</v>
      </c>
      <c r="D1029" s="14">
        <f t="shared" ref="D1029:D1092" si="16">$B$1*B1029</f>
        <v>8.5912147999999995</v>
      </c>
    </row>
    <row r="1030" spans="1:4" ht="15" customHeight="1" x14ac:dyDescent="0.2">
      <c r="A1030" s="27">
        <v>42048.083333333336</v>
      </c>
      <c r="B1030" s="10">
        <v>5.1444400000000003</v>
      </c>
      <c r="C1030" s="26">
        <v>10</v>
      </c>
      <c r="D1030" s="14">
        <f t="shared" si="16"/>
        <v>8.5912147999999995</v>
      </c>
    </row>
    <row r="1031" spans="1:4" ht="15" customHeight="1" x14ac:dyDescent="0.2">
      <c r="A1031" s="27">
        <v>42048.125</v>
      </c>
      <c r="B1031" s="10">
        <v>4.1155520000000001</v>
      </c>
      <c r="C1031" s="26">
        <v>20</v>
      </c>
      <c r="D1031" s="14">
        <f t="shared" si="16"/>
        <v>6.8729718399999999</v>
      </c>
    </row>
    <row r="1032" spans="1:4" ht="15" customHeight="1" x14ac:dyDescent="0.2">
      <c r="A1032" s="27">
        <v>42048.166666666664</v>
      </c>
      <c r="B1032" s="10">
        <v>3.601108</v>
      </c>
      <c r="C1032" s="26">
        <v>10</v>
      </c>
      <c r="D1032" s="14">
        <f t="shared" si="16"/>
        <v>6.0138503599999993</v>
      </c>
    </row>
    <row r="1033" spans="1:4" ht="15" customHeight="1" x14ac:dyDescent="0.2">
      <c r="A1033" s="27">
        <v>42048.208333333336</v>
      </c>
      <c r="B1033" s="10">
        <v>2.5722200000000002</v>
      </c>
      <c r="C1033" s="26">
        <v>360</v>
      </c>
      <c r="D1033" s="14">
        <f t="shared" si="16"/>
        <v>4.2956073999999997</v>
      </c>
    </row>
    <row r="1034" spans="1:4" ht="15" customHeight="1" x14ac:dyDescent="0.2">
      <c r="A1034" s="27">
        <v>42048.25</v>
      </c>
      <c r="B1034" s="10">
        <v>4.1155520000000001</v>
      </c>
      <c r="C1034" s="26">
        <v>10</v>
      </c>
      <c r="D1034" s="14">
        <f t="shared" si="16"/>
        <v>6.8729718399999999</v>
      </c>
    </row>
    <row r="1035" spans="1:4" ht="15" customHeight="1" x14ac:dyDescent="0.2">
      <c r="A1035" s="27">
        <v>42048.291666666664</v>
      </c>
      <c r="B1035" s="10">
        <v>3.0866639999999999</v>
      </c>
      <c r="C1035" s="26">
        <v>360</v>
      </c>
      <c r="D1035" s="14">
        <f t="shared" si="16"/>
        <v>5.1547288799999995</v>
      </c>
    </row>
    <row r="1036" spans="1:4" ht="15" customHeight="1" x14ac:dyDescent="0.2">
      <c r="A1036" s="27">
        <v>42048.333333333336</v>
      </c>
      <c r="B1036" s="10">
        <v>3.0866639999999999</v>
      </c>
      <c r="C1036" s="26">
        <v>360</v>
      </c>
      <c r="D1036" s="14">
        <f t="shared" si="16"/>
        <v>5.1547288799999995</v>
      </c>
    </row>
    <row r="1037" spans="1:4" ht="15" customHeight="1" x14ac:dyDescent="0.2">
      <c r="A1037" s="27">
        <v>42048.375</v>
      </c>
      <c r="B1037" s="10">
        <v>3.0866639999999999</v>
      </c>
      <c r="C1037" s="26">
        <v>20</v>
      </c>
      <c r="D1037" s="14">
        <f t="shared" si="16"/>
        <v>5.1547288799999995</v>
      </c>
    </row>
    <row r="1038" spans="1:4" ht="15" customHeight="1" x14ac:dyDescent="0.2">
      <c r="A1038" s="27">
        <v>42048.416666666664</v>
      </c>
      <c r="B1038" s="10">
        <v>4.6299960000000002</v>
      </c>
      <c r="C1038" s="26">
        <v>360</v>
      </c>
      <c r="D1038" s="14">
        <f t="shared" si="16"/>
        <v>7.7320933199999997</v>
      </c>
    </row>
    <row r="1039" spans="1:4" ht="15" customHeight="1" x14ac:dyDescent="0.2">
      <c r="A1039" s="27">
        <v>42048.458333333336</v>
      </c>
      <c r="B1039" s="10">
        <v>5.1444400000000003</v>
      </c>
      <c r="C1039" s="26">
        <v>340</v>
      </c>
      <c r="D1039" s="14">
        <f t="shared" si="16"/>
        <v>8.5912147999999995</v>
      </c>
    </row>
    <row r="1040" spans="1:4" ht="15" customHeight="1" x14ac:dyDescent="0.2">
      <c r="A1040" s="27">
        <v>42048.5</v>
      </c>
      <c r="B1040" s="10">
        <v>5.1444400000000003</v>
      </c>
      <c r="C1040" s="26">
        <v>360</v>
      </c>
      <c r="D1040" s="14">
        <f t="shared" si="16"/>
        <v>8.5912147999999995</v>
      </c>
    </row>
    <row r="1041" spans="1:4" ht="15" customHeight="1" x14ac:dyDescent="0.2">
      <c r="A1041" s="27">
        <v>42048.541666666664</v>
      </c>
      <c r="B1041" s="10">
        <v>5.1444400000000003</v>
      </c>
      <c r="C1041" s="26">
        <v>360</v>
      </c>
      <c r="D1041" s="14">
        <f t="shared" si="16"/>
        <v>8.5912147999999995</v>
      </c>
    </row>
    <row r="1042" spans="1:4" ht="15" customHeight="1" x14ac:dyDescent="0.2">
      <c r="A1042" s="27">
        <v>42048.583333333336</v>
      </c>
      <c r="B1042" s="10">
        <v>7.202216</v>
      </c>
      <c r="C1042" s="26">
        <v>30</v>
      </c>
      <c r="D1042" s="14">
        <f t="shared" si="16"/>
        <v>12.027700719999999</v>
      </c>
    </row>
    <row r="1043" spans="1:4" ht="15" customHeight="1" x14ac:dyDescent="0.2">
      <c r="A1043" s="27">
        <v>42048.625</v>
      </c>
      <c r="B1043" s="10">
        <v>6.6877719999999998</v>
      </c>
      <c r="C1043" s="26">
        <v>30</v>
      </c>
      <c r="D1043" s="14">
        <f t="shared" si="16"/>
        <v>11.16857924</v>
      </c>
    </row>
    <row r="1044" spans="1:4" ht="15" customHeight="1" x14ac:dyDescent="0.2">
      <c r="A1044" s="27">
        <v>42048.666666666664</v>
      </c>
      <c r="B1044" s="10">
        <v>9.2599920000000004</v>
      </c>
      <c r="C1044" s="26">
        <v>70</v>
      </c>
      <c r="D1044" s="14">
        <f t="shared" si="16"/>
        <v>15.464186639999999</v>
      </c>
    </row>
    <row r="1045" spans="1:4" ht="15" customHeight="1" x14ac:dyDescent="0.2">
      <c r="A1045" s="27">
        <v>42048.708333333336</v>
      </c>
      <c r="B1045" s="10">
        <v>8.7455479999999994</v>
      </c>
      <c r="C1045" s="26">
        <v>40</v>
      </c>
      <c r="D1045" s="14">
        <f t="shared" si="16"/>
        <v>14.605065159999999</v>
      </c>
    </row>
    <row r="1046" spans="1:4" ht="15" customHeight="1" x14ac:dyDescent="0.2">
      <c r="A1046" s="27">
        <v>42048.75</v>
      </c>
      <c r="B1046" s="10">
        <v>8.2311040000000002</v>
      </c>
      <c r="C1046" s="26">
        <v>50</v>
      </c>
      <c r="D1046" s="14">
        <f t="shared" si="16"/>
        <v>13.74594368</v>
      </c>
    </row>
    <row r="1047" spans="1:4" ht="15" customHeight="1" x14ac:dyDescent="0.2">
      <c r="A1047" s="27">
        <v>42048.791666666664</v>
      </c>
      <c r="B1047" s="10">
        <v>6.6877719999999998</v>
      </c>
      <c r="C1047" s="26">
        <v>50</v>
      </c>
      <c r="D1047" s="14">
        <f t="shared" si="16"/>
        <v>11.16857924</v>
      </c>
    </row>
    <row r="1048" spans="1:4" ht="15" customHeight="1" x14ac:dyDescent="0.2">
      <c r="A1048" s="27">
        <v>42048.833333333336</v>
      </c>
      <c r="B1048" s="10">
        <v>7.7166600000000001</v>
      </c>
      <c r="C1048" s="26">
        <v>50</v>
      </c>
      <c r="D1048" s="14">
        <f t="shared" si="16"/>
        <v>12.886822199999999</v>
      </c>
    </row>
    <row r="1049" spans="1:4" ht="15" customHeight="1" x14ac:dyDescent="0.2">
      <c r="A1049" s="27">
        <v>42048.875</v>
      </c>
      <c r="B1049" s="10">
        <v>8.7455479999999994</v>
      </c>
      <c r="C1049" s="26">
        <v>50</v>
      </c>
      <c r="D1049" s="14">
        <f t="shared" si="16"/>
        <v>14.605065159999999</v>
      </c>
    </row>
    <row r="1050" spans="1:4" ht="15" customHeight="1" x14ac:dyDescent="0.2">
      <c r="A1050" s="27">
        <v>42048.916666666664</v>
      </c>
      <c r="B1050" s="10">
        <v>7.7166600000000001</v>
      </c>
      <c r="C1050" s="26">
        <v>40</v>
      </c>
      <c r="D1050" s="14">
        <f t="shared" si="16"/>
        <v>12.886822199999999</v>
      </c>
    </row>
    <row r="1051" spans="1:4" ht="15" customHeight="1" x14ac:dyDescent="0.2">
      <c r="A1051" s="27">
        <v>42048.958333333336</v>
      </c>
      <c r="B1051" s="10">
        <v>7.202216</v>
      </c>
      <c r="C1051" s="26">
        <v>40</v>
      </c>
      <c r="D1051" s="14">
        <f t="shared" si="16"/>
        <v>12.027700719999999</v>
      </c>
    </row>
    <row r="1052" spans="1:4" ht="15" customHeight="1" x14ac:dyDescent="0.2">
      <c r="A1052" s="27">
        <v>42049</v>
      </c>
      <c r="B1052" s="10">
        <v>6.1733279999999997</v>
      </c>
      <c r="C1052" s="26">
        <v>40</v>
      </c>
      <c r="D1052" s="14">
        <f t="shared" si="16"/>
        <v>10.309457759999999</v>
      </c>
    </row>
    <row r="1053" spans="1:4" ht="15" customHeight="1" x14ac:dyDescent="0.2">
      <c r="A1053" s="27">
        <v>42049.041666666664</v>
      </c>
      <c r="B1053" s="10">
        <v>4.6299960000000002</v>
      </c>
      <c r="C1053" s="26">
        <v>20</v>
      </c>
      <c r="D1053" s="14">
        <f t="shared" si="16"/>
        <v>7.7320933199999997</v>
      </c>
    </row>
    <row r="1054" spans="1:4" ht="15" customHeight="1" x14ac:dyDescent="0.2">
      <c r="A1054" s="27">
        <v>42049.083333333336</v>
      </c>
      <c r="B1054" s="10">
        <v>3.601108</v>
      </c>
      <c r="C1054" s="26">
        <v>360</v>
      </c>
      <c r="D1054" s="14">
        <f t="shared" si="16"/>
        <v>6.0138503599999993</v>
      </c>
    </row>
    <row r="1055" spans="1:4" ht="15" customHeight="1" x14ac:dyDescent="0.2">
      <c r="A1055" s="27">
        <v>42049.125</v>
      </c>
      <c r="B1055" s="10">
        <v>4.1155520000000001</v>
      </c>
      <c r="C1055" s="26">
        <v>350</v>
      </c>
      <c r="D1055" s="14">
        <f t="shared" si="16"/>
        <v>6.8729718399999999</v>
      </c>
    </row>
    <row r="1056" spans="1:4" ht="15" customHeight="1" x14ac:dyDescent="0.2">
      <c r="A1056" s="27">
        <v>42049.166666666664</v>
      </c>
      <c r="B1056" s="10">
        <v>4.6299960000000002</v>
      </c>
      <c r="C1056" s="26">
        <v>10</v>
      </c>
      <c r="D1056" s="14">
        <f t="shared" si="16"/>
        <v>7.7320933199999997</v>
      </c>
    </row>
    <row r="1057" spans="1:4" ht="15" customHeight="1" x14ac:dyDescent="0.2">
      <c r="A1057" s="27">
        <v>42049.208333333336</v>
      </c>
      <c r="B1057" s="10">
        <v>3.0866639999999999</v>
      </c>
      <c r="C1057" s="26">
        <v>10</v>
      </c>
      <c r="D1057" s="14">
        <f t="shared" si="16"/>
        <v>5.1547288799999995</v>
      </c>
    </row>
    <row r="1058" spans="1:4" ht="15" customHeight="1" x14ac:dyDescent="0.2">
      <c r="A1058" s="27">
        <v>42049.25</v>
      </c>
      <c r="B1058" s="10">
        <v>3.0866639999999999</v>
      </c>
      <c r="C1058" s="26">
        <v>10</v>
      </c>
      <c r="D1058" s="14">
        <f t="shared" si="16"/>
        <v>5.1547288799999995</v>
      </c>
    </row>
    <row r="1059" spans="1:4" ht="15" customHeight="1" x14ac:dyDescent="0.2">
      <c r="A1059" s="27">
        <v>42049.291666666664</v>
      </c>
      <c r="B1059" s="10">
        <v>3.0866639999999999</v>
      </c>
      <c r="C1059" s="26">
        <v>20</v>
      </c>
      <c r="D1059" s="14">
        <f t="shared" si="16"/>
        <v>5.1547288799999995</v>
      </c>
    </row>
    <row r="1060" spans="1:4" ht="15" customHeight="1" x14ac:dyDescent="0.2">
      <c r="A1060" s="27">
        <v>42049.333333333336</v>
      </c>
      <c r="B1060" s="10">
        <v>2.5722200000000002</v>
      </c>
      <c r="C1060" s="26">
        <v>10</v>
      </c>
      <c r="D1060" s="14">
        <f t="shared" si="16"/>
        <v>4.2956073999999997</v>
      </c>
    </row>
    <row r="1061" spans="1:4" ht="15" customHeight="1" x14ac:dyDescent="0.2">
      <c r="A1061" s="27">
        <v>42049.375</v>
      </c>
      <c r="B1061" s="10">
        <v>2.057776</v>
      </c>
      <c r="C1061" s="26">
        <v>360</v>
      </c>
      <c r="D1061" s="14">
        <f t="shared" si="16"/>
        <v>3.43648592</v>
      </c>
    </row>
    <row r="1062" spans="1:4" ht="15" customHeight="1" x14ac:dyDescent="0.2">
      <c r="A1062" s="27">
        <v>42049.416666666664</v>
      </c>
      <c r="B1062" s="10">
        <v>1.5433319999999999</v>
      </c>
      <c r="C1062" s="26">
        <v>320</v>
      </c>
      <c r="D1062" s="14">
        <f t="shared" si="16"/>
        <v>2.5773644399999998</v>
      </c>
    </row>
    <row r="1063" spans="1:4" ht="15" customHeight="1" x14ac:dyDescent="0.2">
      <c r="A1063" s="27">
        <v>42049.458333333336</v>
      </c>
      <c r="B1063" s="10">
        <v>5.1444400000000003</v>
      </c>
      <c r="C1063" s="26">
        <v>10</v>
      </c>
      <c r="D1063" s="14">
        <f t="shared" si="16"/>
        <v>8.5912147999999995</v>
      </c>
    </row>
    <row r="1064" spans="1:4" ht="15" customHeight="1" x14ac:dyDescent="0.2">
      <c r="A1064" s="27">
        <v>42049.5</v>
      </c>
      <c r="B1064" s="10">
        <v>6.1733279999999997</v>
      </c>
      <c r="C1064" s="26">
        <v>20</v>
      </c>
      <c r="D1064" s="14">
        <f t="shared" si="16"/>
        <v>10.309457759999999</v>
      </c>
    </row>
    <row r="1065" spans="1:4" ht="15" customHeight="1" x14ac:dyDescent="0.2">
      <c r="A1065" s="27">
        <v>42049.541666666664</v>
      </c>
      <c r="B1065" s="10">
        <v>5.6588840000000005</v>
      </c>
      <c r="C1065" s="26">
        <v>360</v>
      </c>
      <c r="D1065" s="14">
        <f t="shared" si="16"/>
        <v>9.4503362800000001</v>
      </c>
    </row>
    <row r="1066" spans="1:4" ht="15" customHeight="1" x14ac:dyDescent="0.2">
      <c r="A1066" s="27">
        <v>42049.583333333336</v>
      </c>
      <c r="B1066" s="10">
        <v>4.6299960000000002</v>
      </c>
      <c r="C1066" s="26">
        <v>10</v>
      </c>
      <c r="D1066" s="14">
        <f t="shared" si="16"/>
        <v>7.7320933199999997</v>
      </c>
    </row>
    <row r="1067" spans="1:4" ht="15" customHeight="1" x14ac:dyDescent="0.2">
      <c r="A1067" s="27">
        <v>42049.625</v>
      </c>
      <c r="B1067" s="10">
        <v>7.202216</v>
      </c>
      <c r="C1067" s="26">
        <v>60</v>
      </c>
      <c r="D1067" s="14">
        <f t="shared" si="16"/>
        <v>12.027700719999999</v>
      </c>
    </row>
    <row r="1068" spans="1:4" ht="15" customHeight="1" x14ac:dyDescent="0.2">
      <c r="A1068" s="27">
        <v>42049.666666666664</v>
      </c>
      <c r="B1068" s="10">
        <v>7.7166600000000001</v>
      </c>
      <c r="C1068" s="26">
        <v>40</v>
      </c>
      <c r="D1068" s="14">
        <f t="shared" si="16"/>
        <v>12.886822199999999</v>
      </c>
    </row>
    <row r="1069" spans="1:4" ht="15" customHeight="1" x14ac:dyDescent="0.2">
      <c r="A1069" s="27">
        <v>42049.708333333336</v>
      </c>
      <c r="B1069" s="10">
        <v>8.7455479999999994</v>
      </c>
      <c r="C1069" s="26">
        <v>60</v>
      </c>
      <c r="D1069" s="14">
        <f t="shared" si="16"/>
        <v>14.605065159999999</v>
      </c>
    </row>
    <row r="1070" spans="1:4" ht="15" customHeight="1" x14ac:dyDescent="0.2">
      <c r="A1070" s="27">
        <v>42049.75</v>
      </c>
      <c r="B1070" s="10">
        <v>10.288880000000001</v>
      </c>
      <c r="C1070" s="26">
        <v>60</v>
      </c>
      <c r="D1070" s="14">
        <f t="shared" si="16"/>
        <v>17.182429599999999</v>
      </c>
    </row>
    <row r="1071" spans="1:4" ht="15" customHeight="1" x14ac:dyDescent="0.2">
      <c r="A1071" s="27">
        <v>42049.791666666664</v>
      </c>
      <c r="B1071" s="10">
        <v>7.202216</v>
      </c>
      <c r="C1071" s="26">
        <v>60</v>
      </c>
      <c r="D1071" s="14">
        <f t="shared" si="16"/>
        <v>12.027700719999999</v>
      </c>
    </row>
    <row r="1072" spans="1:4" ht="15" customHeight="1" x14ac:dyDescent="0.2">
      <c r="A1072" s="27">
        <v>42049.833333333336</v>
      </c>
      <c r="B1072" s="10">
        <v>9.2599920000000004</v>
      </c>
      <c r="C1072" s="26">
        <v>50</v>
      </c>
      <c r="D1072" s="14">
        <f t="shared" si="16"/>
        <v>15.464186639999999</v>
      </c>
    </row>
    <row r="1073" spans="1:4" ht="15" customHeight="1" x14ac:dyDescent="0.2">
      <c r="A1073" s="27">
        <v>42049.916666666664</v>
      </c>
      <c r="B1073" s="10">
        <v>6.6877719999999998</v>
      </c>
      <c r="C1073" s="26">
        <v>40</v>
      </c>
      <c r="D1073" s="14">
        <f t="shared" si="16"/>
        <v>11.16857924</v>
      </c>
    </row>
    <row r="1074" spans="1:4" ht="15" customHeight="1" x14ac:dyDescent="0.2">
      <c r="A1074" s="27">
        <v>42049.958333333336</v>
      </c>
      <c r="B1074" s="10">
        <v>8.2311040000000002</v>
      </c>
      <c r="C1074" s="26">
        <v>40</v>
      </c>
      <c r="D1074" s="14">
        <f t="shared" si="16"/>
        <v>13.74594368</v>
      </c>
    </row>
    <row r="1075" spans="1:4" ht="15" customHeight="1" x14ac:dyDescent="0.2">
      <c r="A1075" s="27">
        <v>42050</v>
      </c>
      <c r="B1075" s="10">
        <v>6.1733279999999997</v>
      </c>
      <c r="C1075" s="26">
        <v>20</v>
      </c>
      <c r="D1075" s="14">
        <f t="shared" si="16"/>
        <v>10.309457759999999</v>
      </c>
    </row>
    <row r="1076" spans="1:4" ht="15" customHeight="1" x14ac:dyDescent="0.2">
      <c r="A1076" s="27">
        <v>42050.041666666664</v>
      </c>
      <c r="B1076" s="10">
        <v>3.601108</v>
      </c>
      <c r="C1076" s="26">
        <v>10</v>
      </c>
      <c r="D1076" s="14">
        <f t="shared" si="16"/>
        <v>6.0138503599999993</v>
      </c>
    </row>
    <row r="1077" spans="1:4" ht="15" customHeight="1" x14ac:dyDescent="0.2">
      <c r="A1077" s="27">
        <v>42050.083333333336</v>
      </c>
      <c r="B1077" s="10">
        <v>4.6299960000000002</v>
      </c>
      <c r="C1077" s="26">
        <v>350</v>
      </c>
      <c r="D1077" s="14">
        <f t="shared" si="16"/>
        <v>7.7320933199999997</v>
      </c>
    </row>
    <row r="1078" spans="1:4" ht="15" customHeight="1" x14ac:dyDescent="0.2">
      <c r="A1078" s="27">
        <v>42050.125</v>
      </c>
      <c r="B1078" s="10">
        <v>2.5722200000000002</v>
      </c>
      <c r="C1078" s="26">
        <v>360</v>
      </c>
      <c r="D1078" s="14">
        <f t="shared" si="16"/>
        <v>4.2956073999999997</v>
      </c>
    </row>
    <row r="1079" spans="1:4" ht="15" customHeight="1" x14ac:dyDescent="0.2">
      <c r="A1079" s="27">
        <v>42050.166666666664</v>
      </c>
      <c r="B1079" s="10">
        <v>1.5433319999999999</v>
      </c>
      <c r="C1079" s="26">
        <v>350</v>
      </c>
      <c r="D1079" s="14">
        <f t="shared" si="16"/>
        <v>2.5773644399999998</v>
      </c>
    </row>
    <row r="1080" spans="1:4" ht="15" customHeight="1" x14ac:dyDescent="0.2">
      <c r="A1080" s="27">
        <v>42050.208333333336</v>
      </c>
      <c r="B1080" s="10">
        <v>2.057776</v>
      </c>
      <c r="C1080" s="26">
        <v>340</v>
      </c>
      <c r="D1080" s="14">
        <f t="shared" si="16"/>
        <v>3.43648592</v>
      </c>
    </row>
    <row r="1081" spans="1:4" ht="15" customHeight="1" x14ac:dyDescent="0.2">
      <c r="A1081" s="27">
        <v>42050.25</v>
      </c>
      <c r="B1081" s="10">
        <v>3.0866639999999999</v>
      </c>
      <c r="C1081" s="26">
        <v>30</v>
      </c>
      <c r="D1081" s="14">
        <f t="shared" si="16"/>
        <v>5.1547288799999995</v>
      </c>
    </row>
    <row r="1082" spans="1:4" ht="15" customHeight="1" x14ac:dyDescent="0.2">
      <c r="A1082" s="27">
        <v>42050.291666666664</v>
      </c>
      <c r="B1082" s="10">
        <v>2.5722200000000002</v>
      </c>
      <c r="C1082" s="26">
        <v>20</v>
      </c>
      <c r="D1082" s="14">
        <f t="shared" si="16"/>
        <v>4.2956073999999997</v>
      </c>
    </row>
    <row r="1083" spans="1:4" ht="15" customHeight="1" x14ac:dyDescent="0.2">
      <c r="A1083" s="27">
        <v>42050.333333333336</v>
      </c>
      <c r="B1083" s="10">
        <v>2.5722200000000002</v>
      </c>
      <c r="C1083" s="26">
        <v>30</v>
      </c>
      <c r="D1083" s="14">
        <f t="shared" si="16"/>
        <v>4.2956073999999997</v>
      </c>
    </row>
    <row r="1084" spans="1:4" ht="15" customHeight="1" x14ac:dyDescent="0.2">
      <c r="A1084" s="27">
        <v>42050.375</v>
      </c>
      <c r="B1084" s="10">
        <v>3.0866639999999999</v>
      </c>
      <c r="C1084" s="26">
        <v>30</v>
      </c>
      <c r="D1084" s="14">
        <f t="shared" si="16"/>
        <v>5.1547288799999995</v>
      </c>
    </row>
    <row r="1085" spans="1:4" ht="15" customHeight="1" x14ac:dyDescent="0.2">
      <c r="A1085" s="27">
        <v>42050.416666666664</v>
      </c>
      <c r="B1085" s="10">
        <v>3.601108</v>
      </c>
      <c r="C1085" s="26">
        <v>10</v>
      </c>
      <c r="D1085" s="14">
        <f t="shared" si="16"/>
        <v>6.0138503599999993</v>
      </c>
    </row>
    <row r="1086" spans="1:4" ht="15" customHeight="1" x14ac:dyDescent="0.2">
      <c r="A1086" s="27">
        <v>42050.458333333336</v>
      </c>
      <c r="B1086" s="10">
        <v>6.1733279999999997</v>
      </c>
      <c r="C1086" s="26">
        <v>10</v>
      </c>
      <c r="D1086" s="14">
        <f t="shared" si="16"/>
        <v>10.309457759999999</v>
      </c>
    </row>
    <row r="1087" spans="1:4" ht="15" customHeight="1" x14ac:dyDescent="0.2">
      <c r="A1087" s="27">
        <v>42050.5</v>
      </c>
      <c r="B1087" s="10">
        <v>6.6877719999999998</v>
      </c>
      <c r="C1087" s="26">
        <v>20</v>
      </c>
      <c r="D1087" s="14">
        <f t="shared" si="16"/>
        <v>11.16857924</v>
      </c>
    </row>
    <row r="1088" spans="1:4" ht="15" customHeight="1" x14ac:dyDescent="0.2">
      <c r="A1088" s="27">
        <v>42050.541666666664</v>
      </c>
      <c r="B1088" s="10">
        <v>6.6877719999999998</v>
      </c>
      <c r="C1088" s="26">
        <v>360</v>
      </c>
      <c r="D1088" s="14">
        <f t="shared" si="16"/>
        <v>11.16857924</v>
      </c>
    </row>
    <row r="1089" spans="1:4" ht="15" customHeight="1" x14ac:dyDescent="0.2">
      <c r="A1089" s="27">
        <v>42050.583333333336</v>
      </c>
      <c r="B1089" s="10">
        <v>6.6877719999999998</v>
      </c>
      <c r="C1089" s="26">
        <v>10</v>
      </c>
      <c r="D1089" s="14">
        <f t="shared" si="16"/>
        <v>11.16857924</v>
      </c>
    </row>
    <row r="1090" spans="1:4" ht="15" customHeight="1" x14ac:dyDescent="0.2">
      <c r="A1090" s="27">
        <v>42050.625</v>
      </c>
      <c r="B1090" s="10">
        <v>6.1733279999999997</v>
      </c>
      <c r="C1090" s="26">
        <v>60</v>
      </c>
      <c r="D1090" s="14">
        <f t="shared" si="16"/>
        <v>10.309457759999999</v>
      </c>
    </row>
    <row r="1091" spans="1:4" ht="15" customHeight="1" x14ac:dyDescent="0.2">
      <c r="A1091" s="27">
        <v>42050.666666666664</v>
      </c>
      <c r="B1091" s="10">
        <v>8.2311040000000002</v>
      </c>
      <c r="C1091" s="26">
        <v>40</v>
      </c>
      <c r="D1091" s="14">
        <f t="shared" si="16"/>
        <v>13.74594368</v>
      </c>
    </row>
    <row r="1092" spans="1:4" ht="15" customHeight="1" x14ac:dyDescent="0.2">
      <c r="A1092" s="27">
        <v>42050.708333333336</v>
      </c>
      <c r="B1092" s="10">
        <v>9.7744359999999997</v>
      </c>
      <c r="C1092" s="26">
        <v>50</v>
      </c>
      <c r="D1092" s="14">
        <f t="shared" si="16"/>
        <v>16.32330812</v>
      </c>
    </row>
    <row r="1093" spans="1:4" ht="15" customHeight="1" x14ac:dyDescent="0.2">
      <c r="A1093" s="27">
        <v>42050.75</v>
      </c>
      <c r="B1093" s="10">
        <v>9.2599920000000004</v>
      </c>
      <c r="C1093" s="26">
        <v>50</v>
      </c>
      <c r="D1093" s="14">
        <f t="shared" ref="D1093:D1156" si="17">$B$1*B1093</f>
        <v>15.464186639999999</v>
      </c>
    </row>
    <row r="1094" spans="1:4" ht="15" customHeight="1" x14ac:dyDescent="0.2">
      <c r="A1094" s="27">
        <v>42050.791666666664</v>
      </c>
      <c r="B1094" s="10">
        <v>10.288880000000001</v>
      </c>
      <c r="C1094" s="26">
        <v>50</v>
      </c>
      <c r="D1094" s="14">
        <f t="shared" si="17"/>
        <v>17.182429599999999</v>
      </c>
    </row>
    <row r="1095" spans="1:4" ht="15" customHeight="1" x14ac:dyDescent="0.2">
      <c r="A1095" s="27">
        <v>42050.833333333336</v>
      </c>
      <c r="B1095" s="10">
        <v>9.2599920000000004</v>
      </c>
      <c r="C1095" s="26">
        <v>40</v>
      </c>
      <c r="D1095" s="14">
        <f t="shared" si="17"/>
        <v>15.464186639999999</v>
      </c>
    </row>
    <row r="1096" spans="1:4" ht="15" customHeight="1" x14ac:dyDescent="0.2">
      <c r="A1096" s="27">
        <v>42050.875</v>
      </c>
      <c r="B1096" s="10">
        <v>9.2599920000000004</v>
      </c>
      <c r="C1096" s="26">
        <v>50</v>
      </c>
      <c r="D1096" s="14">
        <f t="shared" si="17"/>
        <v>15.464186639999999</v>
      </c>
    </row>
    <row r="1097" spans="1:4" ht="15" customHeight="1" x14ac:dyDescent="0.2">
      <c r="A1097" s="27">
        <v>42050.916666666664</v>
      </c>
      <c r="B1097" s="10">
        <v>7.7166600000000001</v>
      </c>
      <c r="C1097" s="26">
        <v>40</v>
      </c>
      <c r="D1097" s="14">
        <f t="shared" si="17"/>
        <v>12.886822199999999</v>
      </c>
    </row>
    <row r="1098" spans="1:4" ht="15" customHeight="1" x14ac:dyDescent="0.2">
      <c r="A1098" s="27">
        <v>42050.958333333336</v>
      </c>
      <c r="B1098" s="10">
        <v>7.202216</v>
      </c>
      <c r="C1098" s="26">
        <v>40</v>
      </c>
      <c r="D1098" s="14">
        <f t="shared" si="17"/>
        <v>12.027700719999999</v>
      </c>
    </row>
    <row r="1099" spans="1:4" ht="15" customHeight="1" x14ac:dyDescent="0.2">
      <c r="A1099" s="27">
        <v>42051</v>
      </c>
      <c r="B1099" s="10">
        <v>5.1444400000000003</v>
      </c>
      <c r="C1099" s="26">
        <v>20</v>
      </c>
      <c r="D1099" s="14">
        <f t="shared" si="17"/>
        <v>8.5912147999999995</v>
      </c>
    </row>
    <row r="1100" spans="1:4" ht="15" customHeight="1" x14ac:dyDescent="0.2">
      <c r="A1100" s="27">
        <v>42051.041666666664</v>
      </c>
      <c r="B1100" s="10">
        <v>4.1155520000000001</v>
      </c>
      <c r="C1100" s="26">
        <v>10</v>
      </c>
      <c r="D1100" s="14">
        <f t="shared" si="17"/>
        <v>6.8729718399999999</v>
      </c>
    </row>
    <row r="1101" spans="1:4" ht="15" customHeight="1" x14ac:dyDescent="0.2">
      <c r="A1101" s="27">
        <v>42051.083333333336</v>
      </c>
      <c r="B1101" s="10">
        <v>4.1155520000000001</v>
      </c>
      <c r="C1101" s="26">
        <v>360</v>
      </c>
      <c r="D1101" s="14">
        <f t="shared" si="17"/>
        <v>6.8729718399999999</v>
      </c>
    </row>
    <row r="1102" spans="1:4" ht="15" customHeight="1" x14ac:dyDescent="0.2">
      <c r="A1102" s="27">
        <v>42051.125</v>
      </c>
      <c r="B1102" s="10">
        <v>3.601108</v>
      </c>
      <c r="C1102" s="26">
        <v>360</v>
      </c>
      <c r="D1102" s="14">
        <f t="shared" si="17"/>
        <v>6.0138503599999993</v>
      </c>
    </row>
    <row r="1103" spans="1:4" ht="15" customHeight="1" x14ac:dyDescent="0.2">
      <c r="A1103" s="27">
        <v>42051.166666666664</v>
      </c>
      <c r="B1103" s="10">
        <v>3.601108</v>
      </c>
      <c r="C1103" s="26">
        <v>360</v>
      </c>
      <c r="D1103" s="14">
        <f t="shared" si="17"/>
        <v>6.0138503599999993</v>
      </c>
    </row>
    <row r="1104" spans="1:4" ht="15" customHeight="1" x14ac:dyDescent="0.2">
      <c r="A1104" s="27">
        <v>42051.208333333336</v>
      </c>
      <c r="B1104" s="10">
        <v>3.0866639999999999</v>
      </c>
      <c r="C1104" s="26">
        <v>340</v>
      </c>
      <c r="D1104" s="14">
        <f t="shared" si="17"/>
        <v>5.1547288799999995</v>
      </c>
    </row>
    <row r="1105" spans="1:4" ht="15" customHeight="1" x14ac:dyDescent="0.2">
      <c r="A1105" s="27">
        <v>42051.25</v>
      </c>
      <c r="B1105" s="10">
        <v>3.601108</v>
      </c>
      <c r="C1105" s="26">
        <v>360</v>
      </c>
      <c r="D1105" s="14">
        <f t="shared" si="17"/>
        <v>6.0138503599999993</v>
      </c>
    </row>
    <row r="1106" spans="1:4" ht="15" customHeight="1" x14ac:dyDescent="0.2">
      <c r="A1106" s="27">
        <v>42051.291666666664</v>
      </c>
      <c r="B1106" s="10">
        <v>3.0866639999999999</v>
      </c>
      <c r="C1106" s="26">
        <v>350</v>
      </c>
      <c r="D1106" s="14">
        <f t="shared" si="17"/>
        <v>5.1547288799999995</v>
      </c>
    </row>
    <row r="1107" spans="1:4" ht="15" customHeight="1" x14ac:dyDescent="0.2">
      <c r="A1107" s="27">
        <v>42051.333333333336</v>
      </c>
      <c r="B1107" s="10">
        <v>3.0866639999999999</v>
      </c>
      <c r="C1107" s="26">
        <v>10</v>
      </c>
      <c r="D1107" s="14">
        <f t="shared" si="17"/>
        <v>5.1547288799999995</v>
      </c>
    </row>
    <row r="1108" spans="1:4" ht="15" customHeight="1" x14ac:dyDescent="0.2">
      <c r="A1108" s="27">
        <v>42051.375</v>
      </c>
      <c r="B1108" s="10">
        <v>2.5722200000000002</v>
      </c>
      <c r="C1108" s="26">
        <v>20</v>
      </c>
      <c r="D1108" s="14">
        <f t="shared" si="17"/>
        <v>4.2956073999999997</v>
      </c>
    </row>
    <row r="1109" spans="1:4" ht="15" customHeight="1" x14ac:dyDescent="0.2">
      <c r="A1109" s="27">
        <v>42051.416666666664</v>
      </c>
      <c r="B1109" s="10">
        <v>2.5722200000000002</v>
      </c>
      <c r="C1109" s="26">
        <v>10</v>
      </c>
      <c r="D1109" s="14">
        <f t="shared" si="17"/>
        <v>4.2956073999999997</v>
      </c>
    </row>
    <row r="1110" spans="1:4" ht="15" customHeight="1" x14ac:dyDescent="0.2">
      <c r="A1110" s="27">
        <v>42051.458333333336</v>
      </c>
      <c r="B1110" s="10">
        <v>4.6299960000000002</v>
      </c>
      <c r="C1110" s="26">
        <v>360</v>
      </c>
      <c r="D1110" s="14">
        <f t="shared" si="17"/>
        <v>7.7320933199999997</v>
      </c>
    </row>
    <row r="1111" spans="1:4" ht="15" customHeight="1" x14ac:dyDescent="0.2">
      <c r="A1111" s="27">
        <v>42051.5</v>
      </c>
      <c r="B1111" s="10">
        <v>6.1733279999999997</v>
      </c>
      <c r="C1111" s="26">
        <v>10</v>
      </c>
      <c r="D1111" s="14">
        <f t="shared" si="17"/>
        <v>10.309457759999999</v>
      </c>
    </row>
    <row r="1112" spans="1:4" ht="15" customHeight="1" x14ac:dyDescent="0.2">
      <c r="A1112" s="27">
        <v>42051.541666666664</v>
      </c>
      <c r="B1112" s="10">
        <v>6.6877719999999998</v>
      </c>
      <c r="C1112" s="26">
        <v>10</v>
      </c>
      <c r="D1112" s="14">
        <f t="shared" si="17"/>
        <v>11.16857924</v>
      </c>
    </row>
    <row r="1113" spans="1:4" ht="15" customHeight="1" x14ac:dyDescent="0.2">
      <c r="A1113" s="27">
        <v>42051.583333333336</v>
      </c>
      <c r="B1113" s="10">
        <v>5.6588840000000005</v>
      </c>
      <c r="C1113" s="26">
        <v>10</v>
      </c>
      <c r="D1113" s="14">
        <f t="shared" si="17"/>
        <v>9.4503362800000001</v>
      </c>
    </row>
    <row r="1114" spans="1:4" ht="15" customHeight="1" x14ac:dyDescent="0.2">
      <c r="A1114" s="27">
        <v>42051.625</v>
      </c>
      <c r="B1114" s="10">
        <v>8.2311040000000002</v>
      </c>
      <c r="C1114" s="26">
        <v>70</v>
      </c>
      <c r="D1114" s="14">
        <f t="shared" si="17"/>
        <v>13.74594368</v>
      </c>
    </row>
    <row r="1115" spans="1:4" ht="15" customHeight="1" x14ac:dyDescent="0.2">
      <c r="A1115" s="27">
        <v>42051.666666666664</v>
      </c>
      <c r="B1115" s="10">
        <v>8.7455479999999994</v>
      </c>
      <c r="C1115" s="26">
        <v>60</v>
      </c>
      <c r="D1115" s="14">
        <f t="shared" si="17"/>
        <v>14.605065159999999</v>
      </c>
    </row>
    <row r="1116" spans="1:4" ht="15" customHeight="1" x14ac:dyDescent="0.2">
      <c r="A1116" s="27">
        <v>42051.708333333336</v>
      </c>
      <c r="B1116" s="10">
        <v>8.7455479999999994</v>
      </c>
      <c r="C1116" s="26">
        <v>50</v>
      </c>
      <c r="D1116" s="14">
        <f t="shared" si="17"/>
        <v>14.605065159999999</v>
      </c>
    </row>
    <row r="1117" spans="1:4" ht="15" customHeight="1" x14ac:dyDescent="0.2">
      <c r="A1117" s="27">
        <v>42051.75</v>
      </c>
      <c r="B1117" s="10">
        <v>8.2311040000000002</v>
      </c>
      <c r="C1117" s="26">
        <v>50</v>
      </c>
      <c r="D1117" s="14">
        <f t="shared" si="17"/>
        <v>13.74594368</v>
      </c>
    </row>
    <row r="1118" spans="1:4" ht="15" customHeight="1" x14ac:dyDescent="0.2">
      <c r="A1118" s="27">
        <v>42051.791666666664</v>
      </c>
      <c r="B1118" s="10">
        <v>7.202216</v>
      </c>
      <c r="C1118" s="26">
        <v>50</v>
      </c>
      <c r="D1118" s="14">
        <f t="shared" si="17"/>
        <v>12.027700719999999</v>
      </c>
    </row>
    <row r="1119" spans="1:4" ht="15" customHeight="1" x14ac:dyDescent="0.2">
      <c r="A1119" s="27">
        <v>42051.833333333336</v>
      </c>
      <c r="B1119" s="10">
        <v>8.7455479999999994</v>
      </c>
      <c r="C1119" s="26">
        <v>40</v>
      </c>
      <c r="D1119" s="14">
        <f t="shared" si="17"/>
        <v>14.605065159999999</v>
      </c>
    </row>
    <row r="1120" spans="1:4" ht="15" customHeight="1" x14ac:dyDescent="0.2">
      <c r="A1120" s="27">
        <v>42051.875</v>
      </c>
      <c r="B1120" s="10">
        <v>8.2311040000000002</v>
      </c>
      <c r="C1120" s="26">
        <v>50</v>
      </c>
      <c r="D1120" s="14">
        <f t="shared" si="17"/>
        <v>13.74594368</v>
      </c>
    </row>
    <row r="1121" spans="1:4" ht="15" customHeight="1" x14ac:dyDescent="0.2">
      <c r="A1121" s="27">
        <v>42051.916666666664</v>
      </c>
      <c r="B1121" s="10">
        <v>7.7166600000000001</v>
      </c>
      <c r="C1121" s="26">
        <v>40</v>
      </c>
      <c r="D1121" s="14">
        <f t="shared" si="17"/>
        <v>12.886822199999999</v>
      </c>
    </row>
    <row r="1122" spans="1:4" ht="15" customHeight="1" x14ac:dyDescent="0.2">
      <c r="A1122" s="27">
        <v>42051.958333333336</v>
      </c>
      <c r="B1122" s="10">
        <v>6.6877719999999998</v>
      </c>
      <c r="C1122" s="26">
        <v>40</v>
      </c>
      <c r="D1122" s="14">
        <f t="shared" si="17"/>
        <v>11.16857924</v>
      </c>
    </row>
    <row r="1123" spans="1:4" ht="15" customHeight="1" x14ac:dyDescent="0.2">
      <c r="A1123" s="27">
        <v>42052</v>
      </c>
      <c r="B1123" s="10">
        <v>6.6877719999999998</v>
      </c>
      <c r="C1123" s="26">
        <v>30</v>
      </c>
      <c r="D1123" s="14">
        <f t="shared" si="17"/>
        <v>11.16857924</v>
      </c>
    </row>
    <row r="1124" spans="1:4" ht="15" customHeight="1" x14ac:dyDescent="0.2">
      <c r="A1124" s="27">
        <v>42052.041666666664</v>
      </c>
      <c r="B1124" s="10">
        <v>4.1155520000000001</v>
      </c>
      <c r="C1124" s="26">
        <v>360</v>
      </c>
      <c r="D1124" s="14">
        <f t="shared" si="17"/>
        <v>6.8729718399999999</v>
      </c>
    </row>
    <row r="1125" spans="1:4" ht="15" customHeight="1" x14ac:dyDescent="0.2">
      <c r="A1125" s="27">
        <v>42052.083333333336</v>
      </c>
      <c r="B1125" s="10">
        <v>4.1155520000000001</v>
      </c>
      <c r="C1125" s="26">
        <v>10</v>
      </c>
      <c r="D1125" s="14">
        <f t="shared" si="17"/>
        <v>6.8729718399999999</v>
      </c>
    </row>
    <row r="1126" spans="1:4" ht="15" customHeight="1" x14ac:dyDescent="0.2">
      <c r="A1126" s="27">
        <v>42052.125</v>
      </c>
      <c r="B1126" s="10">
        <v>4.1155520000000001</v>
      </c>
      <c r="C1126" s="26">
        <v>10</v>
      </c>
      <c r="D1126" s="14">
        <f t="shared" si="17"/>
        <v>6.8729718399999999</v>
      </c>
    </row>
    <row r="1127" spans="1:4" ht="15" customHeight="1" x14ac:dyDescent="0.2">
      <c r="A1127" s="27">
        <v>42052.166666666664</v>
      </c>
      <c r="B1127" s="10">
        <v>3.601108</v>
      </c>
      <c r="C1127" s="26">
        <v>360</v>
      </c>
      <c r="D1127" s="14">
        <f t="shared" si="17"/>
        <v>6.0138503599999993</v>
      </c>
    </row>
    <row r="1128" spans="1:4" ht="15" customHeight="1" x14ac:dyDescent="0.2">
      <c r="A1128" s="27">
        <v>42052.208333333336</v>
      </c>
      <c r="B1128" s="10">
        <v>3.601108</v>
      </c>
      <c r="C1128" s="26">
        <v>10</v>
      </c>
      <c r="D1128" s="14">
        <f t="shared" si="17"/>
        <v>6.0138503599999993</v>
      </c>
    </row>
    <row r="1129" spans="1:4" ht="15" customHeight="1" x14ac:dyDescent="0.2">
      <c r="A1129" s="27">
        <v>42052.25</v>
      </c>
      <c r="B1129" s="10">
        <v>3.0866639999999999</v>
      </c>
      <c r="C1129" s="26">
        <v>360</v>
      </c>
      <c r="D1129" s="14">
        <f t="shared" si="17"/>
        <v>5.1547288799999995</v>
      </c>
    </row>
    <row r="1130" spans="1:4" ht="15" customHeight="1" x14ac:dyDescent="0.2">
      <c r="A1130" s="27">
        <v>42052.291666666664</v>
      </c>
      <c r="B1130" s="10">
        <v>3.601108</v>
      </c>
      <c r="C1130" s="26">
        <v>10</v>
      </c>
      <c r="D1130" s="14">
        <f t="shared" si="17"/>
        <v>6.0138503599999993</v>
      </c>
    </row>
    <row r="1131" spans="1:4" ht="15" customHeight="1" x14ac:dyDescent="0.2">
      <c r="A1131" s="27">
        <v>42052.333333333336</v>
      </c>
      <c r="B1131" s="10">
        <v>3.0866639999999999</v>
      </c>
      <c r="C1131" s="26">
        <v>10</v>
      </c>
      <c r="D1131" s="14">
        <f t="shared" si="17"/>
        <v>5.1547288799999995</v>
      </c>
    </row>
    <row r="1132" spans="1:4" ht="15" customHeight="1" x14ac:dyDescent="0.2">
      <c r="A1132" s="27">
        <v>42052.375</v>
      </c>
      <c r="B1132" s="10">
        <v>2.057776</v>
      </c>
      <c r="C1132" s="26">
        <v>360</v>
      </c>
      <c r="D1132" s="14">
        <f t="shared" si="17"/>
        <v>3.43648592</v>
      </c>
    </row>
    <row r="1133" spans="1:4" ht="15" customHeight="1" x14ac:dyDescent="0.2">
      <c r="A1133" s="27">
        <v>42052.416666666664</v>
      </c>
      <c r="B1133" s="10">
        <v>4.1155520000000001</v>
      </c>
      <c r="C1133" s="26">
        <v>20</v>
      </c>
      <c r="D1133" s="14">
        <f t="shared" si="17"/>
        <v>6.8729718399999999</v>
      </c>
    </row>
    <row r="1134" spans="1:4" ht="15" customHeight="1" x14ac:dyDescent="0.2">
      <c r="A1134" s="27">
        <v>42052.458333333336</v>
      </c>
      <c r="B1134" s="10">
        <v>5.1444400000000003</v>
      </c>
      <c r="C1134" s="26">
        <v>20</v>
      </c>
      <c r="D1134" s="14">
        <f t="shared" si="17"/>
        <v>8.5912147999999995</v>
      </c>
    </row>
    <row r="1135" spans="1:4" ht="15" customHeight="1" x14ac:dyDescent="0.2">
      <c r="A1135" s="27">
        <v>42052.5</v>
      </c>
      <c r="B1135" s="10">
        <v>6.1733279999999997</v>
      </c>
      <c r="C1135" s="26">
        <v>360</v>
      </c>
      <c r="D1135" s="14">
        <f t="shared" si="17"/>
        <v>10.309457759999999</v>
      </c>
    </row>
    <row r="1136" spans="1:4" ht="15" customHeight="1" x14ac:dyDescent="0.2">
      <c r="A1136" s="27">
        <v>42052.541666666664</v>
      </c>
      <c r="B1136" s="10">
        <v>2.057776</v>
      </c>
      <c r="C1136" s="26">
        <v>360</v>
      </c>
      <c r="D1136" s="14">
        <f t="shared" si="17"/>
        <v>3.43648592</v>
      </c>
    </row>
    <row r="1137" spans="1:4" ht="15" customHeight="1" x14ac:dyDescent="0.2">
      <c r="A1137" s="27">
        <v>42052.583333333336</v>
      </c>
      <c r="B1137" s="10">
        <v>7.202216</v>
      </c>
      <c r="C1137" s="26">
        <v>10</v>
      </c>
      <c r="D1137" s="14">
        <f t="shared" si="17"/>
        <v>12.027700719999999</v>
      </c>
    </row>
    <row r="1138" spans="1:4" ht="15" customHeight="1" x14ac:dyDescent="0.2">
      <c r="A1138" s="27">
        <v>42052.625</v>
      </c>
      <c r="B1138" s="10">
        <v>6.6877719999999998</v>
      </c>
      <c r="C1138" s="26">
        <v>60</v>
      </c>
      <c r="D1138" s="14">
        <f t="shared" si="17"/>
        <v>11.16857924</v>
      </c>
    </row>
    <row r="1139" spans="1:4" ht="15" customHeight="1" x14ac:dyDescent="0.2">
      <c r="A1139" s="27">
        <v>42052.666666666664</v>
      </c>
      <c r="B1139" s="10">
        <v>8.2311040000000002</v>
      </c>
      <c r="C1139" s="26">
        <v>60</v>
      </c>
      <c r="D1139" s="14">
        <f t="shared" si="17"/>
        <v>13.74594368</v>
      </c>
    </row>
    <row r="1140" spans="1:4" ht="15" customHeight="1" x14ac:dyDescent="0.2">
      <c r="A1140" s="27">
        <v>42052.708333333336</v>
      </c>
      <c r="B1140" s="10">
        <v>9.2599920000000004</v>
      </c>
      <c r="C1140" s="26">
        <v>60</v>
      </c>
      <c r="D1140" s="14">
        <f t="shared" si="17"/>
        <v>15.464186639999999</v>
      </c>
    </row>
    <row r="1141" spans="1:4" ht="15" customHeight="1" x14ac:dyDescent="0.2">
      <c r="A1141" s="27">
        <v>42052.75</v>
      </c>
      <c r="B1141" s="10">
        <v>8.7455479999999994</v>
      </c>
      <c r="C1141" s="26">
        <v>60</v>
      </c>
      <c r="D1141" s="14">
        <f t="shared" si="17"/>
        <v>14.605065159999999</v>
      </c>
    </row>
    <row r="1142" spans="1:4" ht="15" customHeight="1" x14ac:dyDescent="0.2">
      <c r="A1142" s="27">
        <v>42052.791666666664</v>
      </c>
      <c r="B1142" s="10">
        <v>10.803324</v>
      </c>
      <c r="C1142" s="26">
        <v>60</v>
      </c>
      <c r="D1142" s="14">
        <f t="shared" si="17"/>
        <v>18.041551079999998</v>
      </c>
    </row>
    <row r="1143" spans="1:4" ht="15" customHeight="1" x14ac:dyDescent="0.2">
      <c r="A1143" s="27">
        <v>42052.833333333336</v>
      </c>
      <c r="B1143" s="10">
        <v>9.2599920000000004</v>
      </c>
      <c r="C1143" s="26">
        <v>50</v>
      </c>
      <c r="D1143" s="14">
        <f t="shared" si="17"/>
        <v>15.464186639999999</v>
      </c>
    </row>
    <row r="1144" spans="1:4" ht="15" customHeight="1" x14ac:dyDescent="0.2">
      <c r="A1144" s="27">
        <v>42052.875</v>
      </c>
      <c r="B1144" s="10">
        <v>9.2599920000000004</v>
      </c>
      <c r="C1144" s="26">
        <v>50</v>
      </c>
      <c r="D1144" s="14">
        <f t="shared" si="17"/>
        <v>15.464186639999999</v>
      </c>
    </row>
    <row r="1145" spans="1:4" ht="15" customHeight="1" x14ac:dyDescent="0.2">
      <c r="A1145" s="27">
        <v>42052.916666666664</v>
      </c>
      <c r="B1145" s="10">
        <v>8.7455479999999994</v>
      </c>
      <c r="C1145" s="26">
        <v>50</v>
      </c>
      <c r="D1145" s="14">
        <f t="shared" si="17"/>
        <v>14.605065159999999</v>
      </c>
    </row>
    <row r="1146" spans="1:4" ht="15" customHeight="1" x14ac:dyDescent="0.2">
      <c r="A1146" s="27">
        <v>42052.958333333336</v>
      </c>
      <c r="B1146" s="10">
        <v>7.202216</v>
      </c>
      <c r="C1146" s="26">
        <v>40</v>
      </c>
      <c r="D1146" s="14">
        <f t="shared" si="17"/>
        <v>12.027700719999999</v>
      </c>
    </row>
    <row r="1147" spans="1:4" ht="15" customHeight="1" x14ac:dyDescent="0.2">
      <c r="A1147" s="27">
        <v>42053</v>
      </c>
      <c r="B1147" s="10">
        <v>4.6299960000000002</v>
      </c>
      <c r="C1147" s="26">
        <v>20</v>
      </c>
      <c r="D1147" s="14">
        <f t="shared" si="17"/>
        <v>7.7320933199999997</v>
      </c>
    </row>
    <row r="1148" spans="1:4" ht="15" customHeight="1" x14ac:dyDescent="0.2">
      <c r="A1148" s="27">
        <v>42053.041666666664</v>
      </c>
      <c r="B1148" s="10">
        <v>4.6299960000000002</v>
      </c>
      <c r="C1148" s="26">
        <v>10</v>
      </c>
      <c r="D1148" s="14">
        <f t="shared" si="17"/>
        <v>7.7320933199999997</v>
      </c>
    </row>
    <row r="1149" spans="1:4" ht="15" customHeight="1" x14ac:dyDescent="0.2">
      <c r="A1149" s="27">
        <v>42053.083333333336</v>
      </c>
      <c r="B1149" s="10">
        <v>4.1155520000000001</v>
      </c>
      <c r="C1149" s="26">
        <v>10</v>
      </c>
      <c r="D1149" s="14">
        <f t="shared" si="17"/>
        <v>6.8729718399999999</v>
      </c>
    </row>
    <row r="1150" spans="1:4" ht="15" customHeight="1" x14ac:dyDescent="0.2">
      <c r="A1150" s="27">
        <v>42053.125</v>
      </c>
      <c r="B1150" s="10">
        <v>3.0866639999999999</v>
      </c>
      <c r="C1150" s="26">
        <v>350</v>
      </c>
      <c r="D1150" s="14">
        <f t="shared" si="17"/>
        <v>5.1547288799999995</v>
      </c>
    </row>
    <row r="1151" spans="1:4" ht="15" customHeight="1" x14ac:dyDescent="0.2">
      <c r="A1151" s="27">
        <v>42053.166666666664</v>
      </c>
      <c r="B1151" s="10">
        <v>5.1444400000000003</v>
      </c>
      <c r="C1151" s="26">
        <v>10</v>
      </c>
      <c r="D1151" s="14">
        <f t="shared" si="17"/>
        <v>8.5912147999999995</v>
      </c>
    </row>
    <row r="1152" spans="1:4" ht="15" customHeight="1" x14ac:dyDescent="0.2">
      <c r="A1152" s="27">
        <v>42053.208333333336</v>
      </c>
      <c r="B1152" s="10">
        <v>5.1444400000000003</v>
      </c>
      <c r="C1152" s="26">
        <v>20</v>
      </c>
      <c r="D1152" s="14">
        <f t="shared" si="17"/>
        <v>8.5912147999999995</v>
      </c>
    </row>
    <row r="1153" spans="1:4" ht="15" customHeight="1" x14ac:dyDescent="0.2">
      <c r="A1153" s="27">
        <v>42053.25</v>
      </c>
      <c r="B1153" s="10">
        <v>5.1444400000000003</v>
      </c>
      <c r="C1153" s="26">
        <v>10</v>
      </c>
      <c r="D1153" s="14">
        <f t="shared" si="17"/>
        <v>8.5912147999999995</v>
      </c>
    </row>
    <row r="1154" spans="1:4" ht="15" customHeight="1" x14ac:dyDescent="0.2">
      <c r="A1154" s="27">
        <v>42053.291666666664</v>
      </c>
      <c r="B1154" s="10">
        <v>5.1444400000000003</v>
      </c>
      <c r="C1154" s="26">
        <v>360</v>
      </c>
      <c r="D1154" s="14">
        <f t="shared" si="17"/>
        <v>8.5912147999999995</v>
      </c>
    </row>
    <row r="1155" spans="1:4" ht="15" customHeight="1" x14ac:dyDescent="0.2">
      <c r="A1155" s="27">
        <v>42053.333333333336</v>
      </c>
      <c r="B1155" s="10">
        <v>4.1155520000000001</v>
      </c>
      <c r="C1155" s="26">
        <v>10</v>
      </c>
      <c r="D1155" s="14">
        <f t="shared" si="17"/>
        <v>6.8729718399999999</v>
      </c>
    </row>
    <row r="1156" spans="1:4" ht="15" customHeight="1" x14ac:dyDescent="0.2">
      <c r="A1156" s="27">
        <v>42053.375</v>
      </c>
      <c r="B1156" s="10">
        <v>4.1155520000000001</v>
      </c>
      <c r="C1156" s="26">
        <v>350</v>
      </c>
      <c r="D1156" s="14">
        <f t="shared" si="17"/>
        <v>6.8729718399999999</v>
      </c>
    </row>
    <row r="1157" spans="1:4" ht="15" customHeight="1" x14ac:dyDescent="0.2">
      <c r="A1157" s="27">
        <v>42053.416666666664</v>
      </c>
      <c r="B1157" s="10">
        <v>4.6299960000000002</v>
      </c>
      <c r="C1157" s="26">
        <v>360</v>
      </c>
      <c r="D1157" s="14">
        <f t="shared" ref="D1157:D1220" si="18">$B$1*B1157</f>
        <v>7.7320933199999997</v>
      </c>
    </row>
    <row r="1158" spans="1:4" ht="15" customHeight="1" x14ac:dyDescent="0.2">
      <c r="A1158" s="27">
        <v>42053.458333333336</v>
      </c>
      <c r="B1158" s="10">
        <v>5.6588840000000005</v>
      </c>
      <c r="C1158" s="26">
        <v>360</v>
      </c>
      <c r="D1158" s="14">
        <f t="shared" si="18"/>
        <v>9.4503362800000001</v>
      </c>
    </row>
    <row r="1159" spans="1:4" ht="15" customHeight="1" x14ac:dyDescent="0.2">
      <c r="A1159" s="27">
        <v>42053.5</v>
      </c>
      <c r="B1159" s="10">
        <v>7.7166600000000001</v>
      </c>
      <c r="C1159" s="26">
        <v>20</v>
      </c>
      <c r="D1159" s="14">
        <f t="shared" si="18"/>
        <v>12.886822199999999</v>
      </c>
    </row>
    <row r="1160" spans="1:4" ht="15" customHeight="1" x14ac:dyDescent="0.2">
      <c r="A1160" s="27">
        <v>42053.541666666664</v>
      </c>
      <c r="B1160" s="10">
        <v>7.7166600000000001</v>
      </c>
      <c r="C1160" s="26">
        <v>10</v>
      </c>
      <c r="D1160" s="14">
        <f t="shared" si="18"/>
        <v>12.886822199999999</v>
      </c>
    </row>
    <row r="1161" spans="1:4" ht="15" customHeight="1" x14ac:dyDescent="0.2">
      <c r="A1161" s="27">
        <v>42053.583333333336</v>
      </c>
      <c r="B1161" s="10">
        <v>7.7166600000000001</v>
      </c>
      <c r="C1161" s="26">
        <v>360</v>
      </c>
      <c r="D1161" s="14">
        <f t="shared" si="18"/>
        <v>12.886822199999999</v>
      </c>
    </row>
    <row r="1162" spans="1:4" ht="15" customHeight="1" x14ac:dyDescent="0.2">
      <c r="A1162" s="27">
        <v>42053.625</v>
      </c>
      <c r="B1162" s="10">
        <v>8.2311040000000002</v>
      </c>
      <c r="C1162" s="26">
        <v>20</v>
      </c>
      <c r="D1162" s="14">
        <f t="shared" si="18"/>
        <v>13.74594368</v>
      </c>
    </row>
    <row r="1163" spans="1:4" ht="15" customHeight="1" x14ac:dyDescent="0.2">
      <c r="A1163" s="27">
        <v>42053.666666666664</v>
      </c>
      <c r="B1163" s="10">
        <v>8.2311040000000002</v>
      </c>
      <c r="C1163" s="26">
        <v>50</v>
      </c>
      <c r="D1163" s="14">
        <f t="shared" si="18"/>
        <v>13.74594368</v>
      </c>
    </row>
    <row r="1164" spans="1:4" ht="15" customHeight="1" x14ac:dyDescent="0.2">
      <c r="A1164" s="27">
        <v>42053.708333333336</v>
      </c>
      <c r="B1164" s="10">
        <v>8.2311040000000002</v>
      </c>
      <c r="C1164" s="26">
        <v>40</v>
      </c>
      <c r="D1164" s="14">
        <f t="shared" si="18"/>
        <v>13.74594368</v>
      </c>
    </row>
    <row r="1165" spans="1:4" ht="15" customHeight="1" x14ac:dyDescent="0.2">
      <c r="A1165" s="27">
        <v>42053.75</v>
      </c>
      <c r="B1165" s="10">
        <v>9.7744359999999997</v>
      </c>
      <c r="C1165" s="26">
        <v>50</v>
      </c>
      <c r="D1165" s="14">
        <f t="shared" si="18"/>
        <v>16.32330812</v>
      </c>
    </row>
    <row r="1166" spans="1:4" ht="15" customHeight="1" x14ac:dyDescent="0.2">
      <c r="A1166" s="27">
        <v>42053.791666666664</v>
      </c>
      <c r="B1166" s="10">
        <v>9.7744359999999997</v>
      </c>
      <c r="C1166" s="26">
        <v>50</v>
      </c>
      <c r="D1166" s="14">
        <f t="shared" si="18"/>
        <v>16.32330812</v>
      </c>
    </row>
    <row r="1167" spans="1:4" ht="15" customHeight="1" x14ac:dyDescent="0.2">
      <c r="A1167" s="27">
        <v>42053.833333333336</v>
      </c>
      <c r="B1167" s="10">
        <v>9.2599920000000004</v>
      </c>
      <c r="C1167" s="26">
        <v>50</v>
      </c>
      <c r="D1167" s="14">
        <f t="shared" si="18"/>
        <v>15.464186639999999</v>
      </c>
    </row>
    <row r="1168" spans="1:4" ht="15" customHeight="1" x14ac:dyDescent="0.2">
      <c r="A1168" s="27">
        <v>42053.875</v>
      </c>
      <c r="B1168" s="10">
        <v>10.288880000000001</v>
      </c>
      <c r="C1168" s="26">
        <v>40</v>
      </c>
      <c r="D1168" s="14">
        <f t="shared" si="18"/>
        <v>17.182429599999999</v>
      </c>
    </row>
    <row r="1169" spans="1:4" ht="15" customHeight="1" x14ac:dyDescent="0.2">
      <c r="A1169" s="27">
        <v>42053.916666666664</v>
      </c>
      <c r="B1169" s="10">
        <v>7.7166600000000001</v>
      </c>
      <c r="C1169" s="26">
        <v>40</v>
      </c>
      <c r="D1169" s="14">
        <f t="shared" si="18"/>
        <v>12.886822199999999</v>
      </c>
    </row>
    <row r="1170" spans="1:4" ht="15" customHeight="1" x14ac:dyDescent="0.2">
      <c r="A1170" s="27">
        <v>42053.958333333336</v>
      </c>
      <c r="B1170" s="10">
        <v>6.1733279999999997</v>
      </c>
      <c r="C1170" s="26">
        <v>50</v>
      </c>
      <c r="D1170" s="14">
        <f t="shared" si="18"/>
        <v>10.309457759999999</v>
      </c>
    </row>
    <row r="1171" spans="1:4" ht="15" customHeight="1" x14ac:dyDescent="0.2">
      <c r="A1171" s="27">
        <v>42054</v>
      </c>
      <c r="B1171" s="10">
        <v>4.1155520000000001</v>
      </c>
      <c r="C1171" s="26">
        <v>20</v>
      </c>
      <c r="D1171" s="14">
        <f t="shared" si="18"/>
        <v>6.8729718399999999</v>
      </c>
    </row>
    <row r="1172" spans="1:4" ht="15" customHeight="1" x14ac:dyDescent="0.2">
      <c r="A1172" s="27">
        <v>42054.041666666664</v>
      </c>
      <c r="B1172" s="10">
        <v>3.601108</v>
      </c>
      <c r="C1172" s="26">
        <v>20</v>
      </c>
      <c r="D1172" s="14">
        <f t="shared" si="18"/>
        <v>6.0138503599999993</v>
      </c>
    </row>
    <row r="1173" spans="1:4" ht="15" customHeight="1" x14ac:dyDescent="0.2">
      <c r="A1173" s="27">
        <v>42054.083333333336</v>
      </c>
      <c r="B1173" s="10">
        <v>3.601108</v>
      </c>
      <c r="C1173" s="26">
        <v>350</v>
      </c>
      <c r="D1173" s="14">
        <f t="shared" si="18"/>
        <v>6.0138503599999993</v>
      </c>
    </row>
    <row r="1174" spans="1:4" ht="15" customHeight="1" x14ac:dyDescent="0.2">
      <c r="A1174" s="27">
        <v>42054.125</v>
      </c>
      <c r="B1174" s="10">
        <v>2.5722200000000002</v>
      </c>
      <c r="C1174" s="26">
        <v>340</v>
      </c>
      <c r="D1174" s="14">
        <f t="shared" si="18"/>
        <v>4.2956073999999997</v>
      </c>
    </row>
    <row r="1175" spans="1:4" ht="15" customHeight="1" x14ac:dyDescent="0.2">
      <c r="A1175" s="27">
        <v>42054.166666666664</v>
      </c>
      <c r="B1175" s="10">
        <v>2.5722200000000002</v>
      </c>
      <c r="C1175" s="26">
        <v>340</v>
      </c>
      <c r="D1175" s="14">
        <f t="shared" si="18"/>
        <v>4.2956073999999997</v>
      </c>
    </row>
    <row r="1176" spans="1:4" ht="15" customHeight="1" x14ac:dyDescent="0.2">
      <c r="A1176" s="27">
        <v>42054.208333333336</v>
      </c>
      <c r="B1176" s="10">
        <v>3.601108</v>
      </c>
      <c r="C1176" s="26">
        <v>10</v>
      </c>
      <c r="D1176" s="14">
        <f t="shared" si="18"/>
        <v>6.0138503599999993</v>
      </c>
    </row>
    <row r="1177" spans="1:4" ht="15" customHeight="1" x14ac:dyDescent="0.2">
      <c r="A1177" s="27">
        <v>42054.25</v>
      </c>
      <c r="B1177" s="10">
        <v>3.601108</v>
      </c>
      <c r="C1177" s="26">
        <v>360</v>
      </c>
      <c r="D1177" s="14">
        <f t="shared" si="18"/>
        <v>6.0138503599999993</v>
      </c>
    </row>
    <row r="1178" spans="1:4" ht="15" customHeight="1" x14ac:dyDescent="0.2">
      <c r="A1178" s="27">
        <v>42054.291666666664</v>
      </c>
      <c r="B1178" s="10">
        <v>3.0866639999999999</v>
      </c>
      <c r="C1178" s="26">
        <v>360</v>
      </c>
      <c r="D1178" s="14">
        <f t="shared" si="18"/>
        <v>5.1547288799999995</v>
      </c>
    </row>
    <row r="1179" spans="1:4" ht="15" customHeight="1" x14ac:dyDescent="0.2">
      <c r="A1179" s="27">
        <v>42054.333333333336</v>
      </c>
      <c r="B1179" s="10">
        <v>2.5722200000000002</v>
      </c>
      <c r="C1179" s="26">
        <v>10</v>
      </c>
      <c r="D1179" s="14">
        <f t="shared" si="18"/>
        <v>4.2956073999999997</v>
      </c>
    </row>
    <row r="1180" spans="1:4" ht="15" customHeight="1" x14ac:dyDescent="0.2">
      <c r="A1180" s="27">
        <v>42054.375</v>
      </c>
      <c r="B1180" s="10">
        <v>3.601108</v>
      </c>
      <c r="C1180" s="26">
        <v>360</v>
      </c>
      <c r="D1180" s="14">
        <f t="shared" si="18"/>
        <v>6.0138503599999993</v>
      </c>
    </row>
    <row r="1181" spans="1:4" ht="15" customHeight="1" x14ac:dyDescent="0.2">
      <c r="A1181" s="27">
        <v>42054.416666666664</v>
      </c>
      <c r="B1181" s="10">
        <v>1.5433319999999999</v>
      </c>
      <c r="C1181" s="26">
        <v>320</v>
      </c>
      <c r="D1181" s="14">
        <f t="shared" si="18"/>
        <v>2.5773644399999998</v>
      </c>
    </row>
    <row r="1182" spans="1:4" ht="15" customHeight="1" x14ac:dyDescent="0.2">
      <c r="A1182" s="27">
        <v>42054.458333333336</v>
      </c>
      <c r="B1182" s="10">
        <v>4.6299960000000002</v>
      </c>
      <c r="C1182" s="26">
        <v>20</v>
      </c>
      <c r="D1182" s="14">
        <f t="shared" si="18"/>
        <v>7.7320933199999997</v>
      </c>
    </row>
    <row r="1183" spans="1:4" ht="15" customHeight="1" x14ac:dyDescent="0.2">
      <c r="A1183" s="27">
        <v>42054.5</v>
      </c>
      <c r="B1183" s="10">
        <v>5.1444400000000003</v>
      </c>
      <c r="C1183" s="26">
        <v>350</v>
      </c>
      <c r="D1183" s="14">
        <f t="shared" si="18"/>
        <v>8.5912147999999995</v>
      </c>
    </row>
    <row r="1184" spans="1:4" ht="15" customHeight="1" x14ac:dyDescent="0.2">
      <c r="A1184" s="27">
        <v>42054.541666666664</v>
      </c>
      <c r="B1184" s="10">
        <v>7.202216</v>
      </c>
      <c r="C1184" s="26">
        <v>30</v>
      </c>
      <c r="D1184" s="14">
        <f t="shared" si="18"/>
        <v>12.027700719999999</v>
      </c>
    </row>
    <row r="1185" spans="1:4" ht="15" customHeight="1" x14ac:dyDescent="0.2">
      <c r="A1185" s="27">
        <v>42054.583333333336</v>
      </c>
      <c r="B1185" s="10">
        <v>6.1733279999999997</v>
      </c>
      <c r="C1185" s="26">
        <v>40</v>
      </c>
      <c r="D1185" s="14">
        <f t="shared" si="18"/>
        <v>10.309457759999999</v>
      </c>
    </row>
    <row r="1186" spans="1:4" ht="15" customHeight="1" x14ac:dyDescent="0.2">
      <c r="A1186" s="27">
        <v>42054.625</v>
      </c>
      <c r="B1186" s="10">
        <v>7.202216</v>
      </c>
      <c r="C1186" s="26">
        <v>50</v>
      </c>
      <c r="D1186" s="14">
        <f t="shared" si="18"/>
        <v>12.027700719999999</v>
      </c>
    </row>
    <row r="1187" spans="1:4" ht="15" customHeight="1" x14ac:dyDescent="0.2">
      <c r="A1187" s="27">
        <v>42054.666666666664</v>
      </c>
      <c r="B1187" s="10">
        <v>8.7455479999999994</v>
      </c>
      <c r="C1187" s="26">
        <v>50</v>
      </c>
      <c r="D1187" s="14">
        <f t="shared" si="18"/>
        <v>14.605065159999999</v>
      </c>
    </row>
    <row r="1188" spans="1:4" ht="15" customHeight="1" x14ac:dyDescent="0.2">
      <c r="A1188" s="27">
        <v>42054.708333333336</v>
      </c>
      <c r="B1188" s="10">
        <v>8.7455479999999994</v>
      </c>
      <c r="C1188" s="26">
        <v>50</v>
      </c>
      <c r="D1188" s="14">
        <f t="shared" si="18"/>
        <v>14.605065159999999</v>
      </c>
    </row>
    <row r="1189" spans="1:4" ht="15" customHeight="1" x14ac:dyDescent="0.2">
      <c r="A1189" s="27">
        <v>42054.75</v>
      </c>
      <c r="B1189" s="10">
        <v>8.2311040000000002</v>
      </c>
      <c r="C1189" s="26">
        <v>50</v>
      </c>
      <c r="D1189" s="14">
        <f t="shared" si="18"/>
        <v>13.74594368</v>
      </c>
    </row>
    <row r="1190" spans="1:4" ht="15" customHeight="1" x14ac:dyDescent="0.2">
      <c r="A1190" s="27">
        <v>42054.791666666664</v>
      </c>
      <c r="B1190" s="10">
        <v>9.2599920000000004</v>
      </c>
      <c r="C1190" s="26">
        <v>60</v>
      </c>
      <c r="D1190" s="14">
        <f t="shared" si="18"/>
        <v>15.464186639999999</v>
      </c>
    </row>
    <row r="1191" spans="1:4" ht="15" customHeight="1" x14ac:dyDescent="0.2">
      <c r="A1191" s="27">
        <v>42054.833333333336</v>
      </c>
      <c r="B1191" s="10">
        <v>7.7166600000000001</v>
      </c>
      <c r="C1191" s="26">
        <v>60</v>
      </c>
      <c r="D1191" s="14">
        <f t="shared" si="18"/>
        <v>12.886822199999999</v>
      </c>
    </row>
    <row r="1192" spans="1:4" ht="15" customHeight="1" x14ac:dyDescent="0.2">
      <c r="A1192" s="27">
        <v>42054.875</v>
      </c>
      <c r="B1192" s="10">
        <v>7.202216</v>
      </c>
      <c r="C1192" s="26">
        <v>50</v>
      </c>
      <c r="D1192" s="14">
        <f t="shared" si="18"/>
        <v>12.027700719999999</v>
      </c>
    </row>
    <row r="1193" spans="1:4" ht="15" customHeight="1" x14ac:dyDescent="0.2">
      <c r="A1193" s="27">
        <v>42054.916666666664</v>
      </c>
      <c r="B1193" s="10">
        <v>6.6877719999999998</v>
      </c>
      <c r="C1193" s="26">
        <v>50</v>
      </c>
      <c r="D1193" s="14">
        <f t="shared" si="18"/>
        <v>11.16857924</v>
      </c>
    </row>
    <row r="1194" spans="1:4" ht="15" customHeight="1" x14ac:dyDescent="0.2">
      <c r="A1194" s="27">
        <v>42054.958333333336</v>
      </c>
      <c r="B1194" s="10">
        <v>4.6299960000000002</v>
      </c>
      <c r="C1194" s="26">
        <v>30</v>
      </c>
      <c r="D1194" s="14">
        <f t="shared" si="18"/>
        <v>7.7320933199999997</v>
      </c>
    </row>
    <row r="1195" spans="1:4" ht="15" customHeight="1" x14ac:dyDescent="0.2">
      <c r="A1195" s="27">
        <v>42055</v>
      </c>
      <c r="B1195" s="10">
        <v>3.601108</v>
      </c>
      <c r="C1195" s="26">
        <v>10</v>
      </c>
      <c r="D1195" s="14">
        <f t="shared" si="18"/>
        <v>6.0138503599999993</v>
      </c>
    </row>
    <row r="1196" spans="1:4" ht="15" customHeight="1" x14ac:dyDescent="0.2">
      <c r="A1196" s="27">
        <v>42055.041666666664</v>
      </c>
      <c r="B1196" s="10">
        <v>3.0866639999999999</v>
      </c>
      <c r="C1196" s="26">
        <v>10</v>
      </c>
      <c r="D1196" s="14">
        <f t="shared" si="18"/>
        <v>5.1547288799999995</v>
      </c>
    </row>
    <row r="1197" spans="1:4" ht="15" customHeight="1" x14ac:dyDescent="0.2">
      <c r="A1197" s="27">
        <v>42055.083333333336</v>
      </c>
      <c r="B1197" s="10">
        <v>2.057776</v>
      </c>
      <c r="C1197" s="26">
        <v>10</v>
      </c>
      <c r="D1197" s="14">
        <f t="shared" si="18"/>
        <v>3.43648592</v>
      </c>
    </row>
    <row r="1198" spans="1:4" ht="15" customHeight="1" x14ac:dyDescent="0.2">
      <c r="A1198" s="27">
        <v>42055.125</v>
      </c>
      <c r="B1198" s="10">
        <v>2.5722200000000002</v>
      </c>
      <c r="C1198" s="26">
        <v>350</v>
      </c>
      <c r="D1198" s="14">
        <f t="shared" si="18"/>
        <v>4.2956073999999997</v>
      </c>
    </row>
    <row r="1199" spans="1:4" ht="15" customHeight="1" x14ac:dyDescent="0.2">
      <c r="A1199" s="27">
        <v>42055.166666666664</v>
      </c>
      <c r="B1199" s="10">
        <v>2.057776</v>
      </c>
      <c r="C1199" s="26">
        <v>330</v>
      </c>
      <c r="D1199" s="14">
        <f t="shared" si="18"/>
        <v>3.43648592</v>
      </c>
    </row>
    <row r="1200" spans="1:4" ht="15" customHeight="1" x14ac:dyDescent="0.2">
      <c r="A1200" s="27">
        <v>42055.208333333336</v>
      </c>
      <c r="B1200" s="10">
        <v>1.5433319999999999</v>
      </c>
      <c r="C1200" s="26">
        <v>320</v>
      </c>
      <c r="D1200" s="14">
        <f t="shared" si="18"/>
        <v>2.5773644399999998</v>
      </c>
    </row>
    <row r="1201" spans="1:4" ht="15" customHeight="1" x14ac:dyDescent="0.2">
      <c r="A1201" s="27">
        <v>42055.25</v>
      </c>
      <c r="B1201" s="10">
        <v>1.028888</v>
      </c>
      <c r="C1201" s="26">
        <v>300</v>
      </c>
      <c r="D1201" s="14">
        <f t="shared" si="18"/>
        <v>1.71824296</v>
      </c>
    </row>
    <row r="1202" spans="1:4" ht="15" customHeight="1" x14ac:dyDescent="0.2">
      <c r="A1202" s="27">
        <v>42055.291666666664</v>
      </c>
      <c r="B1202" s="10">
        <v>1.5433319999999999</v>
      </c>
      <c r="C1202" s="26">
        <v>310</v>
      </c>
      <c r="D1202" s="14">
        <f t="shared" si="18"/>
        <v>2.5773644399999998</v>
      </c>
    </row>
    <row r="1203" spans="1:4" ht="15" customHeight="1" x14ac:dyDescent="0.2">
      <c r="A1203" s="27">
        <v>42055.333333333336</v>
      </c>
      <c r="B1203" s="10">
        <v>1.5433319999999999</v>
      </c>
      <c r="C1203" s="26">
        <v>310</v>
      </c>
      <c r="D1203" s="14">
        <f t="shared" si="18"/>
        <v>2.5773644399999998</v>
      </c>
    </row>
    <row r="1204" spans="1:4" ht="15" customHeight="1" x14ac:dyDescent="0.2">
      <c r="A1204" s="27">
        <v>42055.375</v>
      </c>
      <c r="B1204" s="10">
        <v>1.5433319999999999</v>
      </c>
      <c r="C1204" s="26">
        <v>310</v>
      </c>
      <c r="D1204" s="14">
        <f t="shared" si="18"/>
        <v>2.5773644399999998</v>
      </c>
    </row>
    <row r="1205" spans="1:4" ht="15" customHeight="1" x14ac:dyDescent="0.2">
      <c r="A1205" s="27">
        <v>42055.416666666664</v>
      </c>
      <c r="B1205" s="10">
        <v>1.5433319999999999</v>
      </c>
      <c r="C1205" s="26">
        <v>320</v>
      </c>
      <c r="D1205" s="14">
        <f t="shared" si="18"/>
        <v>2.5773644399999998</v>
      </c>
    </row>
    <row r="1206" spans="1:4" ht="15" customHeight="1" x14ac:dyDescent="0.2">
      <c r="A1206" s="27">
        <v>42055.458333333336</v>
      </c>
      <c r="B1206" s="10">
        <v>3.0866639999999999</v>
      </c>
      <c r="C1206" s="26">
        <v>10</v>
      </c>
      <c r="D1206" s="14">
        <f t="shared" si="18"/>
        <v>5.1547288799999995</v>
      </c>
    </row>
    <row r="1207" spans="1:4" ht="15" customHeight="1" x14ac:dyDescent="0.2">
      <c r="A1207" s="27">
        <v>42055.5</v>
      </c>
      <c r="B1207" s="10">
        <v>3.601108</v>
      </c>
      <c r="C1207" s="26">
        <v>50</v>
      </c>
      <c r="D1207" s="14">
        <f t="shared" si="18"/>
        <v>6.0138503599999993</v>
      </c>
    </row>
    <row r="1208" spans="1:4" ht="15" customHeight="1" x14ac:dyDescent="0.2">
      <c r="A1208" s="27">
        <v>42055.541666666664</v>
      </c>
      <c r="B1208" s="10">
        <v>4.1155520000000001</v>
      </c>
      <c r="C1208" s="26">
        <v>40</v>
      </c>
      <c r="D1208" s="14">
        <f t="shared" si="18"/>
        <v>6.8729718399999999</v>
      </c>
    </row>
    <row r="1209" spans="1:4" ht="15" customHeight="1" x14ac:dyDescent="0.2">
      <c r="A1209" s="27">
        <v>42055.583333333336</v>
      </c>
      <c r="B1209" s="10">
        <v>6.1733279999999997</v>
      </c>
      <c r="C1209" s="26">
        <v>60</v>
      </c>
      <c r="D1209" s="14">
        <f t="shared" si="18"/>
        <v>10.309457759999999</v>
      </c>
    </row>
    <row r="1210" spans="1:4" ht="15" customHeight="1" x14ac:dyDescent="0.2">
      <c r="A1210" s="27">
        <v>42055.625</v>
      </c>
      <c r="B1210" s="10">
        <v>6.1733279999999997</v>
      </c>
      <c r="C1210" s="26">
        <v>50</v>
      </c>
      <c r="D1210" s="14">
        <f t="shared" si="18"/>
        <v>10.309457759999999</v>
      </c>
    </row>
    <row r="1211" spans="1:4" ht="15" customHeight="1" x14ac:dyDescent="0.2">
      <c r="A1211" s="27">
        <v>42055.666666666664</v>
      </c>
      <c r="B1211" s="10">
        <v>7.7166600000000001</v>
      </c>
      <c r="C1211" s="26">
        <v>60</v>
      </c>
      <c r="D1211" s="14">
        <f t="shared" si="18"/>
        <v>12.886822199999999</v>
      </c>
    </row>
    <row r="1212" spans="1:4" ht="15" customHeight="1" x14ac:dyDescent="0.2">
      <c r="A1212" s="27">
        <v>42055.708333333336</v>
      </c>
      <c r="B1212" s="10">
        <v>8.7455479999999994</v>
      </c>
      <c r="C1212" s="26">
        <v>70</v>
      </c>
      <c r="D1212" s="14">
        <f t="shared" si="18"/>
        <v>14.605065159999999</v>
      </c>
    </row>
    <row r="1213" spans="1:4" ht="15" customHeight="1" x14ac:dyDescent="0.2">
      <c r="A1213" s="27">
        <v>42055.75</v>
      </c>
      <c r="B1213" s="10">
        <v>8.2311040000000002</v>
      </c>
      <c r="C1213" s="26">
        <v>70</v>
      </c>
      <c r="D1213" s="14">
        <f t="shared" si="18"/>
        <v>13.74594368</v>
      </c>
    </row>
    <row r="1214" spans="1:4" ht="15" customHeight="1" x14ac:dyDescent="0.2">
      <c r="A1214" s="27">
        <v>42055.791666666664</v>
      </c>
      <c r="B1214" s="10">
        <v>7.202216</v>
      </c>
      <c r="C1214" s="26">
        <v>70</v>
      </c>
      <c r="D1214" s="14">
        <f t="shared" si="18"/>
        <v>12.027700719999999</v>
      </c>
    </row>
    <row r="1215" spans="1:4" ht="15" customHeight="1" x14ac:dyDescent="0.2">
      <c r="A1215" s="27">
        <v>42055.833333333336</v>
      </c>
      <c r="B1215" s="10">
        <v>6.6877719999999998</v>
      </c>
      <c r="C1215" s="26">
        <v>60</v>
      </c>
      <c r="D1215" s="14">
        <f t="shared" si="18"/>
        <v>11.16857924</v>
      </c>
    </row>
    <row r="1216" spans="1:4" ht="15" customHeight="1" x14ac:dyDescent="0.2">
      <c r="A1216" s="27">
        <v>42055.875</v>
      </c>
      <c r="B1216" s="10">
        <v>6.6877719999999998</v>
      </c>
      <c r="C1216" s="26">
        <v>60</v>
      </c>
      <c r="D1216" s="14">
        <f t="shared" si="18"/>
        <v>11.16857924</v>
      </c>
    </row>
    <row r="1217" spans="1:4" ht="15" customHeight="1" x14ac:dyDescent="0.2">
      <c r="A1217" s="27">
        <v>42055.916666666664</v>
      </c>
      <c r="B1217" s="10">
        <v>3.0866639999999999</v>
      </c>
      <c r="C1217" s="26">
        <v>50</v>
      </c>
      <c r="D1217" s="14">
        <f t="shared" si="18"/>
        <v>5.1547288799999995</v>
      </c>
    </row>
    <row r="1218" spans="1:4" ht="15" customHeight="1" x14ac:dyDescent="0.2">
      <c r="A1218" s="27">
        <v>42055.958333333336</v>
      </c>
      <c r="B1218" s="10">
        <v>3.0866639999999999</v>
      </c>
      <c r="C1218" s="26">
        <v>50</v>
      </c>
      <c r="D1218" s="14">
        <f t="shared" si="18"/>
        <v>5.1547288799999995</v>
      </c>
    </row>
    <row r="1219" spans="1:4" ht="15" customHeight="1" x14ac:dyDescent="0.2">
      <c r="A1219" s="27">
        <v>42056</v>
      </c>
      <c r="B1219" s="10">
        <v>2.5722200000000002</v>
      </c>
      <c r="C1219" s="26">
        <v>40</v>
      </c>
      <c r="D1219" s="14">
        <f t="shared" si="18"/>
        <v>4.2956073999999997</v>
      </c>
    </row>
    <row r="1220" spans="1:4" ht="15" customHeight="1" x14ac:dyDescent="0.2">
      <c r="A1220" s="27">
        <v>42056.041666666664</v>
      </c>
      <c r="B1220" s="10">
        <v>1.028888</v>
      </c>
      <c r="C1220" s="26">
        <v>330</v>
      </c>
      <c r="D1220" s="14">
        <f t="shared" si="18"/>
        <v>1.71824296</v>
      </c>
    </row>
    <row r="1221" spans="1:4" ht="15" customHeight="1" x14ac:dyDescent="0.2">
      <c r="A1221" s="27">
        <v>42056.083333333336</v>
      </c>
      <c r="B1221" s="10">
        <v>1.028888</v>
      </c>
      <c r="C1221" s="26">
        <v>300</v>
      </c>
      <c r="D1221" s="14">
        <f t="shared" ref="D1221:D1284" si="19">$B$1*B1221</f>
        <v>1.71824296</v>
      </c>
    </row>
    <row r="1222" spans="1:4" ht="15" customHeight="1" x14ac:dyDescent="0.2">
      <c r="A1222" s="27">
        <v>42056.125</v>
      </c>
      <c r="B1222" s="10">
        <v>2.057776</v>
      </c>
      <c r="C1222" s="26">
        <v>310</v>
      </c>
      <c r="D1222" s="14">
        <f t="shared" si="19"/>
        <v>3.43648592</v>
      </c>
    </row>
    <row r="1223" spans="1:4" ht="15" customHeight="1" x14ac:dyDescent="0.2">
      <c r="A1223" s="27">
        <v>42056.166666666664</v>
      </c>
      <c r="B1223" s="10">
        <v>2.057776</v>
      </c>
      <c r="C1223" s="26">
        <v>330</v>
      </c>
      <c r="D1223" s="14">
        <f t="shared" si="19"/>
        <v>3.43648592</v>
      </c>
    </row>
    <row r="1224" spans="1:4" ht="15" customHeight="1" x14ac:dyDescent="0.2">
      <c r="A1224" s="27">
        <v>42056.208333333336</v>
      </c>
      <c r="B1224" s="10">
        <v>1.5433319999999999</v>
      </c>
      <c r="C1224" s="26">
        <v>290</v>
      </c>
      <c r="D1224" s="14">
        <f t="shared" si="19"/>
        <v>2.5773644399999998</v>
      </c>
    </row>
    <row r="1225" spans="1:4" ht="15" customHeight="1" x14ac:dyDescent="0.2">
      <c r="A1225" s="27">
        <v>42056.25</v>
      </c>
      <c r="B1225" s="10">
        <v>1.028888</v>
      </c>
      <c r="C1225" s="26">
        <v>330</v>
      </c>
      <c r="D1225" s="14">
        <f t="shared" si="19"/>
        <v>1.71824296</v>
      </c>
    </row>
    <row r="1226" spans="1:4" ht="15" customHeight="1" x14ac:dyDescent="0.2">
      <c r="A1226" s="27">
        <v>42056.291666666664</v>
      </c>
      <c r="B1226" s="10">
        <v>1.028888</v>
      </c>
      <c r="C1226" s="26">
        <v>320</v>
      </c>
      <c r="D1226" s="14">
        <f t="shared" si="19"/>
        <v>1.71824296</v>
      </c>
    </row>
    <row r="1227" spans="1:4" ht="15" customHeight="1" x14ac:dyDescent="0.2">
      <c r="A1227" s="27">
        <v>42056.333333333336</v>
      </c>
      <c r="B1227" s="10">
        <v>0.51444400000000001</v>
      </c>
      <c r="C1227" s="26">
        <v>320</v>
      </c>
      <c r="D1227" s="14">
        <f t="shared" si="19"/>
        <v>0.85912147999999999</v>
      </c>
    </row>
    <row r="1228" spans="1:4" ht="15" customHeight="1" x14ac:dyDescent="0.2">
      <c r="A1228" s="27">
        <v>42056.375</v>
      </c>
      <c r="B1228" s="10">
        <v>1.028888</v>
      </c>
      <c r="C1228" s="26">
        <v>320</v>
      </c>
      <c r="D1228" s="14">
        <f t="shared" si="19"/>
        <v>1.71824296</v>
      </c>
    </row>
    <row r="1229" spans="1:4" ht="15" customHeight="1" x14ac:dyDescent="0.2">
      <c r="A1229" s="27">
        <v>42056.416666666664</v>
      </c>
      <c r="B1229" s="10">
        <v>1.028888</v>
      </c>
      <c r="C1229" s="26">
        <v>310</v>
      </c>
      <c r="D1229" s="14">
        <f t="shared" si="19"/>
        <v>1.71824296</v>
      </c>
    </row>
    <row r="1230" spans="1:4" ht="15" customHeight="1" x14ac:dyDescent="0.2">
      <c r="A1230" s="27">
        <v>42056.458333333336</v>
      </c>
      <c r="B1230" s="10">
        <v>1.028888</v>
      </c>
      <c r="C1230" s="26">
        <v>280</v>
      </c>
      <c r="D1230" s="14">
        <f t="shared" si="19"/>
        <v>1.71824296</v>
      </c>
    </row>
    <row r="1231" spans="1:4" ht="15" customHeight="1" x14ac:dyDescent="0.2">
      <c r="A1231" s="27">
        <v>42056.5</v>
      </c>
      <c r="B1231" s="10">
        <v>1.5433319999999999</v>
      </c>
      <c r="C1231" s="26">
        <v>230</v>
      </c>
      <c r="D1231" s="14">
        <f t="shared" si="19"/>
        <v>2.5773644399999998</v>
      </c>
    </row>
    <row r="1232" spans="1:4" ht="15" customHeight="1" x14ac:dyDescent="0.2">
      <c r="A1232" s="27">
        <v>42056.541666666664</v>
      </c>
      <c r="B1232" s="10">
        <v>4.1155520000000001</v>
      </c>
      <c r="C1232" s="26">
        <v>170</v>
      </c>
      <c r="D1232" s="14">
        <f t="shared" si="19"/>
        <v>6.8729718399999999</v>
      </c>
    </row>
    <row r="1233" spans="1:4" ht="15" customHeight="1" x14ac:dyDescent="0.2">
      <c r="A1233" s="27">
        <v>42056.583333333336</v>
      </c>
      <c r="B1233" s="10">
        <v>4.6299960000000002</v>
      </c>
      <c r="C1233" s="26">
        <v>60</v>
      </c>
      <c r="D1233" s="14">
        <f t="shared" si="19"/>
        <v>7.7320933199999997</v>
      </c>
    </row>
    <row r="1234" spans="1:4" ht="15" customHeight="1" x14ac:dyDescent="0.2">
      <c r="A1234" s="27">
        <v>42056.625</v>
      </c>
      <c r="B1234" s="10">
        <v>5.1444400000000003</v>
      </c>
      <c r="C1234" s="26">
        <v>70</v>
      </c>
      <c r="D1234" s="14">
        <f t="shared" si="19"/>
        <v>8.5912147999999995</v>
      </c>
    </row>
    <row r="1235" spans="1:4" ht="15" customHeight="1" x14ac:dyDescent="0.2">
      <c r="A1235" s="27">
        <v>42056.666666666664</v>
      </c>
      <c r="B1235" s="10">
        <v>5.1444400000000003</v>
      </c>
      <c r="C1235" s="26">
        <v>50</v>
      </c>
      <c r="D1235" s="14">
        <f t="shared" si="19"/>
        <v>8.5912147999999995</v>
      </c>
    </row>
    <row r="1236" spans="1:4" ht="15" customHeight="1" x14ac:dyDescent="0.2">
      <c r="A1236" s="27">
        <v>42056.708333333336</v>
      </c>
      <c r="B1236" s="10">
        <v>6.1733279999999997</v>
      </c>
      <c r="C1236" s="26">
        <v>90</v>
      </c>
      <c r="D1236" s="14">
        <f t="shared" si="19"/>
        <v>10.309457759999999</v>
      </c>
    </row>
    <row r="1237" spans="1:4" ht="15" customHeight="1" x14ac:dyDescent="0.2">
      <c r="A1237" s="27">
        <v>42056.75</v>
      </c>
      <c r="B1237" s="10">
        <v>6.1733279999999997</v>
      </c>
      <c r="C1237" s="26">
        <v>60</v>
      </c>
      <c r="D1237" s="14">
        <f t="shared" si="19"/>
        <v>10.309457759999999</v>
      </c>
    </row>
    <row r="1238" spans="1:4" ht="15" customHeight="1" x14ac:dyDescent="0.2">
      <c r="A1238" s="27">
        <v>42056.791666666664</v>
      </c>
      <c r="B1238" s="10">
        <v>6.1733279999999997</v>
      </c>
      <c r="C1238" s="26">
        <v>90</v>
      </c>
      <c r="D1238" s="14">
        <f t="shared" si="19"/>
        <v>10.309457759999999</v>
      </c>
    </row>
    <row r="1239" spans="1:4" ht="15" customHeight="1" x14ac:dyDescent="0.2">
      <c r="A1239" s="27">
        <v>42056.833333333336</v>
      </c>
      <c r="B1239" s="10">
        <v>6.1733279999999997</v>
      </c>
      <c r="C1239" s="26">
        <v>70</v>
      </c>
      <c r="D1239" s="14">
        <f t="shared" si="19"/>
        <v>10.309457759999999</v>
      </c>
    </row>
    <row r="1240" spans="1:4" ht="15" customHeight="1" x14ac:dyDescent="0.2">
      <c r="A1240" s="27">
        <v>42056.875</v>
      </c>
      <c r="B1240" s="10">
        <v>4.6299960000000002</v>
      </c>
      <c r="C1240" s="26">
        <v>60</v>
      </c>
      <c r="D1240" s="14">
        <f t="shared" si="19"/>
        <v>7.7320933199999997</v>
      </c>
    </row>
    <row r="1241" spans="1:4" ht="15" customHeight="1" x14ac:dyDescent="0.2">
      <c r="A1241" s="27">
        <v>42056.916666666664</v>
      </c>
      <c r="B1241" s="10">
        <v>1.5433319999999999</v>
      </c>
      <c r="C1241" s="26">
        <v>60</v>
      </c>
      <c r="D1241" s="14">
        <f t="shared" si="19"/>
        <v>2.5773644399999998</v>
      </c>
    </row>
    <row r="1242" spans="1:4" ht="15" customHeight="1" x14ac:dyDescent="0.2">
      <c r="A1242" s="27">
        <v>42056.958333333336</v>
      </c>
      <c r="B1242" s="10">
        <v>1.5433319999999999</v>
      </c>
      <c r="C1242" s="26">
        <v>10</v>
      </c>
      <c r="D1242" s="14">
        <f t="shared" si="19"/>
        <v>2.5773644399999998</v>
      </c>
    </row>
    <row r="1243" spans="1:4" ht="15" customHeight="1" x14ac:dyDescent="0.2">
      <c r="A1243" s="27">
        <v>42057</v>
      </c>
      <c r="B1243" s="10">
        <v>1.5433319999999999</v>
      </c>
      <c r="C1243" s="26">
        <v>170</v>
      </c>
      <c r="D1243" s="14">
        <f t="shared" si="19"/>
        <v>2.5773644399999998</v>
      </c>
    </row>
    <row r="1244" spans="1:4" ht="15" customHeight="1" x14ac:dyDescent="0.2">
      <c r="A1244" s="27">
        <v>42057.041666666664</v>
      </c>
      <c r="B1244" s="10">
        <v>1.5433319999999999</v>
      </c>
      <c r="C1244" s="26">
        <v>100</v>
      </c>
      <c r="D1244" s="14">
        <f t="shared" si="19"/>
        <v>2.5773644399999998</v>
      </c>
    </row>
    <row r="1245" spans="1:4" ht="15" customHeight="1" x14ac:dyDescent="0.2">
      <c r="A1245" s="27">
        <v>42057.083333333336</v>
      </c>
      <c r="B1245" s="10">
        <v>1.5433319999999999</v>
      </c>
      <c r="C1245" s="26">
        <v>170</v>
      </c>
      <c r="D1245" s="14">
        <f t="shared" si="19"/>
        <v>2.5773644399999998</v>
      </c>
    </row>
    <row r="1246" spans="1:4" ht="15" customHeight="1" x14ac:dyDescent="0.2">
      <c r="A1246" s="27">
        <v>42057.125</v>
      </c>
      <c r="B1246" s="10">
        <v>1.028888</v>
      </c>
      <c r="C1246" s="26">
        <v>160</v>
      </c>
      <c r="D1246" s="14">
        <f t="shared" si="19"/>
        <v>1.71824296</v>
      </c>
    </row>
    <row r="1247" spans="1:4" ht="15" customHeight="1" x14ac:dyDescent="0.2">
      <c r="A1247" s="27">
        <v>42057.166666666664</v>
      </c>
      <c r="B1247" s="10">
        <v>1.028888</v>
      </c>
      <c r="C1247" s="26">
        <v>150</v>
      </c>
      <c r="D1247" s="14">
        <f t="shared" si="19"/>
        <v>1.71824296</v>
      </c>
    </row>
    <row r="1248" spans="1:4" ht="15" customHeight="1" x14ac:dyDescent="0.2">
      <c r="A1248" s="27">
        <v>42057.208333333336</v>
      </c>
      <c r="B1248" s="10">
        <v>0</v>
      </c>
      <c r="C1248" s="26">
        <v>0</v>
      </c>
      <c r="D1248" s="14">
        <f t="shared" si="19"/>
        <v>0</v>
      </c>
    </row>
    <row r="1249" spans="1:4" ht="15" customHeight="1" x14ac:dyDescent="0.2">
      <c r="A1249" s="27">
        <v>42057.25</v>
      </c>
      <c r="B1249" s="10">
        <v>0</v>
      </c>
      <c r="C1249" s="26">
        <v>0</v>
      </c>
      <c r="D1249" s="14">
        <f t="shared" si="19"/>
        <v>0</v>
      </c>
    </row>
    <row r="1250" spans="1:4" ht="15" customHeight="1" x14ac:dyDescent="0.2">
      <c r="A1250" s="27">
        <v>42057.291666666664</v>
      </c>
      <c r="B1250" s="10">
        <v>0</v>
      </c>
      <c r="C1250" s="26">
        <v>0</v>
      </c>
      <c r="D1250" s="14">
        <f t="shared" si="19"/>
        <v>0</v>
      </c>
    </row>
    <row r="1251" spans="1:4" ht="15" customHeight="1" x14ac:dyDescent="0.2">
      <c r="A1251" s="27">
        <v>42057.333333333336</v>
      </c>
      <c r="B1251" s="10">
        <v>0</v>
      </c>
      <c r="C1251" s="26">
        <v>0</v>
      </c>
      <c r="D1251" s="14">
        <f t="shared" si="19"/>
        <v>0</v>
      </c>
    </row>
    <row r="1252" spans="1:4" ht="15" customHeight="1" x14ac:dyDescent="0.2">
      <c r="A1252" s="27">
        <v>42057.375</v>
      </c>
      <c r="B1252" s="10">
        <v>0</v>
      </c>
      <c r="C1252" s="26">
        <v>0</v>
      </c>
      <c r="D1252" s="14">
        <f t="shared" si="19"/>
        <v>0</v>
      </c>
    </row>
    <row r="1253" spans="1:4" ht="15" customHeight="1" x14ac:dyDescent="0.2">
      <c r="A1253" s="27">
        <v>42057.416666666664</v>
      </c>
      <c r="B1253" s="10">
        <v>0.51444400000000001</v>
      </c>
      <c r="C1253" s="26">
        <v>260</v>
      </c>
      <c r="D1253" s="14">
        <f t="shared" si="19"/>
        <v>0.85912147999999999</v>
      </c>
    </row>
    <row r="1254" spans="1:4" ht="15" customHeight="1" x14ac:dyDescent="0.2">
      <c r="A1254" s="27">
        <v>42057.458333333336</v>
      </c>
      <c r="B1254" s="10">
        <v>3.0866639999999999</v>
      </c>
      <c r="C1254" s="26">
        <v>180</v>
      </c>
      <c r="D1254" s="14">
        <f t="shared" si="19"/>
        <v>5.1547288799999995</v>
      </c>
    </row>
    <row r="1255" spans="1:4" ht="15" customHeight="1" x14ac:dyDescent="0.2">
      <c r="A1255" s="27">
        <v>42057.5</v>
      </c>
      <c r="B1255" s="10">
        <v>4.1155520000000001</v>
      </c>
      <c r="C1255" s="26">
        <v>170</v>
      </c>
      <c r="D1255" s="14">
        <f t="shared" si="19"/>
        <v>6.8729718399999999</v>
      </c>
    </row>
    <row r="1256" spans="1:4" ht="15" customHeight="1" x14ac:dyDescent="0.2">
      <c r="A1256" s="27">
        <v>42057.541666666664</v>
      </c>
      <c r="B1256" s="10">
        <v>5.1444400000000003</v>
      </c>
      <c r="C1256" s="26">
        <v>190</v>
      </c>
      <c r="D1256" s="14">
        <f t="shared" si="19"/>
        <v>8.5912147999999995</v>
      </c>
    </row>
    <row r="1257" spans="1:4" ht="15" customHeight="1" x14ac:dyDescent="0.2">
      <c r="A1257" s="27">
        <v>42057.583333333336</v>
      </c>
      <c r="B1257" s="10">
        <v>5.1444400000000003</v>
      </c>
      <c r="C1257" s="26">
        <v>170</v>
      </c>
      <c r="D1257" s="14">
        <f t="shared" si="19"/>
        <v>8.5912147999999995</v>
      </c>
    </row>
    <row r="1258" spans="1:4" ht="15" customHeight="1" x14ac:dyDescent="0.2">
      <c r="A1258" s="27">
        <v>42057.625</v>
      </c>
      <c r="B1258" s="10">
        <v>5.1444400000000003</v>
      </c>
      <c r="C1258" s="26">
        <v>150</v>
      </c>
      <c r="D1258" s="14">
        <f t="shared" si="19"/>
        <v>8.5912147999999995</v>
      </c>
    </row>
    <row r="1259" spans="1:4" ht="15" customHeight="1" x14ac:dyDescent="0.2">
      <c r="A1259" s="27">
        <v>42057.666666666664</v>
      </c>
      <c r="B1259" s="10">
        <v>5.6588840000000005</v>
      </c>
      <c r="C1259" s="26">
        <v>150</v>
      </c>
      <c r="D1259" s="14">
        <f t="shared" si="19"/>
        <v>9.4503362800000001</v>
      </c>
    </row>
    <row r="1260" spans="1:4" ht="15" customHeight="1" x14ac:dyDescent="0.2">
      <c r="A1260" s="27">
        <v>42057.708333333336</v>
      </c>
      <c r="B1260" s="10">
        <v>6.1733279999999997</v>
      </c>
      <c r="C1260" s="26">
        <v>160</v>
      </c>
      <c r="D1260" s="14">
        <f t="shared" si="19"/>
        <v>10.309457759999999</v>
      </c>
    </row>
    <row r="1261" spans="1:4" ht="15" customHeight="1" x14ac:dyDescent="0.2">
      <c r="A1261" s="27">
        <v>42057.75</v>
      </c>
      <c r="B1261" s="10">
        <v>6.1733279999999997</v>
      </c>
      <c r="C1261" s="26">
        <v>160</v>
      </c>
      <c r="D1261" s="14">
        <f t="shared" si="19"/>
        <v>10.309457759999999</v>
      </c>
    </row>
    <row r="1262" spans="1:4" ht="15" customHeight="1" x14ac:dyDescent="0.2">
      <c r="A1262" s="27">
        <v>42057.791666666664</v>
      </c>
      <c r="B1262" s="10">
        <v>5.6588840000000005</v>
      </c>
      <c r="C1262" s="26">
        <v>160</v>
      </c>
      <c r="D1262" s="14">
        <f t="shared" si="19"/>
        <v>9.4503362800000001</v>
      </c>
    </row>
    <row r="1263" spans="1:4" ht="15" customHeight="1" x14ac:dyDescent="0.2">
      <c r="A1263" s="27">
        <v>42057.833333333336</v>
      </c>
      <c r="B1263" s="10">
        <v>5.1444400000000003</v>
      </c>
      <c r="C1263" s="26">
        <v>170</v>
      </c>
      <c r="D1263" s="14">
        <f t="shared" si="19"/>
        <v>8.5912147999999995</v>
      </c>
    </row>
    <row r="1264" spans="1:4" ht="15" customHeight="1" x14ac:dyDescent="0.2">
      <c r="A1264" s="27">
        <v>42057.875</v>
      </c>
      <c r="B1264" s="10">
        <v>3.601108</v>
      </c>
      <c r="C1264" s="26">
        <v>160</v>
      </c>
      <c r="D1264" s="14">
        <f t="shared" si="19"/>
        <v>6.0138503599999993</v>
      </c>
    </row>
    <row r="1265" spans="1:4" ht="15" customHeight="1" x14ac:dyDescent="0.2">
      <c r="A1265" s="27">
        <v>42057.916666666664</v>
      </c>
      <c r="B1265" s="10">
        <v>3.0866639999999999</v>
      </c>
      <c r="C1265" s="26">
        <v>160</v>
      </c>
      <c r="D1265" s="14">
        <f t="shared" si="19"/>
        <v>5.1547288799999995</v>
      </c>
    </row>
    <row r="1266" spans="1:4" ht="15" customHeight="1" x14ac:dyDescent="0.2">
      <c r="A1266" s="27">
        <v>42057.958333333336</v>
      </c>
      <c r="B1266" s="10">
        <v>2.057776</v>
      </c>
      <c r="C1266" s="26">
        <v>170</v>
      </c>
      <c r="D1266" s="14">
        <f t="shared" si="19"/>
        <v>3.43648592</v>
      </c>
    </row>
    <row r="1267" spans="1:4" ht="15" customHeight="1" x14ac:dyDescent="0.2">
      <c r="A1267" s="27">
        <v>42058</v>
      </c>
      <c r="B1267" s="10">
        <v>2.5722200000000002</v>
      </c>
      <c r="C1267" s="26">
        <v>190</v>
      </c>
      <c r="D1267" s="14">
        <f t="shared" si="19"/>
        <v>4.2956073999999997</v>
      </c>
    </row>
    <row r="1268" spans="1:4" ht="15" customHeight="1" x14ac:dyDescent="0.2">
      <c r="A1268" s="27">
        <v>42058.041666666664</v>
      </c>
      <c r="B1268" s="10">
        <v>2.5722200000000002</v>
      </c>
      <c r="C1268" s="26">
        <v>190</v>
      </c>
      <c r="D1268" s="14">
        <f t="shared" si="19"/>
        <v>4.2956073999999997</v>
      </c>
    </row>
    <row r="1269" spans="1:4" ht="15" customHeight="1" x14ac:dyDescent="0.2">
      <c r="A1269" s="27">
        <v>42058.083333333336</v>
      </c>
      <c r="B1269" s="10">
        <v>2.5722200000000002</v>
      </c>
      <c r="C1269" s="26">
        <v>180</v>
      </c>
      <c r="D1269" s="14">
        <f t="shared" si="19"/>
        <v>4.2956073999999997</v>
      </c>
    </row>
    <row r="1270" spans="1:4" ht="15" customHeight="1" x14ac:dyDescent="0.2">
      <c r="A1270" s="27">
        <v>42058.125</v>
      </c>
      <c r="B1270" s="10">
        <v>1.028888</v>
      </c>
      <c r="C1270" s="26">
        <v>280</v>
      </c>
      <c r="D1270" s="14">
        <f t="shared" si="19"/>
        <v>1.71824296</v>
      </c>
    </row>
    <row r="1271" spans="1:4" ht="15" customHeight="1" x14ac:dyDescent="0.2">
      <c r="A1271" s="27">
        <v>42058.166666666664</v>
      </c>
      <c r="B1271" s="10">
        <v>1.5433319999999999</v>
      </c>
      <c r="C1271" s="26">
        <v>230</v>
      </c>
      <c r="D1271" s="14">
        <f t="shared" si="19"/>
        <v>2.5773644399999998</v>
      </c>
    </row>
    <row r="1272" spans="1:4" ht="15" customHeight="1" x14ac:dyDescent="0.2">
      <c r="A1272" s="27">
        <v>42058.208333333336</v>
      </c>
      <c r="B1272" s="10">
        <v>1.5433319999999999</v>
      </c>
      <c r="C1272" s="26">
        <v>290</v>
      </c>
      <c r="D1272" s="14">
        <f t="shared" si="19"/>
        <v>2.5773644399999998</v>
      </c>
    </row>
    <row r="1273" spans="1:4" ht="15" customHeight="1" x14ac:dyDescent="0.2">
      <c r="A1273" s="27">
        <v>42058.25</v>
      </c>
      <c r="B1273" s="10">
        <v>2.057776</v>
      </c>
      <c r="C1273" s="26">
        <v>20</v>
      </c>
      <c r="D1273" s="14">
        <f t="shared" si="19"/>
        <v>3.43648592</v>
      </c>
    </row>
    <row r="1274" spans="1:4" ht="15" customHeight="1" x14ac:dyDescent="0.2">
      <c r="A1274" s="27">
        <v>42058.291666666664</v>
      </c>
      <c r="B1274" s="10">
        <v>2.5722200000000002</v>
      </c>
      <c r="C1274" s="26">
        <v>310</v>
      </c>
      <c r="D1274" s="14">
        <f t="shared" si="19"/>
        <v>4.2956073999999997</v>
      </c>
    </row>
    <row r="1275" spans="1:4" ht="15" customHeight="1" x14ac:dyDescent="0.2">
      <c r="A1275" s="27">
        <v>42058.333333333336</v>
      </c>
      <c r="B1275" s="10">
        <v>2.057776</v>
      </c>
      <c r="C1275" s="26">
        <v>270</v>
      </c>
      <c r="D1275" s="14">
        <f t="shared" si="19"/>
        <v>3.43648592</v>
      </c>
    </row>
    <row r="1276" spans="1:4" ht="15" customHeight="1" x14ac:dyDescent="0.2">
      <c r="A1276" s="27">
        <v>42058.375</v>
      </c>
      <c r="B1276" s="10">
        <v>1.028888</v>
      </c>
      <c r="C1276" s="26">
        <v>330</v>
      </c>
      <c r="D1276" s="14">
        <f t="shared" si="19"/>
        <v>1.71824296</v>
      </c>
    </row>
    <row r="1277" spans="1:4" ht="15" customHeight="1" x14ac:dyDescent="0.2">
      <c r="A1277" s="27">
        <v>42058.416666666664</v>
      </c>
      <c r="B1277" s="10">
        <v>2.057776</v>
      </c>
      <c r="C1277" s="26">
        <v>280</v>
      </c>
      <c r="D1277" s="14">
        <f t="shared" si="19"/>
        <v>3.43648592</v>
      </c>
    </row>
    <row r="1278" spans="1:4" ht="15" customHeight="1" x14ac:dyDescent="0.2">
      <c r="A1278" s="27">
        <v>42058.458333333336</v>
      </c>
      <c r="B1278" s="10">
        <v>2.057776</v>
      </c>
      <c r="C1278" s="26">
        <v>260</v>
      </c>
      <c r="D1278" s="14">
        <f t="shared" si="19"/>
        <v>3.43648592</v>
      </c>
    </row>
    <row r="1279" spans="1:4" ht="15" customHeight="1" x14ac:dyDescent="0.2">
      <c r="A1279" s="27">
        <v>42058.5</v>
      </c>
      <c r="B1279" s="10">
        <v>2.057776</v>
      </c>
      <c r="C1279" s="26">
        <v>150</v>
      </c>
      <c r="D1279" s="14">
        <f t="shared" si="19"/>
        <v>3.43648592</v>
      </c>
    </row>
    <row r="1280" spans="1:4" ht="15" customHeight="1" x14ac:dyDescent="0.2">
      <c r="A1280" s="27">
        <v>42058.541666666664</v>
      </c>
      <c r="B1280" s="10">
        <v>4.1155520000000001</v>
      </c>
      <c r="C1280" s="26">
        <v>150</v>
      </c>
      <c r="D1280" s="14">
        <f t="shared" si="19"/>
        <v>6.8729718399999999</v>
      </c>
    </row>
    <row r="1281" spans="1:4" ht="15" customHeight="1" x14ac:dyDescent="0.2">
      <c r="A1281" s="27">
        <v>42058.583333333336</v>
      </c>
      <c r="B1281" s="10">
        <v>6.1733279999999997</v>
      </c>
      <c r="C1281" s="26">
        <v>160</v>
      </c>
      <c r="D1281" s="14">
        <f t="shared" si="19"/>
        <v>10.309457759999999</v>
      </c>
    </row>
    <row r="1282" spans="1:4" ht="15" customHeight="1" x14ac:dyDescent="0.2">
      <c r="A1282" s="27">
        <v>42058.625</v>
      </c>
      <c r="B1282" s="10">
        <v>5.1444400000000003</v>
      </c>
      <c r="C1282" s="26">
        <v>150</v>
      </c>
      <c r="D1282" s="14">
        <f t="shared" si="19"/>
        <v>8.5912147999999995</v>
      </c>
    </row>
    <row r="1283" spans="1:4" ht="15" customHeight="1" x14ac:dyDescent="0.2">
      <c r="A1283" s="27">
        <v>42058.666666666664</v>
      </c>
      <c r="B1283" s="10">
        <v>4.6299960000000002</v>
      </c>
      <c r="C1283" s="26">
        <v>150</v>
      </c>
      <c r="D1283" s="14">
        <f t="shared" si="19"/>
        <v>7.7320933199999997</v>
      </c>
    </row>
    <row r="1284" spans="1:4" ht="15" customHeight="1" x14ac:dyDescent="0.2">
      <c r="A1284" s="27">
        <v>42058.708333333336</v>
      </c>
      <c r="B1284" s="10">
        <v>4.1155520000000001</v>
      </c>
      <c r="C1284" s="26">
        <v>160</v>
      </c>
      <c r="D1284" s="14">
        <f t="shared" si="19"/>
        <v>6.8729718399999999</v>
      </c>
    </row>
    <row r="1285" spans="1:4" ht="15" customHeight="1" x14ac:dyDescent="0.2">
      <c r="A1285" s="27">
        <v>42058.75</v>
      </c>
      <c r="B1285" s="10">
        <v>2.5722200000000002</v>
      </c>
      <c r="C1285" s="26">
        <v>110</v>
      </c>
      <c r="D1285" s="14">
        <f t="shared" ref="D1285:D1348" si="20">$B$1*B1285</f>
        <v>4.2956073999999997</v>
      </c>
    </row>
    <row r="1286" spans="1:4" ht="15" customHeight="1" x14ac:dyDescent="0.2">
      <c r="A1286" s="27">
        <v>42058.791666666664</v>
      </c>
      <c r="B1286" s="10">
        <v>4.1155520000000001</v>
      </c>
      <c r="C1286" s="26">
        <v>90</v>
      </c>
      <c r="D1286" s="14">
        <f t="shared" si="20"/>
        <v>6.8729718399999999</v>
      </c>
    </row>
    <row r="1287" spans="1:4" ht="15" customHeight="1" x14ac:dyDescent="0.2">
      <c r="A1287" s="27">
        <v>42058.833333333336</v>
      </c>
      <c r="B1287" s="10">
        <v>1.5433319999999999</v>
      </c>
      <c r="C1287" s="26">
        <v>120</v>
      </c>
      <c r="D1287" s="14">
        <f t="shared" si="20"/>
        <v>2.5773644399999998</v>
      </c>
    </row>
    <row r="1288" spans="1:4" ht="15" customHeight="1" x14ac:dyDescent="0.2">
      <c r="A1288" s="27">
        <v>42058.875</v>
      </c>
      <c r="B1288" s="10">
        <v>1.5433319999999999</v>
      </c>
      <c r="C1288" s="26">
        <v>140</v>
      </c>
      <c r="D1288" s="14">
        <f t="shared" si="20"/>
        <v>2.5773644399999998</v>
      </c>
    </row>
    <row r="1289" spans="1:4" ht="15" customHeight="1" x14ac:dyDescent="0.2">
      <c r="A1289" s="27">
        <v>42058.916666666664</v>
      </c>
      <c r="B1289" s="10">
        <v>2.057776</v>
      </c>
      <c r="C1289" s="26">
        <v>180</v>
      </c>
      <c r="D1289" s="14">
        <f t="shared" si="20"/>
        <v>3.43648592</v>
      </c>
    </row>
    <row r="1290" spans="1:4" ht="15" customHeight="1" x14ac:dyDescent="0.2">
      <c r="A1290" s="27">
        <v>42058.958333333336</v>
      </c>
      <c r="B1290" s="10">
        <v>0.51444400000000001</v>
      </c>
      <c r="C1290" s="26">
        <v>230</v>
      </c>
      <c r="D1290" s="14">
        <f t="shared" si="20"/>
        <v>0.85912147999999999</v>
      </c>
    </row>
    <row r="1291" spans="1:4" ht="15" customHeight="1" x14ac:dyDescent="0.2">
      <c r="A1291" s="27">
        <v>42059</v>
      </c>
      <c r="B1291" s="10">
        <v>1.028888</v>
      </c>
      <c r="C1291" s="26">
        <v>310</v>
      </c>
      <c r="D1291" s="14">
        <f t="shared" si="20"/>
        <v>1.71824296</v>
      </c>
    </row>
    <row r="1292" spans="1:4" ht="15" customHeight="1" x14ac:dyDescent="0.2">
      <c r="A1292" s="27">
        <v>42059.041666666664</v>
      </c>
      <c r="B1292" s="10">
        <v>1.5433319999999999</v>
      </c>
      <c r="C1292" s="26">
        <v>330</v>
      </c>
      <c r="D1292" s="14">
        <f t="shared" si="20"/>
        <v>2.5773644399999998</v>
      </c>
    </row>
    <row r="1293" spans="1:4" ht="15" customHeight="1" x14ac:dyDescent="0.2">
      <c r="A1293" s="27">
        <v>42059.083333333336</v>
      </c>
      <c r="B1293" s="10">
        <v>1.028888</v>
      </c>
      <c r="C1293" s="26">
        <v>300</v>
      </c>
      <c r="D1293" s="14">
        <f t="shared" si="20"/>
        <v>1.71824296</v>
      </c>
    </row>
    <row r="1294" spans="1:4" ht="15" customHeight="1" x14ac:dyDescent="0.2">
      <c r="A1294" s="27">
        <v>42059.125</v>
      </c>
      <c r="B1294" s="10">
        <v>1.5433319999999999</v>
      </c>
      <c r="C1294" s="26">
        <v>310</v>
      </c>
      <c r="D1294" s="14">
        <f t="shared" si="20"/>
        <v>2.5773644399999998</v>
      </c>
    </row>
    <row r="1295" spans="1:4" ht="15" customHeight="1" x14ac:dyDescent="0.2">
      <c r="A1295" s="27">
        <v>42059.166666666664</v>
      </c>
      <c r="B1295" s="10">
        <v>1.5433319999999999</v>
      </c>
      <c r="C1295" s="26">
        <v>310</v>
      </c>
      <c r="D1295" s="14">
        <f t="shared" si="20"/>
        <v>2.5773644399999998</v>
      </c>
    </row>
    <row r="1296" spans="1:4" ht="15" customHeight="1" x14ac:dyDescent="0.2">
      <c r="A1296" s="27">
        <v>42059.208333333336</v>
      </c>
      <c r="B1296" s="10">
        <v>1.028888</v>
      </c>
      <c r="C1296" s="26">
        <v>300</v>
      </c>
      <c r="D1296" s="14">
        <f t="shared" si="20"/>
        <v>1.71824296</v>
      </c>
    </row>
    <row r="1297" spans="1:4" ht="15" customHeight="1" x14ac:dyDescent="0.2">
      <c r="A1297" s="27">
        <v>42059.25</v>
      </c>
      <c r="B1297" s="10">
        <v>1.028888</v>
      </c>
      <c r="C1297" s="26">
        <v>300</v>
      </c>
      <c r="D1297" s="14">
        <f t="shared" si="20"/>
        <v>1.71824296</v>
      </c>
    </row>
    <row r="1298" spans="1:4" ht="15" customHeight="1" x14ac:dyDescent="0.2">
      <c r="A1298" s="27">
        <v>42059.291666666664</v>
      </c>
      <c r="B1298" s="10">
        <v>1.5433319999999999</v>
      </c>
      <c r="C1298" s="26">
        <v>300</v>
      </c>
      <c r="D1298" s="14">
        <f t="shared" si="20"/>
        <v>2.5773644399999998</v>
      </c>
    </row>
    <row r="1299" spans="1:4" ht="15" customHeight="1" x14ac:dyDescent="0.2">
      <c r="A1299" s="27">
        <v>42059.333333333336</v>
      </c>
      <c r="B1299" s="10">
        <v>0.51444400000000001</v>
      </c>
      <c r="C1299" s="26">
        <v>330</v>
      </c>
      <c r="D1299" s="14">
        <f t="shared" si="20"/>
        <v>0.85912147999999999</v>
      </c>
    </row>
    <row r="1300" spans="1:4" ht="15" customHeight="1" x14ac:dyDescent="0.2">
      <c r="A1300" s="27">
        <v>42059.375</v>
      </c>
      <c r="B1300" s="10">
        <v>1.5433319999999999</v>
      </c>
      <c r="C1300" s="26">
        <v>290</v>
      </c>
      <c r="D1300" s="14">
        <f t="shared" si="20"/>
        <v>2.5773644399999998</v>
      </c>
    </row>
    <row r="1301" spans="1:4" ht="15" customHeight="1" x14ac:dyDescent="0.2">
      <c r="A1301" s="27">
        <v>42059.416666666664</v>
      </c>
      <c r="B1301" s="10">
        <v>1.028888</v>
      </c>
      <c r="C1301" s="26">
        <v>340</v>
      </c>
      <c r="D1301" s="14">
        <f t="shared" si="20"/>
        <v>1.71824296</v>
      </c>
    </row>
    <row r="1302" spans="1:4" ht="15" customHeight="1" x14ac:dyDescent="0.2">
      <c r="A1302" s="27">
        <v>42059.458333333336</v>
      </c>
      <c r="B1302" s="10">
        <v>1.028888</v>
      </c>
      <c r="C1302" s="26">
        <v>160</v>
      </c>
      <c r="D1302" s="14">
        <f t="shared" si="20"/>
        <v>1.71824296</v>
      </c>
    </row>
    <row r="1303" spans="1:4" ht="15" customHeight="1" x14ac:dyDescent="0.2">
      <c r="A1303" s="27">
        <v>42059.5</v>
      </c>
      <c r="B1303" s="10">
        <v>3.601108</v>
      </c>
      <c r="C1303" s="26">
        <v>120</v>
      </c>
      <c r="D1303" s="14">
        <f t="shared" si="20"/>
        <v>6.0138503599999993</v>
      </c>
    </row>
    <row r="1304" spans="1:4" ht="15" customHeight="1" x14ac:dyDescent="0.2">
      <c r="A1304" s="27">
        <v>42059.541666666664</v>
      </c>
      <c r="B1304" s="10">
        <v>4.6299960000000002</v>
      </c>
      <c r="C1304" s="26">
        <v>180</v>
      </c>
      <c r="D1304" s="14">
        <f t="shared" si="20"/>
        <v>7.7320933199999997</v>
      </c>
    </row>
    <row r="1305" spans="1:4" ht="15" customHeight="1" x14ac:dyDescent="0.2">
      <c r="A1305" s="27">
        <v>42059.583333333336</v>
      </c>
      <c r="B1305" s="10">
        <v>3.0866639999999999</v>
      </c>
      <c r="C1305" s="26">
        <v>100</v>
      </c>
      <c r="D1305" s="14">
        <f t="shared" si="20"/>
        <v>5.1547288799999995</v>
      </c>
    </row>
    <row r="1306" spans="1:4" ht="15" customHeight="1" x14ac:dyDescent="0.2">
      <c r="A1306" s="27">
        <v>42059.625</v>
      </c>
      <c r="B1306" s="10">
        <v>4.6299960000000002</v>
      </c>
      <c r="C1306" s="26">
        <v>60</v>
      </c>
      <c r="D1306" s="14">
        <f t="shared" si="20"/>
        <v>7.7320933199999997</v>
      </c>
    </row>
    <row r="1307" spans="1:4" ht="15" customHeight="1" x14ac:dyDescent="0.2">
      <c r="A1307" s="27">
        <v>42059.666666666664</v>
      </c>
      <c r="B1307" s="10">
        <v>5.6588840000000005</v>
      </c>
      <c r="C1307" s="26">
        <v>50</v>
      </c>
      <c r="D1307" s="14">
        <f t="shared" si="20"/>
        <v>9.4503362800000001</v>
      </c>
    </row>
    <row r="1308" spans="1:4" ht="15" customHeight="1" x14ac:dyDescent="0.2">
      <c r="A1308" s="27">
        <v>42059.708333333336</v>
      </c>
      <c r="B1308" s="10">
        <v>6.1733279999999997</v>
      </c>
      <c r="C1308" s="26">
        <v>50</v>
      </c>
      <c r="D1308" s="14">
        <f t="shared" si="20"/>
        <v>10.309457759999999</v>
      </c>
    </row>
    <row r="1309" spans="1:4" ht="15" customHeight="1" x14ac:dyDescent="0.2">
      <c r="A1309" s="27">
        <v>42059.75</v>
      </c>
      <c r="B1309" s="10">
        <v>4.6299960000000002</v>
      </c>
      <c r="C1309" s="26">
        <v>10</v>
      </c>
      <c r="D1309" s="14">
        <f t="shared" si="20"/>
        <v>7.7320933199999997</v>
      </c>
    </row>
    <row r="1310" spans="1:4" ht="15" customHeight="1" x14ac:dyDescent="0.2">
      <c r="A1310" s="27">
        <v>42059.791666666664</v>
      </c>
      <c r="B1310" s="10">
        <v>3.0866639999999999</v>
      </c>
      <c r="C1310" s="26">
        <v>350</v>
      </c>
      <c r="D1310" s="14">
        <f t="shared" si="20"/>
        <v>5.1547288799999995</v>
      </c>
    </row>
    <row r="1311" spans="1:4" ht="15" customHeight="1" x14ac:dyDescent="0.2">
      <c r="A1311" s="27">
        <v>42059.833333333336</v>
      </c>
      <c r="B1311" s="10">
        <v>2.057776</v>
      </c>
      <c r="C1311" s="26">
        <v>330</v>
      </c>
      <c r="D1311" s="14">
        <f t="shared" si="20"/>
        <v>3.43648592</v>
      </c>
    </row>
    <row r="1312" spans="1:4" ht="15" customHeight="1" x14ac:dyDescent="0.2">
      <c r="A1312" s="27">
        <v>42059.875</v>
      </c>
      <c r="B1312" s="10">
        <v>2.057776</v>
      </c>
      <c r="C1312" s="26">
        <v>310</v>
      </c>
      <c r="D1312" s="14">
        <f t="shared" si="20"/>
        <v>3.43648592</v>
      </c>
    </row>
    <row r="1313" spans="1:4" ht="15" customHeight="1" x14ac:dyDescent="0.2">
      <c r="A1313" s="27">
        <v>42059.916666666664</v>
      </c>
      <c r="B1313" s="10">
        <v>1.5433319999999999</v>
      </c>
      <c r="C1313" s="26">
        <v>310</v>
      </c>
      <c r="D1313" s="14">
        <f t="shared" si="20"/>
        <v>2.5773644399999998</v>
      </c>
    </row>
    <row r="1314" spans="1:4" ht="15" customHeight="1" x14ac:dyDescent="0.2">
      <c r="A1314" s="27">
        <v>42059.958333333336</v>
      </c>
      <c r="B1314" s="10">
        <v>1.5433319999999999</v>
      </c>
      <c r="C1314" s="26">
        <v>320</v>
      </c>
      <c r="D1314" s="14">
        <f t="shared" si="20"/>
        <v>2.5773644399999998</v>
      </c>
    </row>
    <row r="1315" spans="1:4" ht="15" customHeight="1" x14ac:dyDescent="0.2">
      <c r="A1315" s="27">
        <v>42060</v>
      </c>
      <c r="B1315" s="10">
        <v>1.5433319999999999</v>
      </c>
      <c r="C1315" s="26">
        <v>310</v>
      </c>
      <c r="D1315" s="14">
        <f t="shared" si="20"/>
        <v>2.5773644399999998</v>
      </c>
    </row>
    <row r="1316" spans="1:4" ht="15" customHeight="1" x14ac:dyDescent="0.2">
      <c r="A1316" s="27">
        <v>42060.041666666664</v>
      </c>
      <c r="B1316" s="10">
        <v>1.5433319999999999</v>
      </c>
      <c r="C1316" s="26">
        <v>320</v>
      </c>
      <c r="D1316" s="14">
        <f t="shared" si="20"/>
        <v>2.5773644399999998</v>
      </c>
    </row>
    <row r="1317" spans="1:4" ht="15" customHeight="1" x14ac:dyDescent="0.2">
      <c r="A1317" s="27">
        <v>42060.083333333336</v>
      </c>
      <c r="B1317" s="10">
        <v>1.5433319999999999</v>
      </c>
      <c r="C1317" s="26">
        <v>310</v>
      </c>
      <c r="D1317" s="14">
        <f t="shared" si="20"/>
        <v>2.5773644399999998</v>
      </c>
    </row>
    <row r="1318" spans="1:4" ht="15" customHeight="1" x14ac:dyDescent="0.2">
      <c r="A1318" s="27">
        <v>42060.125</v>
      </c>
      <c r="B1318" s="10">
        <v>1.5433319999999999</v>
      </c>
      <c r="C1318" s="26">
        <v>310</v>
      </c>
      <c r="D1318" s="14">
        <f t="shared" si="20"/>
        <v>2.5773644399999998</v>
      </c>
    </row>
    <row r="1319" spans="1:4" ht="15" customHeight="1" x14ac:dyDescent="0.2">
      <c r="A1319" s="27">
        <v>42060.166666666664</v>
      </c>
      <c r="B1319" s="10">
        <v>1.028888</v>
      </c>
      <c r="C1319" s="26">
        <v>330</v>
      </c>
      <c r="D1319" s="14">
        <f t="shared" si="20"/>
        <v>1.71824296</v>
      </c>
    </row>
    <row r="1320" spans="1:4" ht="15" customHeight="1" x14ac:dyDescent="0.2">
      <c r="A1320" s="27">
        <v>42060.208333333336</v>
      </c>
      <c r="B1320" s="10">
        <v>1.028888</v>
      </c>
      <c r="C1320" s="26">
        <v>340</v>
      </c>
      <c r="D1320" s="14">
        <f t="shared" si="20"/>
        <v>1.71824296</v>
      </c>
    </row>
    <row r="1321" spans="1:4" ht="15" customHeight="1" x14ac:dyDescent="0.2">
      <c r="A1321" s="27">
        <v>42060.25</v>
      </c>
      <c r="B1321" s="10">
        <v>1.5433319999999999</v>
      </c>
      <c r="C1321" s="26">
        <v>310</v>
      </c>
      <c r="D1321" s="14">
        <f t="shared" si="20"/>
        <v>2.5773644399999998</v>
      </c>
    </row>
    <row r="1322" spans="1:4" ht="15" customHeight="1" x14ac:dyDescent="0.2">
      <c r="A1322" s="27">
        <v>42060.291666666664</v>
      </c>
      <c r="B1322" s="10">
        <v>1.5433319999999999</v>
      </c>
      <c r="C1322" s="26">
        <v>300</v>
      </c>
      <c r="D1322" s="14">
        <f t="shared" si="20"/>
        <v>2.5773644399999998</v>
      </c>
    </row>
    <row r="1323" spans="1:4" ht="15" customHeight="1" x14ac:dyDescent="0.2">
      <c r="A1323" s="27">
        <v>42060.333333333336</v>
      </c>
      <c r="B1323" s="10">
        <v>1.5433319999999999</v>
      </c>
      <c r="C1323" s="26">
        <v>320</v>
      </c>
      <c r="D1323" s="14">
        <f t="shared" si="20"/>
        <v>2.5773644399999998</v>
      </c>
    </row>
    <row r="1324" spans="1:4" ht="15" customHeight="1" x14ac:dyDescent="0.2">
      <c r="A1324" s="27">
        <v>42060.375</v>
      </c>
      <c r="B1324" s="10">
        <v>0</v>
      </c>
      <c r="C1324" s="26">
        <v>0</v>
      </c>
      <c r="D1324" s="14">
        <f t="shared" si="20"/>
        <v>0</v>
      </c>
    </row>
    <row r="1325" spans="1:4" ht="15" customHeight="1" x14ac:dyDescent="0.2">
      <c r="A1325" s="27">
        <v>42060.416666666664</v>
      </c>
      <c r="B1325" s="10">
        <v>1.5433319999999999</v>
      </c>
      <c r="C1325" s="26">
        <v>340</v>
      </c>
      <c r="D1325" s="14">
        <f t="shared" si="20"/>
        <v>2.5773644399999998</v>
      </c>
    </row>
    <row r="1326" spans="1:4" ht="15" customHeight="1" x14ac:dyDescent="0.2">
      <c r="A1326" s="27">
        <v>42060.458333333336</v>
      </c>
      <c r="B1326" s="10">
        <v>4.6299960000000002</v>
      </c>
      <c r="C1326" s="26">
        <v>10</v>
      </c>
      <c r="D1326" s="14">
        <f t="shared" si="20"/>
        <v>7.7320933199999997</v>
      </c>
    </row>
    <row r="1327" spans="1:4" ht="15" customHeight="1" x14ac:dyDescent="0.2">
      <c r="A1327" s="27">
        <v>42060.5</v>
      </c>
      <c r="B1327" s="10">
        <v>4.6299960000000002</v>
      </c>
      <c r="C1327" s="26">
        <v>350</v>
      </c>
      <c r="D1327" s="14">
        <f t="shared" si="20"/>
        <v>7.7320933199999997</v>
      </c>
    </row>
    <row r="1328" spans="1:4" ht="15" customHeight="1" x14ac:dyDescent="0.2">
      <c r="A1328" s="27">
        <v>42060.541666666664</v>
      </c>
      <c r="B1328" s="10">
        <v>5.1444400000000003</v>
      </c>
      <c r="C1328" s="26">
        <v>10</v>
      </c>
      <c r="D1328" s="14">
        <f t="shared" si="20"/>
        <v>8.5912147999999995</v>
      </c>
    </row>
    <row r="1329" spans="1:4" ht="15" customHeight="1" x14ac:dyDescent="0.2">
      <c r="A1329" s="27">
        <v>42060.583333333336</v>
      </c>
      <c r="B1329" s="10">
        <v>4.6299960000000002</v>
      </c>
      <c r="C1329" s="26">
        <v>20</v>
      </c>
      <c r="D1329" s="14">
        <f t="shared" si="20"/>
        <v>7.7320933199999997</v>
      </c>
    </row>
    <row r="1330" spans="1:4" ht="15" customHeight="1" x14ac:dyDescent="0.2">
      <c r="A1330" s="27">
        <v>42060.625</v>
      </c>
      <c r="B1330" s="10">
        <v>4.1155520000000001</v>
      </c>
      <c r="C1330" s="26">
        <v>20</v>
      </c>
      <c r="D1330" s="14">
        <f t="shared" si="20"/>
        <v>6.8729718399999999</v>
      </c>
    </row>
    <row r="1331" spans="1:4" ht="15" customHeight="1" x14ac:dyDescent="0.2">
      <c r="A1331" s="27">
        <v>42060.666666666664</v>
      </c>
      <c r="B1331" s="10">
        <v>8.2311040000000002</v>
      </c>
      <c r="C1331" s="26">
        <v>60</v>
      </c>
      <c r="D1331" s="14">
        <f t="shared" si="20"/>
        <v>13.74594368</v>
      </c>
    </row>
    <row r="1332" spans="1:4" ht="15" customHeight="1" x14ac:dyDescent="0.2">
      <c r="A1332" s="27">
        <v>42060.708333333336</v>
      </c>
      <c r="B1332" s="10">
        <v>6.6877719999999998</v>
      </c>
      <c r="C1332" s="26">
        <v>50</v>
      </c>
      <c r="D1332" s="14">
        <f t="shared" si="20"/>
        <v>11.16857924</v>
      </c>
    </row>
    <row r="1333" spans="1:4" ht="15" customHeight="1" x14ac:dyDescent="0.2">
      <c r="A1333" s="27">
        <v>42060.75</v>
      </c>
      <c r="B1333" s="10">
        <v>7.202216</v>
      </c>
      <c r="C1333" s="26">
        <v>40</v>
      </c>
      <c r="D1333" s="14">
        <f t="shared" si="20"/>
        <v>12.027700719999999</v>
      </c>
    </row>
    <row r="1334" spans="1:4" ht="15" customHeight="1" x14ac:dyDescent="0.2">
      <c r="A1334" s="27">
        <v>42060.791666666664</v>
      </c>
      <c r="B1334" s="10">
        <v>7.7166600000000001</v>
      </c>
      <c r="C1334" s="26">
        <v>50</v>
      </c>
      <c r="D1334" s="14">
        <f t="shared" si="20"/>
        <v>12.886822199999999</v>
      </c>
    </row>
    <row r="1335" spans="1:4" ht="15" customHeight="1" x14ac:dyDescent="0.2">
      <c r="A1335" s="27">
        <v>42060.833333333336</v>
      </c>
      <c r="B1335" s="10">
        <v>8.7455479999999994</v>
      </c>
      <c r="C1335" s="26">
        <v>40</v>
      </c>
      <c r="D1335" s="14">
        <f t="shared" si="20"/>
        <v>14.605065159999999</v>
      </c>
    </row>
    <row r="1336" spans="1:4" ht="15" customHeight="1" x14ac:dyDescent="0.2">
      <c r="A1336" s="27">
        <v>42060.875</v>
      </c>
      <c r="B1336" s="10">
        <v>7.202216</v>
      </c>
      <c r="C1336" s="26">
        <v>40</v>
      </c>
      <c r="D1336" s="14">
        <f t="shared" si="20"/>
        <v>12.027700719999999</v>
      </c>
    </row>
    <row r="1337" spans="1:4" ht="15" customHeight="1" x14ac:dyDescent="0.2">
      <c r="A1337" s="27">
        <v>42060.916666666664</v>
      </c>
      <c r="B1337" s="10">
        <v>6.1733279999999997</v>
      </c>
      <c r="C1337" s="26">
        <v>40</v>
      </c>
      <c r="D1337" s="14">
        <f t="shared" si="20"/>
        <v>10.309457759999999</v>
      </c>
    </row>
    <row r="1338" spans="1:4" ht="15" customHeight="1" x14ac:dyDescent="0.2">
      <c r="A1338" s="27">
        <v>42060.958333333336</v>
      </c>
      <c r="B1338" s="10">
        <v>5.1444400000000003</v>
      </c>
      <c r="C1338" s="26">
        <v>30</v>
      </c>
      <c r="D1338" s="14">
        <f t="shared" si="20"/>
        <v>8.5912147999999995</v>
      </c>
    </row>
    <row r="1339" spans="1:4" ht="15" customHeight="1" x14ac:dyDescent="0.2">
      <c r="A1339" s="27">
        <v>42061</v>
      </c>
      <c r="B1339" s="10">
        <v>4.1155520000000001</v>
      </c>
      <c r="C1339" s="26">
        <v>30</v>
      </c>
      <c r="D1339" s="14">
        <f t="shared" si="20"/>
        <v>6.8729718399999999</v>
      </c>
    </row>
    <row r="1340" spans="1:4" ht="15" customHeight="1" x14ac:dyDescent="0.2">
      <c r="A1340" s="27">
        <v>42061.041666666664</v>
      </c>
      <c r="B1340" s="10">
        <v>3.0866639999999999</v>
      </c>
      <c r="C1340" s="26">
        <v>360</v>
      </c>
      <c r="D1340" s="14">
        <f t="shared" si="20"/>
        <v>5.1547288799999995</v>
      </c>
    </row>
    <row r="1341" spans="1:4" ht="15" customHeight="1" x14ac:dyDescent="0.2">
      <c r="A1341" s="27">
        <v>42061.083333333336</v>
      </c>
      <c r="B1341" s="10">
        <v>3.0866639999999999</v>
      </c>
      <c r="C1341" s="26">
        <v>10</v>
      </c>
      <c r="D1341" s="14">
        <f t="shared" si="20"/>
        <v>5.1547288799999995</v>
      </c>
    </row>
    <row r="1342" spans="1:4" ht="15" customHeight="1" x14ac:dyDescent="0.2">
      <c r="A1342" s="27">
        <v>42061.125</v>
      </c>
      <c r="B1342" s="10">
        <v>3.0866639999999999</v>
      </c>
      <c r="C1342" s="26">
        <v>10</v>
      </c>
      <c r="D1342" s="14">
        <f t="shared" si="20"/>
        <v>5.1547288799999995</v>
      </c>
    </row>
    <row r="1343" spans="1:4" ht="15" customHeight="1" x14ac:dyDescent="0.2">
      <c r="A1343" s="27">
        <v>42061.166666666664</v>
      </c>
      <c r="B1343" s="10">
        <v>1.028888</v>
      </c>
      <c r="C1343" s="26">
        <v>320</v>
      </c>
      <c r="D1343" s="14">
        <f t="shared" si="20"/>
        <v>1.71824296</v>
      </c>
    </row>
    <row r="1344" spans="1:4" ht="15" customHeight="1" x14ac:dyDescent="0.2">
      <c r="A1344" s="27">
        <v>42061.208333333336</v>
      </c>
      <c r="B1344" s="10">
        <v>3.0866639999999999</v>
      </c>
      <c r="C1344" s="26">
        <v>10</v>
      </c>
      <c r="D1344" s="14">
        <f t="shared" si="20"/>
        <v>5.1547288799999995</v>
      </c>
    </row>
    <row r="1345" spans="1:4" ht="15" customHeight="1" x14ac:dyDescent="0.2">
      <c r="A1345" s="27">
        <v>42061.25</v>
      </c>
      <c r="B1345" s="10">
        <v>2.5722200000000002</v>
      </c>
      <c r="C1345" s="26">
        <v>10</v>
      </c>
      <c r="D1345" s="14">
        <f t="shared" si="20"/>
        <v>4.2956073999999997</v>
      </c>
    </row>
    <row r="1346" spans="1:4" ht="15" customHeight="1" x14ac:dyDescent="0.2">
      <c r="A1346" s="27">
        <v>42061.291666666664</v>
      </c>
      <c r="B1346" s="10">
        <v>2.057776</v>
      </c>
      <c r="C1346" s="26">
        <v>350</v>
      </c>
      <c r="D1346" s="14">
        <f t="shared" si="20"/>
        <v>3.43648592</v>
      </c>
    </row>
    <row r="1347" spans="1:4" ht="15" customHeight="1" x14ac:dyDescent="0.2">
      <c r="A1347" s="27">
        <v>42061.333333333336</v>
      </c>
      <c r="B1347" s="10">
        <v>1.028888</v>
      </c>
      <c r="C1347" s="26">
        <v>320</v>
      </c>
      <c r="D1347" s="14">
        <f t="shared" si="20"/>
        <v>1.71824296</v>
      </c>
    </row>
    <row r="1348" spans="1:4" ht="15" customHeight="1" x14ac:dyDescent="0.2">
      <c r="A1348" s="27">
        <v>42061.375</v>
      </c>
      <c r="B1348" s="10">
        <v>1.5433319999999999</v>
      </c>
      <c r="C1348" s="26">
        <v>330</v>
      </c>
      <c r="D1348" s="14">
        <f t="shared" si="20"/>
        <v>2.5773644399999998</v>
      </c>
    </row>
    <row r="1349" spans="1:4" ht="15" customHeight="1" x14ac:dyDescent="0.2">
      <c r="A1349" s="27">
        <v>42061.416666666664</v>
      </c>
      <c r="B1349" s="10">
        <v>2.057776</v>
      </c>
      <c r="C1349" s="26">
        <v>360</v>
      </c>
      <c r="D1349" s="14">
        <f t="shared" ref="D1349:D1412" si="21">$B$1*B1349</f>
        <v>3.43648592</v>
      </c>
    </row>
    <row r="1350" spans="1:4" ht="15" customHeight="1" x14ac:dyDescent="0.2">
      <c r="A1350" s="27">
        <v>42061.458333333336</v>
      </c>
      <c r="B1350" s="10">
        <v>2.5722200000000002</v>
      </c>
      <c r="C1350" s="26">
        <v>350</v>
      </c>
      <c r="D1350" s="14">
        <f t="shared" si="21"/>
        <v>4.2956073999999997</v>
      </c>
    </row>
    <row r="1351" spans="1:4" ht="15" customHeight="1" x14ac:dyDescent="0.2">
      <c r="A1351" s="27">
        <v>42061.5</v>
      </c>
      <c r="B1351" s="10">
        <v>3.601108</v>
      </c>
      <c r="C1351" s="26">
        <v>300</v>
      </c>
      <c r="D1351" s="14">
        <f t="shared" si="21"/>
        <v>6.0138503599999993</v>
      </c>
    </row>
    <row r="1352" spans="1:4" ht="15" customHeight="1" x14ac:dyDescent="0.2">
      <c r="A1352" s="27">
        <v>42061.541666666664</v>
      </c>
      <c r="B1352" s="10">
        <v>4.1155520000000001</v>
      </c>
      <c r="C1352" s="26">
        <v>30</v>
      </c>
      <c r="D1352" s="14">
        <f t="shared" si="21"/>
        <v>6.8729718399999999</v>
      </c>
    </row>
    <row r="1353" spans="1:4" ht="15" customHeight="1" x14ac:dyDescent="0.2">
      <c r="A1353" s="27">
        <v>42061.583333333336</v>
      </c>
      <c r="B1353" s="10">
        <v>4.1155520000000001</v>
      </c>
      <c r="C1353" s="26">
        <v>30</v>
      </c>
      <c r="D1353" s="14">
        <f t="shared" si="21"/>
        <v>6.8729718399999999</v>
      </c>
    </row>
    <row r="1354" spans="1:4" ht="15" customHeight="1" x14ac:dyDescent="0.2">
      <c r="A1354" s="27">
        <v>42061.625</v>
      </c>
      <c r="B1354" s="10">
        <v>6.6877719999999998</v>
      </c>
      <c r="C1354" s="26">
        <v>60</v>
      </c>
      <c r="D1354" s="14">
        <f t="shared" si="21"/>
        <v>11.16857924</v>
      </c>
    </row>
    <row r="1355" spans="1:4" ht="15" customHeight="1" x14ac:dyDescent="0.2">
      <c r="A1355" s="27">
        <v>42061.666666666664</v>
      </c>
      <c r="B1355" s="10">
        <v>7.7166600000000001</v>
      </c>
      <c r="C1355" s="26">
        <v>60</v>
      </c>
      <c r="D1355" s="14">
        <f t="shared" si="21"/>
        <v>12.886822199999999</v>
      </c>
    </row>
    <row r="1356" spans="1:4" ht="15" customHeight="1" x14ac:dyDescent="0.2">
      <c r="A1356" s="27">
        <v>42061.708333333336</v>
      </c>
      <c r="B1356" s="10">
        <v>7.202216</v>
      </c>
      <c r="C1356" s="26">
        <v>60</v>
      </c>
      <c r="D1356" s="14">
        <f t="shared" si="21"/>
        <v>12.027700719999999</v>
      </c>
    </row>
    <row r="1357" spans="1:4" ht="15" customHeight="1" x14ac:dyDescent="0.2">
      <c r="A1357" s="27">
        <v>42061.75</v>
      </c>
      <c r="B1357" s="10">
        <v>5.6588840000000005</v>
      </c>
      <c r="C1357" s="26">
        <v>70</v>
      </c>
      <c r="D1357" s="14">
        <f t="shared" si="21"/>
        <v>9.4503362800000001</v>
      </c>
    </row>
    <row r="1358" spans="1:4" ht="15" customHeight="1" x14ac:dyDescent="0.2">
      <c r="A1358" s="27">
        <v>42061.791666666664</v>
      </c>
      <c r="B1358" s="10">
        <v>1.028888</v>
      </c>
      <c r="C1358" s="26">
        <v>10</v>
      </c>
      <c r="D1358" s="14">
        <f t="shared" si="21"/>
        <v>1.71824296</v>
      </c>
    </row>
    <row r="1359" spans="1:4" ht="15" customHeight="1" x14ac:dyDescent="0.2">
      <c r="A1359" s="27">
        <v>42061.875</v>
      </c>
      <c r="B1359" s="10">
        <v>3.0866639999999999</v>
      </c>
      <c r="C1359" s="26">
        <v>330</v>
      </c>
      <c r="D1359" s="14">
        <f t="shared" si="21"/>
        <v>5.1547288799999995</v>
      </c>
    </row>
    <row r="1360" spans="1:4" ht="15" customHeight="1" x14ac:dyDescent="0.2">
      <c r="A1360" s="27">
        <v>42061.916666666664</v>
      </c>
      <c r="B1360" s="10">
        <v>2.057776</v>
      </c>
      <c r="C1360" s="26">
        <v>280</v>
      </c>
      <c r="D1360" s="14">
        <f t="shared" si="21"/>
        <v>3.43648592</v>
      </c>
    </row>
    <row r="1361" spans="1:4" ht="15" customHeight="1" x14ac:dyDescent="0.2">
      <c r="A1361" s="27">
        <v>42061.958333333336</v>
      </c>
      <c r="B1361" s="10">
        <v>2.057776</v>
      </c>
      <c r="C1361" s="26">
        <v>320</v>
      </c>
      <c r="D1361" s="14">
        <f t="shared" si="21"/>
        <v>3.43648592</v>
      </c>
    </row>
    <row r="1362" spans="1:4" ht="15" customHeight="1" x14ac:dyDescent="0.2">
      <c r="A1362" s="27">
        <v>42062</v>
      </c>
      <c r="B1362" s="10">
        <v>2.057776</v>
      </c>
      <c r="C1362" s="26">
        <v>10</v>
      </c>
      <c r="D1362" s="14">
        <f t="shared" si="21"/>
        <v>3.43648592</v>
      </c>
    </row>
    <row r="1363" spans="1:4" ht="15" customHeight="1" x14ac:dyDescent="0.2">
      <c r="A1363" s="27">
        <v>42062.041666666664</v>
      </c>
      <c r="B1363" s="10">
        <v>2.057776</v>
      </c>
      <c r="C1363" s="26">
        <v>290</v>
      </c>
      <c r="D1363" s="14">
        <f t="shared" si="21"/>
        <v>3.43648592</v>
      </c>
    </row>
    <row r="1364" spans="1:4" ht="15" customHeight="1" x14ac:dyDescent="0.2">
      <c r="A1364" s="27">
        <v>42062.083333333336</v>
      </c>
      <c r="B1364" s="10">
        <v>2.057776</v>
      </c>
      <c r="C1364" s="26">
        <v>310</v>
      </c>
      <c r="D1364" s="14">
        <f t="shared" si="21"/>
        <v>3.43648592</v>
      </c>
    </row>
    <row r="1365" spans="1:4" ht="15" customHeight="1" x14ac:dyDescent="0.2">
      <c r="A1365" s="27">
        <v>42062.125</v>
      </c>
      <c r="B1365" s="10">
        <v>2.057776</v>
      </c>
      <c r="C1365" s="26">
        <v>320</v>
      </c>
      <c r="D1365" s="14">
        <f t="shared" si="21"/>
        <v>3.43648592</v>
      </c>
    </row>
    <row r="1366" spans="1:4" ht="15" customHeight="1" x14ac:dyDescent="0.2">
      <c r="A1366" s="27">
        <v>42062.166666666664</v>
      </c>
      <c r="B1366" s="10">
        <v>0</v>
      </c>
      <c r="C1366" s="26">
        <v>0</v>
      </c>
      <c r="D1366" s="14">
        <f t="shared" si="21"/>
        <v>0</v>
      </c>
    </row>
    <row r="1367" spans="1:4" ht="15" customHeight="1" x14ac:dyDescent="0.2">
      <c r="A1367" s="27">
        <v>42062.208333333336</v>
      </c>
      <c r="B1367" s="10">
        <v>0</v>
      </c>
      <c r="C1367" s="26">
        <v>0</v>
      </c>
      <c r="D1367" s="14">
        <f t="shared" si="21"/>
        <v>0</v>
      </c>
    </row>
    <row r="1368" spans="1:4" ht="15" customHeight="1" x14ac:dyDescent="0.2">
      <c r="A1368" s="27">
        <v>42062.25</v>
      </c>
      <c r="B1368" s="10">
        <v>1.028888</v>
      </c>
      <c r="C1368" s="26">
        <v>300</v>
      </c>
      <c r="D1368" s="14">
        <f t="shared" si="21"/>
        <v>1.71824296</v>
      </c>
    </row>
    <row r="1369" spans="1:4" ht="15" customHeight="1" x14ac:dyDescent="0.2">
      <c r="A1369" s="27">
        <v>42062.291666666664</v>
      </c>
      <c r="B1369" s="10">
        <v>1.028888</v>
      </c>
      <c r="C1369" s="26">
        <v>10</v>
      </c>
      <c r="D1369" s="14">
        <f t="shared" si="21"/>
        <v>1.71824296</v>
      </c>
    </row>
    <row r="1370" spans="1:4" ht="15" customHeight="1" x14ac:dyDescent="0.2">
      <c r="A1370" s="27">
        <v>42062.333333333336</v>
      </c>
      <c r="B1370" s="10">
        <v>2.057776</v>
      </c>
      <c r="C1370" s="26">
        <v>240</v>
      </c>
      <c r="D1370" s="14">
        <f t="shared" si="21"/>
        <v>3.43648592</v>
      </c>
    </row>
    <row r="1371" spans="1:4" ht="15" customHeight="1" x14ac:dyDescent="0.2">
      <c r="A1371" s="27">
        <v>42062.375</v>
      </c>
      <c r="B1371" s="10">
        <v>1.028888</v>
      </c>
      <c r="C1371" s="26">
        <v>300</v>
      </c>
      <c r="D1371" s="14">
        <f t="shared" si="21"/>
        <v>1.71824296</v>
      </c>
    </row>
    <row r="1372" spans="1:4" ht="15" customHeight="1" x14ac:dyDescent="0.2">
      <c r="A1372" s="27">
        <v>42062.416666666664</v>
      </c>
      <c r="B1372" s="10">
        <v>1.028888</v>
      </c>
      <c r="C1372" s="26">
        <v>200</v>
      </c>
      <c r="D1372" s="14">
        <f t="shared" si="21"/>
        <v>1.71824296</v>
      </c>
    </row>
    <row r="1373" spans="1:4" ht="15" customHeight="1" x14ac:dyDescent="0.2">
      <c r="A1373" s="27">
        <v>42062.458333333336</v>
      </c>
      <c r="B1373" s="10">
        <v>1.5433319999999999</v>
      </c>
      <c r="C1373" s="26">
        <v>330</v>
      </c>
      <c r="D1373" s="14">
        <f t="shared" si="21"/>
        <v>2.5773644399999998</v>
      </c>
    </row>
    <row r="1374" spans="1:4" ht="15" customHeight="1" x14ac:dyDescent="0.2">
      <c r="A1374" s="27">
        <v>42062.5</v>
      </c>
      <c r="B1374" s="10">
        <v>2.057776</v>
      </c>
      <c r="C1374" s="26">
        <v>260</v>
      </c>
      <c r="D1374" s="14">
        <f t="shared" si="21"/>
        <v>3.43648592</v>
      </c>
    </row>
    <row r="1375" spans="1:4" ht="15" customHeight="1" x14ac:dyDescent="0.2">
      <c r="A1375" s="27">
        <v>42062.541666666664</v>
      </c>
      <c r="B1375" s="10">
        <v>1.5433319999999999</v>
      </c>
      <c r="C1375" s="26">
        <v>150</v>
      </c>
      <c r="D1375" s="14">
        <f t="shared" si="21"/>
        <v>2.5773644399999998</v>
      </c>
    </row>
    <row r="1376" spans="1:4" ht="15" customHeight="1" x14ac:dyDescent="0.2">
      <c r="A1376" s="27">
        <v>42062.583333333336</v>
      </c>
      <c r="B1376" s="10">
        <v>3.0866639999999999</v>
      </c>
      <c r="C1376" s="26">
        <v>220</v>
      </c>
      <c r="D1376" s="14">
        <f t="shared" si="21"/>
        <v>5.1547288799999995</v>
      </c>
    </row>
    <row r="1377" spans="1:4" ht="15" customHeight="1" x14ac:dyDescent="0.2">
      <c r="A1377" s="27">
        <v>42062.625</v>
      </c>
      <c r="B1377" s="10">
        <v>5.1444400000000003</v>
      </c>
      <c r="C1377" s="26">
        <v>40</v>
      </c>
      <c r="D1377" s="14">
        <f t="shared" si="21"/>
        <v>8.5912147999999995</v>
      </c>
    </row>
    <row r="1378" spans="1:4" ht="15" customHeight="1" x14ac:dyDescent="0.2">
      <c r="A1378" s="27">
        <v>42062.666666666664</v>
      </c>
      <c r="B1378" s="10">
        <v>5.6588840000000005</v>
      </c>
      <c r="C1378" s="26">
        <v>60</v>
      </c>
      <c r="D1378" s="14">
        <f t="shared" si="21"/>
        <v>9.4503362800000001</v>
      </c>
    </row>
    <row r="1379" spans="1:4" ht="15" customHeight="1" x14ac:dyDescent="0.2">
      <c r="A1379" s="27">
        <v>42062.708333333336</v>
      </c>
      <c r="B1379" s="10">
        <v>2.5722200000000002</v>
      </c>
      <c r="C1379" s="26">
        <v>70</v>
      </c>
      <c r="D1379" s="14">
        <f t="shared" si="21"/>
        <v>4.2956073999999997</v>
      </c>
    </row>
    <row r="1380" spans="1:4" ht="15" customHeight="1" x14ac:dyDescent="0.2">
      <c r="A1380" s="27">
        <v>42062.75</v>
      </c>
      <c r="B1380" s="10">
        <v>3.0866639999999999</v>
      </c>
      <c r="C1380" s="26">
        <v>340</v>
      </c>
      <c r="D1380" s="14">
        <f t="shared" si="21"/>
        <v>5.1547288799999995</v>
      </c>
    </row>
    <row r="1381" spans="1:4" ht="15" customHeight="1" x14ac:dyDescent="0.2">
      <c r="A1381" s="27">
        <v>42062.791666666664</v>
      </c>
      <c r="B1381" s="10">
        <v>2.057776</v>
      </c>
      <c r="C1381" s="26">
        <v>340</v>
      </c>
      <c r="D1381" s="14">
        <f t="shared" si="21"/>
        <v>3.43648592</v>
      </c>
    </row>
    <row r="1382" spans="1:4" ht="15" customHeight="1" x14ac:dyDescent="0.2">
      <c r="A1382" s="27">
        <v>42062.833333333336</v>
      </c>
      <c r="B1382" s="10">
        <v>2.5722200000000002</v>
      </c>
      <c r="C1382" s="26">
        <v>180</v>
      </c>
      <c r="D1382" s="14">
        <f t="shared" si="21"/>
        <v>4.2956073999999997</v>
      </c>
    </row>
    <row r="1383" spans="1:4" ht="15" customHeight="1" x14ac:dyDescent="0.2">
      <c r="A1383" s="27">
        <v>42062.875</v>
      </c>
      <c r="B1383" s="10">
        <v>1.5433319999999999</v>
      </c>
      <c r="C1383" s="26">
        <v>180</v>
      </c>
      <c r="D1383" s="14">
        <f t="shared" si="21"/>
        <v>2.5773644399999998</v>
      </c>
    </row>
    <row r="1384" spans="1:4" ht="15" customHeight="1" x14ac:dyDescent="0.2">
      <c r="A1384" s="27">
        <v>42062.916666666664</v>
      </c>
      <c r="B1384" s="10">
        <v>1.028888</v>
      </c>
      <c r="C1384" s="26">
        <v>330</v>
      </c>
      <c r="D1384" s="14">
        <f t="shared" si="21"/>
        <v>1.71824296</v>
      </c>
    </row>
    <row r="1385" spans="1:4" ht="15" customHeight="1" x14ac:dyDescent="0.2">
      <c r="A1385" s="27">
        <v>42062.958333333336</v>
      </c>
      <c r="B1385" s="10">
        <v>0</v>
      </c>
      <c r="C1385" s="26">
        <v>0</v>
      </c>
      <c r="D1385" s="14">
        <f t="shared" si="21"/>
        <v>0</v>
      </c>
    </row>
    <row r="1386" spans="1:4" ht="15" customHeight="1" x14ac:dyDescent="0.2">
      <c r="A1386" s="27">
        <v>42063</v>
      </c>
      <c r="B1386" s="10">
        <v>2.057776</v>
      </c>
      <c r="C1386" s="26">
        <v>330</v>
      </c>
      <c r="D1386" s="14">
        <f t="shared" si="21"/>
        <v>3.43648592</v>
      </c>
    </row>
    <row r="1387" spans="1:4" ht="15" customHeight="1" x14ac:dyDescent="0.2">
      <c r="A1387" s="27">
        <v>42063.041666666664</v>
      </c>
      <c r="B1387" s="10">
        <v>2.057776</v>
      </c>
      <c r="C1387" s="26">
        <v>340</v>
      </c>
      <c r="D1387" s="14">
        <f t="shared" si="21"/>
        <v>3.43648592</v>
      </c>
    </row>
    <row r="1388" spans="1:4" ht="15" customHeight="1" x14ac:dyDescent="0.2">
      <c r="A1388" s="27">
        <v>42063.083333333336</v>
      </c>
      <c r="B1388" s="10">
        <v>2.057776</v>
      </c>
      <c r="C1388" s="26">
        <v>280</v>
      </c>
      <c r="D1388" s="14">
        <f t="shared" si="21"/>
        <v>3.43648592</v>
      </c>
    </row>
    <row r="1389" spans="1:4" ht="15" customHeight="1" x14ac:dyDescent="0.2">
      <c r="A1389" s="27">
        <v>42063.125</v>
      </c>
      <c r="B1389" s="10">
        <v>2.057776</v>
      </c>
      <c r="C1389" s="26">
        <v>270</v>
      </c>
      <c r="D1389" s="14">
        <f t="shared" si="21"/>
        <v>3.43648592</v>
      </c>
    </row>
    <row r="1390" spans="1:4" ht="15" customHeight="1" x14ac:dyDescent="0.2">
      <c r="A1390" s="27">
        <v>42063.166666666664</v>
      </c>
      <c r="B1390" s="10">
        <v>1.5433319999999999</v>
      </c>
      <c r="C1390" s="26">
        <v>290</v>
      </c>
      <c r="D1390" s="14">
        <f t="shared" si="21"/>
        <v>2.5773644399999998</v>
      </c>
    </row>
    <row r="1391" spans="1:4" ht="15" customHeight="1" x14ac:dyDescent="0.2">
      <c r="A1391" s="27">
        <v>42063.208333333336</v>
      </c>
      <c r="B1391" s="10">
        <v>1.028888</v>
      </c>
      <c r="C1391" s="26">
        <v>280</v>
      </c>
      <c r="D1391" s="14">
        <f t="shared" si="21"/>
        <v>1.71824296</v>
      </c>
    </row>
    <row r="1392" spans="1:4" ht="15" customHeight="1" x14ac:dyDescent="0.2">
      <c r="A1392" s="27">
        <v>42063.25</v>
      </c>
      <c r="B1392" s="10">
        <v>1.5433319999999999</v>
      </c>
      <c r="C1392" s="26">
        <v>310</v>
      </c>
      <c r="D1392" s="14">
        <f t="shared" si="21"/>
        <v>2.5773644399999998</v>
      </c>
    </row>
    <row r="1393" spans="1:4" ht="15" customHeight="1" x14ac:dyDescent="0.2">
      <c r="A1393" s="27">
        <v>42063.291666666664</v>
      </c>
      <c r="B1393" s="10">
        <v>1.5433319999999999</v>
      </c>
      <c r="C1393" s="26">
        <v>270</v>
      </c>
      <c r="D1393" s="14">
        <f t="shared" si="21"/>
        <v>2.5773644399999998</v>
      </c>
    </row>
    <row r="1394" spans="1:4" ht="15" customHeight="1" x14ac:dyDescent="0.2">
      <c r="A1394" s="27">
        <v>42063.333333333336</v>
      </c>
      <c r="B1394" s="10">
        <v>2.5722200000000002</v>
      </c>
      <c r="C1394" s="26">
        <v>260</v>
      </c>
      <c r="D1394" s="14">
        <f t="shared" si="21"/>
        <v>4.2956073999999997</v>
      </c>
    </row>
    <row r="1395" spans="1:4" ht="15" customHeight="1" x14ac:dyDescent="0.2">
      <c r="A1395" s="27">
        <v>42063.375</v>
      </c>
      <c r="B1395" s="10">
        <v>0</v>
      </c>
      <c r="C1395" s="26">
        <v>0</v>
      </c>
      <c r="D1395" s="14">
        <f t="shared" si="21"/>
        <v>0</v>
      </c>
    </row>
    <row r="1396" spans="1:4" ht="15" customHeight="1" x14ac:dyDescent="0.2">
      <c r="A1396" s="27">
        <v>42063.416666666664</v>
      </c>
      <c r="B1396" s="10">
        <v>0.51444400000000001</v>
      </c>
      <c r="C1396" s="26">
        <v>190</v>
      </c>
      <c r="D1396" s="14">
        <f t="shared" si="21"/>
        <v>0.85912147999999999</v>
      </c>
    </row>
    <row r="1397" spans="1:4" ht="15" customHeight="1" x14ac:dyDescent="0.2">
      <c r="A1397" s="27">
        <v>42063.458333333336</v>
      </c>
      <c r="B1397" s="10">
        <v>3.0866639999999999</v>
      </c>
      <c r="C1397" s="26">
        <v>170</v>
      </c>
      <c r="D1397" s="14">
        <f t="shared" si="21"/>
        <v>5.1547288799999995</v>
      </c>
    </row>
    <row r="1398" spans="1:4" ht="15" customHeight="1" x14ac:dyDescent="0.2">
      <c r="A1398" s="27">
        <v>42063.5</v>
      </c>
      <c r="B1398" s="10">
        <v>4.1155520000000001</v>
      </c>
      <c r="C1398" s="26">
        <v>140</v>
      </c>
      <c r="D1398" s="14">
        <f t="shared" si="21"/>
        <v>6.8729718399999999</v>
      </c>
    </row>
    <row r="1399" spans="1:4" ht="15" customHeight="1" x14ac:dyDescent="0.2">
      <c r="A1399" s="27">
        <v>42063.541666666664</v>
      </c>
      <c r="B1399" s="10">
        <v>3.601108</v>
      </c>
      <c r="C1399" s="26">
        <v>140</v>
      </c>
      <c r="D1399" s="14">
        <f t="shared" si="21"/>
        <v>6.0138503599999993</v>
      </c>
    </row>
    <row r="1400" spans="1:4" ht="15" customHeight="1" x14ac:dyDescent="0.2">
      <c r="A1400" s="27">
        <v>42063.583333333336</v>
      </c>
      <c r="B1400" s="10">
        <v>4.6299960000000002</v>
      </c>
      <c r="C1400" s="26">
        <v>150</v>
      </c>
      <c r="D1400" s="14">
        <f t="shared" si="21"/>
        <v>7.7320933199999997</v>
      </c>
    </row>
    <row r="1401" spans="1:4" ht="15" customHeight="1" x14ac:dyDescent="0.2">
      <c r="A1401" s="27">
        <v>42063.625</v>
      </c>
      <c r="B1401" s="10">
        <v>5.1444400000000003</v>
      </c>
      <c r="C1401" s="26">
        <v>140</v>
      </c>
      <c r="D1401" s="14">
        <f t="shared" si="21"/>
        <v>8.5912147999999995</v>
      </c>
    </row>
    <row r="1402" spans="1:4" ht="15" customHeight="1" x14ac:dyDescent="0.2">
      <c r="A1402" s="27">
        <v>42063.666666666664</v>
      </c>
      <c r="B1402" s="10">
        <v>4.1155520000000001</v>
      </c>
      <c r="C1402" s="26">
        <v>130</v>
      </c>
      <c r="D1402" s="14">
        <f t="shared" si="21"/>
        <v>6.8729718399999999</v>
      </c>
    </row>
    <row r="1403" spans="1:4" ht="15" customHeight="1" x14ac:dyDescent="0.2">
      <c r="A1403" s="27">
        <v>42063.708333333336</v>
      </c>
      <c r="B1403" s="10">
        <v>4.6299960000000002</v>
      </c>
      <c r="C1403" s="26">
        <v>130</v>
      </c>
      <c r="D1403" s="14">
        <f t="shared" si="21"/>
        <v>7.7320933199999997</v>
      </c>
    </row>
    <row r="1404" spans="1:4" ht="15" customHeight="1" x14ac:dyDescent="0.2">
      <c r="A1404" s="27">
        <v>42063.75</v>
      </c>
      <c r="B1404" s="10">
        <v>4.6299960000000002</v>
      </c>
      <c r="C1404" s="26">
        <v>160</v>
      </c>
      <c r="D1404" s="14">
        <f t="shared" si="21"/>
        <v>7.7320933199999997</v>
      </c>
    </row>
    <row r="1405" spans="1:4" ht="15" customHeight="1" x14ac:dyDescent="0.2">
      <c r="A1405" s="27">
        <v>42063.791666666664</v>
      </c>
      <c r="B1405" s="10">
        <v>5.6588840000000005</v>
      </c>
      <c r="C1405" s="26">
        <v>160</v>
      </c>
      <c r="D1405" s="14">
        <f t="shared" si="21"/>
        <v>9.4503362800000001</v>
      </c>
    </row>
    <row r="1406" spans="1:4" ht="15" customHeight="1" x14ac:dyDescent="0.2">
      <c r="A1406" s="27">
        <v>42063.833333333336</v>
      </c>
      <c r="B1406" s="10">
        <v>4.6299960000000002</v>
      </c>
      <c r="C1406" s="26">
        <v>170</v>
      </c>
      <c r="D1406" s="14">
        <f t="shared" si="21"/>
        <v>7.7320933199999997</v>
      </c>
    </row>
    <row r="1407" spans="1:4" ht="15" customHeight="1" x14ac:dyDescent="0.2">
      <c r="A1407" s="27">
        <v>42063.875</v>
      </c>
      <c r="B1407" s="10">
        <v>4.6299960000000002</v>
      </c>
      <c r="C1407" s="26">
        <v>180</v>
      </c>
      <c r="D1407" s="14">
        <f t="shared" si="21"/>
        <v>7.7320933199999997</v>
      </c>
    </row>
    <row r="1408" spans="1:4" ht="15" customHeight="1" x14ac:dyDescent="0.2">
      <c r="A1408" s="27">
        <v>42063.916666666664</v>
      </c>
      <c r="B1408" s="10">
        <v>6.6877719999999998</v>
      </c>
      <c r="C1408" s="26">
        <v>210</v>
      </c>
      <c r="D1408" s="14">
        <f t="shared" si="21"/>
        <v>11.16857924</v>
      </c>
    </row>
    <row r="1409" spans="1:4" ht="15" customHeight="1" x14ac:dyDescent="0.2">
      <c r="A1409" s="27">
        <v>42063.958333333336</v>
      </c>
      <c r="B1409" s="10">
        <v>6.6877719999999998</v>
      </c>
      <c r="C1409" s="26">
        <v>200</v>
      </c>
      <c r="D1409" s="14">
        <f t="shared" si="21"/>
        <v>11.16857924</v>
      </c>
    </row>
    <row r="1410" spans="1:4" ht="15" customHeight="1" x14ac:dyDescent="0.2">
      <c r="A1410" s="27">
        <v>42064</v>
      </c>
      <c r="B1410" s="10">
        <v>4.6299960000000002</v>
      </c>
      <c r="C1410" s="26">
        <v>210</v>
      </c>
      <c r="D1410" s="14">
        <f t="shared" si="21"/>
        <v>7.7320933199999997</v>
      </c>
    </row>
    <row r="1411" spans="1:4" ht="15" customHeight="1" x14ac:dyDescent="0.2">
      <c r="A1411" s="27">
        <v>42064.041666666664</v>
      </c>
      <c r="B1411" s="10">
        <v>5.6588840000000005</v>
      </c>
      <c r="C1411" s="26">
        <v>200</v>
      </c>
      <c r="D1411" s="14">
        <f t="shared" si="21"/>
        <v>9.4503362800000001</v>
      </c>
    </row>
    <row r="1412" spans="1:4" ht="15" customHeight="1" x14ac:dyDescent="0.2">
      <c r="A1412" s="27">
        <v>42064.083333333336</v>
      </c>
      <c r="B1412" s="10">
        <v>5.6588840000000005</v>
      </c>
      <c r="C1412" s="26">
        <v>220</v>
      </c>
      <c r="D1412" s="14">
        <f t="shared" si="21"/>
        <v>9.4503362800000001</v>
      </c>
    </row>
    <row r="1413" spans="1:4" ht="15" customHeight="1" x14ac:dyDescent="0.2">
      <c r="A1413" s="27">
        <v>42064.125</v>
      </c>
      <c r="B1413" s="10">
        <v>4.6299960000000002</v>
      </c>
      <c r="C1413" s="26">
        <v>220</v>
      </c>
      <c r="D1413" s="14">
        <f t="shared" ref="D1413:D1476" si="22">$B$1*B1413</f>
        <v>7.7320933199999997</v>
      </c>
    </row>
    <row r="1414" spans="1:4" ht="15" customHeight="1" x14ac:dyDescent="0.2">
      <c r="A1414" s="27">
        <v>42064.166666666664</v>
      </c>
      <c r="B1414" s="10">
        <v>5.6588840000000005</v>
      </c>
      <c r="C1414" s="26">
        <v>210</v>
      </c>
      <c r="D1414" s="14">
        <f t="shared" si="22"/>
        <v>9.4503362800000001</v>
      </c>
    </row>
    <row r="1415" spans="1:4" ht="15" customHeight="1" x14ac:dyDescent="0.2">
      <c r="A1415" s="27">
        <v>42064.208333333336</v>
      </c>
      <c r="B1415" s="10">
        <v>4.1155520000000001</v>
      </c>
      <c r="C1415" s="26">
        <v>220</v>
      </c>
      <c r="D1415" s="14">
        <f t="shared" si="22"/>
        <v>6.8729718399999999</v>
      </c>
    </row>
    <row r="1416" spans="1:4" ht="15" customHeight="1" x14ac:dyDescent="0.2">
      <c r="A1416" s="27">
        <v>42064.25</v>
      </c>
      <c r="B1416" s="10">
        <v>5.1444400000000003</v>
      </c>
      <c r="C1416" s="26">
        <v>200</v>
      </c>
      <c r="D1416" s="14">
        <f t="shared" si="22"/>
        <v>8.5912147999999995</v>
      </c>
    </row>
    <row r="1417" spans="1:4" ht="15" customHeight="1" x14ac:dyDescent="0.2">
      <c r="A1417" s="27">
        <v>42064.291666666664</v>
      </c>
      <c r="B1417" s="10">
        <v>4.6299960000000002</v>
      </c>
      <c r="C1417" s="26">
        <v>200</v>
      </c>
      <c r="D1417" s="14">
        <f t="shared" si="22"/>
        <v>7.7320933199999997</v>
      </c>
    </row>
    <row r="1418" spans="1:4" ht="15" customHeight="1" x14ac:dyDescent="0.2">
      <c r="A1418" s="27">
        <v>42064.333333333336</v>
      </c>
      <c r="B1418" s="10">
        <v>4.6299960000000002</v>
      </c>
      <c r="C1418" s="26">
        <v>190</v>
      </c>
      <c r="D1418" s="14">
        <f t="shared" si="22"/>
        <v>7.7320933199999997</v>
      </c>
    </row>
    <row r="1419" spans="1:4" ht="15" customHeight="1" x14ac:dyDescent="0.2">
      <c r="A1419" s="27">
        <v>42064.375</v>
      </c>
      <c r="B1419" s="10">
        <v>3.601108</v>
      </c>
      <c r="C1419" s="26">
        <v>160</v>
      </c>
      <c r="D1419" s="14">
        <f t="shared" si="22"/>
        <v>6.0138503599999993</v>
      </c>
    </row>
    <row r="1420" spans="1:4" ht="15" customHeight="1" x14ac:dyDescent="0.2">
      <c r="A1420" s="27">
        <v>42064.416666666664</v>
      </c>
      <c r="B1420" s="10">
        <v>3.601108</v>
      </c>
      <c r="C1420" s="26">
        <v>180</v>
      </c>
      <c r="D1420" s="14">
        <f t="shared" si="22"/>
        <v>6.0138503599999993</v>
      </c>
    </row>
    <row r="1421" spans="1:4" ht="15" customHeight="1" x14ac:dyDescent="0.2">
      <c r="A1421" s="27">
        <v>42064.458333333336</v>
      </c>
      <c r="B1421" s="10">
        <v>4.1155520000000001</v>
      </c>
      <c r="C1421" s="26">
        <v>210</v>
      </c>
      <c r="D1421" s="14">
        <f t="shared" si="22"/>
        <v>6.8729718399999999</v>
      </c>
    </row>
    <row r="1422" spans="1:4" ht="15" customHeight="1" x14ac:dyDescent="0.2">
      <c r="A1422" s="27">
        <v>42064.5</v>
      </c>
      <c r="B1422" s="10">
        <v>5.1444400000000003</v>
      </c>
      <c r="C1422" s="26">
        <v>190</v>
      </c>
      <c r="D1422" s="14">
        <f t="shared" si="22"/>
        <v>8.5912147999999995</v>
      </c>
    </row>
    <row r="1423" spans="1:4" ht="15" customHeight="1" x14ac:dyDescent="0.2">
      <c r="A1423" s="27">
        <v>42064.666666666664</v>
      </c>
      <c r="B1423" s="10">
        <v>1.5433319999999999</v>
      </c>
      <c r="C1423" s="26">
        <v>170</v>
      </c>
      <c r="D1423" s="14">
        <f t="shared" si="22"/>
        <v>2.5773644399999998</v>
      </c>
    </row>
    <row r="1424" spans="1:4" ht="15" customHeight="1" x14ac:dyDescent="0.2">
      <c r="A1424" s="27">
        <v>42064.708333333336</v>
      </c>
      <c r="B1424" s="10">
        <v>5.6588840000000005</v>
      </c>
      <c r="C1424" s="26">
        <v>190</v>
      </c>
      <c r="D1424" s="14">
        <f t="shared" si="22"/>
        <v>9.4503362800000001</v>
      </c>
    </row>
    <row r="1425" spans="1:4" ht="15" customHeight="1" x14ac:dyDescent="0.2">
      <c r="A1425" s="27">
        <v>42064.75</v>
      </c>
      <c r="B1425" s="10">
        <v>7.202216</v>
      </c>
      <c r="C1425" s="26">
        <v>190</v>
      </c>
      <c r="D1425" s="14">
        <f t="shared" si="22"/>
        <v>12.027700719999999</v>
      </c>
    </row>
    <row r="1426" spans="1:4" ht="15" customHeight="1" x14ac:dyDescent="0.2">
      <c r="A1426" s="27">
        <v>42064.791666666664</v>
      </c>
      <c r="B1426" s="10">
        <v>7.202216</v>
      </c>
      <c r="C1426" s="26">
        <v>190</v>
      </c>
      <c r="D1426" s="14">
        <f t="shared" si="22"/>
        <v>12.027700719999999</v>
      </c>
    </row>
    <row r="1427" spans="1:4" ht="15" customHeight="1" x14ac:dyDescent="0.2">
      <c r="A1427" s="27">
        <v>42064.833333333336</v>
      </c>
      <c r="B1427" s="10">
        <v>6.1733279999999997</v>
      </c>
      <c r="C1427" s="26">
        <v>180</v>
      </c>
      <c r="D1427" s="14">
        <f t="shared" si="22"/>
        <v>10.309457759999999</v>
      </c>
    </row>
    <row r="1428" spans="1:4" ht="15" customHeight="1" x14ac:dyDescent="0.2">
      <c r="A1428" s="27">
        <v>42064.875</v>
      </c>
      <c r="B1428" s="10">
        <v>5.1444400000000003</v>
      </c>
      <c r="C1428" s="26">
        <v>190</v>
      </c>
      <c r="D1428" s="14">
        <f t="shared" si="22"/>
        <v>8.5912147999999995</v>
      </c>
    </row>
    <row r="1429" spans="1:4" ht="15" customHeight="1" x14ac:dyDescent="0.2">
      <c r="A1429" s="27">
        <v>42064.916666666664</v>
      </c>
      <c r="B1429" s="10">
        <v>4.6299960000000002</v>
      </c>
      <c r="C1429" s="26">
        <v>200</v>
      </c>
      <c r="D1429" s="14">
        <f t="shared" si="22"/>
        <v>7.7320933199999997</v>
      </c>
    </row>
    <row r="1430" spans="1:4" ht="15" customHeight="1" x14ac:dyDescent="0.2">
      <c r="A1430" s="27">
        <v>42064.958333333336</v>
      </c>
      <c r="B1430" s="10">
        <v>6.6877719999999998</v>
      </c>
      <c r="C1430" s="26">
        <v>200</v>
      </c>
      <c r="D1430" s="14">
        <f t="shared" si="22"/>
        <v>11.16857924</v>
      </c>
    </row>
    <row r="1431" spans="1:4" ht="15" customHeight="1" x14ac:dyDescent="0.2">
      <c r="A1431" s="27">
        <v>42065</v>
      </c>
      <c r="B1431" s="10">
        <v>6.6877719999999998</v>
      </c>
      <c r="C1431" s="26">
        <v>200</v>
      </c>
      <c r="D1431" s="14">
        <f t="shared" si="22"/>
        <v>11.16857924</v>
      </c>
    </row>
    <row r="1432" spans="1:4" ht="15" customHeight="1" x14ac:dyDescent="0.2">
      <c r="A1432" s="27">
        <v>42065.041666666664</v>
      </c>
      <c r="B1432" s="10">
        <v>4.1155520000000001</v>
      </c>
      <c r="C1432" s="26">
        <v>220</v>
      </c>
      <c r="D1432" s="14">
        <f t="shared" si="22"/>
        <v>6.8729718399999999</v>
      </c>
    </row>
    <row r="1433" spans="1:4" ht="15" customHeight="1" x14ac:dyDescent="0.2">
      <c r="A1433" s="27">
        <v>42065.083333333336</v>
      </c>
      <c r="B1433" s="10">
        <v>3.0866639999999999</v>
      </c>
      <c r="C1433" s="26">
        <v>240</v>
      </c>
      <c r="D1433" s="14">
        <f t="shared" si="22"/>
        <v>5.1547288799999995</v>
      </c>
    </row>
    <row r="1434" spans="1:4" ht="15" customHeight="1" x14ac:dyDescent="0.2">
      <c r="A1434" s="27">
        <v>42065.125</v>
      </c>
      <c r="B1434" s="10">
        <v>3.0866639999999999</v>
      </c>
      <c r="C1434" s="26">
        <v>240</v>
      </c>
      <c r="D1434" s="14">
        <f t="shared" si="22"/>
        <v>5.1547288799999995</v>
      </c>
    </row>
    <row r="1435" spans="1:4" ht="15" customHeight="1" x14ac:dyDescent="0.2">
      <c r="A1435" s="27">
        <v>42065.166666666664</v>
      </c>
      <c r="B1435" s="10">
        <v>3.601108</v>
      </c>
      <c r="C1435" s="26">
        <v>220</v>
      </c>
      <c r="D1435" s="14">
        <f t="shared" si="22"/>
        <v>6.0138503599999993</v>
      </c>
    </row>
    <row r="1436" spans="1:4" ht="15" customHeight="1" x14ac:dyDescent="0.2">
      <c r="A1436" s="27">
        <v>42065.208333333336</v>
      </c>
      <c r="B1436" s="10">
        <v>4.1155520000000001</v>
      </c>
      <c r="C1436" s="26">
        <v>220</v>
      </c>
      <c r="D1436" s="14">
        <f t="shared" si="22"/>
        <v>6.8729718399999999</v>
      </c>
    </row>
    <row r="1437" spans="1:4" ht="15" customHeight="1" x14ac:dyDescent="0.2">
      <c r="A1437" s="27">
        <v>42065.25</v>
      </c>
      <c r="B1437" s="10">
        <v>4.1155520000000001</v>
      </c>
      <c r="C1437" s="26">
        <v>230</v>
      </c>
      <c r="D1437" s="14">
        <f t="shared" si="22"/>
        <v>6.8729718399999999</v>
      </c>
    </row>
    <row r="1438" spans="1:4" ht="15" customHeight="1" x14ac:dyDescent="0.2">
      <c r="A1438" s="27">
        <v>42065.291666666664</v>
      </c>
      <c r="B1438" s="10">
        <v>1.5433319999999999</v>
      </c>
      <c r="C1438" s="26">
        <v>250</v>
      </c>
      <c r="D1438" s="14">
        <f t="shared" si="22"/>
        <v>2.5773644399999998</v>
      </c>
    </row>
    <row r="1439" spans="1:4" ht="15" customHeight="1" x14ac:dyDescent="0.2">
      <c r="A1439" s="27">
        <v>42065.333333333336</v>
      </c>
      <c r="B1439" s="10">
        <v>1.5433319999999999</v>
      </c>
      <c r="C1439" s="26">
        <v>260</v>
      </c>
      <c r="D1439" s="14">
        <f t="shared" si="22"/>
        <v>2.5773644399999998</v>
      </c>
    </row>
    <row r="1440" spans="1:4" ht="15" customHeight="1" x14ac:dyDescent="0.2">
      <c r="A1440" s="27">
        <v>42065.375</v>
      </c>
      <c r="B1440" s="10">
        <v>2.057776</v>
      </c>
      <c r="C1440" s="26">
        <v>260</v>
      </c>
      <c r="D1440" s="14">
        <f t="shared" si="22"/>
        <v>3.43648592</v>
      </c>
    </row>
    <row r="1441" spans="1:4" ht="15" customHeight="1" x14ac:dyDescent="0.2">
      <c r="A1441" s="27">
        <v>42065.416666666664</v>
      </c>
      <c r="B1441" s="10">
        <v>4.6299960000000002</v>
      </c>
      <c r="C1441" s="26">
        <v>220</v>
      </c>
      <c r="D1441" s="14">
        <f t="shared" si="22"/>
        <v>7.7320933199999997</v>
      </c>
    </row>
    <row r="1442" spans="1:4" ht="15" customHeight="1" x14ac:dyDescent="0.2">
      <c r="A1442" s="27">
        <v>42065.458333333336</v>
      </c>
      <c r="B1442" s="10">
        <v>5.6588840000000005</v>
      </c>
      <c r="C1442" s="26">
        <v>220</v>
      </c>
      <c r="D1442" s="14">
        <f t="shared" si="22"/>
        <v>9.4503362800000001</v>
      </c>
    </row>
    <row r="1443" spans="1:4" ht="15" customHeight="1" x14ac:dyDescent="0.2">
      <c r="A1443" s="27">
        <v>42065.5</v>
      </c>
      <c r="B1443" s="10">
        <v>5.6588840000000005</v>
      </c>
      <c r="C1443" s="26">
        <v>190</v>
      </c>
      <c r="D1443" s="14">
        <f t="shared" si="22"/>
        <v>9.4503362800000001</v>
      </c>
    </row>
    <row r="1444" spans="1:4" ht="15" customHeight="1" x14ac:dyDescent="0.2">
      <c r="A1444" s="27">
        <v>42065.541666666664</v>
      </c>
      <c r="B1444" s="10">
        <v>5.1444400000000003</v>
      </c>
      <c r="C1444" s="26">
        <v>170</v>
      </c>
      <c r="D1444" s="14">
        <f t="shared" si="22"/>
        <v>8.5912147999999995</v>
      </c>
    </row>
    <row r="1445" spans="1:4" ht="15" customHeight="1" x14ac:dyDescent="0.2">
      <c r="A1445" s="27">
        <v>42065.583333333336</v>
      </c>
      <c r="B1445" s="10">
        <v>5.6588840000000005</v>
      </c>
      <c r="C1445" s="26">
        <v>170</v>
      </c>
      <c r="D1445" s="14">
        <f t="shared" si="22"/>
        <v>9.4503362800000001</v>
      </c>
    </row>
    <row r="1446" spans="1:4" ht="15" customHeight="1" x14ac:dyDescent="0.2">
      <c r="A1446" s="27">
        <v>42065.625</v>
      </c>
      <c r="B1446" s="10">
        <v>6.1733279999999997</v>
      </c>
      <c r="C1446" s="26">
        <v>160</v>
      </c>
      <c r="D1446" s="14">
        <f t="shared" si="22"/>
        <v>10.309457759999999</v>
      </c>
    </row>
    <row r="1447" spans="1:4" ht="15" customHeight="1" x14ac:dyDescent="0.2">
      <c r="A1447" s="27">
        <v>42065.666666666664</v>
      </c>
      <c r="B1447" s="10">
        <v>7.7166600000000001</v>
      </c>
      <c r="C1447" s="26">
        <v>160</v>
      </c>
      <c r="D1447" s="14">
        <f t="shared" si="22"/>
        <v>12.886822199999999</v>
      </c>
    </row>
    <row r="1448" spans="1:4" ht="15" customHeight="1" x14ac:dyDescent="0.2">
      <c r="A1448" s="27">
        <v>42065.708333333336</v>
      </c>
      <c r="B1448" s="10">
        <v>4.6299960000000002</v>
      </c>
      <c r="C1448" s="26">
        <v>150</v>
      </c>
      <c r="D1448" s="14">
        <f t="shared" si="22"/>
        <v>7.7320933199999997</v>
      </c>
    </row>
    <row r="1449" spans="1:4" ht="15" customHeight="1" x14ac:dyDescent="0.2">
      <c r="A1449" s="27">
        <v>42065.75</v>
      </c>
      <c r="B1449" s="10">
        <v>6.6877719999999998</v>
      </c>
      <c r="C1449" s="26">
        <v>170</v>
      </c>
      <c r="D1449" s="14">
        <f t="shared" si="22"/>
        <v>11.16857924</v>
      </c>
    </row>
    <row r="1450" spans="1:4" ht="15" customHeight="1" x14ac:dyDescent="0.2">
      <c r="A1450" s="27">
        <v>42065.791666666664</v>
      </c>
      <c r="B1450" s="10">
        <v>6.1733279999999997</v>
      </c>
      <c r="C1450" s="26">
        <v>180</v>
      </c>
      <c r="D1450" s="14">
        <f t="shared" si="22"/>
        <v>10.309457759999999</v>
      </c>
    </row>
    <row r="1451" spans="1:4" ht="15" customHeight="1" x14ac:dyDescent="0.2">
      <c r="A1451" s="27">
        <v>42065.833333333336</v>
      </c>
      <c r="B1451" s="10">
        <v>6.1733279999999997</v>
      </c>
      <c r="C1451" s="26">
        <v>200</v>
      </c>
      <c r="D1451" s="14">
        <f t="shared" si="22"/>
        <v>10.309457759999999</v>
      </c>
    </row>
    <row r="1452" spans="1:4" ht="15" customHeight="1" x14ac:dyDescent="0.2">
      <c r="A1452" s="27">
        <v>42065.875</v>
      </c>
      <c r="B1452" s="10">
        <v>6.1733279999999997</v>
      </c>
      <c r="C1452" s="26">
        <v>210</v>
      </c>
      <c r="D1452" s="14">
        <f t="shared" si="22"/>
        <v>10.309457759999999</v>
      </c>
    </row>
    <row r="1453" spans="1:4" ht="15" customHeight="1" x14ac:dyDescent="0.2">
      <c r="A1453" s="27">
        <v>42065.916666666664</v>
      </c>
      <c r="B1453" s="10">
        <v>6.1733279999999997</v>
      </c>
      <c r="C1453" s="26">
        <v>200</v>
      </c>
      <c r="D1453" s="14">
        <f t="shared" si="22"/>
        <v>10.309457759999999</v>
      </c>
    </row>
    <row r="1454" spans="1:4" ht="15" customHeight="1" x14ac:dyDescent="0.2">
      <c r="A1454" s="27">
        <v>42065.958333333336</v>
      </c>
      <c r="B1454" s="10">
        <v>4.1155520000000001</v>
      </c>
      <c r="C1454" s="26">
        <v>220</v>
      </c>
      <c r="D1454" s="14">
        <f t="shared" si="22"/>
        <v>6.8729718399999999</v>
      </c>
    </row>
    <row r="1455" spans="1:4" ht="15" customHeight="1" x14ac:dyDescent="0.2">
      <c r="A1455" s="27">
        <v>42066.041666666664</v>
      </c>
      <c r="B1455" s="10">
        <v>5.1444400000000003</v>
      </c>
      <c r="C1455" s="26">
        <v>210</v>
      </c>
      <c r="D1455" s="14">
        <f t="shared" si="22"/>
        <v>8.5912147999999995</v>
      </c>
    </row>
    <row r="1456" spans="1:4" ht="15" customHeight="1" x14ac:dyDescent="0.2">
      <c r="A1456" s="27">
        <v>42066.083333333336</v>
      </c>
      <c r="B1456" s="10">
        <v>3.601108</v>
      </c>
      <c r="C1456" s="26">
        <v>200</v>
      </c>
      <c r="D1456" s="14">
        <f t="shared" si="22"/>
        <v>6.0138503599999993</v>
      </c>
    </row>
    <row r="1457" spans="1:4" ht="15" customHeight="1" x14ac:dyDescent="0.2">
      <c r="A1457" s="27">
        <v>42066.208333333336</v>
      </c>
      <c r="B1457" s="10">
        <v>2.5722200000000002</v>
      </c>
      <c r="C1457" s="26">
        <v>280</v>
      </c>
      <c r="D1457" s="14">
        <f t="shared" si="22"/>
        <v>4.2956073999999997</v>
      </c>
    </row>
    <row r="1458" spans="1:4" ht="15" customHeight="1" x14ac:dyDescent="0.2">
      <c r="A1458" s="27">
        <v>42066.25</v>
      </c>
      <c r="B1458" s="10">
        <v>2.5722200000000002</v>
      </c>
      <c r="C1458" s="26">
        <v>260</v>
      </c>
      <c r="D1458" s="14">
        <f t="shared" si="22"/>
        <v>4.2956073999999997</v>
      </c>
    </row>
    <row r="1459" spans="1:4" ht="15" customHeight="1" x14ac:dyDescent="0.2">
      <c r="A1459" s="27">
        <v>42066.291666666664</v>
      </c>
      <c r="B1459" s="10">
        <v>4.6299960000000002</v>
      </c>
      <c r="C1459" s="26">
        <v>230</v>
      </c>
      <c r="D1459" s="14">
        <f t="shared" si="22"/>
        <v>7.7320933199999997</v>
      </c>
    </row>
    <row r="1460" spans="1:4" ht="15" customHeight="1" x14ac:dyDescent="0.2">
      <c r="A1460" s="27">
        <v>42066.333333333336</v>
      </c>
      <c r="B1460" s="10">
        <v>2.5722200000000002</v>
      </c>
      <c r="C1460" s="26">
        <v>220</v>
      </c>
      <c r="D1460" s="14">
        <f t="shared" si="22"/>
        <v>4.2956073999999997</v>
      </c>
    </row>
    <row r="1461" spans="1:4" ht="15" customHeight="1" x14ac:dyDescent="0.2">
      <c r="A1461" s="27">
        <v>42066.375</v>
      </c>
      <c r="B1461" s="10">
        <v>1.028888</v>
      </c>
      <c r="C1461" s="26">
        <v>270</v>
      </c>
      <c r="D1461" s="14">
        <f t="shared" si="22"/>
        <v>1.71824296</v>
      </c>
    </row>
    <row r="1462" spans="1:4" ht="15" customHeight="1" x14ac:dyDescent="0.2">
      <c r="A1462" s="27">
        <v>42066.416666666664</v>
      </c>
      <c r="B1462" s="10">
        <v>2.057776</v>
      </c>
      <c r="C1462" s="26">
        <v>250</v>
      </c>
      <c r="D1462" s="14">
        <f t="shared" si="22"/>
        <v>3.43648592</v>
      </c>
    </row>
    <row r="1463" spans="1:4" ht="15" customHeight="1" x14ac:dyDescent="0.2">
      <c r="A1463" s="27">
        <v>42066.458333333336</v>
      </c>
      <c r="B1463" s="10">
        <v>4.6299960000000002</v>
      </c>
      <c r="C1463" s="26">
        <v>200</v>
      </c>
      <c r="D1463" s="14">
        <f t="shared" si="22"/>
        <v>7.7320933199999997</v>
      </c>
    </row>
    <row r="1464" spans="1:4" ht="15" customHeight="1" x14ac:dyDescent="0.2">
      <c r="A1464" s="27">
        <v>42066.5</v>
      </c>
      <c r="B1464" s="10">
        <v>4.6299960000000002</v>
      </c>
      <c r="C1464" s="26">
        <v>190</v>
      </c>
      <c r="D1464" s="14">
        <f t="shared" si="22"/>
        <v>7.7320933199999997</v>
      </c>
    </row>
    <row r="1465" spans="1:4" ht="15" customHeight="1" x14ac:dyDescent="0.2">
      <c r="A1465" s="27">
        <v>42066.583333333336</v>
      </c>
      <c r="B1465" s="10">
        <v>5.6588840000000005</v>
      </c>
      <c r="C1465" s="26">
        <v>190</v>
      </c>
      <c r="D1465" s="14">
        <f t="shared" si="22"/>
        <v>9.4503362800000001</v>
      </c>
    </row>
    <row r="1466" spans="1:4" ht="15" customHeight="1" x14ac:dyDescent="0.2">
      <c r="A1466" s="27">
        <v>42066.625</v>
      </c>
      <c r="B1466" s="10">
        <v>4.1155520000000001</v>
      </c>
      <c r="C1466" s="26">
        <v>170</v>
      </c>
      <c r="D1466" s="14">
        <f t="shared" si="22"/>
        <v>6.8729718399999999</v>
      </c>
    </row>
    <row r="1467" spans="1:4" ht="15" customHeight="1" x14ac:dyDescent="0.2">
      <c r="A1467" s="27">
        <v>42066.666666666664</v>
      </c>
      <c r="B1467" s="10">
        <v>4.6299960000000002</v>
      </c>
      <c r="C1467" s="26">
        <v>160</v>
      </c>
      <c r="D1467" s="14">
        <f t="shared" si="22"/>
        <v>7.7320933199999997</v>
      </c>
    </row>
    <row r="1468" spans="1:4" ht="15" customHeight="1" x14ac:dyDescent="0.2">
      <c r="A1468" s="27">
        <v>42066.791666666664</v>
      </c>
      <c r="B1468" s="10">
        <v>2.057776</v>
      </c>
      <c r="C1468" s="26">
        <v>190</v>
      </c>
      <c r="D1468" s="14">
        <f t="shared" si="22"/>
        <v>3.43648592</v>
      </c>
    </row>
    <row r="1469" spans="1:4" ht="15" customHeight="1" x14ac:dyDescent="0.2">
      <c r="A1469" s="27">
        <v>42066.833333333336</v>
      </c>
      <c r="B1469" s="10">
        <v>3.0866639999999999</v>
      </c>
      <c r="C1469" s="26">
        <v>150</v>
      </c>
      <c r="D1469" s="14">
        <f t="shared" si="22"/>
        <v>5.1547288799999995</v>
      </c>
    </row>
    <row r="1470" spans="1:4" ht="15" customHeight="1" x14ac:dyDescent="0.2">
      <c r="A1470" s="27">
        <v>42066.875</v>
      </c>
      <c r="B1470" s="10">
        <v>3.0866639999999999</v>
      </c>
      <c r="C1470" s="26">
        <v>140</v>
      </c>
      <c r="D1470" s="14">
        <f t="shared" si="22"/>
        <v>5.1547288799999995</v>
      </c>
    </row>
    <row r="1471" spans="1:4" ht="15" customHeight="1" x14ac:dyDescent="0.2">
      <c r="A1471" s="27">
        <v>42066.916666666664</v>
      </c>
      <c r="B1471" s="10">
        <v>1.028888</v>
      </c>
      <c r="C1471" s="26">
        <v>130</v>
      </c>
      <c r="D1471" s="14">
        <f t="shared" si="22"/>
        <v>1.71824296</v>
      </c>
    </row>
    <row r="1472" spans="1:4" ht="15" customHeight="1" x14ac:dyDescent="0.2">
      <c r="A1472" s="27">
        <v>42066.958333333336</v>
      </c>
      <c r="B1472" s="10">
        <v>1.028888</v>
      </c>
      <c r="C1472" s="26">
        <v>270</v>
      </c>
      <c r="D1472" s="14">
        <f t="shared" si="22"/>
        <v>1.71824296</v>
      </c>
    </row>
    <row r="1473" spans="1:4" ht="15" customHeight="1" x14ac:dyDescent="0.2">
      <c r="A1473" s="27">
        <v>42067.041666666664</v>
      </c>
      <c r="B1473" s="10">
        <v>1.028888</v>
      </c>
      <c r="C1473" s="26">
        <v>320</v>
      </c>
      <c r="D1473" s="14">
        <f t="shared" si="22"/>
        <v>1.71824296</v>
      </c>
    </row>
    <row r="1474" spans="1:4" ht="15" customHeight="1" x14ac:dyDescent="0.2">
      <c r="A1474" s="27">
        <v>42067.083333333336</v>
      </c>
      <c r="B1474" s="10">
        <v>2.057776</v>
      </c>
      <c r="C1474" s="26">
        <v>330</v>
      </c>
      <c r="D1474" s="14">
        <f t="shared" si="22"/>
        <v>3.43648592</v>
      </c>
    </row>
    <row r="1475" spans="1:4" ht="15" customHeight="1" x14ac:dyDescent="0.2">
      <c r="A1475" s="27">
        <v>42067.166666666664</v>
      </c>
      <c r="B1475" s="10">
        <v>0</v>
      </c>
      <c r="C1475" s="26">
        <v>0</v>
      </c>
      <c r="D1475" s="14">
        <f t="shared" si="22"/>
        <v>0</v>
      </c>
    </row>
    <row r="1476" spans="1:4" ht="15" customHeight="1" x14ac:dyDescent="0.2">
      <c r="A1476" s="27">
        <v>42067.208333333336</v>
      </c>
      <c r="B1476" s="10">
        <v>1.5433319999999999</v>
      </c>
      <c r="C1476" s="26">
        <v>300</v>
      </c>
      <c r="D1476" s="14">
        <f t="shared" si="22"/>
        <v>2.5773644399999998</v>
      </c>
    </row>
    <row r="1477" spans="1:4" ht="15" customHeight="1" x14ac:dyDescent="0.2">
      <c r="A1477" s="27">
        <v>42067.25</v>
      </c>
      <c r="B1477" s="10">
        <v>1.5433319999999999</v>
      </c>
      <c r="C1477" s="26">
        <v>290</v>
      </c>
      <c r="D1477" s="14">
        <f t="shared" ref="D1477:D1540" si="23">$B$1*B1477</f>
        <v>2.5773644399999998</v>
      </c>
    </row>
    <row r="1478" spans="1:4" ht="15" customHeight="1" x14ac:dyDescent="0.2">
      <c r="A1478" s="27">
        <v>42067.291666666664</v>
      </c>
      <c r="B1478" s="10">
        <v>0</v>
      </c>
      <c r="C1478" s="26">
        <v>0</v>
      </c>
      <c r="D1478" s="14">
        <f t="shared" si="23"/>
        <v>0</v>
      </c>
    </row>
    <row r="1479" spans="1:4" ht="15" customHeight="1" x14ac:dyDescent="0.2">
      <c r="A1479" s="27">
        <v>42067.333333333336</v>
      </c>
      <c r="B1479" s="10">
        <v>1.028888</v>
      </c>
      <c r="C1479" s="26">
        <v>150</v>
      </c>
      <c r="D1479" s="14">
        <f t="shared" si="23"/>
        <v>1.71824296</v>
      </c>
    </row>
    <row r="1480" spans="1:4" ht="15" customHeight="1" x14ac:dyDescent="0.2">
      <c r="A1480" s="27">
        <v>42067.375</v>
      </c>
      <c r="B1480" s="10">
        <v>1.028888</v>
      </c>
      <c r="C1480" s="26">
        <v>250</v>
      </c>
      <c r="D1480" s="14">
        <f t="shared" si="23"/>
        <v>1.71824296</v>
      </c>
    </row>
    <row r="1481" spans="1:4" ht="15" customHeight="1" x14ac:dyDescent="0.2">
      <c r="A1481" s="27">
        <v>42067.416666666664</v>
      </c>
      <c r="B1481" s="10">
        <v>3.0866639999999999</v>
      </c>
      <c r="C1481" s="26">
        <v>310</v>
      </c>
      <c r="D1481" s="14">
        <f t="shared" si="23"/>
        <v>5.1547288799999995</v>
      </c>
    </row>
    <row r="1482" spans="1:4" ht="15" customHeight="1" x14ac:dyDescent="0.2">
      <c r="A1482" s="27">
        <v>42067.458333333336</v>
      </c>
      <c r="B1482" s="10">
        <v>3.0866639999999999</v>
      </c>
      <c r="C1482" s="26">
        <v>240</v>
      </c>
      <c r="D1482" s="14">
        <f t="shared" si="23"/>
        <v>5.1547288799999995</v>
      </c>
    </row>
    <row r="1483" spans="1:4" ht="15" customHeight="1" x14ac:dyDescent="0.2">
      <c r="A1483" s="27">
        <v>42067.5</v>
      </c>
      <c r="B1483" s="10">
        <v>3.0866639999999999</v>
      </c>
      <c r="C1483" s="26">
        <v>160</v>
      </c>
      <c r="D1483" s="14">
        <f t="shared" si="23"/>
        <v>5.1547288799999995</v>
      </c>
    </row>
    <row r="1484" spans="1:4" ht="15" customHeight="1" x14ac:dyDescent="0.2">
      <c r="A1484" s="27">
        <v>42067.541666666664</v>
      </c>
      <c r="B1484" s="10">
        <v>3.0866639999999999</v>
      </c>
      <c r="C1484" s="26">
        <v>140</v>
      </c>
      <c r="D1484" s="14">
        <f t="shared" si="23"/>
        <v>5.1547288799999995</v>
      </c>
    </row>
    <row r="1485" spans="1:4" ht="15" customHeight="1" x14ac:dyDescent="0.2">
      <c r="A1485" s="27">
        <v>42067.583333333336</v>
      </c>
      <c r="B1485" s="10">
        <v>5.1444400000000003</v>
      </c>
      <c r="C1485" s="26">
        <v>150</v>
      </c>
      <c r="D1485" s="14">
        <f t="shared" si="23"/>
        <v>8.5912147999999995</v>
      </c>
    </row>
    <row r="1486" spans="1:4" ht="15" customHeight="1" x14ac:dyDescent="0.2">
      <c r="A1486" s="27">
        <v>42067.625</v>
      </c>
      <c r="B1486" s="10">
        <v>6.1733279999999997</v>
      </c>
      <c r="C1486" s="26">
        <v>150</v>
      </c>
      <c r="D1486" s="14">
        <f t="shared" si="23"/>
        <v>10.309457759999999</v>
      </c>
    </row>
    <row r="1487" spans="1:4" ht="15" customHeight="1" x14ac:dyDescent="0.2">
      <c r="A1487" s="27">
        <v>42067.708333333336</v>
      </c>
      <c r="B1487" s="10">
        <v>4.1155520000000001</v>
      </c>
      <c r="C1487" s="26">
        <v>160</v>
      </c>
      <c r="D1487" s="14">
        <f t="shared" si="23"/>
        <v>6.8729718399999999</v>
      </c>
    </row>
    <row r="1488" spans="1:4" ht="15" customHeight="1" x14ac:dyDescent="0.2">
      <c r="A1488" s="27">
        <v>42067.75</v>
      </c>
      <c r="B1488" s="10">
        <v>3.601108</v>
      </c>
      <c r="C1488" s="26">
        <v>170</v>
      </c>
      <c r="D1488" s="14">
        <f t="shared" si="23"/>
        <v>6.0138503599999993</v>
      </c>
    </row>
    <row r="1489" spans="1:4" ht="15" customHeight="1" x14ac:dyDescent="0.2">
      <c r="A1489" s="28">
        <v>42067.833333333336</v>
      </c>
      <c r="B1489" s="29">
        <v>3.0866639999999999</v>
      </c>
      <c r="C1489" s="19">
        <v>180</v>
      </c>
      <c r="D1489" s="14">
        <f t="shared" si="23"/>
        <v>5.1547288799999995</v>
      </c>
    </row>
    <row r="1490" spans="1:4" ht="15" customHeight="1" x14ac:dyDescent="0.2">
      <c r="A1490" s="27">
        <v>42067.875</v>
      </c>
      <c r="B1490" s="10">
        <v>3.0866639999999999</v>
      </c>
      <c r="C1490" s="26">
        <v>100</v>
      </c>
      <c r="D1490" s="14">
        <f t="shared" si="23"/>
        <v>5.1547288799999995</v>
      </c>
    </row>
    <row r="1491" spans="1:4" ht="15" customHeight="1" x14ac:dyDescent="0.2">
      <c r="A1491" s="27">
        <v>42067.916666666664</v>
      </c>
      <c r="B1491" s="10">
        <v>1.5433319999999999</v>
      </c>
      <c r="C1491" s="26">
        <v>260</v>
      </c>
      <c r="D1491" s="14">
        <f t="shared" si="23"/>
        <v>2.5773644399999998</v>
      </c>
    </row>
    <row r="1492" spans="1:4" ht="15" customHeight="1" x14ac:dyDescent="0.2">
      <c r="A1492" s="27">
        <v>42067.958333333336</v>
      </c>
      <c r="B1492" s="10">
        <v>1.028888</v>
      </c>
      <c r="C1492" s="26">
        <v>330</v>
      </c>
      <c r="D1492" s="14">
        <f t="shared" si="23"/>
        <v>1.71824296</v>
      </c>
    </row>
    <row r="1493" spans="1:4" ht="15" customHeight="1" x14ac:dyDescent="0.2">
      <c r="A1493" s="27">
        <v>42068</v>
      </c>
      <c r="B1493" s="10">
        <v>0</v>
      </c>
      <c r="C1493" s="26">
        <v>0</v>
      </c>
      <c r="D1493" s="14">
        <f t="shared" si="23"/>
        <v>0</v>
      </c>
    </row>
    <row r="1494" spans="1:4" ht="15" customHeight="1" x14ac:dyDescent="0.2">
      <c r="A1494" s="27">
        <v>42068.041666666664</v>
      </c>
      <c r="B1494" s="10">
        <v>1.028888</v>
      </c>
      <c r="C1494" s="26">
        <v>310</v>
      </c>
      <c r="D1494" s="14">
        <f t="shared" si="23"/>
        <v>1.71824296</v>
      </c>
    </row>
    <row r="1495" spans="1:4" ht="15" customHeight="1" x14ac:dyDescent="0.2">
      <c r="A1495" s="27">
        <v>42068.083333333336</v>
      </c>
      <c r="B1495" s="10">
        <v>0</v>
      </c>
      <c r="C1495" s="26">
        <v>0</v>
      </c>
      <c r="D1495" s="14">
        <f t="shared" si="23"/>
        <v>0</v>
      </c>
    </row>
    <row r="1496" spans="1:4" ht="15" customHeight="1" x14ac:dyDescent="0.2">
      <c r="A1496" s="27">
        <v>42068.125</v>
      </c>
      <c r="B1496" s="10">
        <v>0</v>
      </c>
      <c r="C1496" s="26">
        <v>0</v>
      </c>
      <c r="D1496" s="14">
        <f t="shared" si="23"/>
        <v>0</v>
      </c>
    </row>
    <row r="1497" spans="1:4" ht="15" customHeight="1" x14ac:dyDescent="0.2">
      <c r="A1497" s="27">
        <v>42068.166666666664</v>
      </c>
      <c r="B1497" s="10">
        <v>1.028888</v>
      </c>
      <c r="C1497" s="26">
        <v>280</v>
      </c>
      <c r="D1497" s="14">
        <f t="shared" si="23"/>
        <v>1.71824296</v>
      </c>
    </row>
    <row r="1498" spans="1:4" ht="15" customHeight="1" x14ac:dyDescent="0.2">
      <c r="A1498" s="27">
        <v>42068.208333333336</v>
      </c>
      <c r="B1498" s="10">
        <v>1.5433319999999999</v>
      </c>
      <c r="C1498" s="26">
        <v>300</v>
      </c>
      <c r="D1498" s="14">
        <f t="shared" si="23"/>
        <v>2.5773644399999998</v>
      </c>
    </row>
    <row r="1499" spans="1:4" ht="15" customHeight="1" x14ac:dyDescent="0.2">
      <c r="A1499" s="27">
        <v>42068.25</v>
      </c>
      <c r="B1499" s="10">
        <v>0</v>
      </c>
      <c r="C1499" s="26">
        <v>0</v>
      </c>
      <c r="D1499" s="14">
        <f t="shared" si="23"/>
        <v>0</v>
      </c>
    </row>
    <row r="1500" spans="1:4" ht="15" customHeight="1" x14ac:dyDescent="0.2">
      <c r="A1500" s="27">
        <v>42068.291666666664</v>
      </c>
      <c r="B1500" s="10">
        <v>0.51444400000000001</v>
      </c>
      <c r="C1500" s="26">
        <v>340</v>
      </c>
      <c r="D1500" s="14">
        <f t="shared" si="23"/>
        <v>0.85912147999999999</v>
      </c>
    </row>
    <row r="1501" spans="1:4" ht="15" customHeight="1" x14ac:dyDescent="0.2">
      <c r="A1501" s="27">
        <v>42068.333333333336</v>
      </c>
      <c r="B1501" s="10">
        <v>1.028888</v>
      </c>
      <c r="C1501" s="26">
        <v>290</v>
      </c>
      <c r="D1501" s="14">
        <f t="shared" si="23"/>
        <v>1.71824296</v>
      </c>
    </row>
    <row r="1502" spans="1:4" ht="15" customHeight="1" x14ac:dyDescent="0.2">
      <c r="A1502" s="27">
        <v>42068.375</v>
      </c>
      <c r="B1502" s="10">
        <v>1.028888</v>
      </c>
      <c r="C1502" s="26">
        <v>310</v>
      </c>
      <c r="D1502" s="14">
        <f t="shared" si="23"/>
        <v>1.71824296</v>
      </c>
    </row>
    <row r="1503" spans="1:4" ht="15" customHeight="1" x14ac:dyDescent="0.2">
      <c r="A1503" s="27">
        <v>42068.666666666664</v>
      </c>
      <c r="B1503" s="10">
        <v>4.6299960000000002</v>
      </c>
      <c r="C1503" s="26">
        <v>50</v>
      </c>
      <c r="D1503" s="14">
        <f t="shared" si="23"/>
        <v>7.7320933199999997</v>
      </c>
    </row>
    <row r="1504" spans="1:4" ht="15" customHeight="1" x14ac:dyDescent="0.2">
      <c r="A1504" s="27">
        <v>42068.708333333336</v>
      </c>
      <c r="B1504" s="10">
        <v>5.1444400000000003</v>
      </c>
      <c r="C1504" s="26">
        <v>60</v>
      </c>
      <c r="D1504" s="14">
        <f t="shared" si="23"/>
        <v>8.5912147999999995</v>
      </c>
    </row>
    <row r="1505" spans="1:4" ht="15" customHeight="1" x14ac:dyDescent="0.2">
      <c r="A1505" s="27">
        <v>42068.75</v>
      </c>
      <c r="B1505" s="10">
        <v>5.1444400000000003</v>
      </c>
      <c r="C1505" s="26">
        <v>60</v>
      </c>
      <c r="D1505" s="14">
        <f t="shared" si="23"/>
        <v>8.5912147999999995</v>
      </c>
    </row>
    <row r="1506" spans="1:4" ht="15" customHeight="1" x14ac:dyDescent="0.2">
      <c r="A1506" s="27">
        <v>42068.791666666664</v>
      </c>
      <c r="B1506" s="10">
        <v>5.1444400000000003</v>
      </c>
      <c r="C1506" s="26">
        <v>50</v>
      </c>
      <c r="D1506" s="14">
        <f t="shared" si="23"/>
        <v>8.5912147999999995</v>
      </c>
    </row>
    <row r="1507" spans="1:4" ht="15" customHeight="1" x14ac:dyDescent="0.2">
      <c r="A1507" s="27">
        <v>42068.833333333336</v>
      </c>
      <c r="B1507" s="10">
        <v>4.1155520000000001</v>
      </c>
      <c r="C1507" s="26">
        <v>50</v>
      </c>
      <c r="D1507" s="14">
        <f t="shared" si="23"/>
        <v>6.8729718399999999</v>
      </c>
    </row>
    <row r="1508" spans="1:4" ht="15" customHeight="1" x14ac:dyDescent="0.2">
      <c r="A1508" s="27">
        <v>42068.875</v>
      </c>
      <c r="B1508" s="10">
        <v>4.6299960000000002</v>
      </c>
      <c r="C1508" s="26">
        <v>60</v>
      </c>
      <c r="D1508" s="14">
        <f t="shared" si="23"/>
        <v>7.7320933199999997</v>
      </c>
    </row>
    <row r="1509" spans="1:4" ht="15" customHeight="1" x14ac:dyDescent="0.2">
      <c r="A1509" s="27">
        <v>42068.916666666664</v>
      </c>
      <c r="B1509" s="10">
        <v>2.5722200000000002</v>
      </c>
      <c r="C1509" s="26">
        <v>50</v>
      </c>
      <c r="D1509" s="14">
        <f t="shared" si="23"/>
        <v>4.2956073999999997</v>
      </c>
    </row>
    <row r="1510" spans="1:4" ht="15" customHeight="1" x14ac:dyDescent="0.2">
      <c r="A1510" s="27">
        <v>42068.958333333336</v>
      </c>
      <c r="B1510" s="10">
        <v>0</v>
      </c>
      <c r="C1510" s="26">
        <v>0</v>
      </c>
      <c r="D1510" s="14">
        <f t="shared" si="23"/>
        <v>0</v>
      </c>
    </row>
    <row r="1511" spans="1:4" ht="15" customHeight="1" x14ac:dyDescent="0.2">
      <c r="A1511" s="27">
        <v>42069</v>
      </c>
      <c r="B1511" s="10">
        <v>1.5433319999999999</v>
      </c>
      <c r="C1511" s="26">
        <v>350</v>
      </c>
      <c r="D1511" s="14">
        <f t="shared" si="23"/>
        <v>2.5773644399999998</v>
      </c>
    </row>
    <row r="1512" spans="1:4" ht="15" customHeight="1" x14ac:dyDescent="0.2">
      <c r="A1512" s="27">
        <v>42069.041666666664</v>
      </c>
      <c r="B1512" s="10">
        <v>2.057776</v>
      </c>
      <c r="C1512" s="26">
        <v>320</v>
      </c>
      <c r="D1512" s="14">
        <f t="shared" si="23"/>
        <v>3.43648592</v>
      </c>
    </row>
    <row r="1513" spans="1:4" ht="15" customHeight="1" x14ac:dyDescent="0.2">
      <c r="A1513" s="27">
        <v>42069.083333333336</v>
      </c>
      <c r="B1513" s="10">
        <v>1.028888</v>
      </c>
      <c r="C1513" s="26">
        <v>330</v>
      </c>
      <c r="D1513" s="14">
        <f t="shared" si="23"/>
        <v>1.71824296</v>
      </c>
    </row>
    <row r="1514" spans="1:4" ht="15" customHeight="1" x14ac:dyDescent="0.2">
      <c r="A1514" s="27">
        <v>42069.125</v>
      </c>
      <c r="B1514" s="10">
        <v>1.028888</v>
      </c>
      <c r="C1514" s="26">
        <v>320</v>
      </c>
      <c r="D1514" s="14">
        <f t="shared" si="23"/>
        <v>1.71824296</v>
      </c>
    </row>
    <row r="1515" spans="1:4" ht="15" customHeight="1" x14ac:dyDescent="0.2">
      <c r="A1515" s="27">
        <v>42069.166666666664</v>
      </c>
      <c r="B1515" s="10">
        <v>0.51444400000000001</v>
      </c>
      <c r="C1515" s="26">
        <v>320</v>
      </c>
      <c r="D1515" s="14">
        <f t="shared" si="23"/>
        <v>0.85912147999999999</v>
      </c>
    </row>
    <row r="1516" spans="1:4" ht="15" customHeight="1" x14ac:dyDescent="0.2">
      <c r="A1516" s="27">
        <v>42069.208333333336</v>
      </c>
      <c r="B1516" s="10">
        <v>1.5433319999999999</v>
      </c>
      <c r="C1516" s="26">
        <v>340</v>
      </c>
      <c r="D1516" s="14">
        <f t="shared" si="23"/>
        <v>2.5773644399999998</v>
      </c>
    </row>
    <row r="1517" spans="1:4" ht="15" customHeight="1" x14ac:dyDescent="0.2">
      <c r="A1517" s="27">
        <v>42069.25</v>
      </c>
      <c r="B1517" s="10">
        <v>0</v>
      </c>
      <c r="C1517" s="26">
        <v>0</v>
      </c>
      <c r="D1517" s="14">
        <f t="shared" si="23"/>
        <v>0</v>
      </c>
    </row>
    <row r="1518" spans="1:4" ht="15" customHeight="1" x14ac:dyDescent="0.2">
      <c r="A1518" s="27">
        <v>42069.291666666664</v>
      </c>
      <c r="B1518" s="10">
        <v>1.028888</v>
      </c>
      <c r="C1518" s="26">
        <v>320</v>
      </c>
      <c r="D1518" s="14">
        <f t="shared" si="23"/>
        <v>1.71824296</v>
      </c>
    </row>
    <row r="1519" spans="1:4" ht="15" customHeight="1" x14ac:dyDescent="0.2">
      <c r="A1519" s="27">
        <v>42069.333333333336</v>
      </c>
      <c r="B1519" s="10">
        <v>1.028888</v>
      </c>
      <c r="C1519" s="26">
        <v>320</v>
      </c>
      <c r="D1519" s="14">
        <f t="shared" si="23"/>
        <v>1.71824296</v>
      </c>
    </row>
    <row r="1520" spans="1:4" ht="15" customHeight="1" x14ac:dyDescent="0.2">
      <c r="A1520" s="27">
        <v>42069.375</v>
      </c>
      <c r="B1520" s="10">
        <v>1.028888</v>
      </c>
      <c r="C1520" s="26">
        <v>350</v>
      </c>
      <c r="D1520" s="14">
        <f t="shared" si="23"/>
        <v>1.71824296</v>
      </c>
    </row>
    <row r="1521" spans="1:4" ht="15" customHeight="1" x14ac:dyDescent="0.2">
      <c r="A1521" s="27">
        <v>42069.416666666664</v>
      </c>
      <c r="B1521" s="10">
        <v>1.5433319999999999</v>
      </c>
      <c r="C1521" s="26">
        <v>340</v>
      </c>
      <c r="D1521" s="14">
        <f t="shared" si="23"/>
        <v>2.5773644399999998</v>
      </c>
    </row>
    <row r="1522" spans="1:4" ht="15" customHeight="1" x14ac:dyDescent="0.2">
      <c r="A1522" s="27">
        <v>42069.458333333336</v>
      </c>
      <c r="B1522" s="10">
        <v>2.057776</v>
      </c>
      <c r="C1522" s="26">
        <v>310</v>
      </c>
      <c r="D1522" s="14">
        <f t="shared" si="23"/>
        <v>3.43648592</v>
      </c>
    </row>
    <row r="1523" spans="1:4" ht="15" customHeight="1" x14ac:dyDescent="0.2">
      <c r="A1523" s="27">
        <v>42069.5</v>
      </c>
      <c r="B1523" s="10">
        <v>4.6299960000000002</v>
      </c>
      <c r="C1523" s="26">
        <v>20</v>
      </c>
      <c r="D1523" s="14">
        <f t="shared" si="23"/>
        <v>7.7320933199999997</v>
      </c>
    </row>
    <row r="1524" spans="1:4" ht="15" customHeight="1" x14ac:dyDescent="0.2">
      <c r="A1524" s="27">
        <v>42069.541666666664</v>
      </c>
      <c r="B1524" s="10">
        <v>5.1444400000000003</v>
      </c>
      <c r="C1524" s="26">
        <v>10</v>
      </c>
      <c r="D1524" s="14">
        <f t="shared" si="23"/>
        <v>8.5912147999999995</v>
      </c>
    </row>
    <row r="1525" spans="1:4" ht="15" customHeight="1" x14ac:dyDescent="0.2">
      <c r="A1525" s="27">
        <v>42069.583333333336</v>
      </c>
      <c r="B1525" s="10">
        <v>4.1155520000000001</v>
      </c>
      <c r="C1525" s="26">
        <v>10</v>
      </c>
      <c r="D1525" s="14">
        <f t="shared" si="23"/>
        <v>6.8729718399999999</v>
      </c>
    </row>
    <row r="1526" spans="1:4" ht="15" customHeight="1" x14ac:dyDescent="0.2">
      <c r="A1526" s="27">
        <v>42069.625</v>
      </c>
      <c r="B1526" s="10">
        <v>5.6588840000000005</v>
      </c>
      <c r="C1526" s="26">
        <v>60</v>
      </c>
      <c r="D1526" s="14">
        <f t="shared" si="23"/>
        <v>9.4503362800000001</v>
      </c>
    </row>
    <row r="1527" spans="1:4" ht="15" customHeight="1" x14ac:dyDescent="0.2">
      <c r="A1527" s="27">
        <v>42069.666666666664</v>
      </c>
      <c r="B1527" s="10">
        <v>6.6877719999999998</v>
      </c>
      <c r="C1527" s="26">
        <v>60</v>
      </c>
      <c r="D1527" s="14">
        <f t="shared" si="23"/>
        <v>11.16857924</v>
      </c>
    </row>
    <row r="1528" spans="1:4" ht="15" customHeight="1" x14ac:dyDescent="0.2">
      <c r="A1528" s="27">
        <v>42069.708333333336</v>
      </c>
      <c r="B1528" s="10">
        <v>8.2311040000000002</v>
      </c>
      <c r="C1528" s="26">
        <v>60</v>
      </c>
      <c r="D1528" s="14">
        <f t="shared" si="23"/>
        <v>13.74594368</v>
      </c>
    </row>
    <row r="1529" spans="1:4" ht="15" customHeight="1" x14ac:dyDescent="0.2">
      <c r="A1529" s="27">
        <v>42069.75</v>
      </c>
      <c r="B1529" s="10">
        <v>9.2599920000000004</v>
      </c>
      <c r="C1529" s="26">
        <v>60</v>
      </c>
      <c r="D1529" s="14">
        <f t="shared" si="23"/>
        <v>15.464186639999999</v>
      </c>
    </row>
    <row r="1530" spans="1:4" ht="15" customHeight="1" x14ac:dyDescent="0.2">
      <c r="A1530" s="27">
        <v>42069.791666666664</v>
      </c>
      <c r="B1530" s="10">
        <v>7.7166600000000001</v>
      </c>
      <c r="C1530" s="26">
        <v>50</v>
      </c>
      <c r="D1530" s="14">
        <f t="shared" si="23"/>
        <v>12.886822199999999</v>
      </c>
    </row>
    <row r="1531" spans="1:4" ht="15" customHeight="1" x14ac:dyDescent="0.2">
      <c r="A1531" s="27">
        <v>42069.833333333336</v>
      </c>
      <c r="B1531" s="10">
        <v>7.202216</v>
      </c>
      <c r="C1531" s="26">
        <v>50</v>
      </c>
      <c r="D1531" s="14">
        <f t="shared" si="23"/>
        <v>12.027700719999999</v>
      </c>
    </row>
    <row r="1532" spans="1:4" ht="15" customHeight="1" x14ac:dyDescent="0.2">
      <c r="A1532" s="27">
        <v>42069.875</v>
      </c>
      <c r="B1532" s="10">
        <v>7.7166600000000001</v>
      </c>
      <c r="C1532" s="26">
        <v>40</v>
      </c>
      <c r="D1532" s="14">
        <f t="shared" si="23"/>
        <v>12.886822199999999</v>
      </c>
    </row>
    <row r="1533" spans="1:4" ht="15" customHeight="1" x14ac:dyDescent="0.2">
      <c r="A1533" s="27">
        <v>42069.916666666664</v>
      </c>
      <c r="B1533" s="10">
        <v>6.6877719999999998</v>
      </c>
      <c r="C1533" s="26">
        <v>50</v>
      </c>
      <c r="D1533" s="14">
        <f t="shared" si="23"/>
        <v>11.16857924</v>
      </c>
    </row>
    <row r="1534" spans="1:4" ht="15" customHeight="1" x14ac:dyDescent="0.2">
      <c r="A1534" s="27">
        <v>42069.958333333336</v>
      </c>
      <c r="B1534" s="10">
        <v>3.601108</v>
      </c>
      <c r="C1534" s="26">
        <v>20</v>
      </c>
      <c r="D1534" s="14">
        <f t="shared" si="23"/>
        <v>6.0138503599999993</v>
      </c>
    </row>
    <row r="1535" spans="1:4" ht="15" customHeight="1" x14ac:dyDescent="0.2">
      <c r="A1535" s="27">
        <v>42070</v>
      </c>
      <c r="B1535" s="10">
        <v>2.057776</v>
      </c>
      <c r="C1535" s="26">
        <v>340</v>
      </c>
      <c r="D1535" s="14">
        <f t="shared" si="23"/>
        <v>3.43648592</v>
      </c>
    </row>
    <row r="1536" spans="1:4" ht="15" customHeight="1" x14ac:dyDescent="0.2">
      <c r="A1536" s="27">
        <v>42070.041666666664</v>
      </c>
      <c r="B1536" s="10">
        <v>2.057776</v>
      </c>
      <c r="C1536" s="26">
        <v>300</v>
      </c>
      <c r="D1536" s="14">
        <f t="shared" si="23"/>
        <v>3.43648592</v>
      </c>
    </row>
    <row r="1537" spans="1:4" ht="15" customHeight="1" x14ac:dyDescent="0.2">
      <c r="A1537" s="27">
        <v>42070.083333333336</v>
      </c>
      <c r="B1537" s="10">
        <v>2.5722200000000002</v>
      </c>
      <c r="C1537" s="26">
        <v>320</v>
      </c>
      <c r="D1537" s="14">
        <f t="shared" si="23"/>
        <v>4.2956073999999997</v>
      </c>
    </row>
    <row r="1538" spans="1:4" ht="15" customHeight="1" x14ac:dyDescent="0.2">
      <c r="A1538" s="27">
        <v>42070.125</v>
      </c>
      <c r="B1538" s="10">
        <v>3.0866639999999999</v>
      </c>
      <c r="C1538" s="26">
        <v>330</v>
      </c>
      <c r="D1538" s="14">
        <f t="shared" si="23"/>
        <v>5.1547288799999995</v>
      </c>
    </row>
    <row r="1539" spans="1:4" ht="15" customHeight="1" x14ac:dyDescent="0.2">
      <c r="A1539" s="27">
        <v>42070.166666666664</v>
      </c>
      <c r="B1539" s="10">
        <v>2.057776</v>
      </c>
      <c r="C1539" s="26">
        <v>330</v>
      </c>
      <c r="D1539" s="14">
        <f t="shared" si="23"/>
        <v>3.43648592</v>
      </c>
    </row>
    <row r="1540" spans="1:4" ht="15" customHeight="1" x14ac:dyDescent="0.2">
      <c r="A1540" s="27">
        <v>42070.208333333336</v>
      </c>
      <c r="B1540" s="10">
        <v>3.601108</v>
      </c>
      <c r="C1540" s="26">
        <v>30</v>
      </c>
      <c r="D1540" s="14">
        <f t="shared" si="23"/>
        <v>6.0138503599999993</v>
      </c>
    </row>
    <row r="1541" spans="1:4" ht="15" customHeight="1" x14ac:dyDescent="0.2">
      <c r="A1541" s="27">
        <v>42070.25</v>
      </c>
      <c r="B1541" s="10">
        <v>3.0866639999999999</v>
      </c>
      <c r="C1541" s="26">
        <v>20</v>
      </c>
      <c r="D1541" s="14">
        <f t="shared" ref="D1541:D1604" si="24">$B$1*B1541</f>
        <v>5.1547288799999995</v>
      </c>
    </row>
    <row r="1542" spans="1:4" ht="15" customHeight="1" x14ac:dyDescent="0.2">
      <c r="A1542" s="27">
        <v>42070.291666666664</v>
      </c>
      <c r="B1542" s="10">
        <v>2.5722200000000002</v>
      </c>
      <c r="C1542" s="26">
        <v>30</v>
      </c>
      <c r="D1542" s="14">
        <f t="shared" si="24"/>
        <v>4.2956073999999997</v>
      </c>
    </row>
    <row r="1543" spans="1:4" ht="15" customHeight="1" x14ac:dyDescent="0.2">
      <c r="A1543" s="27">
        <v>42070.333333333336</v>
      </c>
      <c r="B1543" s="10">
        <v>2.5722200000000002</v>
      </c>
      <c r="C1543" s="26">
        <v>360</v>
      </c>
      <c r="D1543" s="14">
        <f t="shared" si="24"/>
        <v>4.2956073999999997</v>
      </c>
    </row>
    <row r="1544" spans="1:4" ht="15" customHeight="1" x14ac:dyDescent="0.2">
      <c r="A1544" s="27">
        <v>42070.375</v>
      </c>
      <c r="B1544" s="10">
        <v>2.057776</v>
      </c>
      <c r="C1544" s="26">
        <v>360</v>
      </c>
      <c r="D1544" s="14">
        <f t="shared" si="24"/>
        <v>3.43648592</v>
      </c>
    </row>
    <row r="1545" spans="1:4" ht="15" customHeight="1" x14ac:dyDescent="0.2">
      <c r="A1545" s="27">
        <v>42070.416666666664</v>
      </c>
      <c r="B1545" s="10">
        <v>3.0866639999999999</v>
      </c>
      <c r="C1545" s="26">
        <v>10</v>
      </c>
      <c r="D1545" s="14">
        <f t="shared" si="24"/>
        <v>5.1547288799999995</v>
      </c>
    </row>
    <row r="1546" spans="1:4" ht="15" customHeight="1" x14ac:dyDescent="0.2">
      <c r="A1546" s="27">
        <v>42070.458333333336</v>
      </c>
      <c r="B1546" s="10">
        <v>4.6299960000000002</v>
      </c>
      <c r="C1546" s="26">
        <v>340</v>
      </c>
      <c r="D1546" s="14">
        <f t="shared" si="24"/>
        <v>7.7320933199999997</v>
      </c>
    </row>
    <row r="1547" spans="1:4" ht="15" customHeight="1" x14ac:dyDescent="0.2">
      <c r="A1547" s="27">
        <v>42070.5</v>
      </c>
      <c r="B1547" s="10">
        <v>5.6588840000000005</v>
      </c>
      <c r="C1547" s="26">
        <v>10</v>
      </c>
      <c r="D1547" s="14">
        <f t="shared" si="24"/>
        <v>9.4503362800000001</v>
      </c>
    </row>
    <row r="1548" spans="1:4" ht="15" customHeight="1" x14ac:dyDescent="0.2">
      <c r="A1548" s="27">
        <v>42070.541666666664</v>
      </c>
      <c r="B1548" s="10">
        <v>6.1733279999999997</v>
      </c>
      <c r="C1548" s="26">
        <v>20</v>
      </c>
      <c r="D1548" s="14">
        <f t="shared" si="24"/>
        <v>10.309457759999999</v>
      </c>
    </row>
    <row r="1549" spans="1:4" ht="15" customHeight="1" x14ac:dyDescent="0.2">
      <c r="A1549" s="27">
        <v>42070.583333333336</v>
      </c>
      <c r="B1549" s="10">
        <v>5.1444400000000003</v>
      </c>
      <c r="C1549" s="26">
        <v>10</v>
      </c>
      <c r="D1549" s="14">
        <f t="shared" si="24"/>
        <v>8.5912147999999995</v>
      </c>
    </row>
    <row r="1550" spans="1:4" ht="15" customHeight="1" x14ac:dyDescent="0.2">
      <c r="A1550" s="27">
        <v>42070.625</v>
      </c>
      <c r="B1550" s="10">
        <v>4.6299960000000002</v>
      </c>
      <c r="C1550" s="26">
        <v>350</v>
      </c>
      <c r="D1550" s="14">
        <f t="shared" si="24"/>
        <v>7.7320933199999997</v>
      </c>
    </row>
    <row r="1551" spans="1:4" ht="15" customHeight="1" x14ac:dyDescent="0.2">
      <c r="A1551" s="27">
        <v>42070.666666666664</v>
      </c>
      <c r="B1551" s="10">
        <v>7.202216</v>
      </c>
      <c r="C1551" s="26">
        <v>60</v>
      </c>
      <c r="D1551" s="14">
        <f t="shared" si="24"/>
        <v>12.027700719999999</v>
      </c>
    </row>
    <row r="1552" spans="1:4" ht="15" customHeight="1" x14ac:dyDescent="0.2">
      <c r="A1552" s="27">
        <v>42070.708333333336</v>
      </c>
      <c r="B1552" s="10">
        <v>8.7455479999999994</v>
      </c>
      <c r="C1552" s="26">
        <v>60</v>
      </c>
      <c r="D1552" s="14">
        <f t="shared" si="24"/>
        <v>14.605065159999999</v>
      </c>
    </row>
    <row r="1553" spans="1:4" ht="15" customHeight="1" x14ac:dyDescent="0.2">
      <c r="A1553" s="27">
        <v>42070.75</v>
      </c>
      <c r="B1553" s="10">
        <v>7.202216</v>
      </c>
      <c r="C1553" s="26">
        <v>50</v>
      </c>
      <c r="D1553" s="14">
        <f t="shared" si="24"/>
        <v>12.027700719999999</v>
      </c>
    </row>
    <row r="1554" spans="1:4" ht="15" customHeight="1" x14ac:dyDescent="0.2">
      <c r="A1554" s="27">
        <v>42070.791666666664</v>
      </c>
      <c r="B1554" s="10">
        <v>9.7744359999999997</v>
      </c>
      <c r="C1554" s="26">
        <v>40</v>
      </c>
      <c r="D1554" s="14">
        <f t="shared" si="24"/>
        <v>16.32330812</v>
      </c>
    </row>
    <row r="1555" spans="1:4" ht="15" customHeight="1" x14ac:dyDescent="0.2">
      <c r="A1555" s="27">
        <v>42070.833333333336</v>
      </c>
      <c r="B1555" s="10">
        <v>8.2311040000000002</v>
      </c>
      <c r="C1555" s="26">
        <v>50</v>
      </c>
      <c r="D1555" s="14">
        <f t="shared" si="24"/>
        <v>13.74594368</v>
      </c>
    </row>
    <row r="1556" spans="1:4" ht="15" customHeight="1" x14ac:dyDescent="0.2">
      <c r="A1556" s="27">
        <v>42070.875</v>
      </c>
      <c r="B1556" s="10">
        <v>8.2311040000000002</v>
      </c>
      <c r="C1556" s="26">
        <v>60</v>
      </c>
      <c r="D1556" s="14">
        <f t="shared" si="24"/>
        <v>13.74594368</v>
      </c>
    </row>
    <row r="1557" spans="1:4" ht="15" customHeight="1" x14ac:dyDescent="0.2">
      <c r="A1557" s="27">
        <v>42070.916666666664</v>
      </c>
      <c r="B1557" s="10">
        <v>7.7166600000000001</v>
      </c>
      <c r="C1557" s="26">
        <v>50</v>
      </c>
      <c r="D1557" s="14">
        <f t="shared" si="24"/>
        <v>12.886822199999999</v>
      </c>
    </row>
    <row r="1558" spans="1:4" ht="15" customHeight="1" x14ac:dyDescent="0.2">
      <c r="A1558" s="27">
        <v>42070.958333333336</v>
      </c>
      <c r="B1558" s="10">
        <v>7.7166600000000001</v>
      </c>
      <c r="C1558" s="26">
        <v>40</v>
      </c>
      <c r="D1558" s="14">
        <f t="shared" si="24"/>
        <v>12.886822199999999</v>
      </c>
    </row>
    <row r="1559" spans="1:4" ht="15" customHeight="1" x14ac:dyDescent="0.2">
      <c r="A1559" s="27">
        <v>42071</v>
      </c>
      <c r="B1559" s="10">
        <v>6.1733279999999997</v>
      </c>
      <c r="C1559" s="26">
        <v>30</v>
      </c>
      <c r="D1559" s="14">
        <f t="shared" si="24"/>
        <v>10.309457759999999</v>
      </c>
    </row>
    <row r="1560" spans="1:4" ht="15" customHeight="1" x14ac:dyDescent="0.2">
      <c r="A1560" s="27">
        <v>42071.041666666664</v>
      </c>
      <c r="B1560" s="10">
        <v>2.5722200000000002</v>
      </c>
      <c r="C1560" s="26">
        <v>360</v>
      </c>
      <c r="D1560" s="14">
        <f t="shared" si="24"/>
        <v>4.2956073999999997</v>
      </c>
    </row>
    <row r="1561" spans="1:4" ht="15" customHeight="1" x14ac:dyDescent="0.2">
      <c r="A1561" s="27">
        <v>42071.083333333336</v>
      </c>
      <c r="B1561" s="10">
        <v>2.057776</v>
      </c>
      <c r="C1561" s="26">
        <v>340</v>
      </c>
      <c r="D1561" s="14">
        <f t="shared" si="24"/>
        <v>3.43648592</v>
      </c>
    </row>
    <row r="1562" spans="1:4" ht="15" customHeight="1" x14ac:dyDescent="0.2">
      <c r="A1562" s="27">
        <v>42071.125</v>
      </c>
      <c r="B1562" s="10">
        <v>2.5722200000000002</v>
      </c>
      <c r="C1562" s="26">
        <v>340</v>
      </c>
      <c r="D1562" s="14">
        <f t="shared" si="24"/>
        <v>4.2956073999999997</v>
      </c>
    </row>
    <row r="1563" spans="1:4" ht="15" customHeight="1" x14ac:dyDescent="0.2">
      <c r="A1563" s="27">
        <v>42071.166666666664</v>
      </c>
      <c r="B1563" s="10">
        <v>2.5722200000000002</v>
      </c>
      <c r="C1563" s="26">
        <v>330</v>
      </c>
      <c r="D1563" s="14">
        <f t="shared" si="24"/>
        <v>4.2956073999999997</v>
      </c>
    </row>
    <row r="1564" spans="1:4" ht="15" customHeight="1" x14ac:dyDescent="0.2">
      <c r="A1564" s="27">
        <v>42071.208333333336</v>
      </c>
      <c r="B1564" s="10">
        <v>3.0866639999999999</v>
      </c>
      <c r="C1564" s="26">
        <v>340</v>
      </c>
      <c r="D1564" s="14">
        <f t="shared" si="24"/>
        <v>5.1547288799999995</v>
      </c>
    </row>
    <row r="1565" spans="1:4" ht="15" customHeight="1" x14ac:dyDescent="0.2">
      <c r="A1565" s="27">
        <v>42071.25</v>
      </c>
      <c r="B1565" s="10">
        <v>3.0866639999999999</v>
      </c>
      <c r="C1565" s="26">
        <v>340</v>
      </c>
      <c r="D1565" s="14">
        <f t="shared" si="24"/>
        <v>5.1547288799999995</v>
      </c>
    </row>
    <row r="1566" spans="1:4" ht="15" customHeight="1" x14ac:dyDescent="0.2">
      <c r="A1566" s="27">
        <v>42071.291666666664</v>
      </c>
      <c r="B1566" s="10">
        <v>3.0866639999999999</v>
      </c>
      <c r="C1566" s="26">
        <v>320</v>
      </c>
      <c r="D1566" s="14">
        <f t="shared" si="24"/>
        <v>5.1547288799999995</v>
      </c>
    </row>
    <row r="1567" spans="1:4" ht="15" customHeight="1" x14ac:dyDescent="0.2">
      <c r="A1567" s="27">
        <v>42071.333333333336</v>
      </c>
      <c r="B1567" s="10">
        <v>3.0866639999999999</v>
      </c>
      <c r="C1567" s="26">
        <v>360</v>
      </c>
      <c r="D1567" s="14">
        <f t="shared" si="24"/>
        <v>5.1547288799999995</v>
      </c>
    </row>
    <row r="1568" spans="1:4" ht="15" customHeight="1" x14ac:dyDescent="0.2">
      <c r="A1568" s="27">
        <v>42071.375</v>
      </c>
      <c r="B1568" s="10">
        <v>4.1155520000000001</v>
      </c>
      <c r="C1568" s="26">
        <v>10</v>
      </c>
      <c r="D1568" s="14">
        <f t="shared" si="24"/>
        <v>6.8729718399999999</v>
      </c>
    </row>
    <row r="1569" spans="1:4" ht="15" customHeight="1" x14ac:dyDescent="0.2">
      <c r="A1569" s="27">
        <v>42071.416666666664</v>
      </c>
      <c r="B1569" s="10">
        <v>3.601108</v>
      </c>
      <c r="C1569" s="26">
        <v>20</v>
      </c>
      <c r="D1569" s="14">
        <f t="shared" si="24"/>
        <v>6.0138503599999993</v>
      </c>
    </row>
    <row r="1570" spans="1:4" ht="15" customHeight="1" x14ac:dyDescent="0.2">
      <c r="A1570" s="27">
        <v>42071.458333333336</v>
      </c>
      <c r="B1570" s="10">
        <v>5.1444400000000003</v>
      </c>
      <c r="C1570" s="26">
        <v>360</v>
      </c>
      <c r="D1570" s="14">
        <f t="shared" si="24"/>
        <v>8.5912147999999995</v>
      </c>
    </row>
    <row r="1571" spans="1:4" ht="15" customHeight="1" x14ac:dyDescent="0.2">
      <c r="A1571" s="27">
        <v>42071.5</v>
      </c>
      <c r="B1571" s="10">
        <v>6.6877719999999998</v>
      </c>
      <c r="C1571" s="26">
        <v>10</v>
      </c>
      <c r="D1571" s="14">
        <f t="shared" si="24"/>
        <v>11.16857924</v>
      </c>
    </row>
    <row r="1572" spans="1:4" ht="15" customHeight="1" x14ac:dyDescent="0.2">
      <c r="A1572" s="27">
        <v>42071.541666666664</v>
      </c>
      <c r="B1572" s="10">
        <v>6.1733279999999997</v>
      </c>
      <c r="C1572" s="26">
        <v>360</v>
      </c>
      <c r="D1572" s="14">
        <f t="shared" si="24"/>
        <v>10.309457759999999</v>
      </c>
    </row>
    <row r="1573" spans="1:4" ht="15" customHeight="1" x14ac:dyDescent="0.2">
      <c r="A1573" s="27">
        <v>42071.583333333336</v>
      </c>
      <c r="B1573" s="10">
        <v>6.6877719999999998</v>
      </c>
      <c r="C1573" s="26">
        <v>360</v>
      </c>
      <c r="D1573" s="14">
        <f t="shared" si="24"/>
        <v>11.16857924</v>
      </c>
    </row>
    <row r="1574" spans="1:4" ht="15" customHeight="1" x14ac:dyDescent="0.2">
      <c r="A1574" s="27">
        <v>42071.625</v>
      </c>
      <c r="B1574" s="10">
        <v>5.1444400000000003</v>
      </c>
      <c r="C1574" s="26">
        <v>360</v>
      </c>
      <c r="D1574" s="14">
        <f t="shared" si="24"/>
        <v>8.5912147999999995</v>
      </c>
    </row>
    <row r="1575" spans="1:4" ht="15" customHeight="1" x14ac:dyDescent="0.2">
      <c r="A1575" s="27">
        <v>42071.666666666664</v>
      </c>
      <c r="B1575" s="10">
        <v>8.2311040000000002</v>
      </c>
      <c r="C1575" s="26">
        <v>50</v>
      </c>
      <c r="D1575" s="14">
        <f t="shared" si="24"/>
        <v>13.74594368</v>
      </c>
    </row>
    <row r="1576" spans="1:4" ht="15" customHeight="1" x14ac:dyDescent="0.2">
      <c r="A1576" s="27">
        <v>42071.708333333336</v>
      </c>
      <c r="B1576" s="10">
        <v>8.2311040000000002</v>
      </c>
      <c r="C1576" s="26">
        <v>60</v>
      </c>
      <c r="D1576" s="14">
        <f t="shared" si="24"/>
        <v>13.74594368</v>
      </c>
    </row>
    <row r="1577" spans="1:4" ht="15" customHeight="1" x14ac:dyDescent="0.2">
      <c r="A1577" s="27">
        <v>42071.75</v>
      </c>
      <c r="B1577" s="10">
        <v>8.2311040000000002</v>
      </c>
      <c r="C1577" s="26">
        <v>50</v>
      </c>
      <c r="D1577" s="14">
        <f t="shared" si="24"/>
        <v>13.74594368</v>
      </c>
    </row>
    <row r="1578" spans="1:4" ht="15" customHeight="1" x14ac:dyDescent="0.2">
      <c r="A1578" s="27">
        <v>42071.791666666664</v>
      </c>
      <c r="B1578" s="10">
        <v>8.7455479999999994</v>
      </c>
      <c r="C1578" s="26">
        <v>50</v>
      </c>
      <c r="D1578" s="14">
        <f t="shared" si="24"/>
        <v>14.605065159999999</v>
      </c>
    </row>
    <row r="1579" spans="1:4" ht="15" customHeight="1" x14ac:dyDescent="0.2">
      <c r="A1579" s="27">
        <v>42071.833333333336</v>
      </c>
      <c r="B1579" s="10">
        <v>8.2311040000000002</v>
      </c>
      <c r="C1579" s="26">
        <v>50</v>
      </c>
      <c r="D1579" s="14">
        <f t="shared" si="24"/>
        <v>13.74594368</v>
      </c>
    </row>
    <row r="1580" spans="1:4" ht="15" customHeight="1" x14ac:dyDescent="0.2">
      <c r="A1580" s="27">
        <v>42071.875</v>
      </c>
      <c r="B1580" s="10">
        <v>9.2599920000000004</v>
      </c>
      <c r="C1580" s="26">
        <v>40</v>
      </c>
      <c r="D1580" s="14">
        <f t="shared" si="24"/>
        <v>15.464186639999999</v>
      </c>
    </row>
    <row r="1581" spans="1:4" ht="15" customHeight="1" x14ac:dyDescent="0.2">
      <c r="A1581" s="27">
        <v>42071.916666666664</v>
      </c>
      <c r="B1581" s="10">
        <v>7.7166600000000001</v>
      </c>
      <c r="C1581" s="26">
        <v>40</v>
      </c>
      <c r="D1581" s="14">
        <f t="shared" si="24"/>
        <v>12.886822199999999</v>
      </c>
    </row>
    <row r="1582" spans="1:4" ht="15" customHeight="1" x14ac:dyDescent="0.2">
      <c r="A1582" s="27">
        <v>42071.958333333336</v>
      </c>
      <c r="B1582" s="10">
        <v>6.1733279999999997</v>
      </c>
      <c r="C1582" s="26">
        <v>20</v>
      </c>
      <c r="D1582" s="14">
        <f t="shared" si="24"/>
        <v>10.309457759999999</v>
      </c>
    </row>
    <row r="1583" spans="1:4" ht="15" customHeight="1" x14ac:dyDescent="0.2">
      <c r="A1583" s="27">
        <v>42072</v>
      </c>
      <c r="B1583" s="10">
        <v>4.6299960000000002</v>
      </c>
      <c r="C1583" s="26">
        <v>10</v>
      </c>
      <c r="D1583" s="14">
        <f t="shared" si="24"/>
        <v>7.7320933199999997</v>
      </c>
    </row>
    <row r="1584" spans="1:4" ht="15" customHeight="1" x14ac:dyDescent="0.2">
      <c r="A1584" s="27">
        <v>42072.041666666664</v>
      </c>
      <c r="B1584" s="10">
        <v>4.6299960000000002</v>
      </c>
      <c r="C1584" s="26">
        <v>10</v>
      </c>
      <c r="D1584" s="14">
        <f t="shared" si="24"/>
        <v>7.7320933199999997</v>
      </c>
    </row>
    <row r="1585" spans="1:4" ht="15" customHeight="1" x14ac:dyDescent="0.2">
      <c r="A1585" s="27">
        <v>42072.083333333336</v>
      </c>
      <c r="B1585" s="10">
        <v>4.1155520000000001</v>
      </c>
      <c r="C1585" s="26">
        <v>360</v>
      </c>
      <c r="D1585" s="14">
        <f t="shared" si="24"/>
        <v>6.8729718399999999</v>
      </c>
    </row>
    <row r="1586" spans="1:4" ht="15" customHeight="1" x14ac:dyDescent="0.2">
      <c r="A1586" s="27">
        <v>42072.125</v>
      </c>
      <c r="B1586" s="10">
        <v>3.601108</v>
      </c>
      <c r="C1586" s="26">
        <v>360</v>
      </c>
      <c r="D1586" s="14">
        <f t="shared" si="24"/>
        <v>6.0138503599999993</v>
      </c>
    </row>
    <row r="1587" spans="1:4" ht="15" customHeight="1" x14ac:dyDescent="0.2">
      <c r="A1587" s="27">
        <v>42072.166666666664</v>
      </c>
      <c r="B1587" s="10">
        <v>3.0866639999999999</v>
      </c>
      <c r="C1587" s="26">
        <v>10</v>
      </c>
      <c r="D1587" s="14">
        <f t="shared" si="24"/>
        <v>5.1547288799999995</v>
      </c>
    </row>
    <row r="1588" spans="1:4" ht="15" customHeight="1" x14ac:dyDescent="0.2">
      <c r="A1588" s="27">
        <v>42072.208333333336</v>
      </c>
      <c r="B1588" s="10">
        <v>3.0866639999999999</v>
      </c>
      <c r="C1588" s="26">
        <v>350</v>
      </c>
      <c r="D1588" s="14">
        <f t="shared" si="24"/>
        <v>5.1547288799999995</v>
      </c>
    </row>
    <row r="1589" spans="1:4" ht="15" customHeight="1" x14ac:dyDescent="0.2">
      <c r="A1589" s="27">
        <v>42072.25</v>
      </c>
      <c r="B1589" s="10">
        <v>4.1155520000000001</v>
      </c>
      <c r="C1589" s="26">
        <v>10</v>
      </c>
      <c r="D1589" s="14">
        <f t="shared" si="24"/>
        <v>6.8729718399999999</v>
      </c>
    </row>
    <row r="1590" spans="1:4" ht="15" customHeight="1" x14ac:dyDescent="0.2">
      <c r="A1590" s="27">
        <v>42072.291666666664</v>
      </c>
      <c r="B1590" s="10">
        <v>3.601108</v>
      </c>
      <c r="C1590" s="26">
        <v>360</v>
      </c>
      <c r="D1590" s="14">
        <f t="shared" si="24"/>
        <v>6.0138503599999993</v>
      </c>
    </row>
    <row r="1591" spans="1:4" ht="15" customHeight="1" x14ac:dyDescent="0.2">
      <c r="A1591" s="27">
        <v>42072.333333333336</v>
      </c>
      <c r="B1591" s="10">
        <v>3.601108</v>
      </c>
      <c r="C1591" s="26">
        <v>360</v>
      </c>
      <c r="D1591" s="14">
        <f t="shared" si="24"/>
        <v>6.0138503599999993</v>
      </c>
    </row>
    <row r="1592" spans="1:4" ht="15" customHeight="1" x14ac:dyDescent="0.2">
      <c r="A1592" s="27">
        <v>42072.375</v>
      </c>
      <c r="B1592" s="10">
        <v>4.1155520000000001</v>
      </c>
      <c r="C1592" s="26">
        <v>360</v>
      </c>
      <c r="D1592" s="14">
        <f t="shared" si="24"/>
        <v>6.8729718399999999</v>
      </c>
    </row>
    <row r="1593" spans="1:4" ht="15" customHeight="1" x14ac:dyDescent="0.2">
      <c r="A1593" s="27">
        <v>42072.416666666664</v>
      </c>
      <c r="B1593" s="10">
        <v>3.601108</v>
      </c>
      <c r="C1593" s="26">
        <v>20</v>
      </c>
      <c r="D1593" s="14">
        <f t="shared" si="24"/>
        <v>6.0138503599999993</v>
      </c>
    </row>
    <row r="1594" spans="1:4" ht="15" customHeight="1" x14ac:dyDescent="0.2">
      <c r="A1594" s="27">
        <v>42072.458333333336</v>
      </c>
      <c r="B1594" s="10">
        <v>4.6299960000000002</v>
      </c>
      <c r="C1594" s="26">
        <v>20</v>
      </c>
      <c r="D1594" s="14">
        <f t="shared" si="24"/>
        <v>7.7320933199999997</v>
      </c>
    </row>
    <row r="1595" spans="1:4" ht="15" customHeight="1" x14ac:dyDescent="0.2">
      <c r="A1595" s="27">
        <v>42072.5</v>
      </c>
      <c r="B1595" s="10">
        <v>6.6877719999999998</v>
      </c>
      <c r="C1595" s="26">
        <v>10</v>
      </c>
      <c r="D1595" s="14">
        <f t="shared" si="24"/>
        <v>11.16857924</v>
      </c>
    </row>
    <row r="1596" spans="1:4" ht="15" customHeight="1" x14ac:dyDescent="0.2">
      <c r="A1596" s="27">
        <v>42072.541666666664</v>
      </c>
      <c r="B1596" s="10">
        <v>6.1733279999999997</v>
      </c>
      <c r="C1596" s="26">
        <v>360</v>
      </c>
      <c r="D1596" s="14">
        <f t="shared" si="24"/>
        <v>10.309457759999999</v>
      </c>
    </row>
    <row r="1597" spans="1:4" ht="15" customHeight="1" x14ac:dyDescent="0.2">
      <c r="A1597" s="27">
        <v>42072.583333333336</v>
      </c>
      <c r="B1597" s="10">
        <v>7.7166600000000001</v>
      </c>
      <c r="C1597" s="26">
        <v>20</v>
      </c>
      <c r="D1597" s="14">
        <f t="shared" si="24"/>
        <v>12.886822199999999</v>
      </c>
    </row>
    <row r="1598" spans="1:4" ht="15" customHeight="1" x14ac:dyDescent="0.2">
      <c r="A1598" s="27">
        <v>42072.625</v>
      </c>
      <c r="B1598" s="10">
        <v>6.6877719999999998</v>
      </c>
      <c r="C1598" s="26">
        <v>20</v>
      </c>
      <c r="D1598" s="14">
        <f t="shared" si="24"/>
        <v>11.16857924</v>
      </c>
    </row>
    <row r="1599" spans="1:4" ht="15" customHeight="1" x14ac:dyDescent="0.2">
      <c r="A1599" s="27">
        <v>42072.666666666664</v>
      </c>
      <c r="B1599" s="10">
        <v>8.7455479999999994</v>
      </c>
      <c r="C1599" s="26">
        <v>70</v>
      </c>
      <c r="D1599" s="14">
        <f t="shared" si="24"/>
        <v>14.605065159999999</v>
      </c>
    </row>
    <row r="1600" spans="1:4" ht="15" customHeight="1" x14ac:dyDescent="0.2">
      <c r="A1600" s="27">
        <v>42072.708333333336</v>
      </c>
      <c r="B1600" s="10">
        <v>7.7166600000000001</v>
      </c>
      <c r="C1600" s="26">
        <v>50</v>
      </c>
      <c r="D1600" s="14">
        <f t="shared" si="24"/>
        <v>12.886822199999999</v>
      </c>
    </row>
    <row r="1601" spans="1:4" ht="15" customHeight="1" x14ac:dyDescent="0.2">
      <c r="A1601" s="27">
        <v>42072.75</v>
      </c>
      <c r="B1601" s="10">
        <v>9.7744359999999997</v>
      </c>
      <c r="C1601" s="26">
        <v>60</v>
      </c>
      <c r="D1601" s="14">
        <f t="shared" si="24"/>
        <v>16.32330812</v>
      </c>
    </row>
    <row r="1602" spans="1:4" ht="15" customHeight="1" x14ac:dyDescent="0.2">
      <c r="A1602" s="27">
        <v>42072.791666666664</v>
      </c>
      <c r="B1602" s="10">
        <v>8.2311040000000002</v>
      </c>
      <c r="C1602" s="26">
        <v>40</v>
      </c>
      <c r="D1602" s="14">
        <f t="shared" si="24"/>
        <v>13.74594368</v>
      </c>
    </row>
    <row r="1603" spans="1:4" ht="15" customHeight="1" x14ac:dyDescent="0.2">
      <c r="A1603" s="27">
        <v>42072.833333333336</v>
      </c>
      <c r="B1603" s="10">
        <v>9.2599920000000004</v>
      </c>
      <c r="C1603" s="26">
        <v>50</v>
      </c>
      <c r="D1603" s="14">
        <f t="shared" si="24"/>
        <v>15.464186639999999</v>
      </c>
    </row>
    <row r="1604" spans="1:4" ht="15" customHeight="1" x14ac:dyDescent="0.2">
      <c r="A1604" s="27">
        <v>42072.875</v>
      </c>
      <c r="B1604" s="10">
        <v>8.2311040000000002</v>
      </c>
      <c r="C1604" s="26">
        <v>50</v>
      </c>
      <c r="D1604" s="14">
        <f t="shared" si="24"/>
        <v>13.74594368</v>
      </c>
    </row>
    <row r="1605" spans="1:4" ht="15" customHeight="1" x14ac:dyDescent="0.2">
      <c r="A1605" s="27">
        <v>42072.916666666664</v>
      </c>
      <c r="B1605" s="10">
        <v>6.1733279999999997</v>
      </c>
      <c r="C1605" s="26">
        <v>30</v>
      </c>
      <c r="D1605" s="14">
        <f t="shared" ref="D1605:D1668" si="25">$B$1*B1605</f>
        <v>10.309457759999999</v>
      </c>
    </row>
    <row r="1606" spans="1:4" ht="15" customHeight="1" x14ac:dyDescent="0.2">
      <c r="A1606" s="27">
        <v>42072.958333333336</v>
      </c>
      <c r="B1606" s="10">
        <v>6.6877719999999998</v>
      </c>
      <c r="C1606" s="26">
        <v>40</v>
      </c>
      <c r="D1606" s="14">
        <f t="shared" si="25"/>
        <v>11.16857924</v>
      </c>
    </row>
    <row r="1607" spans="1:4" ht="15" customHeight="1" x14ac:dyDescent="0.2">
      <c r="A1607" s="27">
        <v>42073</v>
      </c>
      <c r="B1607" s="10">
        <v>4.6299960000000002</v>
      </c>
      <c r="C1607" s="26">
        <v>30</v>
      </c>
      <c r="D1607" s="14">
        <f t="shared" si="25"/>
        <v>7.7320933199999997</v>
      </c>
    </row>
    <row r="1608" spans="1:4" ht="15" customHeight="1" x14ac:dyDescent="0.2">
      <c r="A1608" s="27">
        <v>42073.041666666664</v>
      </c>
      <c r="B1608" s="10">
        <v>3.601108</v>
      </c>
      <c r="C1608" s="26">
        <v>10</v>
      </c>
      <c r="D1608" s="14">
        <f t="shared" si="25"/>
        <v>6.0138503599999993</v>
      </c>
    </row>
    <row r="1609" spans="1:4" ht="15" customHeight="1" x14ac:dyDescent="0.2">
      <c r="A1609" s="27">
        <v>42073.083333333336</v>
      </c>
      <c r="B1609" s="10">
        <v>3.0866639999999999</v>
      </c>
      <c r="C1609" s="26">
        <v>360</v>
      </c>
      <c r="D1609" s="14">
        <f t="shared" si="25"/>
        <v>5.1547288799999995</v>
      </c>
    </row>
    <row r="1610" spans="1:4" ht="15" customHeight="1" x14ac:dyDescent="0.2">
      <c r="A1610" s="27">
        <v>42073.125</v>
      </c>
      <c r="B1610" s="10">
        <v>2.5722200000000002</v>
      </c>
      <c r="C1610" s="26">
        <v>340</v>
      </c>
      <c r="D1610" s="14">
        <f t="shared" si="25"/>
        <v>4.2956073999999997</v>
      </c>
    </row>
    <row r="1611" spans="1:4" ht="15" customHeight="1" x14ac:dyDescent="0.2">
      <c r="A1611" s="27">
        <v>42073.166666666664</v>
      </c>
      <c r="B1611" s="10">
        <v>2.057776</v>
      </c>
      <c r="C1611" s="26">
        <v>330</v>
      </c>
      <c r="D1611" s="14">
        <f t="shared" si="25"/>
        <v>3.43648592</v>
      </c>
    </row>
    <row r="1612" spans="1:4" ht="15" customHeight="1" x14ac:dyDescent="0.2">
      <c r="A1612" s="27">
        <v>42073.208333333336</v>
      </c>
      <c r="B1612" s="10">
        <v>2.057776</v>
      </c>
      <c r="C1612" s="26">
        <v>340</v>
      </c>
      <c r="D1612" s="14">
        <f t="shared" si="25"/>
        <v>3.43648592</v>
      </c>
    </row>
    <row r="1613" spans="1:4" ht="15" customHeight="1" x14ac:dyDescent="0.2">
      <c r="A1613" s="27">
        <v>42073.25</v>
      </c>
      <c r="B1613" s="10">
        <v>2.057776</v>
      </c>
      <c r="C1613" s="26">
        <v>340</v>
      </c>
      <c r="D1613" s="14">
        <f t="shared" si="25"/>
        <v>3.43648592</v>
      </c>
    </row>
    <row r="1614" spans="1:4" ht="15" customHeight="1" x14ac:dyDescent="0.2">
      <c r="A1614" s="27">
        <v>42073.291666666664</v>
      </c>
      <c r="B1614" s="10">
        <v>3.0866639999999999</v>
      </c>
      <c r="C1614" s="26">
        <v>350</v>
      </c>
      <c r="D1614" s="14">
        <f t="shared" si="25"/>
        <v>5.1547288799999995</v>
      </c>
    </row>
    <row r="1615" spans="1:4" ht="15" customHeight="1" x14ac:dyDescent="0.2">
      <c r="A1615" s="27">
        <v>42073.333333333336</v>
      </c>
      <c r="B1615" s="10">
        <v>3.0866639999999999</v>
      </c>
      <c r="C1615" s="26">
        <v>350</v>
      </c>
      <c r="D1615" s="14">
        <f t="shared" si="25"/>
        <v>5.1547288799999995</v>
      </c>
    </row>
    <row r="1616" spans="1:4" ht="15" customHeight="1" x14ac:dyDescent="0.2">
      <c r="A1616" s="27">
        <v>42073.375</v>
      </c>
      <c r="B1616" s="10">
        <v>4.1155520000000001</v>
      </c>
      <c r="C1616" s="26">
        <v>350</v>
      </c>
      <c r="D1616" s="14">
        <f t="shared" si="25"/>
        <v>6.8729718399999999</v>
      </c>
    </row>
    <row r="1617" spans="1:4" ht="15" customHeight="1" x14ac:dyDescent="0.2">
      <c r="A1617" s="27">
        <v>42073.416666666664</v>
      </c>
      <c r="B1617" s="10">
        <v>3.0866639999999999</v>
      </c>
      <c r="C1617" s="26">
        <v>360</v>
      </c>
      <c r="D1617" s="14">
        <f t="shared" si="25"/>
        <v>5.1547288799999995</v>
      </c>
    </row>
    <row r="1618" spans="1:4" ht="15" customHeight="1" x14ac:dyDescent="0.2">
      <c r="A1618" s="27">
        <v>42073.458333333336</v>
      </c>
      <c r="B1618" s="10">
        <v>3.601108</v>
      </c>
      <c r="C1618" s="26">
        <v>10</v>
      </c>
      <c r="D1618" s="14">
        <f t="shared" si="25"/>
        <v>6.0138503599999993</v>
      </c>
    </row>
    <row r="1619" spans="1:4" ht="15" customHeight="1" x14ac:dyDescent="0.2">
      <c r="A1619" s="27">
        <v>42073.5</v>
      </c>
      <c r="B1619" s="10">
        <v>5.1444400000000003</v>
      </c>
      <c r="C1619" s="26">
        <v>20</v>
      </c>
      <c r="D1619" s="14">
        <f t="shared" si="25"/>
        <v>8.5912147999999995</v>
      </c>
    </row>
    <row r="1620" spans="1:4" ht="15" customHeight="1" x14ac:dyDescent="0.2">
      <c r="A1620" s="27">
        <v>42073.541666666664</v>
      </c>
      <c r="B1620" s="10">
        <v>4.1155520000000001</v>
      </c>
      <c r="C1620" s="26">
        <v>360</v>
      </c>
      <c r="D1620" s="14">
        <f t="shared" si="25"/>
        <v>6.8729718399999999</v>
      </c>
    </row>
    <row r="1621" spans="1:4" ht="15" customHeight="1" x14ac:dyDescent="0.2">
      <c r="A1621" s="27">
        <v>42073.583333333336</v>
      </c>
      <c r="B1621" s="10">
        <v>6.1733279999999997</v>
      </c>
      <c r="C1621" s="26">
        <v>20</v>
      </c>
      <c r="D1621" s="14">
        <f t="shared" si="25"/>
        <v>10.309457759999999</v>
      </c>
    </row>
    <row r="1622" spans="1:4" ht="15" customHeight="1" x14ac:dyDescent="0.2">
      <c r="A1622" s="27">
        <v>42073.625</v>
      </c>
      <c r="B1622" s="10">
        <v>5.6588840000000005</v>
      </c>
      <c r="C1622" s="26">
        <v>30</v>
      </c>
      <c r="D1622" s="14">
        <f t="shared" si="25"/>
        <v>9.4503362800000001</v>
      </c>
    </row>
    <row r="1623" spans="1:4" ht="15" customHeight="1" x14ac:dyDescent="0.2">
      <c r="A1623" s="27">
        <v>42073.666666666664</v>
      </c>
      <c r="B1623" s="10">
        <v>6.6877719999999998</v>
      </c>
      <c r="C1623" s="26">
        <v>60</v>
      </c>
      <c r="D1623" s="14">
        <f t="shared" si="25"/>
        <v>11.16857924</v>
      </c>
    </row>
    <row r="1624" spans="1:4" ht="15" customHeight="1" x14ac:dyDescent="0.2">
      <c r="A1624" s="27">
        <v>42073.708333333336</v>
      </c>
      <c r="B1624" s="10">
        <v>7.202216</v>
      </c>
      <c r="C1624" s="26">
        <v>50</v>
      </c>
      <c r="D1624" s="14">
        <f t="shared" si="25"/>
        <v>12.027700719999999</v>
      </c>
    </row>
    <row r="1625" spans="1:4" ht="15" customHeight="1" x14ac:dyDescent="0.2">
      <c r="A1625" s="27">
        <v>42073.75</v>
      </c>
      <c r="B1625" s="10">
        <v>6.6877719999999998</v>
      </c>
      <c r="C1625" s="26">
        <v>60</v>
      </c>
      <c r="D1625" s="14">
        <f t="shared" si="25"/>
        <v>11.16857924</v>
      </c>
    </row>
    <row r="1626" spans="1:4" ht="15" customHeight="1" x14ac:dyDescent="0.2">
      <c r="A1626" s="27">
        <v>42073.791666666664</v>
      </c>
      <c r="B1626" s="10">
        <v>6.6877719999999998</v>
      </c>
      <c r="C1626" s="26">
        <v>50</v>
      </c>
      <c r="D1626" s="14">
        <f t="shared" si="25"/>
        <v>11.16857924</v>
      </c>
    </row>
    <row r="1627" spans="1:4" ht="15" customHeight="1" x14ac:dyDescent="0.2">
      <c r="A1627" s="27">
        <v>42073.833333333336</v>
      </c>
      <c r="B1627" s="10">
        <v>7.202216</v>
      </c>
      <c r="C1627" s="26">
        <v>40</v>
      </c>
      <c r="D1627" s="14">
        <f t="shared" si="25"/>
        <v>12.027700719999999</v>
      </c>
    </row>
    <row r="1628" spans="1:4" ht="15" customHeight="1" x14ac:dyDescent="0.2">
      <c r="A1628" s="27">
        <v>42073.875</v>
      </c>
      <c r="B1628" s="10">
        <v>7.7166600000000001</v>
      </c>
      <c r="C1628" s="26">
        <v>50</v>
      </c>
      <c r="D1628" s="14">
        <f t="shared" si="25"/>
        <v>12.886822199999999</v>
      </c>
    </row>
    <row r="1629" spans="1:4" ht="15" customHeight="1" x14ac:dyDescent="0.2">
      <c r="A1629" s="27">
        <v>42073.916666666664</v>
      </c>
      <c r="B1629" s="10">
        <v>8.2311040000000002</v>
      </c>
      <c r="C1629" s="26">
        <v>40</v>
      </c>
      <c r="D1629" s="14">
        <f t="shared" si="25"/>
        <v>13.74594368</v>
      </c>
    </row>
    <row r="1630" spans="1:4" ht="15" customHeight="1" x14ac:dyDescent="0.2">
      <c r="A1630" s="27">
        <v>42073.958333333336</v>
      </c>
      <c r="B1630" s="10">
        <v>5.6588840000000005</v>
      </c>
      <c r="C1630" s="26">
        <v>40</v>
      </c>
      <c r="D1630" s="14">
        <f t="shared" si="25"/>
        <v>9.4503362800000001</v>
      </c>
    </row>
    <row r="1631" spans="1:4" ht="15" customHeight="1" x14ac:dyDescent="0.2">
      <c r="A1631" s="27">
        <v>42074</v>
      </c>
      <c r="B1631" s="10">
        <v>5.6588840000000005</v>
      </c>
      <c r="C1631" s="26">
        <v>20</v>
      </c>
      <c r="D1631" s="14">
        <f t="shared" si="25"/>
        <v>9.4503362800000001</v>
      </c>
    </row>
    <row r="1632" spans="1:4" ht="15" customHeight="1" x14ac:dyDescent="0.2">
      <c r="A1632" s="27">
        <v>42074.041666666664</v>
      </c>
      <c r="B1632" s="10">
        <v>4.6299960000000002</v>
      </c>
      <c r="C1632" s="26">
        <v>10</v>
      </c>
      <c r="D1632" s="14">
        <f t="shared" si="25"/>
        <v>7.7320933199999997</v>
      </c>
    </row>
    <row r="1633" spans="1:4" ht="15" customHeight="1" x14ac:dyDescent="0.2">
      <c r="A1633" s="27">
        <v>42074.083333333336</v>
      </c>
      <c r="B1633" s="10">
        <v>3.601108</v>
      </c>
      <c r="C1633" s="26">
        <v>350</v>
      </c>
      <c r="D1633" s="14">
        <f t="shared" si="25"/>
        <v>6.0138503599999993</v>
      </c>
    </row>
    <row r="1634" spans="1:4" ht="15" customHeight="1" x14ac:dyDescent="0.2">
      <c r="A1634" s="27">
        <v>42074.125</v>
      </c>
      <c r="B1634" s="10">
        <v>3.0866639999999999</v>
      </c>
      <c r="C1634" s="26">
        <v>330</v>
      </c>
      <c r="D1634" s="14">
        <f t="shared" si="25"/>
        <v>5.1547288799999995</v>
      </c>
    </row>
    <row r="1635" spans="1:4" ht="15" customHeight="1" x14ac:dyDescent="0.2">
      <c r="A1635" s="27">
        <v>42074.166666666664</v>
      </c>
      <c r="B1635" s="10">
        <v>2.5722200000000002</v>
      </c>
      <c r="C1635" s="26">
        <v>330</v>
      </c>
      <c r="D1635" s="14">
        <f t="shared" si="25"/>
        <v>4.2956073999999997</v>
      </c>
    </row>
    <row r="1636" spans="1:4" ht="15" customHeight="1" x14ac:dyDescent="0.2">
      <c r="A1636" s="27">
        <v>42074.208333333336</v>
      </c>
      <c r="B1636" s="10">
        <v>3.0866639999999999</v>
      </c>
      <c r="C1636" s="26">
        <v>350</v>
      </c>
      <c r="D1636" s="14">
        <f t="shared" si="25"/>
        <v>5.1547288799999995</v>
      </c>
    </row>
    <row r="1637" spans="1:4" ht="15" customHeight="1" x14ac:dyDescent="0.2">
      <c r="A1637" s="27">
        <v>42074.25</v>
      </c>
      <c r="B1637" s="10">
        <v>3.0866639999999999</v>
      </c>
      <c r="C1637" s="26">
        <v>340</v>
      </c>
      <c r="D1637" s="14">
        <f t="shared" si="25"/>
        <v>5.1547288799999995</v>
      </c>
    </row>
    <row r="1638" spans="1:4" ht="15" customHeight="1" x14ac:dyDescent="0.2">
      <c r="A1638" s="27">
        <v>42074.291666666664</v>
      </c>
      <c r="B1638" s="10">
        <v>3.601108</v>
      </c>
      <c r="C1638" s="26">
        <v>330</v>
      </c>
      <c r="D1638" s="14">
        <f t="shared" si="25"/>
        <v>6.0138503599999993</v>
      </c>
    </row>
    <row r="1639" spans="1:4" ht="15" customHeight="1" x14ac:dyDescent="0.2">
      <c r="A1639" s="27">
        <v>42074.333333333336</v>
      </c>
      <c r="B1639" s="10">
        <v>3.0866639999999999</v>
      </c>
      <c r="C1639" s="26">
        <v>360</v>
      </c>
      <c r="D1639" s="14">
        <f t="shared" si="25"/>
        <v>5.1547288799999995</v>
      </c>
    </row>
    <row r="1640" spans="1:4" ht="15" customHeight="1" x14ac:dyDescent="0.2">
      <c r="A1640" s="27">
        <v>42074.375</v>
      </c>
      <c r="B1640" s="10">
        <v>3.601108</v>
      </c>
      <c r="C1640" s="26">
        <v>20</v>
      </c>
      <c r="D1640" s="14">
        <f t="shared" si="25"/>
        <v>6.0138503599999993</v>
      </c>
    </row>
    <row r="1641" spans="1:4" ht="15" customHeight="1" x14ac:dyDescent="0.2">
      <c r="A1641" s="27">
        <v>42074.416666666664</v>
      </c>
      <c r="B1641" s="10">
        <v>3.0866639999999999</v>
      </c>
      <c r="C1641" s="26">
        <v>10</v>
      </c>
      <c r="D1641" s="14">
        <f t="shared" si="25"/>
        <v>5.1547288799999995</v>
      </c>
    </row>
    <row r="1642" spans="1:4" ht="15" customHeight="1" x14ac:dyDescent="0.2">
      <c r="A1642" s="27">
        <v>42074.458333333336</v>
      </c>
      <c r="B1642" s="10">
        <v>4.1155520000000001</v>
      </c>
      <c r="C1642" s="26">
        <v>10</v>
      </c>
      <c r="D1642" s="14">
        <f t="shared" si="25"/>
        <v>6.8729718399999999</v>
      </c>
    </row>
    <row r="1643" spans="1:4" ht="15" customHeight="1" x14ac:dyDescent="0.2">
      <c r="A1643" s="27">
        <v>42074.5</v>
      </c>
      <c r="B1643" s="10">
        <v>6.6877719999999998</v>
      </c>
      <c r="C1643" s="26">
        <v>10</v>
      </c>
      <c r="D1643" s="14">
        <f t="shared" si="25"/>
        <v>11.16857924</v>
      </c>
    </row>
    <row r="1644" spans="1:4" ht="15" customHeight="1" x14ac:dyDescent="0.2">
      <c r="A1644" s="27">
        <v>42074.541666666664</v>
      </c>
      <c r="B1644" s="10">
        <v>8.2311040000000002</v>
      </c>
      <c r="C1644" s="26">
        <v>20</v>
      </c>
      <c r="D1644" s="14">
        <f t="shared" si="25"/>
        <v>13.74594368</v>
      </c>
    </row>
    <row r="1645" spans="1:4" ht="15" customHeight="1" x14ac:dyDescent="0.2">
      <c r="A1645" s="27">
        <v>42074.583333333336</v>
      </c>
      <c r="B1645" s="10">
        <v>6.6877719999999998</v>
      </c>
      <c r="C1645" s="26">
        <v>10</v>
      </c>
      <c r="D1645" s="14">
        <f t="shared" si="25"/>
        <v>11.16857924</v>
      </c>
    </row>
    <row r="1646" spans="1:4" ht="15" customHeight="1" x14ac:dyDescent="0.2">
      <c r="A1646" s="27">
        <v>42074.625</v>
      </c>
      <c r="B1646" s="10">
        <v>7.202216</v>
      </c>
      <c r="C1646" s="26">
        <v>20</v>
      </c>
      <c r="D1646" s="14">
        <f t="shared" si="25"/>
        <v>12.027700719999999</v>
      </c>
    </row>
    <row r="1647" spans="1:4" ht="15" customHeight="1" x14ac:dyDescent="0.2">
      <c r="A1647" s="27">
        <v>42074.666666666664</v>
      </c>
      <c r="B1647" s="10">
        <v>7.7166600000000001</v>
      </c>
      <c r="C1647" s="26">
        <v>50</v>
      </c>
      <c r="D1647" s="14">
        <f t="shared" si="25"/>
        <v>12.886822199999999</v>
      </c>
    </row>
    <row r="1648" spans="1:4" ht="15" customHeight="1" x14ac:dyDescent="0.2">
      <c r="A1648" s="27">
        <v>42074.708333333336</v>
      </c>
      <c r="B1648" s="10">
        <v>9.2599920000000004</v>
      </c>
      <c r="C1648" s="26">
        <v>50</v>
      </c>
      <c r="D1648" s="14">
        <f t="shared" si="25"/>
        <v>15.464186639999999</v>
      </c>
    </row>
    <row r="1649" spans="1:4" ht="15" customHeight="1" x14ac:dyDescent="0.2">
      <c r="A1649" s="27">
        <v>42074.75</v>
      </c>
      <c r="B1649" s="10">
        <v>8.7455479999999994</v>
      </c>
      <c r="C1649" s="26">
        <v>50</v>
      </c>
      <c r="D1649" s="14">
        <f t="shared" si="25"/>
        <v>14.605065159999999</v>
      </c>
    </row>
    <row r="1650" spans="1:4" ht="15" customHeight="1" x14ac:dyDescent="0.2">
      <c r="A1650" s="27">
        <v>42074.791666666664</v>
      </c>
      <c r="B1650" s="10">
        <v>9.2599920000000004</v>
      </c>
      <c r="C1650" s="26">
        <v>40</v>
      </c>
      <c r="D1650" s="14">
        <f t="shared" si="25"/>
        <v>15.464186639999999</v>
      </c>
    </row>
    <row r="1651" spans="1:4" ht="15" customHeight="1" x14ac:dyDescent="0.2">
      <c r="A1651" s="27">
        <v>42074.833333333336</v>
      </c>
      <c r="B1651" s="10">
        <v>7.202216</v>
      </c>
      <c r="C1651" s="26">
        <v>50</v>
      </c>
      <c r="D1651" s="14">
        <f t="shared" si="25"/>
        <v>12.027700719999999</v>
      </c>
    </row>
    <row r="1652" spans="1:4" ht="15" customHeight="1" x14ac:dyDescent="0.2">
      <c r="A1652" s="27">
        <v>42074.875</v>
      </c>
      <c r="B1652" s="10">
        <v>8.2311040000000002</v>
      </c>
      <c r="C1652" s="26">
        <v>40</v>
      </c>
      <c r="D1652" s="14">
        <f t="shared" si="25"/>
        <v>13.74594368</v>
      </c>
    </row>
    <row r="1653" spans="1:4" ht="15" customHeight="1" x14ac:dyDescent="0.2">
      <c r="A1653" s="27">
        <v>42074.916666666664</v>
      </c>
      <c r="B1653" s="10">
        <v>8.7455479999999994</v>
      </c>
      <c r="C1653" s="26">
        <v>40</v>
      </c>
      <c r="D1653" s="14">
        <f t="shared" si="25"/>
        <v>14.605065159999999</v>
      </c>
    </row>
    <row r="1654" spans="1:4" ht="15" customHeight="1" x14ac:dyDescent="0.2">
      <c r="A1654" s="27">
        <v>42074.958333333336</v>
      </c>
      <c r="B1654" s="10">
        <v>5.6588840000000005</v>
      </c>
      <c r="C1654" s="26">
        <v>40</v>
      </c>
      <c r="D1654" s="14">
        <f t="shared" si="25"/>
        <v>9.4503362800000001</v>
      </c>
    </row>
    <row r="1655" spans="1:4" ht="15" customHeight="1" x14ac:dyDescent="0.2">
      <c r="A1655" s="27">
        <v>42075</v>
      </c>
      <c r="B1655" s="10">
        <v>6.6877719999999998</v>
      </c>
      <c r="C1655" s="26">
        <v>30</v>
      </c>
      <c r="D1655" s="14">
        <f t="shared" si="25"/>
        <v>11.16857924</v>
      </c>
    </row>
    <row r="1656" spans="1:4" ht="15" customHeight="1" x14ac:dyDescent="0.2">
      <c r="A1656" s="27">
        <v>42075.041666666664</v>
      </c>
      <c r="B1656" s="10">
        <v>4.6299960000000002</v>
      </c>
      <c r="C1656" s="26">
        <v>20</v>
      </c>
      <c r="D1656" s="14">
        <f t="shared" si="25"/>
        <v>7.7320933199999997</v>
      </c>
    </row>
    <row r="1657" spans="1:4" ht="15" customHeight="1" x14ac:dyDescent="0.2">
      <c r="A1657" s="27">
        <v>42075.083333333336</v>
      </c>
      <c r="B1657" s="10">
        <v>5.1444400000000003</v>
      </c>
      <c r="C1657" s="26">
        <v>10</v>
      </c>
      <c r="D1657" s="14">
        <f t="shared" si="25"/>
        <v>8.5912147999999995</v>
      </c>
    </row>
    <row r="1658" spans="1:4" ht="15" customHeight="1" x14ac:dyDescent="0.2">
      <c r="A1658" s="27">
        <v>42075.125</v>
      </c>
      <c r="B1658" s="10">
        <v>3.601108</v>
      </c>
      <c r="C1658" s="26">
        <v>10</v>
      </c>
      <c r="D1658" s="14">
        <f t="shared" si="25"/>
        <v>6.0138503599999993</v>
      </c>
    </row>
    <row r="1659" spans="1:4" ht="15" customHeight="1" x14ac:dyDescent="0.2">
      <c r="A1659" s="27">
        <v>42075.166666666664</v>
      </c>
      <c r="B1659" s="10">
        <v>4.6299960000000002</v>
      </c>
      <c r="C1659" s="26">
        <v>10</v>
      </c>
      <c r="D1659" s="14">
        <f t="shared" si="25"/>
        <v>7.7320933199999997</v>
      </c>
    </row>
    <row r="1660" spans="1:4" ht="15" customHeight="1" x14ac:dyDescent="0.2">
      <c r="A1660" s="27">
        <v>42075.208333333336</v>
      </c>
      <c r="B1660" s="10">
        <v>5.1444400000000003</v>
      </c>
      <c r="C1660" s="26">
        <v>10</v>
      </c>
      <c r="D1660" s="14">
        <f t="shared" si="25"/>
        <v>8.5912147999999995</v>
      </c>
    </row>
    <row r="1661" spans="1:4" ht="15" customHeight="1" x14ac:dyDescent="0.2">
      <c r="A1661" s="27">
        <v>42075.25</v>
      </c>
      <c r="B1661" s="10">
        <v>4.6299960000000002</v>
      </c>
      <c r="C1661" s="26">
        <v>20</v>
      </c>
      <c r="D1661" s="14">
        <f t="shared" si="25"/>
        <v>7.7320933199999997</v>
      </c>
    </row>
    <row r="1662" spans="1:4" ht="15" customHeight="1" x14ac:dyDescent="0.2">
      <c r="A1662" s="27">
        <v>42075.291666666664</v>
      </c>
      <c r="B1662" s="10">
        <v>4.6299960000000002</v>
      </c>
      <c r="C1662" s="26">
        <v>10</v>
      </c>
      <c r="D1662" s="14">
        <f t="shared" si="25"/>
        <v>7.7320933199999997</v>
      </c>
    </row>
    <row r="1663" spans="1:4" ht="15" customHeight="1" x14ac:dyDescent="0.2">
      <c r="A1663" s="27">
        <v>42075.333333333336</v>
      </c>
      <c r="B1663" s="10">
        <v>4.6299960000000002</v>
      </c>
      <c r="C1663" s="26">
        <v>20</v>
      </c>
      <c r="D1663" s="14">
        <f t="shared" si="25"/>
        <v>7.7320933199999997</v>
      </c>
    </row>
    <row r="1664" spans="1:4" ht="15" customHeight="1" x14ac:dyDescent="0.2">
      <c r="A1664" s="27">
        <v>42075.375</v>
      </c>
      <c r="B1664" s="10">
        <v>4.1155520000000001</v>
      </c>
      <c r="C1664" s="26">
        <v>20</v>
      </c>
      <c r="D1664" s="14">
        <f t="shared" si="25"/>
        <v>6.8729718399999999</v>
      </c>
    </row>
    <row r="1665" spans="1:4" ht="15" customHeight="1" x14ac:dyDescent="0.2">
      <c r="A1665" s="27">
        <v>42075.416666666664</v>
      </c>
      <c r="B1665" s="10">
        <v>4.1155520000000001</v>
      </c>
      <c r="C1665" s="26">
        <v>20</v>
      </c>
      <c r="D1665" s="14">
        <f t="shared" si="25"/>
        <v>6.8729718399999999</v>
      </c>
    </row>
    <row r="1666" spans="1:4" ht="15" customHeight="1" x14ac:dyDescent="0.2">
      <c r="A1666" s="27">
        <v>42075.458333333336</v>
      </c>
      <c r="B1666" s="10">
        <v>3.601108</v>
      </c>
      <c r="C1666" s="26">
        <v>360</v>
      </c>
      <c r="D1666" s="14">
        <f t="shared" si="25"/>
        <v>6.0138503599999993</v>
      </c>
    </row>
    <row r="1667" spans="1:4" ht="15" customHeight="1" x14ac:dyDescent="0.2">
      <c r="A1667" s="27">
        <v>42075.5</v>
      </c>
      <c r="B1667" s="10">
        <v>4.1155520000000001</v>
      </c>
      <c r="C1667" s="26">
        <v>340</v>
      </c>
      <c r="D1667" s="14">
        <f t="shared" si="25"/>
        <v>6.8729718399999999</v>
      </c>
    </row>
    <row r="1668" spans="1:4" ht="15" customHeight="1" x14ac:dyDescent="0.2">
      <c r="A1668" s="27">
        <v>42075.541666666664</v>
      </c>
      <c r="B1668" s="10">
        <v>6.6877719999999998</v>
      </c>
      <c r="C1668" s="26">
        <v>20</v>
      </c>
      <c r="D1668" s="14">
        <f t="shared" si="25"/>
        <v>11.16857924</v>
      </c>
    </row>
    <row r="1669" spans="1:4" ht="15" customHeight="1" x14ac:dyDescent="0.2">
      <c r="A1669" s="27">
        <v>42075.583333333336</v>
      </c>
      <c r="B1669" s="10">
        <v>6.1733279999999997</v>
      </c>
      <c r="C1669" s="26">
        <v>360</v>
      </c>
      <c r="D1669" s="14">
        <f t="shared" ref="D1669:D1732" si="26">$B$1*B1669</f>
        <v>10.309457759999999</v>
      </c>
    </row>
    <row r="1670" spans="1:4" ht="15" customHeight="1" x14ac:dyDescent="0.2">
      <c r="A1670" s="27">
        <v>42075.625</v>
      </c>
      <c r="B1670" s="10">
        <v>6.1733279999999997</v>
      </c>
      <c r="C1670" s="26">
        <v>10</v>
      </c>
      <c r="D1670" s="14">
        <f t="shared" si="26"/>
        <v>10.309457759999999</v>
      </c>
    </row>
    <row r="1671" spans="1:4" ht="15" customHeight="1" x14ac:dyDescent="0.2">
      <c r="A1671" s="27">
        <v>42075.666666666664</v>
      </c>
      <c r="B1671" s="10">
        <v>8.2311040000000002</v>
      </c>
      <c r="C1671" s="26">
        <v>20</v>
      </c>
      <c r="D1671" s="14">
        <f t="shared" si="26"/>
        <v>13.74594368</v>
      </c>
    </row>
    <row r="1672" spans="1:4" ht="15" customHeight="1" x14ac:dyDescent="0.2">
      <c r="A1672" s="27">
        <v>42075.708333333336</v>
      </c>
      <c r="B1672" s="10">
        <v>7.7166600000000001</v>
      </c>
      <c r="C1672" s="26">
        <v>60</v>
      </c>
      <c r="D1672" s="14">
        <f t="shared" si="26"/>
        <v>12.886822199999999</v>
      </c>
    </row>
    <row r="1673" spans="1:4" ht="15" customHeight="1" x14ac:dyDescent="0.2">
      <c r="A1673" s="27">
        <v>42075.75</v>
      </c>
      <c r="B1673" s="10">
        <v>7.7166600000000001</v>
      </c>
      <c r="C1673" s="26">
        <v>40</v>
      </c>
      <c r="D1673" s="14">
        <f t="shared" si="26"/>
        <v>12.886822199999999</v>
      </c>
    </row>
    <row r="1674" spans="1:4" ht="15" customHeight="1" x14ac:dyDescent="0.2">
      <c r="A1674" s="27">
        <v>42075.791666666664</v>
      </c>
      <c r="B1674" s="10">
        <v>7.202216</v>
      </c>
      <c r="C1674" s="26">
        <v>50</v>
      </c>
      <c r="D1674" s="14">
        <f t="shared" si="26"/>
        <v>12.027700719999999</v>
      </c>
    </row>
    <row r="1675" spans="1:4" ht="15" customHeight="1" x14ac:dyDescent="0.2">
      <c r="A1675" s="27">
        <v>42075.833333333336</v>
      </c>
      <c r="B1675" s="10">
        <v>7.7166600000000001</v>
      </c>
      <c r="C1675" s="26">
        <v>50</v>
      </c>
      <c r="D1675" s="14">
        <f t="shared" si="26"/>
        <v>12.886822199999999</v>
      </c>
    </row>
    <row r="1676" spans="1:4" ht="15" customHeight="1" x14ac:dyDescent="0.2">
      <c r="A1676" s="27">
        <v>42075.875</v>
      </c>
      <c r="B1676" s="10">
        <v>8.7455479999999994</v>
      </c>
      <c r="C1676" s="26">
        <v>50</v>
      </c>
      <c r="D1676" s="14">
        <f t="shared" si="26"/>
        <v>14.605065159999999</v>
      </c>
    </row>
    <row r="1677" spans="1:4" ht="15" customHeight="1" x14ac:dyDescent="0.2">
      <c r="A1677" s="27">
        <v>42075.916666666664</v>
      </c>
      <c r="B1677" s="10">
        <v>5.6588840000000005</v>
      </c>
      <c r="C1677" s="26">
        <v>30</v>
      </c>
      <c r="D1677" s="14">
        <f t="shared" si="26"/>
        <v>9.4503362800000001</v>
      </c>
    </row>
    <row r="1678" spans="1:4" ht="15" customHeight="1" x14ac:dyDescent="0.2">
      <c r="A1678" s="27">
        <v>42075.958333333336</v>
      </c>
      <c r="B1678" s="10">
        <v>6.1733279999999997</v>
      </c>
      <c r="C1678" s="26">
        <v>30</v>
      </c>
      <c r="D1678" s="14">
        <f t="shared" si="26"/>
        <v>10.309457759999999</v>
      </c>
    </row>
    <row r="1679" spans="1:4" ht="15" customHeight="1" x14ac:dyDescent="0.2">
      <c r="A1679" s="27">
        <v>42076</v>
      </c>
      <c r="B1679" s="10">
        <v>4.1155520000000001</v>
      </c>
      <c r="C1679" s="26">
        <v>30</v>
      </c>
      <c r="D1679" s="14">
        <f t="shared" si="26"/>
        <v>6.8729718399999999</v>
      </c>
    </row>
    <row r="1680" spans="1:4" ht="15" customHeight="1" x14ac:dyDescent="0.2">
      <c r="A1680" s="27">
        <v>42076.041666666664</v>
      </c>
      <c r="B1680" s="10">
        <v>4.6299960000000002</v>
      </c>
      <c r="C1680" s="26">
        <v>20</v>
      </c>
      <c r="D1680" s="14">
        <f t="shared" si="26"/>
        <v>7.7320933199999997</v>
      </c>
    </row>
    <row r="1681" spans="1:4" ht="15" customHeight="1" x14ac:dyDescent="0.2">
      <c r="A1681" s="27">
        <v>42076.083333333336</v>
      </c>
      <c r="B1681" s="10">
        <v>4.6299960000000002</v>
      </c>
      <c r="C1681" s="26">
        <v>20</v>
      </c>
      <c r="D1681" s="14">
        <f t="shared" si="26"/>
        <v>7.7320933199999997</v>
      </c>
    </row>
    <row r="1682" spans="1:4" ht="15" customHeight="1" x14ac:dyDescent="0.2">
      <c r="A1682" s="27">
        <v>42076.125</v>
      </c>
      <c r="B1682" s="10">
        <v>4.1155520000000001</v>
      </c>
      <c r="C1682" s="26">
        <v>10</v>
      </c>
      <c r="D1682" s="14">
        <f t="shared" si="26"/>
        <v>6.8729718399999999</v>
      </c>
    </row>
    <row r="1683" spans="1:4" ht="15" customHeight="1" x14ac:dyDescent="0.2">
      <c r="A1683" s="27">
        <v>42076.166666666664</v>
      </c>
      <c r="B1683" s="10">
        <v>4.1155520000000001</v>
      </c>
      <c r="C1683" s="26">
        <v>360</v>
      </c>
      <c r="D1683" s="14">
        <f t="shared" si="26"/>
        <v>6.8729718399999999</v>
      </c>
    </row>
    <row r="1684" spans="1:4" ht="15" customHeight="1" x14ac:dyDescent="0.2">
      <c r="A1684" s="27">
        <v>42076.208333333336</v>
      </c>
      <c r="B1684" s="10">
        <v>4.1155520000000001</v>
      </c>
      <c r="C1684" s="26">
        <v>360</v>
      </c>
      <c r="D1684" s="14">
        <f t="shared" si="26"/>
        <v>6.8729718399999999</v>
      </c>
    </row>
    <row r="1685" spans="1:4" ht="15" customHeight="1" x14ac:dyDescent="0.2">
      <c r="A1685" s="27">
        <v>42076.25</v>
      </c>
      <c r="B1685" s="10">
        <v>4.1155520000000001</v>
      </c>
      <c r="C1685" s="26">
        <v>20</v>
      </c>
      <c r="D1685" s="14">
        <f t="shared" si="26"/>
        <v>6.8729718399999999</v>
      </c>
    </row>
    <row r="1686" spans="1:4" ht="15" customHeight="1" x14ac:dyDescent="0.2">
      <c r="A1686" s="27">
        <v>42076.291666666664</v>
      </c>
      <c r="B1686" s="10">
        <v>2.057776</v>
      </c>
      <c r="C1686" s="26">
        <v>330</v>
      </c>
      <c r="D1686" s="14">
        <f t="shared" si="26"/>
        <v>3.43648592</v>
      </c>
    </row>
    <row r="1687" spans="1:4" ht="15" customHeight="1" x14ac:dyDescent="0.2">
      <c r="A1687" s="27">
        <v>42076.333333333336</v>
      </c>
      <c r="B1687" s="10">
        <v>1.5433319999999999</v>
      </c>
      <c r="C1687" s="26">
        <v>350</v>
      </c>
      <c r="D1687" s="14">
        <f t="shared" si="26"/>
        <v>2.5773644399999998</v>
      </c>
    </row>
    <row r="1688" spans="1:4" ht="15" customHeight="1" x14ac:dyDescent="0.2">
      <c r="A1688" s="27">
        <v>42076.375</v>
      </c>
      <c r="B1688" s="10">
        <v>1.028888</v>
      </c>
      <c r="C1688" s="26">
        <v>360</v>
      </c>
      <c r="D1688" s="14">
        <f t="shared" si="26"/>
        <v>1.71824296</v>
      </c>
    </row>
    <row r="1689" spans="1:4" ht="15" customHeight="1" x14ac:dyDescent="0.2">
      <c r="A1689" s="27">
        <v>42076.416666666664</v>
      </c>
      <c r="B1689" s="10">
        <v>2.057776</v>
      </c>
      <c r="C1689" s="26">
        <v>350</v>
      </c>
      <c r="D1689" s="14">
        <f t="shared" si="26"/>
        <v>3.43648592</v>
      </c>
    </row>
    <row r="1690" spans="1:4" ht="15" customHeight="1" x14ac:dyDescent="0.2">
      <c r="A1690" s="27">
        <v>42076.458333333336</v>
      </c>
      <c r="B1690" s="10">
        <v>2.5722200000000002</v>
      </c>
      <c r="C1690" s="26">
        <v>360</v>
      </c>
      <c r="D1690" s="14">
        <f t="shared" si="26"/>
        <v>4.2956073999999997</v>
      </c>
    </row>
    <row r="1691" spans="1:4" ht="15" customHeight="1" x14ac:dyDescent="0.2">
      <c r="A1691" s="27">
        <v>42076.5</v>
      </c>
      <c r="B1691" s="10">
        <v>5.6588840000000005</v>
      </c>
      <c r="C1691" s="26">
        <v>30</v>
      </c>
      <c r="D1691" s="14">
        <f t="shared" si="26"/>
        <v>9.4503362800000001</v>
      </c>
    </row>
    <row r="1692" spans="1:4" ht="15" customHeight="1" x14ac:dyDescent="0.2">
      <c r="A1692" s="27">
        <v>42076.541666666664</v>
      </c>
      <c r="B1692" s="10">
        <v>6.6877719999999998</v>
      </c>
      <c r="C1692" s="26">
        <v>20</v>
      </c>
      <c r="D1692" s="14">
        <f t="shared" si="26"/>
        <v>11.16857924</v>
      </c>
    </row>
    <row r="1693" spans="1:4" ht="15" customHeight="1" x14ac:dyDescent="0.2">
      <c r="A1693" s="27">
        <v>42076.583333333336</v>
      </c>
      <c r="B1693" s="10">
        <v>5.1444400000000003</v>
      </c>
      <c r="C1693" s="26">
        <v>20</v>
      </c>
      <c r="D1693" s="14">
        <f t="shared" si="26"/>
        <v>8.5912147999999995</v>
      </c>
    </row>
    <row r="1694" spans="1:4" ht="15" customHeight="1" x14ac:dyDescent="0.2">
      <c r="A1694" s="27">
        <v>42076.625</v>
      </c>
      <c r="B1694" s="10">
        <v>4.1155520000000001</v>
      </c>
      <c r="C1694" s="26">
        <v>350</v>
      </c>
      <c r="D1694" s="14">
        <f t="shared" si="26"/>
        <v>6.8729718399999999</v>
      </c>
    </row>
    <row r="1695" spans="1:4" ht="15" customHeight="1" x14ac:dyDescent="0.2">
      <c r="A1695" s="27">
        <v>42076.666666666664</v>
      </c>
      <c r="B1695" s="10">
        <v>4.6299960000000002</v>
      </c>
      <c r="C1695" s="26">
        <v>10</v>
      </c>
      <c r="D1695" s="14">
        <f t="shared" si="26"/>
        <v>7.7320933199999997</v>
      </c>
    </row>
    <row r="1696" spans="1:4" ht="15" customHeight="1" x14ac:dyDescent="0.2">
      <c r="A1696" s="27">
        <v>42076.708333333336</v>
      </c>
      <c r="B1696" s="10">
        <v>7.202216</v>
      </c>
      <c r="C1696" s="26">
        <v>60</v>
      </c>
      <c r="D1696" s="14">
        <f t="shared" si="26"/>
        <v>12.027700719999999</v>
      </c>
    </row>
    <row r="1697" spans="1:4" ht="15" customHeight="1" x14ac:dyDescent="0.2">
      <c r="A1697" s="27">
        <v>42076.75</v>
      </c>
      <c r="B1697" s="10">
        <v>7.202216</v>
      </c>
      <c r="C1697" s="26">
        <v>50</v>
      </c>
      <c r="D1697" s="14">
        <f t="shared" si="26"/>
        <v>12.027700719999999</v>
      </c>
    </row>
    <row r="1698" spans="1:4" ht="15" customHeight="1" x14ac:dyDescent="0.2">
      <c r="A1698" s="27">
        <v>42076.791666666664</v>
      </c>
      <c r="B1698" s="10">
        <v>7.7166600000000001</v>
      </c>
      <c r="C1698" s="26">
        <v>60</v>
      </c>
      <c r="D1698" s="14">
        <f t="shared" si="26"/>
        <v>12.886822199999999</v>
      </c>
    </row>
    <row r="1699" spans="1:4" ht="15" customHeight="1" x14ac:dyDescent="0.2">
      <c r="A1699" s="27">
        <v>42076.833333333336</v>
      </c>
      <c r="B1699" s="10">
        <v>6.6877719999999998</v>
      </c>
      <c r="C1699" s="26">
        <v>50</v>
      </c>
      <c r="D1699" s="14">
        <f t="shared" si="26"/>
        <v>11.16857924</v>
      </c>
    </row>
    <row r="1700" spans="1:4" ht="15" customHeight="1" x14ac:dyDescent="0.2">
      <c r="A1700" s="27">
        <v>42076.875</v>
      </c>
      <c r="B1700" s="10">
        <v>7.202216</v>
      </c>
      <c r="C1700" s="26">
        <v>50</v>
      </c>
      <c r="D1700" s="14">
        <f t="shared" si="26"/>
        <v>12.027700719999999</v>
      </c>
    </row>
    <row r="1701" spans="1:4" ht="15" customHeight="1" x14ac:dyDescent="0.2">
      <c r="A1701" s="27">
        <v>42076.916666666664</v>
      </c>
      <c r="B1701" s="10">
        <v>6.1733279999999997</v>
      </c>
      <c r="C1701" s="26">
        <v>30</v>
      </c>
      <c r="D1701" s="14">
        <f t="shared" si="26"/>
        <v>10.309457759999999</v>
      </c>
    </row>
    <row r="1702" spans="1:4" ht="15" customHeight="1" x14ac:dyDescent="0.2">
      <c r="A1702" s="27">
        <v>42076.958333333336</v>
      </c>
      <c r="B1702" s="10">
        <v>6.1733279999999997</v>
      </c>
      <c r="C1702" s="26">
        <v>30</v>
      </c>
      <c r="D1702" s="14">
        <f t="shared" si="26"/>
        <v>10.309457759999999</v>
      </c>
    </row>
    <row r="1703" spans="1:4" ht="15" customHeight="1" x14ac:dyDescent="0.2">
      <c r="A1703" s="27">
        <v>42077</v>
      </c>
      <c r="B1703" s="10">
        <v>5.1444400000000003</v>
      </c>
      <c r="C1703" s="26">
        <v>30</v>
      </c>
      <c r="D1703" s="14">
        <f t="shared" si="26"/>
        <v>8.5912147999999995</v>
      </c>
    </row>
    <row r="1704" spans="1:4" ht="15" customHeight="1" x14ac:dyDescent="0.2">
      <c r="A1704" s="27">
        <v>42077.041666666664</v>
      </c>
      <c r="B1704" s="10">
        <v>4.1155520000000001</v>
      </c>
      <c r="C1704" s="26">
        <v>20</v>
      </c>
      <c r="D1704" s="14">
        <f t="shared" si="26"/>
        <v>6.8729718399999999</v>
      </c>
    </row>
    <row r="1705" spans="1:4" ht="15" customHeight="1" x14ac:dyDescent="0.2">
      <c r="A1705" s="27">
        <v>42077.083333333336</v>
      </c>
      <c r="B1705" s="10">
        <v>4.1155520000000001</v>
      </c>
      <c r="C1705" s="26">
        <v>20</v>
      </c>
      <c r="D1705" s="14">
        <f t="shared" si="26"/>
        <v>6.8729718399999999</v>
      </c>
    </row>
    <row r="1706" spans="1:4" ht="15" customHeight="1" x14ac:dyDescent="0.2">
      <c r="A1706" s="27">
        <v>42077.125</v>
      </c>
      <c r="B1706" s="10">
        <v>3.0866639999999999</v>
      </c>
      <c r="C1706" s="26">
        <v>360</v>
      </c>
      <c r="D1706" s="14">
        <f t="shared" si="26"/>
        <v>5.1547288799999995</v>
      </c>
    </row>
    <row r="1707" spans="1:4" ht="15" customHeight="1" x14ac:dyDescent="0.2">
      <c r="A1707" s="27">
        <v>42077.166666666664</v>
      </c>
      <c r="B1707" s="10">
        <v>2.5722200000000002</v>
      </c>
      <c r="C1707" s="26">
        <v>10</v>
      </c>
      <c r="D1707" s="14">
        <f t="shared" si="26"/>
        <v>4.2956073999999997</v>
      </c>
    </row>
    <row r="1708" spans="1:4" ht="15" customHeight="1" x14ac:dyDescent="0.2">
      <c r="A1708" s="27">
        <v>42077.208333333336</v>
      </c>
      <c r="B1708" s="10">
        <v>3.0866639999999999</v>
      </c>
      <c r="C1708" s="26">
        <v>10</v>
      </c>
      <c r="D1708" s="14">
        <f t="shared" si="26"/>
        <v>5.1547288799999995</v>
      </c>
    </row>
    <row r="1709" spans="1:4" ht="15" customHeight="1" x14ac:dyDescent="0.2">
      <c r="A1709" s="27">
        <v>42077.25</v>
      </c>
      <c r="B1709" s="10">
        <v>2.5722200000000002</v>
      </c>
      <c r="C1709" s="26">
        <v>20</v>
      </c>
      <c r="D1709" s="14">
        <f t="shared" si="26"/>
        <v>4.2956073999999997</v>
      </c>
    </row>
    <row r="1710" spans="1:4" ht="15" customHeight="1" x14ac:dyDescent="0.2">
      <c r="A1710" s="27">
        <v>42077.291666666664</v>
      </c>
      <c r="B1710" s="10">
        <v>2.057776</v>
      </c>
      <c r="C1710" s="26">
        <v>360</v>
      </c>
      <c r="D1710" s="14">
        <f t="shared" si="26"/>
        <v>3.43648592</v>
      </c>
    </row>
    <row r="1711" spans="1:4" ht="15" customHeight="1" x14ac:dyDescent="0.2">
      <c r="A1711" s="27">
        <v>42077.333333333336</v>
      </c>
      <c r="B1711" s="10">
        <v>2.057776</v>
      </c>
      <c r="C1711" s="26">
        <v>10</v>
      </c>
      <c r="D1711" s="14">
        <f t="shared" si="26"/>
        <v>3.43648592</v>
      </c>
    </row>
    <row r="1712" spans="1:4" ht="15" customHeight="1" x14ac:dyDescent="0.2">
      <c r="A1712" s="27">
        <v>42077.375</v>
      </c>
      <c r="B1712" s="10">
        <v>1.5433319999999999</v>
      </c>
      <c r="C1712" s="26">
        <v>340</v>
      </c>
      <c r="D1712" s="14">
        <f t="shared" si="26"/>
        <v>2.5773644399999998</v>
      </c>
    </row>
    <row r="1713" spans="1:4" ht="15" customHeight="1" x14ac:dyDescent="0.2">
      <c r="A1713" s="27">
        <v>42077.416666666664</v>
      </c>
      <c r="B1713" s="10">
        <v>2.5722200000000002</v>
      </c>
      <c r="C1713" s="26">
        <v>340</v>
      </c>
      <c r="D1713" s="14">
        <f t="shared" si="26"/>
        <v>4.2956073999999997</v>
      </c>
    </row>
    <row r="1714" spans="1:4" ht="15" customHeight="1" x14ac:dyDescent="0.2">
      <c r="A1714" s="27">
        <v>42077.458333333336</v>
      </c>
      <c r="B1714" s="10">
        <v>2.057776</v>
      </c>
      <c r="C1714" s="26">
        <v>20</v>
      </c>
      <c r="D1714" s="14">
        <f t="shared" si="26"/>
        <v>3.43648592</v>
      </c>
    </row>
    <row r="1715" spans="1:4" ht="15" customHeight="1" x14ac:dyDescent="0.2">
      <c r="A1715" s="27">
        <v>42077.5</v>
      </c>
      <c r="B1715" s="10">
        <v>4.1155520000000001</v>
      </c>
      <c r="C1715" s="26">
        <v>20</v>
      </c>
      <c r="D1715" s="14">
        <f t="shared" si="26"/>
        <v>6.8729718399999999</v>
      </c>
    </row>
    <row r="1716" spans="1:4" ht="15" customHeight="1" x14ac:dyDescent="0.2">
      <c r="A1716" s="27">
        <v>42077.541666666664</v>
      </c>
      <c r="B1716" s="10">
        <v>3.601108</v>
      </c>
      <c r="C1716" s="26">
        <v>10</v>
      </c>
      <c r="D1716" s="14">
        <f t="shared" si="26"/>
        <v>6.0138503599999993</v>
      </c>
    </row>
    <row r="1717" spans="1:4" ht="15" customHeight="1" x14ac:dyDescent="0.2">
      <c r="A1717" s="27">
        <v>42077.583333333336</v>
      </c>
      <c r="B1717" s="10">
        <v>4.1155520000000001</v>
      </c>
      <c r="C1717" s="26">
        <v>30</v>
      </c>
      <c r="D1717" s="14">
        <f t="shared" si="26"/>
        <v>6.8729718399999999</v>
      </c>
    </row>
    <row r="1718" spans="1:4" ht="15" customHeight="1" x14ac:dyDescent="0.2">
      <c r="A1718" s="27">
        <v>42077.666666666664</v>
      </c>
      <c r="B1718" s="10">
        <v>6.6877719999999998</v>
      </c>
      <c r="C1718" s="26">
        <v>60</v>
      </c>
      <c r="D1718" s="14">
        <f t="shared" si="26"/>
        <v>11.16857924</v>
      </c>
    </row>
    <row r="1719" spans="1:4" ht="15" customHeight="1" x14ac:dyDescent="0.2">
      <c r="A1719" s="27">
        <v>42077.708333333336</v>
      </c>
      <c r="B1719" s="10">
        <v>7.202216</v>
      </c>
      <c r="C1719" s="26">
        <v>60</v>
      </c>
      <c r="D1719" s="14">
        <f t="shared" si="26"/>
        <v>12.027700719999999</v>
      </c>
    </row>
    <row r="1720" spans="1:4" ht="15" customHeight="1" x14ac:dyDescent="0.2">
      <c r="A1720" s="27">
        <v>42077.75</v>
      </c>
      <c r="B1720" s="10">
        <v>7.7166600000000001</v>
      </c>
      <c r="C1720" s="26">
        <v>60</v>
      </c>
      <c r="D1720" s="14">
        <f t="shared" si="26"/>
        <v>12.886822199999999</v>
      </c>
    </row>
    <row r="1721" spans="1:4" ht="15" customHeight="1" x14ac:dyDescent="0.2">
      <c r="A1721" s="27">
        <v>42077.791666666664</v>
      </c>
      <c r="B1721" s="10">
        <v>6.1733279999999997</v>
      </c>
      <c r="C1721" s="26">
        <v>60</v>
      </c>
      <c r="D1721" s="14">
        <f t="shared" si="26"/>
        <v>10.309457759999999</v>
      </c>
    </row>
    <row r="1722" spans="1:4" ht="15" customHeight="1" x14ac:dyDescent="0.2">
      <c r="A1722" s="27">
        <v>42077.833333333336</v>
      </c>
      <c r="B1722" s="10">
        <v>6.1733279999999997</v>
      </c>
      <c r="C1722" s="26">
        <v>50</v>
      </c>
      <c r="D1722" s="14">
        <f t="shared" si="26"/>
        <v>10.309457759999999</v>
      </c>
    </row>
    <row r="1723" spans="1:4" ht="15" customHeight="1" x14ac:dyDescent="0.2">
      <c r="A1723" s="27">
        <v>42077.875</v>
      </c>
      <c r="B1723" s="10">
        <v>4.6299960000000002</v>
      </c>
      <c r="C1723" s="26">
        <v>50</v>
      </c>
      <c r="D1723" s="14">
        <f t="shared" si="26"/>
        <v>7.7320933199999997</v>
      </c>
    </row>
    <row r="1724" spans="1:4" ht="15" customHeight="1" x14ac:dyDescent="0.2">
      <c r="A1724" s="27">
        <v>42077.916666666664</v>
      </c>
      <c r="B1724" s="10">
        <v>4.1155520000000001</v>
      </c>
      <c r="C1724" s="26">
        <v>40</v>
      </c>
      <c r="D1724" s="14">
        <f t="shared" si="26"/>
        <v>6.8729718399999999</v>
      </c>
    </row>
    <row r="1725" spans="1:4" ht="15" customHeight="1" x14ac:dyDescent="0.2">
      <c r="A1725" s="27">
        <v>42077.958333333336</v>
      </c>
      <c r="B1725" s="10">
        <v>4.1155520000000001</v>
      </c>
      <c r="C1725" s="26">
        <v>30</v>
      </c>
      <c r="D1725" s="14">
        <f t="shared" si="26"/>
        <v>6.8729718399999999</v>
      </c>
    </row>
    <row r="1726" spans="1:4" ht="15" customHeight="1" x14ac:dyDescent="0.2">
      <c r="A1726" s="27">
        <v>42078</v>
      </c>
      <c r="B1726" s="10">
        <v>2.057776</v>
      </c>
      <c r="C1726" s="26">
        <v>360</v>
      </c>
      <c r="D1726" s="14">
        <f t="shared" si="26"/>
        <v>3.43648592</v>
      </c>
    </row>
    <row r="1727" spans="1:4" ht="15" customHeight="1" x14ac:dyDescent="0.2">
      <c r="A1727" s="27">
        <v>42078.041666666664</v>
      </c>
      <c r="B1727" s="10">
        <v>2.057776</v>
      </c>
      <c r="C1727" s="26">
        <v>360</v>
      </c>
      <c r="D1727" s="14">
        <f t="shared" si="26"/>
        <v>3.43648592</v>
      </c>
    </row>
    <row r="1728" spans="1:4" ht="15" customHeight="1" x14ac:dyDescent="0.2">
      <c r="A1728" s="27">
        <v>42078.083333333336</v>
      </c>
      <c r="B1728" s="10">
        <v>2.057776</v>
      </c>
      <c r="C1728" s="26">
        <v>360</v>
      </c>
      <c r="D1728" s="14">
        <f t="shared" si="26"/>
        <v>3.43648592</v>
      </c>
    </row>
    <row r="1729" spans="1:4" ht="15" customHeight="1" x14ac:dyDescent="0.2">
      <c r="A1729" s="27">
        <v>42078.125</v>
      </c>
      <c r="B1729" s="10">
        <v>2.057776</v>
      </c>
      <c r="C1729" s="26">
        <v>330</v>
      </c>
      <c r="D1729" s="14">
        <f t="shared" si="26"/>
        <v>3.43648592</v>
      </c>
    </row>
    <row r="1730" spans="1:4" ht="15" customHeight="1" x14ac:dyDescent="0.2">
      <c r="A1730" s="27">
        <v>42078.166666666664</v>
      </c>
      <c r="B1730" s="10">
        <v>1.5433319999999999</v>
      </c>
      <c r="C1730" s="26">
        <v>340</v>
      </c>
      <c r="D1730" s="14">
        <f t="shared" si="26"/>
        <v>2.5773644399999998</v>
      </c>
    </row>
    <row r="1731" spans="1:4" ht="15" customHeight="1" x14ac:dyDescent="0.2">
      <c r="A1731" s="27">
        <v>42078.208333333336</v>
      </c>
      <c r="B1731" s="10">
        <v>2.057776</v>
      </c>
      <c r="C1731" s="26">
        <v>330</v>
      </c>
      <c r="D1731" s="14">
        <f t="shared" si="26"/>
        <v>3.43648592</v>
      </c>
    </row>
    <row r="1732" spans="1:4" ht="15" customHeight="1" x14ac:dyDescent="0.2">
      <c r="A1732" s="27">
        <v>42078.25</v>
      </c>
      <c r="B1732" s="10">
        <v>1.028888</v>
      </c>
      <c r="C1732" s="26">
        <v>340</v>
      </c>
      <c r="D1732" s="14">
        <f t="shared" si="26"/>
        <v>1.71824296</v>
      </c>
    </row>
    <row r="1733" spans="1:4" ht="15" customHeight="1" x14ac:dyDescent="0.2">
      <c r="A1733" s="27">
        <v>42078.291666666664</v>
      </c>
      <c r="B1733" s="10">
        <v>1.5433319999999999</v>
      </c>
      <c r="C1733" s="26">
        <v>350</v>
      </c>
      <c r="D1733" s="14">
        <f t="shared" ref="D1733:D1796" si="27">$B$1*B1733</f>
        <v>2.5773644399999998</v>
      </c>
    </row>
    <row r="1734" spans="1:4" ht="15" customHeight="1" x14ac:dyDescent="0.2">
      <c r="A1734" s="27">
        <v>42078.333333333336</v>
      </c>
      <c r="B1734" s="10">
        <v>1.5433319999999999</v>
      </c>
      <c r="C1734" s="26">
        <v>330</v>
      </c>
      <c r="D1734" s="14">
        <f t="shared" si="27"/>
        <v>2.5773644399999998</v>
      </c>
    </row>
    <row r="1735" spans="1:4" ht="15" customHeight="1" x14ac:dyDescent="0.2">
      <c r="A1735" s="27">
        <v>42078.375</v>
      </c>
      <c r="B1735" s="10">
        <v>1.5433319999999999</v>
      </c>
      <c r="C1735" s="26">
        <v>310</v>
      </c>
      <c r="D1735" s="14">
        <f t="shared" si="27"/>
        <v>2.5773644399999998</v>
      </c>
    </row>
    <row r="1736" spans="1:4" ht="15" customHeight="1" x14ac:dyDescent="0.2">
      <c r="A1736" s="27">
        <v>42078.416666666664</v>
      </c>
      <c r="B1736" s="10">
        <v>1.028888</v>
      </c>
      <c r="C1736" s="26">
        <v>320</v>
      </c>
      <c r="D1736" s="14">
        <f t="shared" si="27"/>
        <v>1.71824296</v>
      </c>
    </row>
    <row r="1737" spans="1:4" ht="15" customHeight="1" x14ac:dyDescent="0.2">
      <c r="A1737" s="27">
        <v>42078.458333333336</v>
      </c>
      <c r="B1737" s="10">
        <v>2.057776</v>
      </c>
      <c r="C1737" s="26">
        <v>340</v>
      </c>
      <c r="D1737" s="14">
        <f t="shared" si="27"/>
        <v>3.43648592</v>
      </c>
    </row>
    <row r="1738" spans="1:4" ht="15" customHeight="1" x14ac:dyDescent="0.2">
      <c r="A1738" s="27">
        <v>42078.5</v>
      </c>
      <c r="B1738" s="10">
        <v>3.0866639999999999</v>
      </c>
      <c r="C1738" s="26">
        <v>10</v>
      </c>
      <c r="D1738" s="14">
        <f t="shared" si="27"/>
        <v>5.1547288799999995</v>
      </c>
    </row>
    <row r="1739" spans="1:4" ht="15" customHeight="1" x14ac:dyDescent="0.2">
      <c r="A1739" s="27">
        <v>42078.541666666664</v>
      </c>
      <c r="B1739" s="10">
        <v>4.1155520000000001</v>
      </c>
      <c r="C1739" s="26">
        <v>10</v>
      </c>
      <c r="D1739" s="14">
        <f t="shared" si="27"/>
        <v>6.8729718399999999</v>
      </c>
    </row>
    <row r="1740" spans="1:4" ht="15" customHeight="1" x14ac:dyDescent="0.2">
      <c r="A1740" s="27">
        <v>42078.583333333336</v>
      </c>
      <c r="B1740" s="10">
        <v>3.0866639999999999</v>
      </c>
      <c r="C1740" s="26">
        <v>10</v>
      </c>
      <c r="D1740" s="14">
        <f t="shared" si="27"/>
        <v>5.1547288799999995</v>
      </c>
    </row>
    <row r="1741" spans="1:4" ht="15" customHeight="1" x14ac:dyDescent="0.2">
      <c r="A1741" s="27">
        <v>42078.625</v>
      </c>
      <c r="B1741" s="10">
        <v>5.1444400000000003</v>
      </c>
      <c r="C1741" s="26">
        <v>70</v>
      </c>
      <c r="D1741" s="14">
        <f t="shared" si="27"/>
        <v>8.5912147999999995</v>
      </c>
    </row>
    <row r="1742" spans="1:4" ht="15" customHeight="1" x14ac:dyDescent="0.2">
      <c r="A1742" s="27">
        <v>42078.666666666664</v>
      </c>
      <c r="B1742" s="10">
        <v>6.1733279999999997</v>
      </c>
      <c r="C1742" s="26">
        <v>60</v>
      </c>
      <c r="D1742" s="14">
        <f t="shared" si="27"/>
        <v>10.309457759999999</v>
      </c>
    </row>
    <row r="1743" spans="1:4" ht="15" customHeight="1" x14ac:dyDescent="0.2">
      <c r="A1743" s="27">
        <v>42078.708333333336</v>
      </c>
      <c r="B1743" s="10">
        <v>7.202216</v>
      </c>
      <c r="C1743" s="26">
        <v>60</v>
      </c>
      <c r="D1743" s="14">
        <f t="shared" si="27"/>
        <v>12.027700719999999</v>
      </c>
    </row>
    <row r="1744" spans="1:4" ht="15" customHeight="1" x14ac:dyDescent="0.2">
      <c r="A1744" s="27">
        <v>42078.75</v>
      </c>
      <c r="B1744" s="10">
        <v>6.1733279999999997</v>
      </c>
      <c r="C1744" s="26">
        <v>60</v>
      </c>
      <c r="D1744" s="14">
        <f t="shared" si="27"/>
        <v>10.309457759999999</v>
      </c>
    </row>
    <row r="1745" spans="1:4" ht="15" customHeight="1" x14ac:dyDescent="0.2">
      <c r="A1745" s="27">
        <v>42078.791666666664</v>
      </c>
      <c r="B1745" s="10">
        <v>6.1733279999999997</v>
      </c>
      <c r="C1745" s="26">
        <v>60</v>
      </c>
      <c r="D1745" s="14">
        <f t="shared" si="27"/>
        <v>10.309457759999999</v>
      </c>
    </row>
    <row r="1746" spans="1:4" ht="15" customHeight="1" x14ac:dyDescent="0.2">
      <c r="A1746" s="27">
        <v>42078.833333333336</v>
      </c>
      <c r="B1746" s="10">
        <v>6.1733279999999997</v>
      </c>
      <c r="C1746" s="26">
        <v>50</v>
      </c>
      <c r="D1746" s="14">
        <f t="shared" si="27"/>
        <v>10.309457759999999</v>
      </c>
    </row>
    <row r="1747" spans="1:4" ht="15" customHeight="1" x14ac:dyDescent="0.2">
      <c r="A1747" s="27">
        <v>42078.875</v>
      </c>
      <c r="B1747" s="10">
        <v>4.6299960000000002</v>
      </c>
      <c r="C1747" s="26">
        <v>40</v>
      </c>
      <c r="D1747" s="14">
        <f t="shared" si="27"/>
        <v>7.7320933199999997</v>
      </c>
    </row>
    <row r="1748" spans="1:4" ht="15" customHeight="1" x14ac:dyDescent="0.2">
      <c r="A1748" s="27">
        <v>42078.916666666664</v>
      </c>
      <c r="B1748" s="10">
        <v>4.1155520000000001</v>
      </c>
      <c r="C1748" s="26">
        <v>40</v>
      </c>
      <c r="D1748" s="14">
        <f t="shared" si="27"/>
        <v>6.8729718399999999</v>
      </c>
    </row>
    <row r="1749" spans="1:4" ht="15" customHeight="1" x14ac:dyDescent="0.2">
      <c r="A1749" s="27">
        <v>42078.958333333336</v>
      </c>
      <c r="B1749" s="10">
        <v>3.0866639999999999</v>
      </c>
      <c r="C1749" s="26">
        <v>30</v>
      </c>
      <c r="D1749" s="14">
        <f t="shared" si="27"/>
        <v>5.1547288799999995</v>
      </c>
    </row>
    <row r="1750" spans="1:4" ht="15" customHeight="1" x14ac:dyDescent="0.2">
      <c r="A1750" s="27">
        <v>42079</v>
      </c>
      <c r="B1750" s="10">
        <v>3.0866639999999999</v>
      </c>
      <c r="C1750" s="26">
        <v>10</v>
      </c>
      <c r="D1750" s="14">
        <f t="shared" si="27"/>
        <v>5.1547288799999995</v>
      </c>
    </row>
    <row r="1751" spans="1:4" ht="15" customHeight="1" x14ac:dyDescent="0.2">
      <c r="A1751" s="27">
        <v>42079.041666666664</v>
      </c>
      <c r="B1751" s="10">
        <v>3.0866639999999999</v>
      </c>
      <c r="C1751" s="26">
        <v>20</v>
      </c>
      <c r="D1751" s="14">
        <f t="shared" si="27"/>
        <v>5.1547288799999995</v>
      </c>
    </row>
    <row r="1752" spans="1:4" ht="15" customHeight="1" x14ac:dyDescent="0.2">
      <c r="A1752" s="27">
        <v>42079.083333333336</v>
      </c>
      <c r="B1752" s="10">
        <v>2.057776</v>
      </c>
      <c r="C1752" s="26">
        <v>360</v>
      </c>
      <c r="D1752" s="14">
        <f t="shared" si="27"/>
        <v>3.43648592</v>
      </c>
    </row>
    <row r="1753" spans="1:4" ht="15" customHeight="1" x14ac:dyDescent="0.2">
      <c r="A1753" s="27">
        <v>42079.125</v>
      </c>
      <c r="B1753" s="10">
        <v>2.057776</v>
      </c>
      <c r="C1753" s="26">
        <v>10</v>
      </c>
      <c r="D1753" s="14">
        <f t="shared" si="27"/>
        <v>3.43648592</v>
      </c>
    </row>
    <row r="1754" spans="1:4" ht="15" customHeight="1" x14ac:dyDescent="0.2">
      <c r="A1754" s="27">
        <v>42079.166666666664</v>
      </c>
      <c r="B1754" s="10">
        <v>2.057776</v>
      </c>
      <c r="C1754" s="26">
        <v>10</v>
      </c>
      <c r="D1754" s="14">
        <f t="shared" si="27"/>
        <v>3.43648592</v>
      </c>
    </row>
    <row r="1755" spans="1:4" ht="15" customHeight="1" x14ac:dyDescent="0.2">
      <c r="A1755" s="27">
        <v>42079.208333333336</v>
      </c>
      <c r="B1755" s="10">
        <v>1.5433319999999999</v>
      </c>
      <c r="C1755" s="26">
        <v>300</v>
      </c>
      <c r="D1755" s="14">
        <f t="shared" si="27"/>
        <v>2.5773644399999998</v>
      </c>
    </row>
    <row r="1756" spans="1:4" ht="15" customHeight="1" x14ac:dyDescent="0.2">
      <c r="A1756" s="27">
        <v>42079.25</v>
      </c>
      <c r="B1756" s="10">
        <v>2.5722200000000002</v>
      </c>
      <c r="C1756" s="26">
        <v>20</v>
      </c>
      <c r="D1756" s="14">
        <f t="shared" si="27"/>
        <v>4.2956073999999997</v>
      </c>
    </row>
    <row r="1757" spans="1:4" ht="15" customHeight="1" x14ac:dyDescent="0.2">
      <c r="A1757" s="27">
        <v>42079.291666666664</v>
      </c>
      <c r="B1757" s="10">
        <v>1.5433319999999999</v>
      </c>
      <c r="C1757" s="26">
        <v>290</v>
      </c>
      <c r="D1757" s="14">
        <f t="shared" si="27"/>
        <v>2.5773644399999998</v>
      </c>
    </row>
    <row r="1758" spans="1:4" ht="15" customHeight="1" x14ac:dyDescent="0.2">
      <c r="A1758" s="27">
        <v>42079.333333333336</v>
      </c>
      <c r="B1758" s="10">
        <v>2.057776</v>
      </c>
      <c r="C1758" s="26">
        <v>280</v>
      </c>
      <c r="D1758" s="14">
        <f t="shared" si="27"/>
        <v>3.43648592</v>
      </c>
    </row>
    <row r="1759" spans="1:4" ht="15" customHeight="1" x14ac:dyDescent="0.2">
      <c r="A1759" s="27">
        <v>42079.375</v>
      </c>
      <c r="B1759" s="10">
        <v>1.028888</v>
      </c>
      <c r="C1759" s="26">
        <v>340</v>
      </c>
      <c r="D1759" s="14">
        <f t="shared" si="27"/>
        <v>1.71824296</v>
      </c>
    </row>
    <row r="1760" spans="1:4" ht="15" customHeight="1" x14ac:dyDescent="0.2">
      <c r="A1760" s="27">
        <v>42079.416666666664</v>
      </c>
      <c r="B1760" s="10">
        <v>1.5433319999999999</v>
      </c>
      <c r="C1760" s="26">
        <v>290</v>
      </c>
      <c r="D1760" s="14">
        <f t="shared" si="27"/>
        <v>2.5773644399999998</v>
      </c>
    </row>
    <row r="1761" spans="1:4" ht="15" customHeight="1" x14ac:dyDescent="0.2">
      <c r="A1761" s="27">
        <v>42079.458333333336</v>
      </c>
      <c r="B1761" s="10">
        <v>1.5433319999999999</v>
      </c>
      <c r="C1761" s="26">
        <v>290</v>
      </c>
      <c r="D1761" s="14">
        <f t="shared" si="27"/>
        <v>2.5773644399999998</v>
      </c>
    </row>
    <row r="1762" spans="1:4" ht="15" customHeight="1" x14ac:dyDescent="0.2">
      <c r="A1762" s="27">
        <v>42079.5</v>
      </c>
      <c r="B1762" s="10">
        <v>3.0866639999999999</v>
      </c>
      <c r="C1762" s="26">
        <v>10</v>
      </c>
      <c r="D1762" s="14">
        <f t="shared" si="27"/>
        <v>5.1547288799999995</v>
      </c>
    </row>
    <row r="1763" spans="1:4" ht="15" customHeight="1" x14ac:dyDescent="0.2">
      <c r="A1763" s="27">
        <v>42079.541666666664</v>
      </c>
      <c r="B1763" s="10">
        <v>4.1155520000000001</v>
      </c>
      <c r="C1763" s="26">
        <v>10</v>
      </c>
      <c r="D1763" s="14">
        <f t="shared" si="27"/>
        <v>6.8729718399999999</v>
      </c>
    </row>
    <row r="1764" spans="1:4" ht="15" customHeight="1" x14ac:dyDescent="0.2">
      <c r="A1764" s="27">
        <v>42079.583333333336</v>
      </c>
      <c r="B1764" s="10">
        <v>5.1444400000000003</v>
      </c>
      <c r="C1764" s="26">
        <v>40</v>
      </c>
      <c r="D1764" s="14">
        <f t="shared" si="27"/>
        <v>8.5912147999999995</v>
      </c>
    </row>
    <row r="1765" spans="1:4" ht="15" customHeight="1" x14ac:dyDescent="0.2">
      <c r="A1765" s="27">
        <v>42079.625</v>
      </c>
      <c r="B1765" s="10">
        <v>4.6299960000000002</v>
      </c>
      <c r="C1765" s="26">
        <v>50</v>
      </c>
      <c r="D1765" s="14">
        <f t="shared" si="27"/>
        <v>7.7320933199999997</v>
      </c>
    </row>
    <row r="1766" spans="1:4" ht="15" customHeight="1" x14ac:dyDescent="0.2">
      <c r="A1766" s="27">
        <v>42079.666666666664</v>
      </c>
      <c r="B1766" s="10">
        <v>6.1733279999999997</v>
      </c>
      <c r="C1766" s="26">
        <v>70</v>
      </c>
      <c r="D1766" s="14">
        <f t="shared" si="27"/>
        <v>10.309457759999999</v>
      </c>
    </row>
    <row r="1767" spans="1:4" ht="15" customHeight="1" x14ac:dyDescent="0.2">
      <c r="A1767" s="27">
        <v>42079.708333333336</v>
      </c>
      <c r="B1767" s="10">
        <v>7.202216</v>
      </c>
      <c r="C1767" s="26">
        <v>70</v>
      </c>
      <c r="D1767" s="14">
        <f t="shared" si="27"/>
        <v>12.027700719999999</v>
      </c>
    </row>
    <row r="1768" spans="1:4" ht="15" customHeight="1" x14ac:dyDescent="0.2">
      <c r="A1768" s="27">
        <v>42079.75</v>
      </c>
      <c r="B1768" s="10">
        <v>6.1733279999999997</v>
      </c>
      <c r="C1768" s="26">
        <v>70</v>
      </c>
      <c r="D1768" s="14">
        <f t="shared" si="27"/>
        <v>10.309457759999999</v>
      </c>
    </row>
    <row r="1769" spans="1:4" ht="15" customHeight="1" x14ac:dyDescent="0.2">
      <c r="A1769" s="27">
        <v>42079.791666666664</v>
      </c>
      <c r="B1769" s="10">
        <v>6.1733279999999997</v>
      </c>
      <c r="C1769" s="26">
        <v>70</v>
      </c>
      <c r="D1769" s="14">
        <f t="shared" si="27"/>
        <v>10.309457759999999</v>
      </c>
    </row>
    <row r="1770" spans="1:4" ht="15" customHeight="1" x14ac:dyDescent="0.2">
      <c r="A1770" s="27">
        <v>42079.833333333336</v>
      </c>
      <c r="B1770" s="10">
        <v>7.202216</v>
      </c>
      <c r="C1770" s="26">
        <v>70</v>
      </c>
      <c r="D1770" s="14">
        <f t="shared" si="27"/>
        <v>12.027700719999999</v>
      </c>
    </row>
    <row r="1771" spans="1:4" ht="15" customHeight="1" x14ac:dyDescent="0.2">
      <c r="A1771" s="27">
        <v>42079.875</v>
      </c>
      <c r="B1771" s="10">
        <v>6.1733279999999997</v>
      </c>
      <c r="C1771" s="26">
        <v>50</v>
      </c>
      <c r="D1771" s="14">
        <f t="shared" si="27"/>
        <v>10.309457759999999</v>
      </c>
    </row>
    <row r="1772" spans="1:4" ht="15" customHeight="1" x14ac:dyDescent="0.2">
      <c r="A1772" s="27">
        <v>42079.916666666664</v>
      </c>
      <c r="B1772" s="10">
        <v>5.1444400000000003</v>
      </c>
      <c r="C1772" s="26">
        <v>40</v>
      </c>
      <c r="D1772" s="14">
        <f t="shared" si="27"/>
        <v>8.5912147999999995</v>
      </c>
    </row>
    <row r="1773" spans="1:4" ht="15" customHeight="1" x14ac:dyDescent="0.2">
      <c r="A1773" s="27">
        <v>42079.958333333336</v>
      </c>
      <c r="B1773" s="10">
        <v>4.6299960000000002</v>
      </c>
      <c r="C1773" s="26">
        <v>30</v>
      </c>
      <c r="D1773" s="14">
        <f t="shared" si="27"/>
        <v>7.7320933199999997</v>
      </c>
    </row>
    <row r="1774" spans="1:4" ht="15" customHeight="1" x14ac:dyDescent="0.2">
      <c r="A1774" s="27">
        <v>42080</v>
      </c>
      <c r="B1774" s="10">
        <v>4.1155520000000001</v>
      </c>
      <c r="C1774" s="26">
        <v>10</v>
      </c>
      <c r="D1774" s="14">
        <f t="shared" si="27"/>
        <v>6.8729718399999999</v>
      </c>
    </row>
    <row r="1775" spans="1:4" ht="15" customHeight="1" x14ac:dyDescent="0.2">
      <c r="A1775" s="27">
        <v>42080.041666666664</v>
      </c>
      <c r="B1775" s="10">
        <v>3.601108</v>
      </c>
      <c r="C1775" s="26">
        <v>10</v>
      </c>
      <c r="D1775" s="14">
        <f t="shared" si="27"/>
        <v>6.0138503599999993</v>
      </c>
    </row>
    <row r="1776" spans="1:4" ht="15" customHeight="1" x14ac:dyDescent="0.2">
      <c r="A1776" s="27">
        <v>42080.083333333336</v>
      </c>
      <c r="B1776" s="10">
        <v>3.0866639999999999</v>
      </c>
      <c r="C1776" s="26">
        <v>10</v>
      </c>
      <c r="D1776" s="14">
        <f t="shared" si="27"/>
        <v>5.1547288799999995</v>
      </c>
    </row>
    <row r="1777" spans="1:4" ht="15" customHeight="1" x14ac:dyDescent="0.2">
      <c r="A1777" s="27">
        <v>42080.125</v>
      </c>
      <c r="B1777" s="10">
        <v>2.057776</v>
      </c>
      <c r="C1777" s="26">
        <v>360</v>
      </c>
      <c r="D1777" s="14">
        <f t="shared" si="27"/>
        <v>3.43648592</v>
      </c>
    </row>
    <row r="1778" spans="1:4" ht="15" customHeight="1" x14ac:dyDescent="0.2">
      <c r="A1778" s="27">
        <v>42080.166666666664</v>
      </c>
      <c r="B1778" s="10">
        <v>2.5722200000000002</v>
      </c>
      <c r="C1778" s="26">
        <v>360</v>
      </c>
      <c r="D1778" s="14">
        <f t="shared" si="27"/>
        <v>4.2956073999999997</v>
      </c>
    </row>
    <row r="1779" spans="1:4" ht="15" customHeight="1" x14ac:dyDescent="0.2">
      <c r="A1779" s="27">
        <v>42080.208333333336</v>
      </c>
      <c r="B1779" s="10">
        <v>1.028888</v>
      </c>
      <c r="C1779" s="26">
        <v>310</v>
      </c>
      <c r="D1779" s="14">
        <f t="shared" si="27"/>
        <v>1.71824296</v>
      </c>
    </row>
    <row r="1780" spans="1:4" ht="15" customHeight="1" x14ac:dyDescent="0.2">
      <c r="A1780" s="27">
        <v>42080.25</v>
      </c>
      <c r="B1780" s="10">
        <v>1.028888</v>
      </c>
      <c r="C1780" s="26">
        <v>280</v>
      </c>
      <c r="D1780" s="14">
        <f t="shared" si="27"/>
        <v>1.71824296</v>
      </c>
    </row>
    <row r="1781" spans="1:4" ht="15" customHeight="1" x14ac:dyDescent="0.2">
      <c r="A1781" s="27">
        <v>42080.291666666664</v>
      </c>
      <c r="B1781" s="10">
        <v>0.51444400000000001</v>
      </c>
      <c r="C1781" s="26">
        <v>10</v>
      </c>
      <c r="D1781" s="14">
        <f t="shared" si="27"/>
        <v>0.85912147999999999</v>
      </c>
    </row>
    <row r="1782" spans="1:4" ht="15" customHeight="1" x14ac:dyDescent="0.2">
      <c r="A1782" s="27">
        <v>42080.333333333336</v>
      </c>
      <c r="B1782" s="10">
        <v>1.5433319999999999</v>
      </c>
      <c r="C1782" s="26">
        <v>340</v>
      </c>
      <c r="D1782" s="14">
        <f t="shared" si="27"/>
        <v>2.5773644399999998</v>
      </c>
    </row>
    <row r="1783" spans="1:4" ht="15" customHeight="1" x14ac:dyDescent="0.2">
      <c r="A1783" s="27">
        <v>42080.375</v>
      </c>
      <c r="B1783" s="10">
        <v>4.1155520000000001</v>
      </c>
      <c r="C1783" s="26">
        <v>30</v>
      </c>
      <c r="D1783" s="14">
        <f t="shared" si="27"/>
        <v>6.8729718399999999</v>
      </c>
    </row>
    <row r="1784" spans="1:4" ht="15" customHeight="1" x14ac:dyDescent="0.2">
      <c r="A1784" s="27">
        <v>42080.416666666664</v>
      </c>
      <c r="B1784" s="10">
        <v>3.601108</v>
      </c>
      <c r="C1784" s="26">
        <v>10</v>
      </c>
      <c r="D1784" s="14">
        <f t="shared" si="27"/>
        <v>6.0138503599999993</v>
      </c>
    </row>
    <row r="1785" spans="1:4" ht="15" customHeight="1" x14ac:dyDescent="0.2">
      <c r="A1785" s="27">
        <v>42080.458333333336</v>
      </c>
      <c r="B1785" s="10">
        <v>5.1444400000000003</v>
      </c>
      <c r="C1785" s="26">
        <v>10</v>
      </c>
      <c r="D1785" s="14">
        <f t="shared" si="27"/>
        <v>8.5912147999999995</v>
      </c>
    </row>
    <row r="1786" spans="1:4" ht="15" customHeight="1" x14ac:dyDescent="0.2">
      <c r="A1786" s="27">
        <v>42080.5</v>
      </c>
      <c r="B1786" s="10">
        <v>4.6299960000000002</v>
      </c>
      <c r="C1786" s="26">
        <v>20</v>
      </c>
      <c r="D1786" s="14">
        <f t="shared" si="27"/>
        <v>7.7320933199999997</v>
      </c>
    </row>
    <row r="1787" spans="1:4" ht="15" customHeight="1" x14ac:dyDescent="0.2">
      <c r="A1787" s="27">
        <v>42080.541666666664</v>
      </c>
      <c r="B1787" s="10">
        <v>4.1155520000000001</v>
      </c>
      <c r="C1787" s="26">
        <v>10</v>
      </c>
      <c r="D1787" s="14">
        <f t="shared" si="27"/>
        <v>6.8729718399999999</v>
      </c>
    </row>
    <row r="1788" spans="1:4" ht="15" customHeight="1" x14ac:dyDescent="0.2">
      <c r="A1788" s="27">
        <v>42080.583333333336</v>
      </c>
      <c r="B1788" s="10">
        <v>5.1444400000000003</v>
      </c>
      <c r="C1788" s="26">
        <v>20</v>
      </c>
      <c r="D1788" s="14">
        <f t="shared" si="27"/>
        <v>8.5912147999999995</v>
      </c>
    </row>
    <row r="1789" spans="1:4" ht="15" customHeight="1" x14ac:dyDescent="0.2">
      <c r="A1789" s="27">
        <v>42080.625</v>
      </c>
      <c r="B1789" s="10">
        <v>4.6299960000000002</v>
      </c>
      <c r="C1789" s="26">
        <v>30</v>
      </c>
      <c r="D1789" s="14">
        <f t="shared" si="27"/>
        <v>7.7320933199999997</v>
      </c>
    </row>
    <row r="1790" spans="1:4" ht="15" customHeight="1" x14ac:dyDescent="0.2">
      <c r="A1790" s="27">
        <v>42080.666666666664</v>
      </c>
      <c r="B1790" s="10">
        <v>6.1733279999999997</v>
      </c>
      <c r="C1790" s="26">
        <v>60</v>
      </c>
      <c r="D1790" s="14">
        <f t="shared" si="27"/>
        <v>10.309457759999999</v>
      </c>
    </row>
    <row r="1791" spans="1:4" ht="15" customHeight="1" x14ac:dyDescent="0.2">
      <c r="A1791" s="27">
        <v>42080.708333333336</v>
      </c>
      <c r="B1791" s="10">
        <v>6.6877719999999998</v>
      </c>
      <c r="C1791" s="26">
        <v>50</v>
      </c>
      <c r="D1791" s="14">
        <f t="shared" si="27"/>
        <v>11.16857924</v>
      </c>
    </row>
    <row r="1792" spans="1:4" ht="15" customHeight="1" x14ac:dyDescent="0.2">
      <c r="A1792" s="27">
        <v>42080.75</v>
      </c>
      <c r="B1792" s="10">
        <v>6.6877719999999998</v>
      </c>
      <c r="C1792" s="26">
        <v>50</v>
      </c>
      <c r="D1792" s="14">
        <f t="shared" si="27"/>
        <v>11.16857924</v>
      </c>
    </row>
    <row r="1793" spans="1:4" ht="15" customHeight="1" x14ac:dyDescent="0.2">
      <c r="A1793" s="27">
        <v>42080.791666666664</v>
      </c>
      <c r="B1793" s="10">
        <v>7.7166600000000001</v>
      </c>
      <c r="C1793" s="26">
        <v>60</v>
      </c>
      <c r="D1793" s="14">
        <f t="shared" si="27"/>
        <v>12.886822199999999</v>
      </c>
    </row>
    <row r="1794" spans="1:4" ht="15" customHeight="1" x14ac:dyDescent="0.2">
      <c r="A1794" s="27">
        <v>42080.833333333336</v>
      </c>
      <c r="B1794" s="10">
        <v>8.2311040000000002</v>
      </c>
      <c r="C1794" s="26">
        <v>50</v>
      </c>
      <c r="D1794" s="14">
        <f t="shared" si="27"/>
        <v>13.74594368</v>
      </c>
    </row>
    <row r="1795" spans="1:4" ht="15" customHeight="1" x14ac:dyDescent="0.2">
      <c r="A1795" s="27">
        <v>42080.875</v>
      </c>
      <c r="B1795" s="10">
        <v>7.202216</v>
      </c>
      <c r="C1795" s="26">
        <v>50</v>
      </c>
      <c r="D1795" s="14">
        <f t="shared" si="27"/>
        <v>12.027700719999999</v>
      </c>
    </row>
    <row r="1796" spans="1:4" ht="15" customHeight="1" x14ac:dyDescent="0.2">
      <c r="A1796" s="27">
        <v>42080.916666666664</v>
      </c>
      <c r="B1796" s="10">
        <v>3.601108</v>
      </c>
      <c r="C1796" s="26">
        <v>30</v>
      </c>
      <c r="D1796" s="14">
        <f t="shared" si="27"/>
        <v>6.0138503599999993</v>
      </c>
    </row>
    <row r="1797" spans="1:4" ht="15" customHeight="1" x14ac:dyDescent="0.2">
      <c r="A1797" s="27">
        <v>42080.958333333336</v>
      </c>
      <c r="B1797" s="10">
        <v>3.0866639999999999</v>
      </c>
      <c r="C1797" s="26">
        <v>20</v>
      </c>
      <c r="D1797" s="14">
        <f t="shared" ref="D1797:D1860" si="28">$B$1*B1797</f>
        <v>5.1547288799999995</v>
      </c>
    </row>
    <row r="1798" spans="1:4" ht="15" customHeight="1" x14ac:dyDescent="0.2">
      <c r="A1798" s="27">
        <v>42081</v>
      </c>
      <c r="B1798" s="10">
        <v>2.5722200000000002</v>
      </c>
      <c r="C1798" s="26">
        <v>10</v>
      </c>
      <c r="D1798" s="14">
        <f t="shared" si="28"/>
        <v>4.2956073999999997</v>
      </c>
    </row>
    <row r="1799" spans="1:4" ht="15" customHeight="1" x14ac:dyDescent="0.2">
      <c r="A1799" s="27">
        <v>42081.041666666664</v>
      </c>
      <c r="B1799" s="10">
        <v>1.5433319999999999</v>
      </c>
      <c r="C1799" s="26">
        <v>350</v>
      </c>
      <c r="D1799" s="14">
        <f t="shared" si="28"/>
        <v>2.5773644399999998</v>
      </c>
    </row>
    <row r="1800" spans="1:4" ht="15" customHeight="1" x14ac:dyDescent="0.2">
      <c r="A1800" s="27">
        <v>42081.083333333336</v>
      </c>
      <c r="B1800" s="10">
        <v>0.51444400000000001</v>
      </c>
      <c r="C1800" s="26">
        <v>350</v>
      </c>
      <c r="D1800" s="14">
        <f t="shared" si="28"/>
        <v>0.85912147999999999</v>
      </c>
    </row>
    <row r="1801" spans="1:4" ht="15" customHeight="1" x14ac:dyDescent="0.2">
      <c r="A1801" s="27">
        <v>42081.125</v>
      </c>
      <c r="B1801" s="10">
        <v>1.5433319999999999</v>
      </c>
      <c r="C1801" s="26">
        <v>310</v>
      </c>
      <c r="D1801" s="14">
        <f t="shared" si="28"/>
        <v>2.5773644399999998</v>
      </c>
    </row>
    <row r="1802" spans="1:4" ht="15" customHeight="1" x14ac:dyDescent="0.2">
      <c r="A1802" s="27">
        <v>42081.166666666664</v>
      </c>
      <c r="B1802" s="10">
        <v>1.5433319999999999</v>
      </c>
      <c r="C1802" s="26">
        <v>300</v>
      </c>
      <c r="D1802" s="14">
        <f t="shared" si="28"/>
        <v>2.5773644399999998</v>
      </c>
    </row>
    <row r="1803" spans="1:4" ht="15" customHeight="1" x14ac:dyDescent="0.2">
      <c r="A1803" s="27">
        <v>42081.208333333336</v>
      </c>
      <c r="B1803" s="10">
        <v>1.5433319999999999</v>
      </c>
      <c r="C1803" s="26">
        <v>310</v>
      </c>
      <c r="D1803" s="14">
        <f t="shared" si="28"/>
        <v>2.5773644399999998</v>
      </c>
    </row>
    <row r="1804" spans="1:4" ht="15" customHeight="1" x14ac:dyDescent="0.2">
      <c r="A1804" s="27">
        <v>42081.25</v>
      </c>
      <c r="B1804" s="10">
        <v>1.028888</v>
      </c>
      <c r="C1804" s="26">
        <v>340</v>
      </c>
      <c r="D1804" s="14">
        <f t="shared" si="28"/>
        <v>1.71824296</v>
      </c>
    </row>
    <row r="1805" spans="1:4" ht="15" customHeight="1" x14ac:dyDescent="0.2">
      <c r="A1805" s="27">
        <v>42081.291666666664</v>
      </c>
      <c r="B1805" s="10">
        <v>1.028888</v>
      </c>
      <c r="C1805" s="26">
        <v>310</v>
      </c>
      <c r="D1805" s="14">
        <f t="shared" si="28"/>
        <v>1.71824296</v>
      </c>
    </row>
    <row r="1806" spans="1:4" ht="15" customHeight="1" x14ac:dyDescent="0.2">
      <c r="A1806" s="27">
        <v>42081.333333333336</v>
      </c>
      <c r="B1806" s="10">
        <v>1.028888</v>
      </c>
      <c r="C1806" s="26">
        <v>320</v>
      </c>
      <c r="D1806" s="14">
        <f t="shared" si="28"/>
        <v>1.71824296</v>
      </c>
    </row>
    <row r="1807" spans="1:4" ht="15" customHeight="1" x14ac:dyDescent="0.2">
      <c r="A1807" s="27">
        <v>42081.375</v>
      </c>
      <c r="B1807" s="10">
        <v>1.028888</v>
      </c>
      <c r="C1807" s="26">
        <v>310</v>
      </c>
      <c r="D1807" s="14">
        <f t="shared" si="28"/>
        <v>1.71824296</v>
      </c>
    </row>
    <row r="1808" spans="1:4" ht="15" customHeight="1" x14ac:dyDescent="0.2">
      <c r="A1808" s="27">
        <v>42081.416666666664</v>
      </c>
      <c r="B1808" s="10">
        <v>1.5433319999999999</v>
      </c>
      <c r="C1808" s="26">
        <v>320</v>
      </c>
      <c r="D1808" s="14">
        <f t="shared" si="28"/>
        <v>2.5773644399999998</v>
      </c>
    </row>
    <row r="1809" spans="1:4" ht="15" customHeight="1" x14ac:dyDescent="0.2">
      <c r="A1809" s="27">
        <v>42081.458333333336</v>
      </c>
      <c r="B1809" s="10">
        <v>2.5722200000000002</v>
      </c>
      <c r="C1809" s="26">
        <v>300</v>
      </c>
      <c r="D1809" s="14">
        <f t="shared" si="28"/>
        <v>4.2956073999999997</v>
      </c>
    </row>
    <row r="1810" spans="1:4" ht="15" customHeight="1" x14ac:dyDescent="0.2">
      <c r="A1810" s="27">
        <v>42081.5</v>
      </c>
      <c r="B1810" s="10">
        <v>1.5433319999999999</v>
      </c>
      <c r="C1810" s="26">
        <v>260</v>
      </c>
      <c r="D1810" s="14">
        <f t="shared" si="28"/>
        <v>2.5773644399999998</v>
      </c>
    </row>
    <row r="1811" spans="1:4" ht="15" customHeight="1" x14ac:dyDescent="0.2">
      <c r="A1811" s="27">
        <v>42081.541666666664</v>
      </c>
      <c r="B1811" s="10">
        <v>2.5722200000000002</v>
      </c>
      <c r="C1811" s="26">
        <v>360</v>
      </c>
      <c r="D1811" s="14">
        <f t="shared" si="28"/>
        <v>4.2956073999999997</v>
      </c>
    </row>
    <row r="1812" spans="1:4" ht="15" customHeight="1" x14ac:dyDescent="0.2">
      <c r="A1812" s="27">
        <v>42081.583333333336</v>
      </c>
      <c r="B1812" s="10">
        <v>1.5433319999999999</v>
      </c>
      <c r="C1812" s="26">
        <v>10</v>
      </c>
      <c r="D1812" s="14">
        <f t="shared" si="28"/>
        <v>2.5773644399999998</v>
      </c>
    </row>
    <row r="1813" spans="1:4" ht="15" customHeight="1" x14ac:dyDescent="0.2">
      <c r="A1813" s="27">
        <v>42081.625</v>
      </c>
      <c r="B1813" s="10">
        <v>5.1444400000000003</v>
      </c>
      <c r="C1813" s="26">
        <v>70</v>
      </c>
      <c r="D1813" s="14">
        <f t="shared" si="28"/>
        <v>8.5912147999999995</v>
      </c>
    </row>
    <row r="1814" spans="1:4" ht="15" customHeight="1" x14ac:dyDescent="0.2">
      <c r="A1814" s="27">
        <v>42081.666666666664</v>
      </c>
      <c r="B1814" s="10">
        <v>6.1733279999999997</v>
      </c>
      <c r="C1814" s="26">
        <v>60</v>
      </c>
      <c r="D1814" s="14">
        <f t="shared" si="28"/>
        <v>10.309457759999999</v>
      </c>
    </row>
    <row r="1815" spans="1:4" ht="15" customHeight="1" x14ac:dyDescent="0.2">
      <c r="A1815" s="27">
        <v>42081.708333333336</v>
      </c>
      <c r="B1815" s="10">
        <v>7.202216</v>
      </c>
      <c r="C1815" s="26">
        <v>80</v>
      </c>
      <c r="D1815" s="14">
        <f t="shared" si="28"/>
        <v>12.027700719999999</v>
      </c>
    </row>
    <row r="1816" spans="1:4" ht="15" customHeight="1" x14ac:dyDescent="0.2">
      <c r="A1816" s="27">
        <v>42081.75</v>
      </c>
      <c r="B1816" s="10">
        <v>7.202216</v>
      </c>
      <c r="C1816" s="26">
        <v>90</v>
      </c>
      <c r="D1816" s="14">
        <f t="shared" si="28"/>
        <v>12.027700719999999</v>
      </c>
    </row>
    <row r="1817" spans="1:4" ht="15" customHeight="1" x14ac:dyDescent="0.2">
      <c r="A1817" s="27">
        <v>42081.791666666664</v>
      </c>
      <c r="B1817" s="10">
        <v>6.6877719999999998</v>
      </c>
      <c r="C1817" s="26">
        <v>90</v>
      </c>
      <c r="D1817" s="14">
        <f t="shared" si="28"/>
        <v>11.16857924</v>
      </c>
    </row>
    <row r="1818" spans="1:4" ht="15" customHeight="1" x14ac:dyDescent="0.2">
      <c r="A1818" s="27">
        <v>42081.833333333336</v>
      </c>
      <c r="B1818" s="10">
        <v>5.6588840000000005</v>
      </c>
      <c r="C1818" s="26">
        <v>60</v>
      </c>
      <c r="D1818" s="14">
        <f t="shared" si="28"/>
        <v>9.4503362800000001</v>
      </c>
    </row>
    <row r="1819" spans="1:4" ht="15" customHeight="1" x14ac:dyDescent="0.2">
      <c r="A1819" s="27">
        <v>42081.875</v>
      </c>
      <c r="B1819" s="10">
        <v>3.0866639999999999</v>
      </c>
      <c r="C1819" s="26">
        <v>50</v>
      </c>
      <c r="D1819" s="14">
        <f t="shared" si="28"/>
        <v>5.1547288799999995</v>
      </c>
    </row>
    <row r="1820" spans="1:4" ht="15" customHeight="1" x14ac:dyDescent="0.2">
      <c r="A1820" s="27">
        <v>42081.916666666664</v>
      </c>
      <c r="B1820" s="10">
        <v>3.0866639999999999</v>
      </c>
      <c r="C1820" s="26">
        <v>60</v>
      </c>
      <c r="D1820" s="14">
        <f t="shared" si="28"/>
        <v>5.1547288799999995</v>
      </c>
    </row>
    <row r="1821" spans="1:4" ht="15" customHeight="1" x14ac:dyDescent="0.2">
      <c r="A1821" s="27">
        <v>42081.958333333336</v>
      </c>
      <c r="B1821" s="10">
        <v>2.5722200000000002</v>
      </c>
      <c r="C1821" s="26">
        <v>100</v>
      </c>
      <c r="D1821" s="14">
        <f t="shared" si="28"/>
        <v>4.2956073999999997</v>
      </c>
    </row>
    <row r="1822" spans="1:4" ht="15" customHeight="1" x14ac:dyDescent="0.2">
      <c r="A1822" s="27">
        <v>42082</v>
      </c>
      <c r="B1822" s="10">
        <v>2.5722200000000002</v>
      </c>
      <c r="C1822" s="26">
        <v>160</v>
      </c>
      <c r="D1822" s="14">
        <f t="shared" si="28"/>
        <v>4.2956073999999997</v>
      </c>
    </row>
    <row r="1823" spans="1:4" ht="15" customHeight="1" x14ac:dyDescent="0.2">
      <c r="A1823" s="27">
        <v>42082.041666666664</v>
      </c>
      <c r="B1823" s="10">
        <v>1.5433319999999999</v>
      </c>
      <c r="C1823" s="26">
        <v>110</v>
      </c>
      <c r="D1823" s="14">
        <f t="shared" si="28"/>
        <v>2.5773644399999998</v>
      </c>
    </row>
    <row r="1824" spans="1:4" ht="15" customHeight="1" x14ac:dyDescent="0.2">
      <c r="A1824" s="27">
        <v>42082.083333333336</v>
      </c>
      <c r="B1824" s="10">
        <v>1.028888</v>
      </c>
      <c r="C1824" s="26">
        <v>100</v>
      </c>
      <c r="D1824" s="14">
        <f t="shared" si="28"/>
        <v>1.71824296</v>
      </c>
    </row>
    <row r="1825" spans="1:4" ht="15" customHeight="1" x14ac:dyDescent="0.2">
      <c r="A1825" s="27">
        <v>42082.125</v>
      </c>
      <c r="B1825" s="10">
        <v>0.51444400000000001</v>
      </c>
      <c r="C1825" s="26">
        <v>270</v>
      </c>
      <c r="D1825" s="14">
        <f t="shared" si="28"/>
        <v>0.85912147999999999</v>
      </c>
    </row>
    <row r="1826" spans="1:4" ht="15" customHeight="1" x14ac:dyDescent="0.2">
      <c r="A1826" s="27">
        <v>42082.166666666664</v>
      </c>
      <c r="B1826" s="10">
        <v>1.028888</v>
      </c>
      <c r="C1826" s="26">
        <v>300</v>
      </c>
      <c r="D1826" s="14">
        <f t="shared" si="28"/>
        <v>1.71824296</v>
      </c>
    </row>
    <row r="1827" spans="1:4" ht="15" customHeight="1" x14ac:dyDescent="0.2">
      <c r="A1827" s="27">
        <v>42082.208333333336</v>
      </c>
      <c r="B1827" s="10">
        <v>0</v>
      </c>
      <c r="C1827" s="26">
        <v>0</v>
      </c>
      <c r="D1827" s="14">
        <f t="shared" si="28"/>
        <v>0</v>
      </c>
    </row>
    <row r="1828" spans="1:4" ht="15" customHeight="1" x14ac:dyDescent="0.2">
      <c r="A1828" s="27">
        <v>42082.25</v>
      </c>
      <c r="B1828" s="10">
        <v>1.028888</v>
      </c>
      <c r="C1828" s="26">
        <v>300</v>
      </c>
      <c r="D1828" s="14">
        <f t="shared" si="28"/>
        <v>1.71824296</v>
      </c>
    </row>
    <row r="1829" spans="1:4" ht="15" customHeight="1" x14ac:dyDescent="0.2">
      <c r="A1829" s="27">
        <v>42082.291666666664</v>
      </c>
      <c r="B1829" s="10">
        <v>2.057776</v>
      </c>
      <c r="C1829" s="26">
        <v>310</v>
      </c>
      <c r="D1829" s="14">
        <f t="shared" si="28"/>
        <v>3.43648592</v>
      </c>
    </row>
    <row r="1830" spans="1:4" ht="15" customHeight="1" x14ac:dyDescent="0.2">
      <c r="A1830" s="27">
        <v>42082.333333333336</v>
      </c>
      <c r="B1830" s="10">
        <v>1.028888</v>
      </c>
      <c r="C1830" s="26">
        <v>300</v>
      </c>
      <c r="D1830" s="14">
        <f t="shared" si="28"/>
        <v>1.71824296</v>
      </c>
    </row>
    <row r="1831" spans="1:4" ht="15" customHeight="1" x14ac:dyDescent="0.2">
      <c r="A1831" s="27">
        <v>42082.375</v>
      </c>
      <c r="B1831" s="10">
        <v>1.028888</v>
      </c>
      <c r="C1831" s="26">
        <v>320</v>
      </c>
      <c r="D1831" s="14">
        <f t="shared" si="28"/>
        <v>1.71824296</v>
      </c>
    </row>
    <row r="1832" spans="1:4" ht="15" customHeight="1" x14ac:dyDescent="0.2">
      <c r="A1832" s="27">
        <v>42082.416666666664</v>
      </c>
      <c r="B1832" s="10">
        <v>2.057776</v>
      </c>
      <c r="C1832" s="26">
        <v>310</v>
      </c>
      <c r="D1832" s="14">
        <f t="shared" si="28"/>
        <v>3.43648592</v>
      </c>
    </row>
    <row r="1833" spans="1:4" ht="15" customHeight="1" x14ac:dyDescent="0.2">
      <c r="A1833" s="27">
        <v>42082.458333333336</v>
      </c>
      <c r="B1833" s="10">
        <v>3.0866639999999999</v>
      </c>
      <c r="C1833" s="26">
        <v>310</v>
      </c>
      <c r="D1833" s="14">
        <f t="shared" si="28"/>
        <v>5.1547288799999995</v>
      </c>
    </row>
    <row r="1834" spans="1:4" ht="15" customHeight="1" x14ac:dyDescent="0.2">
      <c r="A1834" s="27">
        <v>42082.5</v>
      </c>
      <c r="B1834" s="10">
        <v>2.057776</v>
      </c>
      <c r="C1834" s="26">
        <v>20</v>
      </c>
      <c r="D1834" s="14">
        <f t="shared" si="28"/>
        <v>3.43648592</v>
      </c>
    </row>
    <row r="1835" spans="1:4" ht="15" customHeight="1" x14ac:dyDescent="0.2">
      <c r="A1835" s="27">
        <v>42082.541666666664</v>
      </c>
      <c r="B1835" s="10">
        <v>4.1155520000000001</v>
      </c>
      <c r="C1835" s="26">
        <v>150</v>
      </c>
      <c r="D1835" s="14">
        <f t="shared" si="28"/>
        <v>6.8729718399999999</v>
      </c>
    </row>
    <row r="1836" spans="1:4" ht="15" customHeight="1" x14ac:dyDescent="0.2">
      <c r="A1836" s="27">
        <v>42082.583333333336</v>
      </c>
      <c r="B1836" s="10">
        <v>5.6588840000000005</v>
      </c>
      <c r="C1836" s="26">
        <v>150</v>
      </c>
      <c r="D1836" s="14">
        <f t="shared" si="28"/>
        <v>9.4503362800000001</v>
      </c>
    </row>
    <row r="1837" spans="1:4" ht="15" customHeight="1" x14ac:dyDescent="0.2">
      <c r="A1837" s="27">
        <v>42082.625</v>
      </c>
      <c r="B1837" s="10">
        <v>6.1733279999999997</v>
      </c>
      <c r="C1837" s="26">
        <v>140</v>
      </c>
      <c r="D1837" s="14">
        <f t="shared" si="28"/>
        <v>10.309457759999999</v>
      </c>
    </row>
    <row r="1838" spans="1:4" ht="15" customHeight="1" x14ac:dyDescent="0.2">
      <c r="A1838" s="27">
        <v>42082.666666666664</v>
      </c>
      <c r="B1838" s="10">
        <v>7.202216</v>
      </c>
      <c r="C1838" s="26">
        <v>150</v>
      </c>
      <c r="D1838" s="14">
        <f t="shared" si="28"/>
        <v>12.027700719999999</v>
      </c>
    </row>
    <row r="1839" spans="1:4" ht="15" customHeight="1" x14ac:dyDescent="0.2">
      <c r="A1839" s="27">
        <v>42082.708333333336</v>
      </c>
      <c r="B1839" s="10">
        <v>6.6877719999999998</v>
      </c>
      <c r="C1839" s="26">
        <v>150</v>
      </c>
      <c r="D1839" s="14">
        <f t="shared" si="28"/>
        <v>11.16857924</v>
      </c>
    </row>
    <row r="1840" spans="1:4" ht="15" customHeight="1" x14ac:dyDescent="0.2">
      <c r="A1840" s="27">
        <v>42082.75</v>
      </c>
      <c r="B1840" s="10">
        <v>5.1444400000000003</v>
      </c>
      <c r="C1840" s="26">
        <v>150</v>
      </c>
      <c r="D1840" s="14">
        <f t="shared" si="28"/>
        <v>8.5912147999999995</v>
      </c>
    </row>
    <row r="1841" spans="1:4" ht="15" customHeight="1" x14ac:dyDescent="0.2">
      <c r="A1841" s="27">
        <v>42082.791666666664</v>
      </c>
      <c r="B1841" s="10">
        <v>5.6588840000000005</v>
      </c>
      <c r="C1841" s="26">
        <v>160</v>
      </c>
      <c r="D1841" s="14">
        <f t="shared" si="28"/>
        <v>9.4503362800000001</v>
      </c>
    </row>
    <row r="1842" spans="1:4" ht="15" customHeight="1" x14ac:dyDescent="0.2">
      <c r="A1842" s="27">
        <v>42082.833333333336</v>
      </c>
      <c r="B1842" s="10">
        <v>3.0866639999999999</v>
      </c>
      <c r="C1842" s="26">
        <v>170</v>
      </c>
      <c r="D1842" s="14">
        <f t="shared" si="28"/>
        <v>5.1547288799999995</v>
      </c>
    </row>
    <row r="1843" spans="1:4" ht="15" customHeight="1" x14ac:dyDescent="0.2">
      <c r="A1843" s="27">
        <v>42082.875</v>
      </c>
      <c r="B1843" s="10">
        <v>2.5722200000000002</v>
      </c>
      <c r="C1843" s="26">
        <v>190</v>
      </c>
      <c r="D1843" s="14">
        <f t="shared" si="28"/>
        <v>4.2956073999999997</v>
      </c>
    </row>
    <row r="1844" spans="1:4" ht="15" customHeight="1" x14ac:dyDescent="0.2">
      <c r="A1844" s="27">
        <v>42082.916666666664</v>
      </c>
      <c r="B1844" s="10">
        <v>2.057776</v>
      </c>
      <c r="C1844" s="26">
        <v>180</v>
      </c>
      <c r="D1844" s="14">
        <f t="shared" si="28"/>
        <v>3.43648592</v>
      </c>
    </row>
    <row r="1845" spans="1:4" ht="15" customHeight="1" x14ac:dyDescent="0.2">
      <c r="A1845" s="27">
        <v>42082.958333333336</v>
      </c>
      <c r="B1845" s="10">
        <v>2.057776</v>
      </c>
      <c r="C1845" s="26">
        <v>180</v>
      </c>
      <c r="D1845" s="14">
        <f t="shared" si="28"/>
        <v>3.43648592</v>
      </c>
    </row>
    <row r="1846" spans="1:4" ht="15" customHeight="1" x14ac:dyDescent="0.2">
      <c r="A1846" s="27">
        <v>42083</v>
      </c>
      <c r="B1846" s="10">
        <v>2.057776</v>
      </c>
      <c r="C1846" s="26">
        <v>180</v>
      </c>
      <c r="D1846" s="14">
        <f t="shared" si="28"/>
        <v>3.43648592</v>
      </c>
    </row>
    <row r="1847" spans="1:4" ht="15" customHeight="1" x14ac:dyDescent="0.2">
      <c r="A1847" s="27">
        <v>42083.041666666664</v>
      </c>
      <c r="B1847" s="10">
        <v>2.5722200000000002</v>
      </c>
      <c r="C1847" s="26">
        <v>170</v>
      </c>
      <c r="D1847" s="14">
        <f t="shared" si="28"/>
        <v>4.2956073999999997</v>
      </c>
    </row>
    <row r="1848" spans="1:4" ht="15" customHeight="1" x14ac:dyDescent="0.2">
      <c r="A1848" s="27">
        <v>42083.083333333336</v>
      </c>
      <c r="B1848" s="10">
        <v>2.057776</v>
      </c>
      <c r="C1848" s="26">
        <v>300</v>
      </c>
      <c r="D1848" s="14">
        <f t="shared" si="28"/>
        <v>3.43648592</v>
      </c>
    </row>
    <row r="1849" spans="1:4" ht="15" customHeight="1" x14ac:dyDescent="0.2">
      <c r="A1849" s="27">
        <v>42083.125</v>
      </c>
      <c r="B1849" s="10">
        <v>1.028888</v>
      </c>
      <c r="C1849" s="26">
        <v>300</v>
      </c>
      <c r="D1849" s="14">
        <f t="shared" si="28"/>
        <v>1.71824296</v>
      </c>
    </row>
    <row r="1850" spans="1:4" ht="15" customHeight="1" x14ac:dyDescent="0.2">
      <c r="A1850" s="27">
        <v>42083.166666666664</v>
      </c>
      <c r="B1850" s="10">
        <v>2.057776</v>
      </c>
      <c r="C1850" s="26">
        <v>300</v>
      </c>
      <c r="D1850" s="14">
        <f t="shared" si="28"/>
        <v>3.43648592</v>
      </c>
    </row>
    <row r="1851" spans="1:4" ht="15" customHeight="1" x14ac:dyDescent="0.2">
      <c r="A1851" s="27">
        <v>42083.208333333336</v>
      </c>
      <c r="B1851" s="10">
        <v>2.057776</v>
      </c>
      <c r="C1851" s="26">
        <v>320</v>
      </c>
      <c r="D1851" s="14">
        <f t="shared" si="28"/>
        <v>3.43648592</v>
      </c>
    </row>
    <row r="1852" spans="1:4" ht="15" customHeight="1" x14ac:dyDescent="0.2">
      <c r="A1852" s="27">
        <v>42083.25</v>
      </c>
      <c r="B1852" s="10">
        <v>1.028888</v>
      </c>
      <c r="C1852" s="26">
        <v>330</v>
      </c>
      <c r="D1852" s="14">
        <f t="shared" si="28"/>
        <v>1.71824296</v>
      </c>
    </row>
    <row r="1853" spans="1:4" ht="15" customHeight="1" x14ac:dyDescent="0.2">
      <c r="A1853" s="27">
        <v>42083.291666666664</v>
      </c>
      <c r="B1853" s="10">
        <v>2.057776</v>
      </c>
      <c r="C1853" s="26">
        <v>290</v>
      </c>
      <c r="D1853" s="14">
        <f t="shared" si="28"/>
        <v>3.43648592</v>
      </c>
    </row>
    <row r="1854" spans="1:4" ht="15" customHeight="1" x14ac:dyDescent="0.2">
      <c r="A1854" s="27">
        <v>42083.333333333336</v>
      </c>
      <c r="B1854" s="10">
        <v>1.028888</v>
      </c>
      <c r="C1854" s="26">
        <v>310</v>
      </c>
      <c r="D1854" s="14">
        <f t="shared" si="28"/>
        <v>1.71824296</v>
      </c>
    </row>
    <row r="1855" spans="1:4" ht="15" customHeight="1" x14ac:dyDescent="0.2">
      <c r="A1855" s="27">
        <v>42083.375</v>
      </c>
      <c r="B1855" s="10">
        <v>1.028888</v>
      </c>
      <c r="C1855" s="26">
        <v>330</v>
      </c>
      <c r="D1855" s="14">
        <f t="shared" si="28"/>
        <v>1.71824296</v>
      </c>
    </row>
    <row r="1856" spans="1:4" ht="15" customHeight="1" x14ac:dyDescent="0.2">
      <c r="A1856" s="27">
        <v>42083.416666666664</v>
      </c>
      <c r="B1856" s="10">
        <v>1.5433319999999999</v>
      </c>
      <c r="C1856" s="26">
        <v>290</v>
      </c>
      <c r="D1856" s="14">
        <f t="shared" si="28"/>
        <v>2.5773644399999998</v>
      </c>
    </row>
    <row r="1857" spans="1:4" ht="15" customHeight="1" x14ac:dyDescent="0.2">
      <c r="A1857" s="27">
        <v>42083.458333333336</v>
      </c>
      <c r="B1857" s="10">
        <v>1.5433319999999999</v>
      </c>
      <c r="C1857" s="26">
        <v>310</v>
      </c>
      <c r="D1857" s="14">
        <f t="shared" si="28"/>
        <v>2.5773644399999998</v>
      </c>
    </row>
    <row r="1858" spans="1:4" ht="15" customHeight="1" x14ac:dyDescent="0.2">
      <c r="A1858" s="27">
        <v>42083.5</v>
      </c>
      <c r="B1858" s="10">
        <v>1.028888</v>
      </c>
      <c r="C1858" s="26">
        <v>320</v>
      </c>
      <c r="D1858" s="14">
        <f t="shared" si="28"/>
        <v>1.71824296</v>
      </c>
    </row>
    <row r="1859" spans="1:4" ht="15" customHeight="1" x14ac:dyDescent="0.2">
      <c r="A1859" s="27">
        <v>42083.541666666664</v>
      </c>
      <c r="B1859" s="10">
        <v>1.028888</v>
      </c>
      <c r="C1859" s="26">
        <v>60</v>
      </c>
      <c r="D1859" s="14">
        <f t="shared" si="28"/>
        <v>1.71824296</v>
      </c>
    </row>
    <row r="1860" spans="1:4" ht="15" customHeight="1" x14ac:dyDescent="0.2">
      <c r="A1860" s="27">
        <v>42083.583333333336</v>
      </c>
      <c r="B1860" s="10">
        <v>5.1444400000000003</v>
      </c>
      <c r="C1860" s="26">
        <v>140</v>
      </c>
      <c r="D1860" s="14">
        <f t="shared" si="28"/>
        <v>8.5912147999999995</v>
      </c>
    </row>
    <row r="1861" spans="1:4" ht="15" customHeight="1" x14ac:dyDescent="0.2">
      <c r="A1861" s="27">
        <v>42083.625</v>
      </c>
      <c r="B1861" s="10">
        <v>5.1444400000000003</v>
      </c>
      <c r="C1861" s="26">
        <v>160</v>
      </c>
      <c r="D1861" s="14">
        <f t="shared" ref="D1861:D1924" si="29">$B$1*B1861</f>
        <v>8.5912147999999995</v>
      </c>
    </row>
    <row r="1862" spans="1:4" ht="15" customHeight="1" x14ac:dyDescent="0.2">
      <c r="A1862" s="27">
        <v>42083.666666666664</v>
      </c>
      <c r="B1862" s="10">
        <v>6.1733279999999997</v>
      </c>
      <c r="C1862" s="26">
        <v>160</v>
      </c>
      <c r="D1862" s="14">
        <f t="shared" si="29"/>
        <v>10.309457759999999</v>
      </c>
    </row>
    <row r="1863" spans="1:4" ht="15" customHeight="1" x14ac:dyDescent="0.2">
      <c r="A1863" s="27">
        <v>42083.708333333336</v>
      </c>
      <c r="B1863" s="10">
        <v>6.6877719999999998</v>
      </c>
      <c r="C1863" s="26">
        <v>160</v>
      </c>
      <c r="D1863" s="14">
        <f t="shared" si="29"/>
        <v>11.16857924</v>
      </c>
    </row>
    <row r="1864" spans="1:4" ht="15" customHeight="1" x14ac:dyDescent="0.2">
      <c r="A1864" s="27">
        <v>42083.75</v>
      </c>
      <c r="B1864" s="10">
        <v>5.6588840000000005</v>
      </c>
      <c r="C1864" s="26">
        <v>150</v>
      </c>
      <c r="D1864" s="14">
        <f t="shared" si="29"/>
        <v>9.4503362800000001</v>
      </c>
    </row>
    <row r="1865" spans="1:4" ht="15" customHeight="1" x14ac:dyDescent="0.2">
      <c r="A1865" s="27">
        <v>42083.791666666664</v>
      </c>
      <c r="B1865" s="10">
        <v>4.6299960000000002</v>
      </c>
      <c r="C1865" s="26">
        <v>160</v>
      </c>
      <c r="D1865" s="14">
        <f t="shared" si="29"/>
        <v>7.7320933199999997</v>
      </c>
    </row>
    <row r="1866" spans="1:4" ht="15" customHeight="1" x14ac:dyDescent="0.2">
      <c r="A1866" s="27">
        <v>42083.833333333336</v>
      </c>
      <c r="B1866" s="10">
        <v>3.601108</v>
      </c>
      <c r="C1866" s="26">
        <v>140</v>
      </c>
      <c r="D1866" s="14">
        <f t="shared" si="29"/>
        <v>6.0138503599999993</v>
      </c>
    </row>
    <row r="1867" spans="1:4" ht="15" customHeight="1" x14ac:dyDescent="0.2">
      <c r="A1867" s="27">
        <v>42083.875</v>
      </c>
      <c r="B1867" s="10">
        <v>2.5722200000000002</v>
      </c>
      <c r="C1867" s="26">
        <v>120</v>
      </c>
      <c r="D1867" s="14">
        <f t="shared" si="29"/>
        <v>4.2956073999999997</v>
      </c>
    </row>
    <row r="1868" spans="1:4" ht="15" customHeight="1" x14ac:dyDescent="0.2">
      <c r="A1868" s="27">
        <v>42083.916666666664</v>
      </c>
      <c r="B1868" s="10">
        <v>1.028888</v>
      </c>
      <c r="C1868" s="26">
        <v>40</v>
      </c>
      <c r="D1868" s="14">
        <f t="shared" si="29"/>
        <v>1.71824296</v>
      </c>
    </row>
    <row r="1869" spans="1:4" ht="15" customHeight="1" x14ac:dyDescent="0.2">
      <c r="A1869" s="27">
        <v>42083.958333333336</v>
      </c>
      <c r="B1869" s="10">
        <v>1.5433319999999999</v>
      </c>
      <c r="C1869" s="26">
        <v>40</v>
      </c>
      <c r="D1869" s="14">
        <f t="shared" si="29"/>
        <v>2.5773644399999998</v>
      </c>
    </row>
    <row r="1870" spans="1:4" ht="15" customHeight="1" x14ac:dyDescent="0.2">
      <c r="A1870" s="27">
        <v>42084</v>
      </c>
      <c r="B1870" s="10">
        <v>2.057776</v>
      </c>
      <c r="C1870" s="26">
        <v>20</v>
      </c>
      <c r="D1870" s="14">
        <f t="shared" si="29"/>
        <v>3.43648592</v>
      </c>
    </row>
    <row r="1871" spans="1:4" ht="15" customHeight="1" x14ac:dyDescent="0.2">
      <c r="A1871" s="27">
        <v>42084.041666666664</v>
      </c>
      <c r="B1871" s="10">
        <v>1.5433319999999999</v>
      </c>
      <c r="C1871" s="26">
        <v>300</v>
      </c>
      <c r="D1871" s="14">
        <f t="shared" si="29"/>
        <v>2.5773644399999998</v>
      </c>
    </row>
    <row r="1872" spans="1:4" ht="15" customHeight="1" x14ac:dyDescent="0.2">
      <c r="A1872" s="27">
        <v>42084.083333333336</v>
      </c>
      <c r="B1872" s="10">
        <v>2.057776</v>
      </c>
      <c r="C1872" s="26">
        <v>330</v>
      </c>
      <c r="D1872" s="14">
        <f t="shared" si="29"/>
        <v>3.43648592</v>
      </c>
    </row>
    <row r="1873" spans="1:4" ht="15" customHeight="1" x14ac:dyDescent="0.2">
      <c r="A1873" s="27">
        <v>42084.125</v>
      </c>
      <c r="B1873" s="10">
        <v>1.5433319999999999</v>
      </c>
      <c r="C1873" s="26">
        <v>330</v>
      </c>
      <c r="D1873" s="14">
        <f t="shared" si="29"/>
        <v>2.5773644399999998</v>
      </c>
    </row>
    <row r="1874" spans="1:4" ht="15" customHeight="1" x14ac:dyDescent="0.2">
      <c r="A1874" s="27">
        <v>42084.166666666664</v>
      </c>
      <c r="B1874" s="10">
        <v>0</v>
      </c>
      <c r="C1874" s="26">
        <v>0</v>
      </c>
      <c r="D1874" s="14">
        <f t="shared" si="29"/>
        <v>0</v>
      </c>
    </row>
    <row r="1875" spans="1:4" ht="15" customHeight="1" x14ac:dyDescent="0.2">
      <c r="A1875" s="27">
        <v>42084.208333333336</v>
      </c>
      <c r="B1875" s="10">
        <v>1.028888</v>
      </c>
      <c r="C1875" s="26">
        <v>350</v>
      </c>
      <c r="D1875" s="14">
        <f t="shared" si="29"/>
        <v>1.71824296</v>
      </c>
    </row>
    <row r="1876" spans="1:4" ht="15" customHeight="1" x14ac:dyDescent="0.2">
      <c r="A1876" s="27">
        <v>42084.25</v>
      </c>
      <c r="B1876" s="10">
        <v>0.51444400000000001</v>
      </c>
      <c r="C1876" s="26">
        <v>320</v>
      </c>
      <c r="D1876" s="14">
        <f t="shared" si="29"/>
        <v>0.85912147999999999</v>
      </c>
    </row>
    <row r="1877" spans="1:4" ht="15" customHeight="1" x14ac:dyDescent="0.2">
      <c r="A1877" s="27">
        <v>42084.291666666664</v>
      </c>
      <c r="B1877" s="10">
        <v>1.028888</v>
      </c>
      <c r="C1877" s="26">
        <v>250</v>
      </c>
      <c r="D1877" s="14">
        <f t="shared" si="29"/>
        <v>1.71824296</v>
      </c>
    </row>
    <row r="1878" spans="1:4" ht="15" customHeight="1" x14ac:dyDescent="0.2">
      <c r="A1878" s="27">
        <v>42084.333333333336</v>
      </c>
      <c r="B1878" s="10">
        <v>1.5433319999999999</v>
      </c>
      <c r="C1878" s="26">
        <v>300</v>
      </c>
      <c r="D1878" s="14">
        <f t="shared" si="29"/>
        <v>2.5773644399999998</v>
      </c>
    </row>
    <row r="1879" spans="1:4" ht="15" customHeight="1" x14ac:dyDescent="0.2">
      <c r="A1879" s="27">
        <v>42084.375</v>
      </c>
      <c r="B1879" s="10">
        <v>1.5433319999999999</v>
      </c>
      <c r="C1879" s="26">
        <v>290</v>
      </c>
      <c r="D1879" s="14">
        <f t="shared" si="29"/>
        <v>2.5773644399999998</v>
      </c>
    </row>
    <row r="1880" spans="1:4" ht="15" customHeight="1" x14ac:dyDescent="0.2">
      <c r="A1880" s="27">
        <v>42084.416666666664</v>
      </c>
      <c r="B1880" s="10">
        <v>1.028888</v>
      </c>
      <c r="C1880" s="26">
        <v>330</v>
      </c>
      <c r="D1880" s="14">
        <f t="shared" si="29"/>
        <v>1.71824296</v>
      </c>
    </row>
    <row r="1881" spans="1:4" ht="15" customHeight="1" x14ac:dyDescent="0.2">
      <c r="A1881" s="27">
        <v>42084.458333333336</v>
      </c>
      <c r="B1881" s="10">
        <v>1.028888</v>
      </c>
      <c r="C1881" s="26">
        <v>330</v>
      </c>
      <c r="D1881" s="14">
        <f t="shared" si="29"/>
        <v>1.71824296</v>
      </c>
    </row>
    <row r="1882" spans="1:4" ht="15" customHeight="1" x14ac:dyDescent="0.2">
      <c r="A1882" s="27">
        <v>42084.5</v>
      </c>
      <c r="B1882" s="10">
        <v>5.1444400000000003</v>
      </c>
      <c r="C1882" s="26">
        <v>10</v>
      </c>
      <c r="D1882" s="14">
        <f t="shared" si="29"/>
        <v>8.5912147999999995</v>
      </c>
    </row>
    <row r="1883" spans="1:4" ht="15" customHeight="1" x14ac:dyDescent="0.2">
      <c r="A1883" s="27">
        <v>42084.541666666664</v>
      </c>
      <c r="B1883" s="10">
        <v>4.1155520000000001</v>
      </c>
      <c r="C1883" s="26">
        <v>30</v>
      </c>
      <c r="D1883" s="14">
        <f t="shared" si="29"/>
        <v>6.8729718399999999</v>
      </c>
    </row>
    <row r="1884" spans="1:4" ht="15" customHeight="1" x14ac:dyDescent="0.2">
      <c r="A1884" s="27">
        <v>42084.583333333336</v>
      </c>
      <c r="B1884" s="10">
        <v>5.1444400000000003</v>
      </c>
      <c r="C1884" s="26">
        <v>50</v>
      </c>
      <c r="D1884" s="14">
        <f t="shared" si="29"/>
        <v>8.5912147999999995</v>
      </c>
    </row>
    <row r="1885" spans="1:4" ht="15" customHeight="1" x14ac:dyDescent="0.2">
      <c r="A1885" s="27">
        <v>42084.625</v>
      </c>
      <c r="B1885" s="10">
        <v>4.6299960000000002</v>
      </c>
      <c r="C1885" s="26">
        <v>50</v>
      </c>
      <c r="D1885" s="14">
        <f t="shared" si="29"/>
        <v>7.7320933199999997</v>
      </c>
    </row>
    <row r="1886" spans="1:4" ht="15" customHeight="1" x14ac:dyDescent="0.2">
      <c r="A1886" s="27">
        <v>42084.666666666664</v>
      </c>
      <c r="B1886" s="10">
        <v>7.202216</v>
      </c>
      <c r="C1886" s="26">
        <v>50</v>
      </c>
      <c r="D1886" s="14">
        <f t="shared" si="29"/>
        <v>12.027700719999999</v>
      </c>
    </row>
    <row r="1887" spans="1:4" ht="15" customHeight="1" x14ac:dyDescent="0.2">
      <c r="A1887" s="27">
        <v>42084.708333333336</v>
      </c>
      <c r="B1887" s="10">
        <v>5.6588840000000005</v>
      </c>
      <c r="C1887" s="26">
        <v>80</v>
      </c>
      <c r="D1887" s="14">
        <f t="shared" si="29"/>
        <v>9.4503362800000001</v>
      </c>
    </row>
    <row r="1888" spans="1:4" ht="15" customHeight="1" x14ac:dyDescent="0.2">
      <c r="A1888" s="27">
        <v>42084.75</v>
      </c>
      <c r="B1888" s="10">
        <v>5.6588840000000005</v>
      </c>
      <c r="C1888" s="26">
        <v>40</v>
      </c>
      <c r="D1888" s="14">
        <f t="shared" si="29"/>
        <v>9.4503362800000001</v>
      </c>
    </row>
    <row r="1889" spans="1:4" ht="15" customHeight="1" x14ac:dyDescent="0.2">
      <c r="A1889" s="27">
        <v>42084.791666666664</v>
      </c>
      <c r="B1889" s="10">
        <v>5.1444400000000003</v>
      </c>
      <c r="C1889" s="26">
        <v>40</v>
      </c>
      <c r="D1889" s="14">
        <f t="shared" si="29"/>
        <v>8.5912147999999995</v>
      </c>
    </row>
    <row r="1890" spans="1:4" ht="15" customHeight="1" x14ac:dyDescent="0.2">
      <c r="A1890" s="27">
        <v>42084.833333333336</v>
      </c>
      <c r="B1890" s="10">
        <v>7.7166600000000001</v>
      </c>
      <c r="C1890" s="26">
        <v>30</v>
      </c>
      <c r="D1890" s="14">
        <f t="shared" si="29"/>
        <v>12.886822199999999</v>
      </c>
    </row>
    <row r="1891" spans="1:4" ht="15" customHeight="1" x14ac:dyDescent="0.2">
      <c r="A1891" s="27">
        <v>42084.875</v>
      </c>
      <c r="B1891" s="10">
        <v>1.028888</v>
      </c>
      <c r="C1891" s="26">
        <v>340</v>
      </c>
      <c r="D1891" s="14">
        <f t="shared" si="29"/>
        <v>1.71824296</v>
      </c>
    </row>
    <row r="1892" spans="1:4" ht="15" customHeight="1" x14ac:dyDescent="0.2">
      <c r="A1892" s="27">
        <v>42084.916666666664</v>
      </c>
      <c r="B1892" s="10">
        <v>1.5433319999999999</v>
      </c>
      <c r="C1892" s="26">
        <v>300</v>
      </c>
      <c r="D1892" s="14">
        <f t="shared" si="29"/>
        <v>2.5773644399999998</v>
      </c>
    </row>
    <row r="1893" spans="1:4" ht="15" customHeight="1" x14ac:dyDescent="0.2">
      <c r="A1893" s="27">
        <v>42084.958333333336</v>
      </c>
      <c r="B1893" s="10">
        <v>1.028888</v>
      </c>
      <c r="C1893" s="26">
        <v>300</v>
      </c>
      <c r="D1893" s="14">
        <f t="shared" si="29"/>
        <v>1.71824296</v>
      </c>
    </row>
    <row r="1894" spans="1:4" ht="15" customHeight="1" x14ac:dyDescent="0.2">
      <c r="A1894" s="27">
        <v>42085</v>
      </c>
      <c r="B1894" s="10">
        <v>1.5433319999999999</v>
      </c>
      <c r="C1894" s="26">
        <v>360</v>
      </c>
      <c r="D1894" s="14">
        <f t="shared" si="29"/>
        <v>2.5773644399999998</v>
      </c>
    </row>
    <row r="1895" spans="1:4" ht="15" customHeight="1" x14ac:dyDescent="0.2">
      <c r="A1895" s="27">
        <v>42085.041666666664</v>
      </c>
      <c r="B1895" s="10">
        <v>1.028888</v>
      </c>
      <c r="C1895" s="26">
        <v>320</v>
      </c>
      <c r="D1895" s="14">
        <f t="shared" si="29"/>
        <v>1.71824296</v>
      </c>
    </row>
    <row r="1896" spans="1:4" ht="15" customHeight="1" x14ac:dyDescent="0.2">
      <c r="A1896" s="27">
        <v>42085.083333333336</v>
      </c>
      <c r="B1896" s="10">
        <v>3.0866639999999999</v>
      </c>
      <c r="C1896" s="26">
        <v>350</v>
      </c>
      <c r="D1896" s="14">
        <f t="shared" si="29"/>
        <v>5.1547288799999995</v>
      </c>
    </row>
    <row r="1897" spans="1:4" ht="15" customHeight="1" x14ac:dyDescent="0.2">
      <c r="A1897" s="27">
        <v>42085.125</v>
      </c>
      <c r="B1897" s="10">
        <v>4.1155520000000001</v>
      </c>
      <c r="C1897" s="26">
        <v>360</v>
      </c>
      <c r="D1897" s="14">
        <f t="shared" si="29"/>
        <v>6.8729718399999999</v>
      </c>
    </row>
    <row r="1898" spans="1:4" ht="15" customHeight="1" x14ac:dyDescent="0.2">
      <c r="A1898" s="27">
        <v>42085.166666666664</v>
      </c>
      <c r="B1898" s="10">
        <v>4.1155520000000001</v>
      </c>
      <c r="C1898" s="26">
        <v>10</v>
      </c>
      <c r="D1898" s="14">
        <f t="shared" si="29"/>
        <v>6.8729718399999999</v>
      </c>
    </row>
    <row r="1899" spans="1:4" ht="15" customHeight="1" x14ac:dyDescent="0.2">
      <c r="A1899" s="27">
        <v>42085.208333333336</v>
      </c>
      <c r="B1899" s="10">
        <v>3.601108</v>
      </c>
      <c r="C1899" s="26">
        <v>10</v>
      </c>
      <c r="D1899" s="14">
        <f t="shared" si="29"/>
        <v>6.0138503599999993</v>
      </c>
    </row>
    <row r="1900" spans="1:4" ht="15" customHeight="1" x14ac:dyDescent="0.2">
      <c r="A1900" s="27">
        <v>42085.25</v>
      </c>
      <c r="B1900" s="10">
        <v>4.1155520000000001</v>
      </c>
      <c r="C1900" s="26">
        <v>360</v>
      </c>
      <c r="D1900" s="14">
        <f t="shared" si="29"/>
        <v>6.8729718399999999</v>
      </c>
    </row>
    <row r="1901" spans="1:4" ht="15" customHeight="1" x14ac:dyDescent="0.2">
      <c r="A1901" s="27">
        <v>42085.291666666664</v>
      </c>
      <c r="B1901" s="10">
        <v>5.1444400000000003</v>
      </c>
      <c r="C1901" s="26">
        <v>10</v>
      </c>
      <c r="D1901" s="14">
        <f t="shared" si="29"/>
        <v>8.5912147999999995</v>
      </c>
    </row>
    <row r="1902" spans="1:4" ht="15" customHeight="1" x14ac:dyDescent="0.2">
      <c r="A1902" s="27">
        <v>42085.333333333336</v>
      </c>
      <c r="B1902" s="10">
        <v>5.6588840000000005</v>
      </c>
      <c r="C1902" s="26">
        <v>360</v>
      </c>
      <c r="D1902" s="14">
        <f t="shared" si="29"/>
        <v>9.4503362800000001</v>
      </c>
    </row>
    <row r="1903" spans="1:4" ht="15" customHeight="1" x14ac:dyDescent="0.2">
      <c r="A1903" s="27">
        <v>42085.375</v>
      </c>
      <c r="B1903" s="10">
        <v>5.1444400000000003</v>
      </c>
      <c r="C1903" s="26">
        <v>10</v>
      </c>
      <c r="D1903" s="14">
        <f t="shared" si="29"/>
        <v>8.5912147999999995</v>
      </c>
    </row>
    <row r="1904" spans="1:4" ht="15" customHeight="1" x14ac:dyDescent="0.2">
      <c r="A1904" s="27">
        <v>42085.416666666664</v>
      </c>
      <c r="B1904" s="10">
        <v>4.1155520000000001</v>
      </c>
      <c r="C1904" s="26">
        <v>360</v>
      </c>
      <c r="D1904" s="14">
        <f t="shared" si="29"/>
        <v>6.8729718399999999</v>
      </c>
    </row>
    <row r="1905" spans="1:4" ht="15" customHeight="1" x14ac:dyDescent="0.2">
      <c r="A1905" s="27">
        <v>42085.458333333336</v>
      </c>
      <c r="B1905" s="10">
        <v>5.1444400000000003</v>
      </c>
      <c r="C1905" s="26">
        <v>360</v>
      </c>
      <c r="D1905" s="14">
        <f t="shared" si="29"/>
        <v>8.5912147999999995</v>
      </c>
    </row>
    <row r="1906" spans="1:4" ht="15" customHeight="1" x14ac:dyDescent="0.2">
      <c r="A1906" s="27">
        <v>42085.5</v>
      </c>
      <c r="B1906" s="10">
        <v>6.6877719999999998</v>
      </c>
      <c r="C1906" s="26">
        <v>10</v>
      </c>
      <c r="D1906" s="14">
        <f t="shared" si="29"/>
        <v>11.16857924</v>
      </c>
    </row>
    <row r="1907" spans="1:4" ht="15" customHeight="1" x14ac:dyDescent="0.2">
      <c r="A1907" s="27">
        <v>42085.541666666664</v>
      </c>
      <c r="B1907" s="10">
        <v>6.1733279999999997</v>
      </c>
      <c r="C1907" s="26">
        <v>10</v>
      </c>
      <c r="D1907" s="14">
        <f t="shared" si="29"/>
        <v>10.309457759999999</v>
      </c>
    </row>
    <row r="1908" spans="1:4" ht="15" customHeight="1" x14ac:dyDescent="0.2">
      <c r="A1908" s="27">
        <v>42085.583333333336</v>
      </c>
      <c r="B1908" s="10">
        <v>7.202216</v>
      </c>
      <c r="C1908" s="26">
        <v>20</v>
      </c>
      <c r="D1908" s="14">
        <f t="shared" si="29"/>
        <v>12.027700719999999</v>
      </c>
    </row>
    <row r="1909" spans="1:4" ht="15" customHeight="1" x14ac:dyDescent="0.2">
      <c r="A1909" s="27">
        <v>42085.625</v>
      </c>
      <c r="B1909" s="10">
        <v>4.6299960000000002</v>
      </c>
      <c r="C1909" s="26">
        <v>350</v>
      </c>
      <c r="D1909" s="14">
        <f t="shared" si="29"/>
        <v>7.7320933199999997</v>
      </c>
    </row>
    <row r="1910" spans="1:4" ht="15" customHeight="1" x14ac:dyDescent="0.2">
      <c r="A1910" s="27">
        <v>42085.666666666664</v>
      </c>
      <c r="B1910" s="10">
        <v>5.1444400000000003</v>
      </c>
      <c r="C1910" s="26">
        <v>350</v>
      </c>
      <c r="D1910" s="14">
        <f t="shared" si="29"/>
        <v>8.5912147999999995</v>
      </c>
    </row>
    <row r="1911" spans="1:4" ht="15" customHeight="1" x14ac:dyDescent="0.2">
      <c r="A1911" s="27">
        <v>42085.708333333336</v>
      </c>
      <c r="B1911" s="10">
        <v>4.6299960000000002</v>
      </c>
      <c r="C1911" s="26">
        <v>10</v>
      </c>
      <c r="D1911" s="14">
        <f t="shared" si="29"/>
        <v>7.7320933199999997</v>
      </c>
    </row>
    <row r="1912" spans="1:4" ht="15" customHeight="1" x14ac:dyDescent="0.2">
      <c r="A1912" s="27">
        <v>42085.75</v>
      </c>
      <c r="B1912" s="10">
        <v>4.6299960000000002</v>
      </c>
      <c r="C1912" s="26">
        <v>50</v>
      </c>
      <c r="D1912" s="14">
        <f t="shared" si="29"/>
        <v>7.7320933199999997</v>
      </c>
    </row>
    <row r="1913" spans="1:4" ht="15" customHeight="1" x14ac:dyDescent="0.2">
      <c r="A1913" s="27">
        <v>42085.791666666664</v>
      </c>
      <c r="B1913" s="10">
        <v>3.601108</v>
      </c>
      <c r="C1913" s="26">
        <v>40</v>
      </c>
      <c r="D1913" s="14">
        <f t="shared" si="29"/>
        <v>6.0138503599999993</v>
      </c>
    </row>
    <row r="1914" spans="1:4" ht="15" customHeight="1" x14ac:dyDescent="0.2">
      <c r="A1914" s="27">
        <v>42085.833333333336</v>
      </c>
      <c r="B1914" s="10">
        <v>2.057776</v>
      </c>
      <c r="C1914" s="26">
        <v>340</v>
      </c>
      <c r="D1914" s="14">
        <f t="shared" si="29"/>
        <v>3.43648592</v>
      </c>
    </row>
    <row r="1915" spans="1:4" ht="15" customHeight="1" x14ac:dyDescent="0.2">
      <c r="A1915" s="27">
        <v>42085.875</v>
      </c>
      <c r="B1915" s="10">
        <v>2.057776</v>
      </c>
      <c r="C1915" s="26">
        <v>320</v>
      </c>
      <c r="D1915" s="14">
        <f t="shared" si="29"/>
        <v>3.43648592</v>
      </c>
    </row>
    <row r="1916" spans="1:4" ht="15" customHeight="1" x14ac:dyDescent="0.2">
      <c r="A1916" s="27">
        <v>42085.916666666664</v>
      </c>
      <c r="B1916" s="10">
        <v>6.1733279999999997</v>
      </c>
      <c r="C1916" s="26">
        <v>10</v>
      </c>
      <c r="D1916" s="14">
        <f t="shared" si="29"/>
        <v>10.309457759999999</v>
      </c>
    </row>
    <row r="1917" spans="1:4" ht="15" customHeight="1" x14ac:dyDescent="0.2">
      <c r="A1917" s="27">
        <v>42085.958333333336</v>
      </c>
      <c r="B1917" s="10">
        <v>3.0866639999999999</v>
      </c>
      <c r="C1917" s="26">
        <v>350</v>
      </c>
      <c r="D1917" s="14">
        <f t="shared" si="29"/>
        <v>5.1547288799999995</v>
      </c>
    </row>
    <row r="1918" spans="1:4" ht="15" customHeight="1" x14ac:dyDescent="0.2">
      <c r="A1918" s="27">
        <v>42086</v>
      </c>
      <c r="B1918" s="10">
        <v>2.057776</v>
      </c>
      <c r="C1918" s="26">
        <v>350</v>
      </c>
      <c r="D1918" s="14">
        <f t="shared" si="29"/>
        <v>3.43648592</v>
      </c>
    </row>
    <row r="1919" spans="1:4" ht="15" customHeight="1" x14ac:dyDescent="0.2">
      <c r="A1919" s="27">
        <v>42086.041666666664</v>
      </c>
      <c r="B1919" s="10">
        <v>3.0866639999999999</v>
      </c>
      <c r="C1919" s="26">
        <v>10</v>
      </c>
      <c r="D1919" s="14">
        <f t="shared" si="29"/>
        <v>5.1547288799999995</v>
      </c>
    </row>
    <row r="1920" spans="1:4" ht="15" customHeight="1" x14ac:dyDescent="0.2">
      <c r="A1920" s="27">
        <v>42086.083333333336</v>
      </c>
      <c r="B1920" s="10">
        <v>1.5433319999999999</v>
      </c>
      <c r="C1920" s="26">
        <v>310</v>
      </c>
      <c r="D1920" s="14">
        <f t="shared" si="29"/>
        <v>2.5773644399999998</v>
      </c>
    </row>
    <row r="1921" spans="1:4" ht="15" customHeight="1" x14ac:dyDescent="0.2">
      <c r="A1921" s="27">
        <v>42086.125</v>
      </c>
      <c r="B1921" s="10">
        <v>0</v>
      </c>
      <c r="C1921" s="26">
        <v>0</v>
      </c>
      <c r="D1921" s="14">
        <f t="shared" si="29"/>
        <v>0</v>
      </c>
    </row>
    <row r="1922" spans="1:4" ht="15" customHeight="1" x14ac:dyDescent="0.2">
      <c r="A1922" s="27">
        <v>42086.166666666664</v>
      </c>
      <c r="B1922" s="10">
        <v>1.028888</v>
      </c>
      <c r="C1922" s="26">
        <v>160</v>
      </c>
      <c r="D1922" s="14">
        <f t="shared" si="29"/>
        <v>1.71824296</v>
      </c>
    </row>
    <row r="1923" spans="1:4" ht="15" customHeight="1" x14ac:dyDescent="0.2">
      <c r="A1923" s="27">
        <v>42086.208333333336</v>
      </c>
      <c r="B1923" s="10">
        <v>1.028888</v>
      </c>
      <c r="C1923" s="26">
        <v>160</v>
      </c>
      <c r="D1923" s="14">
        <f t="shared" si="29"/>
        <v>1.71824296</v>
      </c>
    </row>
    <row r="1924" spans="1:4" ht="15" customHeight="1" x14ac:dyDescent="0.2">
      <c r="A1924" s="27">
        <v>42086.25</v>
      </c>
      <c r="B1924" s="10">
        <v>1.5433319999999999</v>
      </c>
      <c r="C1924" s="26">
        <v>310</v>
      </c>
      <c r="D1924" s="14">
        <f t="shared" si="29"/>
        <v>2.5773644399999998</v>
      </c>
    </row>
    <row r="1925" spans="1:4" ht="15" customHeight="1" x14ac:dyDescent="0.2">
      <c r="A1925" s="27">
        <v>42086.291666666664</v>
      </c>
      <c r="B1925" s="10">
        <v>0</v>
      </c>
      <c r="C1925" s="26">
        <v>0</v>
      </c>
      <c r="D1925" s="14">
        <f t="shared" ref="D1925:D1988" si="30">$B$1*B1925</f>
        <v>0</v>
      </c>
    </row>
    <row r="1926" spans="1:4" ht="15" customHeight="1" x14ac:dyDescent="0.2">
      <c r="A1926" s="27">
        <v>42086.333333333336</v>
      </c>
      <c r="B1926" s="10">
        <v>0</v>
      </c>
      <c r="C1926" s="26">
        <v>0</v>
      </c>
      <c r="D1926" s="14">
        <f t="shared" si="30"/>
        <v>0</v>
      </c>
    </row>
    <row r="1927" spans="1:4" ht="15" customHeight="1" x14ac:dyDescent="0.2">
      <c r="A1927" s="27">
        <v>42086.375</v>
      </c>
      <c r="B1927" s="10">
        <v>3.0866639999999999</v>
      </c>
      <c r="C1927" s="26">
        <v>150</v>
      </c>
      <c r="D1927" s="14">
        <f t="shared" si="30"/>
        <v>5.1547288799999995</v>
      </c>
    </row>
    <row r="1928" spans="1:4" ht="15" customHeight="1" x14ac:dyDescent="0.2">
      <c r="A1928" s="27">
        <v>42086.416666666664</v>
      </c>
      <c r="B1928" s="10">
        <v>3.601108</v>
      </c>
      <c r="C1928" s="26">
        <v>200</v>
      </c>
      <c r="D1928" s="14">
        <f t="shared" si="30"/>
        <v>6.0138503599999993</v>
      </c>
    </row>
    <row r="1929" spans="1:4" ht="15" customHeight="1" x14ac:dyDescent="0.2">
      <c r="A1929" s="27">
        <v>42086.458333333336</v>
      </c>
      <c r="B1929" s="10">
        <v>5.1444400000000003</v>
      </c>
      <c r="C1929" s="26">
        <v>200</v>
      </c>
      <c r="D1929" s="14">
        <f t="shared" si="30"/>
        <v>8.5912147999999995</v>
      </c>
    </row>
    <row r="1930" spans="1:4" ht="15" customHeight="1" x14ac:dyDescent="0.2">
      <c r="A1930" s="27">
        <v>42086.5</v>
      </c>
      <c r="B1930" s="10">
        <v>4.6299960000000002</v>
      </c>
      <c r="C1930" s="26">
        <v>190</v>
      </c>
      <c r="D1930" s="14">
        <f t="shared" si="30"/>
        <v>7.7320933199999997</v>
      </c>
    </row>
    <row r="1931" spans="1:4" ht="15" customHeight="1" x14ac:dyDescent="0.2">
      <c r="A1931" s="27">
        <v>42086.541666666664</v>
      </c>
      <c r="B1931" s="10">
        <v>3.601108</v>
      </c>
      <c r="C1931" s="26">
        <v>200</v>
      </c>
      <c r="D1931" s="14">
        <f t="shared" si="30"/>
        <v>6.0138503599999993</v>
      </c>
    </row>
    <row r="1932" spans="1:4" ht="15" customHeight="1" x14ac:dyDescent="0.2">
      <c r="A1932" s="27">
        <v>42086.583333333336</v>
      </c>
      <c r="B1932" s="10">
        <v>4.1155520000000001</v>
      </c>
      <c r="C1932" s="26">
        <v>160</v>
      </c>
      <c r="D1932" s="14">
        <f t="shared" si="30"/>
        <v>6.8729718399999999</v>
      </c>
    </row>
    <row r="1933" spans="1:4" ht="15" customHeight="1" x14ac:dyDescent="0.2">
      <c r="A1933" s="27">
        <v>42086.625</v>
      </c>
      <c r="B1933" s="10">
        <v>6.1733279999999997</v>
      </c>
      <c r="C1933" s="26">
        <v>150</v>
      </c>
      <c r="D1933" s="14">
        <f t="shared" si="30"/>
        <v>10.309457759999999</v>
      </c>
    </row>
    <row r="1934" spans="1:4" ht="15" customHeight="1" x14ac:dyDescent="0.2">
      <c r="A1934" s="27">
        <v>42086.666666666664</v>
      </c>
      <c r="B1934" s="10">
        <v>6.6877719999999998</v>
      </c>
      <c r="C1934" s="26">
        <v>170</v>
      </c>
      <c r="D1934" s="14">
        <f t="shared" si="30"/>
        <v>11.16857924</v>
      </c>
    </row>
    <row r="1935" spans="1:4" ht="15" customHeight="1" x14ac:dyDescent="0.2">
      <c r="A1935" s="27">
        <v>42086.708333333336</v>
      </c>
      <c r="B1935" s="10">
        <v>4.6299960000000002</v>
      </c>
      <c r="C1935" s="26">
        <v>170</v>
      </c>
      <c r="D1935" s="14">
        <f t="shared" si="30"/>
        <v>7.7320933199999997</v>
      </c>
    </row>
    <row r="1936" spans="1:4" ht="15" customHeight="1" x14ac:dyDescent="0.2">
      <c r="A1936" s="27">
        <v>42086.75</v>
      </c>
      <c r="B1936" s="10">
        <v>4.6299960000000002</v>
      </c>
      <c r="C1936" s="26">
        <v>180</v>
      </c>
      <c r="D1936" s="14">
        <f t="shared" si="30"/>
        <v>7.7320933199999997</v>
      </c>
    </row>
    <row r="1937" spans="1:4" ht="15" customHeight="1" x14ac:dyDescent="0.2">
      <c r="A1937" s="27">
        <v>42086.791666666664</v>
      </c>
      <c r="B1937" s="10">
        <v>2.057776</v>
      </c>
      <c r="C1937" s="26">
        <v>160</v>
      </c>
      <c r="D1937" s="14">
        <f t="shared" si="30"/>
        <v>3.43648592</v>
      </c>
    </row>
    <row r="1938" spans="1:4" ht="15" customHeight="1" x14ac:dyDescent="0.2">
      <c r="A1938" s="27">
        <v>42086.833333333336</v>
      </c>
      <c r="B1938" s="10">
        <v>3.0866639999999999</v>
      </c>
      <c r="C1938" s="26">
        <v>170</v>
      </c>
      <c r="D1938" s="14">
        <f t="shared" si="30"/>
        <v>5.1547288799999995</v>
      </c>
    </row>
    <row r="1939" spans="1:4" ht="15" customHeight="1" x14ac:dyDescent="0.2">
      <c r="A1939" s="27">
        <v>42086.875</v>
      </c>
      <c r="B1939" s="10">
        <v>2.057776</v>
      </c>
      <c r="C1939" s="26">
        <v>210</v>
      </c>
      <c r="D1939" s="14">
        <f t="shared" si="30"/>
        <v>3.43648592</v>
      </c>
    </row>
    <row r="1940" spans="1:4" ht="15" customHeight="1" x14ac:dyDescent="0.2">
      <c r="A1940" s="27">
        <v>42086.916666666664</v>
      </c>
      <c r="B1940" s="10">
        <v>1.5433319999999999</v>
      </c>
      <c r="C1940" s="26">
        <v>150</v>
      </c>
      <c r="D1940" s="14">
        <f t="shared" si="30"/>
        <v>2.5773644399999998</v>
      </c>
    </row>
    <row r="1941" spans="1:4" ht="15" customHeight="1" x14ac:dyDescent="0.2">
      <c r="A1941" s="27">
        <v>42086.958333333336</v>
      </c>
      <c r="B1941" s="10">
        <v>1.028888</v>
      </c>
      <c r="C1941" s="26">
        <v>290</v>
      </c>
      <c r="D1941" s="14">
        <f t="shared" si="30"/>
        <v>1.71824296</v>
      </c>
    </row>
    <row r="1942" spans="1:4" ht="15" customHeight="1" x14ac:dyDescent="0.2">
      <c r="A1942" s="27">
        <v>42087</v>
      </c>
      <c r="B1942" s="10">
        <v>1.028888</v>
      </c>
      <c r="C1942" s="26">
        <v>260</v>
      </c>
      <c r="D1942" s="14">
        <f t="shared" si="30"/>
        <v>1.71824296</v>
      </c>
    </row>
    <row r="1943" spans="1:4" ht="15" customHeight="1" x14ac:dyDescent="0.2">
      <c r="A1943" s="27">
        <v>42087.041666666664</v>
      </c>
      <c r="B1943" s="10">
        <v>1.5433319999999999</v>
      </c>
      <c r="C1943" s="26">
        <v>310</v>
      </c>
      <c r="D1943" s="14">
        <f t="shared" si="30"/>
        <v>2.5773644399999998</v>
      </c>
    </row>
    <row r="1944" spans="1:4" ht="15" customHeight="1" x14ac:dyDescent="0.2">
      <c r="A1944" s="27">
        <v>42087.083333333336</v>
      </c>
      <c r="B1944" s="10">
        <v>1.028888</v>
      </c>
      <c r="C1944" s="26">
        <v>270</v>
      </c>
      <c r="D1944" s="14">
        <f t="shared" si="30"/>
        <v>1.71824296</v>
      </c>
    </row>
    <row r="1945" spans="1:4" ht="15" customHeight="1" x14ac:dyDescent="0.2">
      <c r="A1945" s="27">
        <v>42087.125</v>
      </c>
      <c r="B1945" s="10">
        <v>0.51444400000000001</v>
      </c>
      <c r="C1945" s="26">
        <v>340</v>
      </c>
      <c r="D1945" s="14">
        <f t="shared" si="30"/>
        <v>0.85912147999999999</v>
      </c>
    </row>
    <row r="1946" spans="1:4" ht="15" customHeight="1" x14ac:dyDescent="0.2">
      <c r="A1946" s="27">
        <v>42087.166666666664</v>
      </c>
      <c r="B1946" s="10">
        <v>1.028888</v>
      </c>
      <c r="C1946" s="26">
        <v>280</v>
      </c>
      <c r="D1946" s="14">
        <f t="shared" si="30"/>
        <v>1.71824296</v>
      </c>
    </row>
    <row r="1947" spans="1:4" ht="15" customHeight="1" x14ac:dyDescent="0.2">
      <c r="A1947" s="27">
        <v>42087.208333333336</v>
      </c>
      <c r="B1947" s="10">
        <v>0</v>
      </c>
      <c r="C1947" s="26">
        <v>0</v>
      </c>
      <c r="D1947" s="14">
        <f t="shared" si="30"/>
        <v>0</v>
      </c>
    </row>
    <row r="1948" spans="1:4" ht="15" customHeight="1" x14ac:dyDescent="0.2">
      <c r="A1948" s="27">
        <v>42087.25</v>
      </c>
      <c r="B1948" s="10">
        <v>0</v>
      </c>
      <c r="C1948" s="26">
        <v>0</v>
      </c>
      <c r="D1948" s="14">
        <f t="shared" si="30"/>
        <v>0</v>
      </c>
    </row>
    <row r="1949" spans="1:4" ht="15" customHeight="1" x14ac:dyDescent="0.2">
      <c r="A1949" s="27">
        <v>42087.291666666664</v>
      </c>
      <c r="B1949" s="10">
        <v>1.5433319999999999</v>
      </c>
      <c r="C1949" s="26">
        <v>340</v>
      </c>
      <c r="D1949" s="14">
        <f t="shared" si="30"/>
        <v>2.5773644399999998</v>
      </c>
    </row>
    <row r="1950" spans="1:4" ht="15" customHeight="1" x14ac:dyDescent="0.2">
      <c r="A1950" s="27">
        <v>42087.333333333336</v>
      </c>
      <c r="B1950" s="10">
        <v>0</v>
      </c>
      <c r="C1950" s="26">
        <v>0</v>
      </c>
      <c r="D1950" s="14">
        <f t="shared" si="30"/>
        <v>0</v>
      </c>
    </row>
    <row r="1951" spans="1:4" ht="15" customHeight="1" x14ac:dyDescent="0.2">
      <c r="A1951" s="27">
        <v>42087.375</v>
      </c>
      <c r="B1951" s="10">
        <v>0</v>
      </c>
      <c r="C1951" s="26">
        <v>0</v>
      </c>
      <c r="D1951" s="14">
        <f t="shared" si="30"/>
        <v>0</v>
      </c>
    </row>
    <row r="1952" spans="1:4" ht="15" customHeight="1" x14ac:dyDescent="0.2">
      <c r="A1952" s="27">
        <v>42087.416666666664</v>
      </c>
      <c r="B1952" s="10">
        <v>1.028888</v>
      </c>
      <c r="C1952" s="26">
        <v>260</v>
      </c>
      <c r="D1952" s="14">
        <f t="shared" si="30"/>
        <v>1.71824296</v>
      </c>
    </row>
    <row r="1953" spans="1:4" ht="15" customHeight="1" x14ac:dyDescent="0.2">
      <c r="A1953" s="27">
        <v>42087.458333333336</v>
      </c>
      <c r="B1953" s="10">
        <v>1.5433319999999999</v>
      </c>
      <c r="C1953" s="26">
        <v>280</v>
      </c>
      <c r="D1953" s="14">
        <f t="shared" si="30"/>
        <v>2.5773644399999998</v>
      </c>
    </row>
    <row r="1954" spans="1:4" ht="15" customHeight="1" x14ac:dyDescent="0.2">
      <c r="A1954" s="27">
        <v>42087.5</v>
      </c>
      <c r="B1954" s="10">
        <v>1.5433319999999999</v>
      </c>
      <c r="C1954" s="26">
        <v>270</v>
      </c>
      <c r="D1954" s="14">
        <f t="shared" si="30"/>
        <v>2.5773644399999998</v>
      </c>
    </row>
    <row r="1955" spans="1:4" ht="15" customHeight="1" x14ac:dyDescent="0.2">
      <c r="A1955" s="27">
        <v>42087.541666666664</v>
      </c>
      <c r="B1955" s="10">
        <v>5.1444400000000003</v>
      </c>
      <c r="C1955" s="26">
        <v>150</v>
      </c>
      <c r="D1955" s="14">
        <f t="shared" si="30"/>
        <v>8.5912147999999995</v>
      </c>
    </row>
    <row r="1956" spans="1:4" ht="15" customHeight="1" x14ac:dyDescent="0.2">
      <c r="A1956" s="27">
        <v>42087.583333333336</v>
      </c>
      <c r="B1956" s="10">
        <v>6.1733279999999997</v>
      </c>
      <c r="C1956" s="26">
        <v>180</v>
      </c>
      <c r="D1956" s="14">
        <f t="shared" si="30"/>
        <v>10.309457759999999</v>
      </c>
    </row>
    <row r="1957" spans="1:4" ht="15" customHeight="1" x14ac:dyDescent="0.2">
      <c r="A1957" s="27">
        <v>42087.625</v>
      </c>
      <c r="B1957" s="10">
        <v>7.7166600000000001</v>
      </c>
      <c r="C1957" s="26">
        <v>180</v>
      </c>
      <c r="D1957" s="14">
        <f t="shared" si="30"/>
        <v>12.886822199999999</v>
      </c>
    </row>
    <row r="1958" spans="1:4" ht="15" customHeight="1" x14ac:dyDescent="0.2">
      <c r="A1958" s="27">
        <v>42087.666666666664</v>
      </c>
      <c r="B1958" s="10">
        <v>6.6877719999999998</v>
      </c>
      <c r="C1958" s="26">
        <v>170</v>
      </c>
      <c r="D1958" s="14">
        <f t="shared" si="30"/>
        <v>11.16857924</v>
      </c>
    </row>
    <row r="1959" spans="1:4" ht="15" customHeight="1" x14ac:dyDescent="0.2">
      <c r="A1959" s="27">
        <v>42087.708333333336</v>
      </c>
      <c r="B1959" s="10">
        <v>6.1733279999999997</v>
      </c>
      <c r="C1959" s="26">
        <v>160</v>
      </c>
      <c r="D1959" s="14">
        <f t="shared" si="30"/>
        <v>10.309457759999999</v>
      </c>
    </row>
    <row r="1960" spans="1:4" ht="15" customHeight="1" x14ac:dyDescent="0.2">
      <c r="A1960" s="27">
        <v>42087.75</v>
      </c>
      <c r="B1960" s="10">
        <v>6.1733279999999997</v>
      </c>
      <c r="C1960" s="26">
        <v>160</v>
      </c>
      <c r="D1960" s="14">
        <f t="shared" si="30"/>
        <v>10.309457759999999</v>
      </c>
    </row>
    <row r="1961" spans="1:4" ht="15" customHeight="1" x14ac:dyDescent="0.2">
      <c r="A1961" s="27">
        <v>42087.791666666664</v>
      </c>
      <c r="B1961" s="10">
        <v>5.6588840000000005</v>
      </c>
      <c r="C1961" s="26">
        <v>160</v>
      </c>
      <c r="D1961" s="14">
        <f t="shared" si="30"/>
        <v>9.4503362800000001</v>
      </c>
    </row>
    <row r="1962" spans="1:4" ht="15" customHeight="1" x14ac:dyDescent="0.2">
      <c r="A1962" s="27">
        <v>42087.833333333336</v>
      </c>
      <c r="B1962" s="10">
        <v>5.6588840000000005</v>
      </c>
      <c r="C1962" s="26">
        <v>170</v>
      </c>
      <c r="D1962" s="14">
        <f t="shared" si="30"/>
        <v>9.4503362800000001</v>
      </c>
    </row>
    <row r="1963" spans="1:4" ht="15" customHeight="1" x14ac:dyDescent="0.2">
      <c r="A1963" s="27">
        <v>42087.875</v>
      </c>
      <c r="B1963" s="10">
        <v>4.1155520000000001</v>
      </c>
      <c r="C1963" s="26">
        <v>180</v>
      </c>
      <c r="D1963" s="14">
        <f t="shared" si="30"/>
        <v>6.8729718399999999</v>
      </c>
    </row>
    <row r="1964" spans="1:4" ht="15" customHeight="1" x14ac:dyDescent="0.2">
      <c r="A1964" s="27">
        <v>42087.916666666664</v>
      </c>
      <c r="B1964" s="10">
        <v>4.1155520000000001</v>
      </c>
      <c r="C1964" s="26">
        <v>190</v>
      </c>
      <c r="D1964" s="14">
        <f t="shared" si="30"/>
        <v>6.8729718399999999</v>
      </c>
    </row>
    <row r="1965" spans="1:4" ht="15" customHeight="1" x14ac:dyDescent="0.2">
      <c r="A1965" s="27">
        <v>42087.958333333336</v>
      </c>
      <c r="B1965" s="10">
        <v>6.1733279999999997</v>
      </c>
      <c r="C1965" s="26">
        <v>220</v>
      </c>
      <c r="D1965" s="14">
        <f t="shared" si="30"/>
        <v>10.309457759999999</v>
      </c>
    </row>
    <row r="1966" spans="1:4" ht="15" customHeight="1" x14ac:dyDescent="0.2">
      <c r="A1966" s="27">
        <v>42088</v>
      </c>
      <c r="B1966" s="10">
        <v>6.6877719999999998</v>
      </c>
      <c r="C1966" s="26">
        <v>210</v>
      </c>
      <c r="D1966" s="14">
        <f t="shared" si="30"/>
        <v>11.16857924</v>
      </c>
    </row>
    <row r="1967" spans="1:4" ht="15" customHeight="1" x14ac:dyDescent="0.2">
      <c r="A1967" s="27">
        <v>42088.041666666664</v>
      </c>
      <c r="B1967" s="10">
        <v>6.1733279999999997</v>
      </c>
      <c r="C1967" s="26">
        <v>220</v>
      </c>
      <c r="D1967" s="14">
        <f t="shared" si="30"/>
        <v>10.309457759999999</v>
      </c>
    </row>
    <row r="1968" spans="1:4" ht="15" customHeight="1" x14ac:dyDescent="0.2">
      <c r="A1968" s="27">
        <v>42088.083333333336</v>
      </c>
      <c r="B1968" s="10">
        <v>6.6877719999999998</v>
      </c>
      <c r="C1968" s="26">
        <v>210</v>
      </c>
      <c r="D1968" s="14">
        <f t="shared" si="30"/>
        <v>11.16857924</v>
      </c>
    </row>
    <row r="1969" spans="1:4" ht="15" customHeight="1" x14ac:dyDescent="0.2">
      <c r="A1969" s="27">
        <v>42088.125</v>
      </c>
      <c r="B1969" s="10">
        <v>7.202216</v>
      </c>
      <c r="C1969" s="26">
        <v>200</v>
      </c>
      <c r="D1969" s="14">
        <f t="shared" si="30"/>
        <v>12.027700719999999</v>
      </c>
    </row>
    <row r="1970" spans="1:4" ht="15" customHeight="1" x14ac:dyDescent="0.2">
      <c r="A1970" s="27">
        <v>42088.166666666664</v>
      </c>
      <c r="B1970" s="10">
        <v>5.6588840000000005</v>
      </c>
      <c r="C1970" s="26">
        <v>220</v>
      </c>
      <c r="D1970" s="14">
        <f t="shared" si="30"/>
        <v>9.4503362800000001</v>
      </c>
    </row>
    <row r="1971" spans="1:4" ht="15" customHeight="1" x14ac:dyDescent="0.2">
      <c r="A1971" s="27">
        <v>42088.208333333336</v>
      </c>
      <c r="B1971" s="10">
        <v>6.6877719999999998</v>
      </c>
      <c r="C1971" s="26">
        <v>220</v>
      </c>
      <c r="D1971" s="14">
        <f t="shared" si="30"/>
        <v>11.16857924</v>
      </c>
    </row>
    <row r="1972" spans="1:4" ht="15" customHeight="1" x14ac:dyDescent="0.2">
      <c r="A1972" s="27">
        <v>42088.25</v>
      </c>
      <c r="B1972" s="10">
        <v>6.6877719999999998</v>
      </c>
      <c r="C1972" s="26">
        <v>210</v>
      </c>
      <c r="D1972" s="14">
        <f t="shared" si="30"/>
        <v>11.16857924</v>
      </c>
    </row>
    <row r="1973" spans="1:4" ht="15" customHeight="1" x14ac:dyDescent="0.2">
      <c r="A1973" s="27">
        <v>42088.291666666664</v>
      </c>
      <c r="B1973" s="10">
        <v>7.7166600000000001</v>
      </c>
      <c r="C1973" s="26">
        <v>210</v>
      </c>
      <c r="D1973" s="14">
        <f t="shared" si="30"/>
        <v>12.886822199999999</v>
      </c>
    </row>
    <row r="1974" spans="1:4" ht="15" customHeight="1" x14ac:dyDescent="0.2">
      <c r="A1974" s="27">
        <v>42088.333333333336</v>
      </c>
      <c r="B1974" s="10">
        <v>6.1733279999999997</v>
      </c>
      <c r="C1974" s="26">
        <v>210</v>
      </c>
      <c r="D1974" s="14">
        <f t="shared" si="30"/>
        <v>10.309457759999999</v>
      </c>
    </row>
    <row r="1975" spans="1:4" ht="15" customHeight="1" x14ac:dyDescent="0.2">
      <c r="A1975" s="27">
        <v>42088.375</v>
      </c>
      <c r="B1975" s="10">
        <v>4.1155520000000001</v>
      </c>
      <c r="C1975" s="26">
        <v>220</v>
      </c>
      <c r="D1975" s="14">
        <f t="shared" si="30"/>
        <v>6.8729718399999999</v>
      </c>
    </row>
    <row r="1976" spans="1:4" ht="15" customHeight="1" x14ac:dyDescent="0.2">
      <c r="A1976" s="27">
        <v>42088.416666666664</v>
      </c>
      <c r="B1976" s="10">
        <v>7.202216</v>
      </c>
      <c r="C1976" s="26">
        <v>210</v>
      </c>
      <c r="D1976" s="14">
        <f t="shared" si="30"/>
        <v>12.027700719999999</v>
      </c>
    </row>
    <row r="1977" spans="1:4" ht="15" customHeight="1" x14ac:dyDescent="0.2">
      <c r="A1977" s="27">
        <v>42088.458333333336</v>
      </c>
      <c r="B1977" s="10">
        <v>6.1733279999999997</v>
      </c>
      <c r="C1977" s="26">
        <v>200</v>
      </c>
      <c r="D1977" s="14">
        <f t="shared" si="30"/>
        <v>10.309457759999999</v>
      </c>
    </row>
    <row r="1978" spans="1:4" ht="15" customHeight="1" x14ac:dyDescent="0.2">
      <c r="A1978" s="27">
        <v>42088.5</v>
      </c>
      <c r="B1978" s="10">
        <v>7.202216</v>
      </c>
      <c r="C1978" s="26">
        <v>200</v>
      </c>
      <c r="D1978" s="14">
        <f t="shared" si="30"/>
        <v>12.027700719999999</v>
      </c>
    </row>
    <row r="1979" spans="1:4" ht="15" customHeight="1" x14ac:dyDescent="0.2">
      <c r="A1979" s="27">
        <v>42088.541666666664</v>
      </c>
      <c r="B1979" s="10">
        <v>6.6877719999999998</v>
      </c>
      <c r="C1979" s="26">
        <v>190</v>
      </c>
      <c r="D1979" s="14">
        <f t="shared" si="30"/>
        <v>11.16857924</v>
      </c>
    </row>
    <row r="1980" spans="1:4" ht="15" customHeight="1" x14ac:dyDescent="0.2">
      <c r="A1980" s="27">
        <v>42088.583333333336</v>
      </c>
      <c r="B1980" s="10">
        <v>7.202216</v>
      </c>
      <c r="C1980" s="26">
        <v>170</v>
      </c>
      <c r="D1980" s="14">
        <f t="shared" si="30"/>
        <v>12.027700719999999</v>
      </c>
    </row>
    <row r="1981" spans="1:4" ht="15" customHeight="1" x14ac:dyDescent="0.2">
      <c r="A1981" s="27">
        <v>42088.625</v>
      </c>
      <c r="B1981" s="10">
        <v>7.7166600000000001</v>
      </c>
      <c r="C1981" s="26">
        <v>170</v>
      </c>
      <c r="D1981" s="14">
        <f t="shared" si="30"/>
        <v>12.886822199999999</v>
      </c>
    </row>
    <row r="1982" spans="1:4" ht="15" customHeight="1" x14ac:dyDescent="0.2">
      <c r="A1982" s="27">
        <v>42088.666666666664</v>
      </c>
      <c r="B1982" s="10">
        <v>8.2311040000000002</v>
      </c>
      <c r="C1982" s="26">
        <v>170</v>
      </c>
      <c r="D1982" s="14">
        <f t="shared" si="30"/>
        <v>13.74594368</v>
      </c>
    </row>
    <row r="1983" spans="1:4" ht="15" customHeight="1" x14ac:dyDescent="0.2">
      <c r="A1983" s="27">
        <v>42088.708333333336</v>
      </c>
      <c r="B1983" s="10">
        <v>8.7455479999999994</v>
      </c>
      <c r="C1983" s="26">
        <v>170</v>
      </c>
      <c r="D1983" s="14">
        <f t="shared" si="30"/>
        <v>14.605065159999999</v>
      </c>
    </row>
    <row r="1984" spans="1:4" ht="15" customHeight="1" x14ac:dyDescent="0.2">
      <c r="A1984" s="27">
        <v>42088.75</v>
      </c>
      <c r="B1984" s="10">
        <v>8.7455479999999994</v>
      </c>
      <c r="C1984" s="26">
        <v>170</v>
      </c>
      <c r="D1984" s="14">
        <f t="shared" si="30"/>
        <v>14.605065159999999</v>
      </c>
    </row>
    <row r="1985" spans="1:4" ht="15" customHeight="1" x14ac:dyDescent="0.2">
      <c r="A1985" s="27">
        <v>42088.791666666664</v>
      </c>
      <c r="B1985" s="10">
        <v>8.2311040000000002</v>
      </c>
      <c r="C1985" s="26">
        <v>170</v>
      </c>
      <c r="D1985" s="14">
        <f t="shared" si="30"/>
        <v>13.74594368</v>
      </c>
    </row>
    <row r="1986" spans="1:4" ht="15" customHeight="1" x14ac:dyDescent="0.2">
      <c r="A1986" s="27">
        <v>42088.833333333336</v>
      </c>
      <c r="B1986" s="10">
        <v>6.6877719999999998</v>
      </c>
      <c r="C1986" s="26">
        <v>180</v>
      </c>
      <c r="D1986" s="14">
        <f t="shared" si="30"/>
        <v>11.16857924</v>
      </c>
    </row>
    <row r="1987" spans="1:4" ht="15" customHeight="1" x14ac:dyDescent="0.2">
      <c r="A1987" s="27">
        <v>42088.875</v>
      </c>
      <c r="B1987" s="10">
        <v>5.1444400000000003</v>
      </c>
      <c r="C1987" s="26">
        <v>180</v>
      </c>
      <c r="D1987" s="14">
        <f t="shared" si="30"/>
        <v>8.5912147999999995</v>
      </c>
    </row>
    <row r="1988" spans="1:4" ht="15" customHeight="1" x14ac:dyDescent="0.2">
      <c r="A1988" s="27">
        <v>42088.916666666664</v>
      </c>
      <c r="B1988" s="10">
        <v>4.6299960000000002</v>
      </c>
      <c r="C1988" s="26">
        <v>200</v>
      </c>
      <c r="D1988" s="14">
        <f t="shared" si="30"/>
        <v>7.7320933199999997</v>
      </c>
    </row>
    <row r="1989" spans="1:4" ht="15" customHeight="1" x14ac:dyDescent="0.2">
      <c r="A1989" s="27">
        <v>42088.958333333336</v>
      </c>
      <c r="B1989" s="10">
        <v>4.1155520000000001</v>
      </c>
      <c r="C1989" s="26">
        <v>210</v>
      </c>
      <c r="D1989" s="14">
        <f t="shared" ref="D1989:D2052" si="31">$B$1*B1989</f>
        <v>6.8729718399999999</v>
      </c>
    </row>
    <row r="1990" spans="1:4" ht="15" customHeight="1" x14ac:dyDescent="0.2">
      <c r="A1990" s="27">
        <v>42089</v>
      </c>
      <c r="B1990" s="10">
        <v>3.601108</v>
      </c>
      <c r="C1990" s="26">
        <v>210</v>
      </c>
      <c r="D1990" s="14">
        <f t="shared" si="31"/>
        <v>6.0138503599999993</v>
      </c>
    </row>
    <row r="1991" spans="1:4" ht="15" customHeight="1" x14ac:dyDescent="0.2">
      <c r="A1991" s="27">
        <v>42089.041666666664</v>
      </c>
      <c r="B1991" s="10">
        <v>3.0866639999999999</v>
      </c>
      <c r="C1991" s="26">
        <v>230</v>
      </c>
      <c r="D1991" s="14">
        <f t="shared" si="31"/>
        <v>5.1547288799999995</v>
      </c>
    </row>
    <row r="1992" spans="1:4" ht="15" customHeight="1" x14ac:dyDescent="0.2">
      <c r="A1992" s="27">
        <v>42089.083333333336</v>
      </c>
      <c r="B1992" s="10">
        <v>2.057776</v>
      </c>
      <c r="C1992" s="26">
        <v>260</v>
      </c>
      <c r="D1992" s="14">
        <f t="shared" si="31"/>
        <v>3.43648592</v>
      </c>
    </row>
    <row r="1993" spans="1:4" ht="15" customHeight="1" x14ac:dyDescent="0.2">
      <c r="A1993" s="27">
        <v>42089.125</v>
      </c>
      <c r="B1993" s="10">
        <v>1.5433319999999999</v>
      </c>
      <c r="C1993" s="26">
        <v>310</v>
      </c>
      <c r="D1993" s="14">
        <f t="shared" si="31"/>
        <v>2.5773644399999998</v>
      </c>
    </row>
    <row r="1994" spans="1:4" ht="15" customHeight="1" x14ac:dyDescent="0.2">
      <c r="A1994" s="27">
        <v>42089.166666666664</v>
      </c>
      <c r="B1994" s="10">
        <v>1.028888</v>
      </c>
      <c r="C1994" s="26">
        <v>340</v>
      </c>
      <c r="D1994" s="14">
        <f t="shared" si="31"/>
        <v>1.71824296</v>
      </c>
    </row>
    <row r="1995" spans="1:4" ht="15" customHeight="1" x14ac:dyDescent="0.2">
      <c r="A1995" s="27">
        <v>42089.208333333336</v>
      </c>
      <c r="B1995" s="10">
        <v>2.057776</v>
      </c>
      <c r="C1995" s="26">
        <v>320</v>
      </c>
      <c r="D1995" s="14">
        <f t="shared" si="31"/>
        <v>3.43648592</v>
      </c>
    </row>
    <row r="1996" spans="1:4" ht="15" customHeight="1" x14ac:dyDescent="0.2">
      <c r="A1996" s="27">
        <v>42089.25</v>
      </c>
      <c r="B1996" s="10">
        <v>1.028888</v>
      </c>
      <c r="C1996" s="26">
        <v>320</v>
      </c>
      <c r="D1996" s="14">
        <f t="shared" si="31"/>
        <v>1.71824296</v>
      </c>
    </row>
    <row r="1997" spans="1:4" ht="15" customHeight="1" x14ac:dyDescent="0.2">
      <c r="A1997" s="27">
        <v>42089.291666666664</v>
      </c>
      <c r="B1997" s="10">
        <v>0.51444400000000001</v>
      </c>
      <c r="C1997" s="26">
        <v>270</v>
      </c>
      <c r="D1997" s="14">
        <f t="shared" si="31"/>
        <v>0.85912147999999999</v>
      </c>
    </row>
    <row r="1998" spans="1:4" ht="15" customHeight="1" x14ac:dyDescent="0.2">
      <c r="A1998" s="27">
        <v>42089.333333333336</v>
      </c>
      <c r="B1998" s="10">
        <v>2.057776</v>
      </c>
      <c r="C1998" s="26">
        <v>260</v>
      </c>
      <c r="D1998" s="14">
        <f t="shared" si="31"/>
        <v>3.43648592</v>
      </c>
    </row>
    <row r="1999" spans="1:4" ht="15" customHeight="1" x14ac:dyDescent="0.2">
      <c r="A1999" s="27">
        <v>42089.375</v>
      </c>
      <c r="B1999" s="10">
        <v>1.5433319999999999</v>
      </c>
      <c r="C1999" s="26">
        <v>300</v>
      </c>
      <c r="D1999" s="14">
        <f t="shared" si="31"/>
        <v>2.5773644399999998</v>
      </c>
    </row>
    <row r="2000" spans="1:4" ht="15" customHeight="1" x14ac:dyDescent="0.2">
      <c r="A2000" s="27">
        <v>42089.416666666664</v>
      </c>
      <c r="B2000" s="10">
        <v>1.5433319999999999</v>
      </c>
      <c r="C2000" s="26">
        <v>300</v>
      </c>
      <c r="D2000" s="14">
        <f t="shared" si="31"/>
        <v>2.5773644399999998</v>
      </c>
    </row>
    <row r="2001" spans="1:4" ht="15" customHeight="1" x14ac:dyDescent="0.2">
      <c r="A2001" s="27">
        <v>42089.458333333336</v>
      </c>
      <c r="B2001" s="10">
        <v>2.057776</v>
      </c>
      <c r="C2001" s="26">
        <v>300</v>
      </c>
      <c r="D2001" s="14">
        <f t="shared" si="31"/>
        <v>3.43648592</v>
      </c>
    </row>
    <row r="2002" spans="1:4" ht="15" customHeight="1" x14ac:dyDescent="0.2">
      <c r="A2002" s="27">
        <v>42089.5</v>
      </c>
      <c r="B2002" s="10">
        <v>0</v>
      </c>
      <c r="C2002" s="26">
        <v>0</v>
      </c>
      <c r="D2002" s="14">
        <f t="shared" si="31"/>
        <v>0</v>
      </c>
    </row>
    <row r="2003" spans="1:4" ht="15" customHeight="1" x14ac:dyDescent="0.2">
      <c r="A2003" s="27">
        <v>42089.541666666664</v>
      </c>
      <c r="B2003" s="10">
        <v>3.601108</v>
      </c>
      <c r="C2003" s="26">
        <v>150</v>
      </c>
      <c r="D2003" s="14">
        <f t="shared" si="31"/>
        <v>6.0138503599999993</v>
      </c>
    </row>
    <row r="2004" spans="1:4" ht="15" customHeight="1" x14ac:dyDescent="0.2">
      <c r="A2004" s="27">
        <v>42089.583333333336</v>
      </c>
      <c r="B2004" s="10">
        <v>6.1733279999999997</v>
      </c>
      <c r="C2004" s="26">
        <v>150</v>
      </c>
      <c r="D2004" s="14">
        <f t="shared" si="31"/>
        <v>10.309457759999999</v>
      </c>
    </row>
    <row r="2005" spans="1:4" ht="15" customHeight="1" x14ac:dyDescent="0.2">
      <c r="A2005" s="27">
        <v>42089.625</v>
      </c>
      <c r="B2005" s="10">
        <v>6.1733279999999997</v>
      </c>
      <c r="C2005" s="26">
        <v>150</v>
      </c>
      <c r="D2005" s="14">
        <f t="shared" si="31"/>
        <v>10.309457759999999</v>
      </c>
    </row>
    <row r="2006" spans="1:4" ht="15" customHeight="1" x14ac:dyDescent="0.2">
      <c r="A2006" s="27">
        <v>42089.666666666664</v>
      </c>
      <c r="B2006" s="10">
        <v>5.1444400000000003</v>
      </c>
      <c r="C2006" s="26">
        <v>130</v>
      </c>
      <c r="D2006" s="14">
        <f t="shared" si="31"/>
        <v>8.5912147999999995</v>
      </c>
    </row>
    <row r="2007" spans="1:4" ht="15" customHeight="1" x14ac:dyDescent="0.2">
      <c r="A2007" s="27">
        <v>42089.708333333336</v>
      </c>
      <c r="B2007" s="10">
        <v>4.1155520000000001</v>
      </c>
      <c r="C2007" s="26">
        <v>130</v>
      </c>
      <c r="D2007" s="14">
        <f t="shared" si="31"/>
        <v>6.8729718399999999</v>
      </c>
    </row>
    <row r="2008" spans="1:4" ht="15" customHeight="1" x14ac:dyDescent="0.2">
      <c r="A2008" s="27">
        <v>42089.75</v>
      </c>
      <c r="B2008" s="10">
        <v>5.1444400000000003</v>
      </c>
      <c r="C2008" s="26">
        <v>140</v>
      </c>
      <c r="D2008" s="14">
        <f t="shared" si="31"/>
        <v>8.5912147999999995</v>
      </c>
    </row>
    <row r="2009" spans="1:4" ht="15" customHeight="1" x14ac:dyDescent="0.2">
      <c r="A2009" s="27">
        <v>42089.791666666664</v>
      </c>
      <c r="B2009" s="10">
        <v>4.6299960000000002</v>
      </c>
      <c r="C2009" s="26">
        <v>150</v>
      </c>
      <c r="D2009" s="14">
        <f t="shared" si="31"/>
        <v>7.7320933199999997</v>
      </c>
    </row>
    <row r="2010" spans="1:4" ht="15" customHeight="1" x14ac:dyDescent="0.2">
      <c r="A2010" s="27">
        <v>42089.833333333336</v>
      </c>
      <c r="B2010" s="10">
        <v>3.0866639999999999</v>
      </c>
      <c r="C2010" s="26">
        <v>140</v>
      </c>
      <c r="D2010" s="14">
        <f t="shared" si="31"/>
        <v>5.1547288799999995</v>
      </c>
    </row>
    <row r="2011" spans="1:4" ht="15" customHeight="1" x14ac:dyDescent="0.2">
      <c r="A2011" s="27">
        <v>42089.875</v>
      </c>
      <c r="B2011" s="10">
        <v>2.5722200000000002</v>
      </c>
      <c r="C2011" s="26">
        <v>130</v>
      </c>
      <c r="D2011" s="14">
        <f t="shared" si="31"/>
        <v>4.2956073999999997</v>
      </c>
    </row>
    <row r="2012" spans="1:4" ht="15" customHeight="1" x14ac:dyDescent="0.2">
      <c r="A2012" s="27">
        <v>42089.916666666664</v>
      </c>
      <c r="B2012" s="10">
        <v>2.057776</v>
      </c>
      <c r="C2012" s="26">
        <v>150</v>
      </c>
      <c r="D2012" s="14">
        <f t="shared" si="31"/>
        <v>3.43648592</v>
      </c>
    </row>
    <row r="2013" spans="1:4" ht="15" customHeight="1" x14ac:dyDescent="0.2">
      <c r="A2013" s="27">
        <v>42089.958333333336</v>
      </c>
      <c r="B2013" s="10">
        <v>0.51444400000000001</v>
      </c>
      <c r="C2013" s="26">
        <v>350</v>
      </c>
      <c r="D2013" s="14">
        <f t="shared" si="31"/>
        <v>0.85912147999999999</v>
      </c>
    </row>
    <row r="2014" spans="1:4" ht="15" customHeight="1" x14ac:dyDescent="0.2">
      <c r="A2014" s="27">
        <v>42090</v>
      </c>
      <c r="B2014" s="10">
        <v>1.5433319999999999</v>
      </c>
      <c r="C2014" s="26">
        <v>310</v>
      </c>
      <c r="D2014" s="14">
        <f t="shared" si="31"/>
        <v>2.5773644399999998</v>
      </c>
    </row>
    <row r="2015" spans="1:4" ht="15" customHeight="1" x14ac:dyDescent="0.2">
      <c r="A2015" s="27">
        <v>42090.041666666664</v>
      </c>
      <c r="B2015" s="10">
        <v>1.5433319999999999</v>
      </c>
      <c r="C2015" s="26">
        <v>320</v>
      </c>
      <c r="D2015" s="14">
        <f t="shared" si="31"/>
        <v>2.5773644399999998</v>
      </c>
    </row>
    <row r="2016" spans="1:4" ht="15" customHeight="1" x14ac:dyDescent="0.2">
      <c r="A2016" s="27">
        <v>42090.083333333336</v>
      </c>
      <c r="B2016" s="10">
        <v>1.028888</v>
      </c>
      <c r="C2016" s="26">
        <v>330</v>
      </c>
      <c r="D2016" s="14">
        <f t="shared" si="31"/>
        <v>1.71824296</v>
      </c>
    </row>
    <row r="2017" spans="1:4" ht="15" customHeight="1" x14ac:dyDescent="0.2">
      <c r="A2017" s="27">
        <v>42090.125</v>
      </c>
      <c r="B2017" s="10">
        <v>2.057776</v>
      </c>
      <c r="C2017" s="26">
        <v>320</v>
      </c>
      <c r="D2017" s="14">
        <f t="shared" si="31"/>
        <v>3.43648592</v>
      </c>
    </row>
    <row r="2018" spans="1:4" ht="15" customHeight="1" x14ac:dyDescent="0.2">
      <c r="A2018" s="27">
        <v>42090.166666666664</v>
      </c>
      <c r="B2018" s="10">
        <v>1.5433319999999999</v>
      </c>
      <c r="C2018" s="26">
        <v>310</v>
      </c>
      <c r="D2018" s="14">
        <f t="shared" si="31"/>
        <v>2.5773644399999998</v>
      </c>
    </row>
    <row r="2019" spans="1:4" ht="15" customHeight="1" x14ac:dyDescent="0.2">
      <c r="A2019" s="27">
        <v>42090.208333333336</v>
      </c>
      <c r="B2019" s="10">
        <v>1.028888</v>
      </c>
      <c r="C2019" s="26">
        <v>320</v>
      </c>
      <c r="D2019" s="14">
        <f t="shared" si="31"/>
        <v>1.71824296</v>
      </c>
    </row>
    <row r="2020" spans="1:4" ht="15" customHeight="1" x14ac:dyDescent="0.2">
      <c r="A2020" s="27">
        <v>42090.25</v>
      </c>
      <c r="B2020" s="10">
        <v>1.5433319999999999</v>
      </c>
      <c r="C2020" s="26">
        <v>340</v>
      </c>
      <c r="D2020" s="14">
        <f t="shared" si="31"/>
        <v>2.5773644399999998</v>
      </c>
    </row>
    <row r="2021" spans="1:4" ht="15" customHeight="1" x14ac:dyDescent="0.2">
      <c r="A2021" s="27">
        <v>42090.291666666664</v>
      </c>
      <c r="B2021" s="10">
        <v>2.057776</v>
      </c>
      <c r="C2021" s="26">
        <v>340</v>
      </c>
      <c r="D2021" s="14">
        <f t="shared" si="31"/>
        <v>3.43648592</v>
      </c>
    </row>
    <row r="2022" spans="1:4" ht="15" customHeight="1" x14ac:dyDescent="0.2">
      <c r="A2022" s="27">
        <v>42090.333333333336</v>
      </c>
      <c r="B2022" s="10">
        <v>1.5433319999999999</v>
      </c>
      <c r="C2022" s="26">
        <v>330</v>
      </c>
      <c r="D2022" s="14">
        <f t="shared" si="31"/>
        <v>2.5773644399999998</v>
      </c>
    </row>
    <row r="2023" spans="1:4" ht="15" customHeight="1" x14ac:dyDescent="0.2">
      <c r="A2023" s="27">
        <v>42090.375</v>
      </c>
      <c r="B2023" s="10">
        <v>0</v>
      </c>
      <c r="C2023" s="26">
        <v>0</v>
      </c>
      <c r="D2023" s="14">
        <f t="shared" si="31"/>
        <v>0</v>
      </c>
    </row>
    <row r="2024" spans="1:4" ht="15" customHeight="1" x14ac:dyDescent="0.2">
      <c r="A2024" s="27">
        <v>42090.416666666664</v>
      </c>
      <c r="B2024" s="10">
        <v>0.51444400000000001</v>
      </c>
      <c r="C2024" s="26">
        <v>290</v>
      </c>
      <c r="D2024" s="14">
        <f t="shared" si="31"/>
        <v>0.85912147999999999</v>
      </c>
    </row>
    <row r="2025" spans="1:4" ht="15" customHeight="1" x14ac:dyDescent="0.2">
      <c r="A2025" s="27">
        <v>42090.458333333336</v>
      </c>
      <c r="B2025" s="10">
        <v>1.028888</v>
      </c>
      <c r="C2025" s="26">
        <v>330</v>
      </c>
      <c r="D2025" s="14">
        <f t="shared" si="31"/>
        <v>1.71824296</v>
      </c>
    </row>
    <row r="2026" spans="1:4" ht="15" customHeight="1" x14ac:dyDescent="0.2">
      <c r="A2026" s="27">
        <v>42090.5</v>
      </c>
      <c r="B2026" s="10">
        <v>2.057776</v>
      </c>
      <c r="C2026" s="26">
        <v>360</v>
      </c>
      <c r="D2026" s="14">
        <f t="shared" si="31"/>
        <v>3.43648592</v>
      </c>
    </row>
    <row r="2027" spans="1:4" ht="15" customHeight="1" x14ac:dyDescent="0.2">
      <c r="A2027" s="27">
        <v>42090.541666666664</v>
      </c>
      <c r="B2027" s="10">
        <v>2.5722200000000002</v>
      </c>
      <c r="C2027" s="26">
        <v>40</v>
      </c>
      <c r="D2027" s="14">
        <f t="shared" si="31"/>
        <v>4.2956073999999997</v>
      </c>
    </row>
    <row r="2028" spans="1:4" ht="15" customHeight="1" x14ac:dyDescent="0.2">
      <c r="A2028" s="27">
        <v>42090.583333333336</v>
      </c>
      <c r="B2028" s="10">
        <v>2.057776</v>
      </c>
      <c r="C2028" s="26">
        <v>60</v>
      </c>
      <c r="D2028" s="14">
        <f t="shared" si="31"/>
        <v>3.43648592</v>
      </c>
    </row>
    <row r="2029" spans="1:4" ht="15" customHeight="1" x14ac:dyDescent="0.2">
      <c r="A2029" s="27">
        <v>42090.625</v>
      </c>
      <c r="B2029" s="10">
        <v>3.601108</v>
      </c>
      <c r="C2029" s="26">
        <v>140</v>
      </c>
      <c r="D2029" s="14">
        <f t="shared" si="31"/>
        <v>6.0138503599999993</v>
      </c>
    </row>
    <row r="2030" spans="1:4" ht="15" customHeight="1" x14ac:dyDescent="0.2">
      <c r="A2030" s="27">
        <v>42090.666666666664</v>
      </c>
      <c r="B2030" s="10">
        <v>5.1444400000000003</v>
      </c>
      <c r="C2030" s="26">
        <v>90</v>
      </c>
      <c r="D2030" s="14">
        <f t="shared" si="31"/>
        <v>8.5912147999999995</v>
      </c>
    </row>
    <row r="2031" spans="1:4" ht="15" customHeight="1" x14ac:dyDescent="0.2">
      <c r="A2031" s="27">
        <v>42090.708333333336</v>
      </c>
      <c r="B2031" s="10">
        <v>4.6299960000000002</v>
      </c>
      <c r="C2031" s="26">
        <v>60</v>
      </c>
      <c r="D2031" s="14">
        <f t="shared" si="31"/>
        <v>7.7320933199999997</v>
      </c>
    </row>
    <row r="2032" spans="1:4" ht="15" customHeight="1" x14ac:dyDescent="0.2">
      <c r="A2032" s="27">
        <v>42090.75</v>
      </c>
      <c r="B2032" s="10">
        <v>4.6299960000000002</v>
      </c>
      <c r="C2032" s="26">
        <v>70</v>
      </c>
      <c r="D2032" s="14">
        <f t="shared" si="31"/>
        <v>7.7320933199999997</v>
      </c>
    </row>
    <row r="2033" spans="1:4" ht="15" customHeight="1" x14ac:dyDescent="0.2">
      <c r="A2033" s="27">
        <v>42090.791666666664</v>
      </c>
      <c r="B2033" s="10">
        <v>4.6299960000000002</v>
      </c>
      <c r="C2033" s="26">
        <v>70</v>
      </c>
      <c r="D2033" s="14">
        <f t="shared" si="31"/>
        <v>7.7320933199999997</v>
      </c>
    </row>
    <row r="2034" spans="1:4" ht="15" customHeight="1" x14ac:dyDescent="0.2">
      <c r="A2034" s="27">
        <v>42090.833333333336</v>
      </c>
      <c r="B2034" s="10">
        <v>4.6299960000000002</v>
      </c>
      <c r="C2034" s="26">
        <v>60</v>
      </c>
      <c r="D2034" s="14">
        <f t="shared" si="31"/>
        <v>7.7320933199999997</v>
      </c>
    </row>
    <row r="2035" spans="1:4" ht="15" customHeight="1" x14ac:dyDescent="0.2">
      <c r="A2035" s="27">
        <v>42090.875</v>
      </c>
      <c r="B2035" s="10">
        <v>4.6299960000000002</v>
      </c>
      <c r="C2035" s="26">
        <v>50</v>
      </c>
      <c r="D2035" s="14">
        <f t="shared" si="31"/>
        <v>7.7320933199999997</v>
      </c>
    </row>
    <row r="2036" spans="1:4" ht="15" customHeight="1" x14ac:dyDescent="0.2">
      <c r="A2036" s="27">
        <v>42090.916666666664</v>
      </c>
      <c r="B2036" s="10">
        <v>3.0866639999999999</v>
      </c>
      <c r="C2036" s="26">
        <v>30</v>
      </c>
      <c r="D2036" s="14">
        <f t="shared" si="31"/>
        <v>5.1547288799999995</v>
      </c>
    </row>
    <row r="2037" spans="1:4" ht="15" customHeight="1" x14ac:dyDescent="0.2">
      <c r="A2037" s="27">
        <v>42090.958333333336</v>
      </c>
      <c r="B2037" s="10">
        <v>3.601108</v>
      </c>
      <c r="C2037" s="26">
        <v>40</v>
      </c>
      <c r="D2037" s="14">
        <f t="shared" si="31"/>
        <v>6.0138503599999993</v>
      </c>
    </row>
    <row r="2038" spans="1:4" ht="15" customHeight="1" x14ac:dyDescent="0.2">
      <c r="A2038" s="27">
        <v>42091</v>
      </c>
      <c r="B2038" s="10">
        <v>3.601108</v>
      </c>
      <c r="C2038" s="26">
        <v>20</v>
      </c>
      <c r="D2038" s="14">
        <f t="shared" si="31"/>
        <v>6.0138503599999993</v>
      </c>
    </row>
    <row r="2039" spans="1:4" ht="15" customHeight="1" x14ac:dyDescent="0.2">
      <c r="A2039" s="27">
        <v>42091.041666666664</v>
      </c>
      <c r="B2039" s="10">
        <v>1.028888</v>
      </c>
      <c r="C2039" s="26">
        <v>340</v>
      </c>
      <c r="D2039" s="14">
        <f t="shared" si="31"/>
        <v>1.71824296</v>
      </c>
    </row>
    <row r="2040" spans="1:4" ht="15" customHeight="1" x14ac:dyDescent="0.2">
      <c r="A2040" s="27">
        <v>42091.083333333336</v>
      </c>
      <c r="B2040" s="10">
        <v>0.51444400000000001</v>
      </c>
      <c r="C2040" s="26">
        <v>10</v>
      </c>
      <c r="D2040" s="14">
        <f t="shared" si="31"/>
        <v>0.85912147999999999</v>
      </c>
    </row>
    <row r="2041" spans="1:4" ht="15" customHeight="1" x14ac:dyDescent="0.2">
      <c r="A2041" s="27">
        <v>42091.125</v>
      </c>
      <c r="B2041" s="10">
        <v>1.028888</v>
      </c>
      <c r="C2041" s="26">
        <v>330</v>
      </c>
      <c r="D2041" s="14">
        <f t="shared" si="31"/>
        <v>1.71824296</v>
      </c>
    </row>
    <row r="2042" spans="1:4" ht="15" customHeight="1" x14ac:dyDescent="0.2">
      <c r="A2042" s="27">
        <v>42091.166666666664</v>
      </c>
      <c r="B2042" s="10">
        <v>1.028888</v>
      </c>
      <c r="C2042" s="26">
        <v>260</v>
      </c>
      <c r="D2042" s="14">
        <f t="shared" si="31"/>
        <v>1.71824296</v>
      </c>
    </row>
    <row r="2043" spans="1:4" ht="15" customHeight="1" x14ac:dyDescent="0.2">
      <c r="A2043" s="27">
        <v>42091.208333333336</v>
      </c>
      <c r="B2043" s="10">
        <v>1.028888</v>
      </c>
      <c r="C2043" s="26">
        <v>260</v>
      </c>
      <c r="D2043" s="14">
        <f t="shared" si="31"/>
        <v>1.71824296</v>
      </c>
    </row>
    <row r="2044" spans="1:4" ht="15" customHeight="1" x14ac:dyDescent="0.2">
      <c r="A2044" s="27">
        <v>42091.25</v>
      </c>
      <c r="B2044" s="10">
        <v>1.028888</v>
      </c>
      <c r="C2044" s="26">
        <v>340</v>
      </c>
      <c r="D2044" s="14">
        <f t="shared" si="31"/>
        <v>1.71824296</v>
      </c>
    </row>
    <row r="2045" spans="1:4" ht="15" customHeight="1" x14ac:dyDescent="0.2">
      <c r="A2045" s="27">
        <v>42091.291666666664</v>
      </c>
      <c r="B2045" s="10">
        <v>0</v>
      </c>
      <c r="C2045" s="26">
        <v>0</v>
      </c>
      <c r="D2045" s="14">
        <f t="shared" si="31"/>
        <v>0</v>
      </c>
    </row>
    <row r="2046" spans="1:4" ht="15" customHeight="1" x14ac:dyDescent="0.2">
      <c r="A2046" s="27">
        <v>42091.333333333336</v>
      </c>
      <c r="B2046" s="10">
        <v>1.028888</v>
      </c>
      <c r="C2046" s="26">
        <v>330</v>
      </c>
      <c r="D2046" s="14">
        <f t="shared" si="31"/>
        <v>1.71824296</v>
      </c>
    </row>
    <row r="2047" spans="1:4" ht="15" customHeight="1" x14ac:dyDescent="0.2">
      <c r="A2047" s="27">
        <v>42091.375</v>
      </c>
      <c r="B2047" s="10">
        <v>0</v>
      </c>
      <c r="C2047" s="26">
        <v>0</v>
      </c>
      <c r="D2047" s="14">
        <f t="shared" si="31"/>
        <v>0</v>
      </c>
    </row>
    <row r="2048" spans="1:4" ht="15" customHeight="1" x14ac:dyDescent="0.2">
      <c r="A2048" s="27">
        <v>42091.416666666664</v>
      </c>
      <c r="B2048" s="10">
        <v>1.028888</v>
      </c>
      <c r="C2048" s="26">
        <v>320</v>
      </c>
      <c r="D2048" s="14">
        <f t="shared" si="31"/>
        <v>1.71824296</v>
      </c>
    </row>
    <row r="2049" spans="1:4" ht="15" customHeight="1" x14ac:dyDescent="0.2">
      <c r="A2049" s="27">
        <v>42091.458333333336</v>
      </c>
      <c r="B2049" s="10">
        <v>1.028888</v>
      </c>
      <c r="C2049" s="26">
        <v>180</v>
      </c>
      <c r="D2049" s="14">
        <f t="shared" si="31"/>
        <v>1.71824296</v>
      </c>
    </row>
    <row r="2050" spans="1:4" ht="15" customHeight="1" x14ac:dyDescent="0.2">
      <c r="A2050" s="27">
        <v>42091.5</v>
      </c>
      <c r="B2050" s="10">
        <v>1.5433319999999999</v>
      </c>
      <c r="C2050" s="26">
        <v>180</v>
      </c>
      <c r="D2050" s="14">
        <f t="shared" si="31"/>
        <v>2.5773644399999998</v>
      </c>
    </row>
    <row r="2051" spans="1:4" ht="15" customHeight="1" x14ac:dyDescent="0.2">
      <c r="A2051" s="27">
        <v>42091.541666666664</v>
      </c>
      <c r="B2051" s="10">
        <v>3.0866639999999999</v>
      </c>
      <c r="C2051" s="26">
        <v>150</v>
      </c>
      <c r="D2051" s="14">
        <f t="shared" si="31"/>
        <v>5.1547288799999995</v>
      </c>
    </row>
    <row r="2052" spans="1:4" ht="15" customHeight="1" x14ac:dyDescent="0.2">
      <c r="A2052" s="27">
        <v>42091.583333333336</v>
      </c>
      <c r="B2052" s="10">
        <v>4.6299960000000002</v>
      </c>
      <c r="C2052" s="26">
        <v>150</v>
      </c>
      <c r="D2052" s="14">
        <f t="shared" si="31"/>
        <v>7.7320933199999997</v>
      </c>
    </row>
    <row r="2053" spans="1:4" ht="15" customHeight="1" x14ac:dyDescent="0.2">
      <c r="A2053" s="27">
        <v>42091.625</v>
      </c>
      <c r="B2053" s="10">
        <v>5.6588840000000005</v>
      </c>
      <c r="C2053" s="26">
        <v>150</v>
      </c>
      <c r="D2053" s="14">
        <f t="shared" ref="D2053:D2116" si="32">$B$1*B2053</f>
        <v>9.4503362800000001</v>
      </c>
    </row>
    <row r="2054" spans="1:4" ht="15" customHeight="1" x14ac:dyDescent="0.2">
      <c r="A2054" s="27">
        <v>42091.666666666664</v>
      </c>
      <c r="B2054" s="10">
        <v>4.1155520000000001</v>
      </c>
      <c r="C2054" s="26">
        <v>120</v>
      </c>
      <c r="D2054" s="14">
        <f t="shared" si="32"/>
        <v>6.8729718399999999</v>
      </c>
    </row>
    <row r="2055" spans="1:4" ht="15" customHeight="1" x14ac:dyDescent="0.2">
      <c r="A2055" s="27">
        <v>42091.708333333336</v>
      </c>
      <c r="B2055" s="10">
        <v>5.1444400000000003</v>
      </c>
      <c r="C2055" s="26">
        <v>130</v>
      </c>
      <c r="D2055" s="14">
        <f t="shared" si="32"/>
        <v>8.5912147999999995</v>
      </c>
    </row>
    <row r="2056" spans="1:4" ht="15" customHeight="1" x14ac:dyDescent="0.2">
      <c r="A2056" s="27">
        <v>42091.75</v>
      </c>
      <c r="B2056" s="10">
        <v>5.1444400000000003</v>
      </c>
      <c r="C2056" s="26">
        <v>110</v>
      </c>
      <c r="D2056" s="14">
        <f t="shared" si="32"/>
        <v>8.5912147999999995</v>
      </c>
    </row>
    <row r="2057" spans="1:4" ht="15" customHeight="1" x14ac:dyDescent="0.2">
      <c r="A2057" s="27">
        <v>42091.791666666664</v>
      </c>
      <c r="B2057" s="10">
        <v>3.601108</v>
      </c>
      <c r="C2057" s="26">
        <v>120</v>
      </c>
      <c r="D2057" s="14">
        <f t="shared" si="32"/>
        <v>6.0138503599999993</v>
      </c>
    </row>
    <row r="2058" spans="1:4" ht="15" customHeight="1" x14ac:dyDescent="0.2">
      <c r="A2058" s="27">
        <v>42091.833333333336</v>
      </c>
      <c r="B2058" s="10">
        <v>3.601108</v>
      </c>
      <c r="C2058" s="26">
        <v>110</v>
      </c>
      <c r="D2058" s="14">
        <f t="shared" si="32"/>
        <v>6.0138503599999993</v>
      </c>
    </row>
    <row r="2059" spans="1:4" ht="15" customHeight="1" x14ac:dyDescent="0.2">
      <c r="A2059" s="27">
        <v>42091.875</v>
      </c>
      <c r="B2059" s="10">
        <v>3.0866639999999999</v>
      </c>
      <c r="C2059" s="26">
        <v>120</v>
      </c>
      <c r="D2059" s="14">
        <f t="shared" si="32"/>
        <v>5.1547288799999995</v>
      </c>
    </row>
    <row r="2060" spans="1:4" ht="15" customHeight="1" x14ac:dyDescent="0.2">
      <c r="A2060" s="27">
        <v>42091.916666666664</v>
      </c>
      <c r="B2060" s="10">
        <v>1.5433319999999999</v>
      </c>
      <c r="C2060" s="26">
        <v>60</v>
      </c>
      <c r="D2060" s="14">
        <f t="shared" si="32"/>
        <v>2.5773644399999998</v>
      </c>
    </row>
    <row r="2061" spans="1:4" ht="15" customHeight="1" x14ac:dyDescent="0.2">
      <c r="A2061" s="27">
        <v>42091.958333333336</v>
      </c>
      <c r="B2061" s="10">
        <v>1.5433319999999999</v>
      </c>
      <c r="C2061" s="26">
        <v>30</v>
      </c>
      <c r="D2061" s="14">
        <f t="shared" si="32"/>
        <v>2.5773644399999998</v>
      </c>
    </row>
    <row r="2062" spans="1:4" ht="15" customHeight="1" x14ac:dyDescent="0.2">
      <c r="A2062" s="27">
        <v>42092</v>
      </c>
      <c r="B2062" s="10">
        <v>1.028888</v>
      </c>
      <c r="C2062" s="26">
        <v>30</v>
      </c>
      <c r="D2062" s="14">
        <f t="shared" si="32"/>
        <v>1.71824296</v>
      </c>
    </row>
    <row r="2063" spans="1:4" ht="15" customHeight="1" x14ac:dyDescent="0.2">
      <c r="A2063" s="27">
        <v>42092.041666666664</v>
      </c>
      <c r="B2063" s="10">
        <v>1.028888</v>
      </c>
      <c r="C2063" s="26">
        <v>310</v>
      </c>
      <c r="D2063" s="14">
        <f t="shared" si="32"/>
        <v>1.71824296</v>
      </c>
    </row>
    <row r="2064" spans="1:4" ht="15" customHeight="1" x14ac:dyDescent="0.2">
      <c r="A2064" s="27">
        <v>42092.083333333336</v>
      </c>
      <c r="B2064" s="10">
        <v>1.5433319999999999</v>
      </c>
      <c r="C2064" s="26">
        <v>300</v>
      </c>
      <c r="D2064" s="14">
        <f t="shared" si="32"/>
        <v>2.5773644399999998</v>
      </c>
    </row>
    <row r="2065" spans="1:4" ht="15" customHeight="1" x14ac:dyDescent="0.2">
      <c r="A2065" s="27">
        <v>42092.125</v>
      </c>
      <c r="B2065" s="10">
        <v>1.028888</v>
      </c>
      <c r="C2065" s="26">
        <v>320</v>
      </c>
      <c r="D2065" s="14">
        <f t="shared" si="32"/>
        <v>1.71824296</v>
      </c>
    </row>
    <row r="2066" spans="1:4" ht="15" customHeight="1" x14ac:dyDescent="0.2">
      <c r="A2066" s="27">
        <v>42092.166666666664</v>
      </c>
      <c r="B2066" s="10">
        <v>1.5433319999999999</v>
      </c>
      <c r="C2066" s="26">
        <v>330</v>
      </c>
      <c r="D2066" s="14">
        <f t="shared" si="32"/>
        <v>2.5773644399999998</v>
      </c>
    </row>
    <row r="2067" spans="1:4" ht="15" customHeight="1" x14ac:dyDescent="0.2">
      <c r="A2067" s="27">
        <v>42092.208333333336</v>
      </c>
      <c r="B2067" s="10">
        <v>1.028888</v>
      </c>
      <c r="C2067" s="26">
        <v>340</v>
      </c>
      <c r="D2067" s="14">
        <f t="shared" si="32"/>
        <v>1.71824296</v>
      </c>
    </row>
    <row r="2068" spans="1:4" ht="15" customHeight="1" x14ac:dyDescent="0.2">
      <c r="A2068" s="27">
        <v>42092.25</v>
      </c>
      <c r="B2068" s="10">
        <v>1.028888</v>
      </c>
      <c r="C2068" s="26">
        <v>310</v>
      </c>
      <c r="D2068" s="14">
        <f t="shared" si="32"/>
        <v>1.71824296</v>
      </c>
    </row>
    <row r="2069" spans="1:4" ht="15" customHeight="1" x14ac:dyDescent="0.2">
      <c r="A2069" s="27">
        <v>42092.291666666664</v>
      </c>
      <c r="B2069" s="10">
        <v>0.51444400000000001</v>
      </c>
      <c r="C2069" s="26">
        <v>310</v>
      </c>
      <c r="D2069" s="14">
        <f t="shared" si="32"/>
        <v>0.85912147999999999</v>
      </c>
    </row>
    <row r="2070" spans="1:4" ht="15" customHeight="1" x14ac:dyDescent="0.2">
      <c r="A2070" s="27">
        <v>42092.333333333336</v>
      </c>
      <c r="B2070" s="10">
        <v>1.028888</v>
      </c>
      <c r="C2070" s="26">
        <v>320</v>
      </c>
      <c r="D2070" s="14">
        <f t="shared" si="32"/>
        <v>1.71824296</v>
      </c>
    </row>
    <row r="2071" spans="1:4" ht="15" customHeight="1" x14ac:dyDescent="0.2">
      <c r="A2071" s="27">
        <v>42092.375</v>
      </c>
      <c r="B2071" s="10">
        <v>1.028888</v>
      </c>
      <c r="C2071" s="26">
        <v>340</v>
      </c>
      <c r="D2071" s="14">
        <f t="shared" si="32"/>
        <v>1.71824296</v>
      </c>
    </row>
    <row r="2072" spans="1:4" ht="15" customHeight="1" x14ac:dyDescent="0.2">
      <c r="A2072" s="27">
        <v>42092.416666666664</v>
      </c>
      <c r="B2072" s="10">
        <v>2.057776</v>
      </c>
      <c r="C2072" s="26">
        <v>300</v>
      </c>
      <c r="D2072" s="14">
        <f t="shared" si="32"/>
        <v>3.43648592</v>
      </c>
    </row>
    <row r="2073" spans="1:4" ht="15" customHeight="1" x14ac:dyDescent="0.2">
      <c r="A2073" s="27">
        <v>42092.458333333336</v>
      </c>
      <c r="B2073" s="10">
        <v>2.5722200000000002</v>
      </c>
      <c r="C2073" s="26">
        <v>340</v>
      </c>
      <c r="D2073" s="14">
        <f t="shared" si="32"/>
        <v>4.2956073999999997</v>
      </c>
    </row>
    <row r="2074" spans="1:4" ht="15" customHeight="1" x14ac:dyDescent="0.2">
      <c r="A2074" s="27">
        <v>42092.5</v>
      </c>
      <c r="B2074" s="10">
        <v>3.0866639999999999</v>
      </c>
      <c r="C2074" s="26">
        <v>10</v>
      </c>
      <c r="D2074" s="14">
        <f t="shared" si="32"/>
        <v>5.1547288799999995</v>
      </c>
    </row>
    <row r="2075" spans="1:4" ht="15" customHeight="1" x14ac:dyDescent="0.2">
      <c r="A2075" s="27">
        <v>42092.541666666664</v>
      </c>
      <c r="B2075" s="10">
        <v>4.1155520000000001</v>
      </c>
      <c r="C2075" s="26">
        <v>10</v>
      </c>
      <c r="D2075" s="14">
        <f t="shared" si="32"/>
        <v>6.8729718399999999</v>
      </c>
    </row>
    <row r="2076" spans="1:4" ht="15" customHeight="1" x14ac:dyDescent="0.2">
      <c r="A2076" s="27">
        <v>42092.583333333336</v>
      </c>
      <c r="B2076" s="10">
        <v>5.1444400000000003</v>
      </c>
      <c r="C2076" s="26">
        <v>50</v>
      </c>
      <c r="D2076" s="14">
        <f t="shared" si="32"/>
        <v>8.5912147999999995</v>
      </c>
    </row>
    <row r="2077" spans="1:4" ht="15" customHeight="1" x14ac:dyDescent="0.2">
      <c r="A2077" s="27">
        <v>42092.625</v>
      </c>
      <c r="B2077" s="10">
        <v>4.6299960000000002</v>
      </c>
      <c r="C2077" s="26">
        <v>30</v>
      </c>
      <c r="D2077" s="14">
        <f t="shared" si="32"/>
        <v>7.7320933199999997</v>
      </c>
    </row>
    <row r="2078" spans="1:4" ht="15" customHeight="1" x14ac:dyDescent="0.2">
      <c r="A2078" s="27">
        <v>42092.666666666664</v>
      </c>
      <c r="B2078" s="10">
        <v>6.6877719999999998</v>
      </c>
      <c r="C2078" s="26">
        <v>70</v>
      </c>
      <c r="D2078" s="14">
        <f t="shared" si="32"/>
        <v>11.16857924</v>
      </c>
    </row>
    <row r="2079" spans="1:4" ht="15" customHeight="1" x14ac:dyDescent="0.2">
      <c r="A2079" s="27">
        <v>42092.708333333336</v>
      </c>
      <c r="B2079" s="10">
        <v>7.202216</v>
      </c>
      <c r="C2079" s="26">
        <v>70</v>
      </c>
      <c r="D2079" s="14">
        <f t="shared" si="32"/>
        <v>12.027700719999999</v>
      </c>
    </row>
    <row r="2080" spans="1:4" ht="15" customHeight="1" x14ac:dyDescent="0.2">
      <c r="A2080" s="27">
        <v>42092.75</v>
      </c>
      <c r="B2080" s="10">
        <v>7.202216</v>
      </c>
      <c r="C2080" s="26">
        <v>60</v>
      </c>
      <c r="D2080" s="14">
        <f t="shared" si="32"/>
        <v>12.027700719999999</v>
      </c>
    </row>
    <row r="2081" spans="1:4" ht="15" customHeight="1" x14ac:dyDescent="0.2">
      <c r="A2081" s="27">
        <v>42092.791666666664</v>
      </c>
      <c r="B2081" s="10">
        <v>6.1733279999999997</v>
      </c>
      <c r="C2081" s="26">
        <v>70</v>
      </c>
      <c r="D2081" s="14">
        <f t="shared" si="32"/>
        <v>10.309457759999999</v>
      </c>
    </row>
    <row r="2082" spans="1:4" ht="15" customHeight="1" x14ac:dyDescent="0.2">
      <c r="A2082" s="27">
        <v>42092.833333333336</v>
      </c>
      <c r="B2082" s="10">
        <v>6.1733279999999997</v>
      </c>
      <c r="C2082" s="26">
        <v>50</v>
      </c>
      <c r="D2082" s="14">
        <f t="shared" si="32"/>
        <v>10.309457759999999</v>
      </c>
    </row>
    <row r="2083" spans="1:4" ht="15" customHeight="1" x14ac:dyDescent="0.2">
      <c r="A2083" s="27">
        <v>42092.875</v>
      </c>
      <c r="B2083" s="10">
        <v>4.6299960000000002</v>
      </c>
      <c r="C2083" s="26">
        <v>40</v>
      </c>
      <c r="D2083" s="14">
        <f t="shared" si="32"/>
        <v>7.7320933199999997</v>
      </c>
    </row>
    <row r="2084" spans="1:4" ht="15" customHeight="1" x14ac:dyDescent="0.2">
      <c r="A2084" s="27">
        <v>42092.916666666664</v>
      </c>
      <c r="B2084" s="10">
        <v>4.1155520000000001</v>
      </c>
      <c r="C2084" s="26">
        <v>40</v>
      </c>
      <c r="D2084" s="14">
        <f t="shared" si="32"/>
        <v>6.8729718399999999</v>
      </c>
    </row>
    <row r="2085" spans="1:4" ht="15" customHeight="1" x14ac:dyDescent="0.2">
      <c r="A2085" s="27">
        <v>42092.958333333336</v>
      </c>
      <c r="B2085" s="10">
        <v>2.5722200000000002</v>
      </c>
      <c r="C2085" s="26">
        <v>20</v>
      </c>
      <c r="D2085" s="14">
        <f t="shared" si="32"/>
        <v>4.2956073999999997</v>
      </c>
    </row>
    <row r="2086" spans="1:4" ht="15" customHeight="1" x14ac:dyDescent="0.2">
      <c r="A2086" s="27">
        <v>42093</v>
      </c>
      <c r="B2086" s="10">
        <v>4.1155520000000001</v>
      </c>
      <c r="C2086" s="26">
        <v>20</v>
      </c>
      <c r="D2086" s="14">
        <f t="shared" si="32"/>
        <v>6.8729718399999999</v>
      </c>
    </row>
    <row r="2087" spans="1:4" ht="15" customHeight="1" x14ac:dyDescent="0.2">
      <c r="A2087" s="27">
        <v>42093.041666666664</v>
      </c>
      <c r="B2087" s="10">
        <v>4.1155520000000001</v>
      </c>
      <c r="C2087" s="26">
        <v>10</v>
      </c>
      <c r="D2087" s="14">
        <f t="shared" si="32"/>
        <v>6.8729718399999999</v>
      </c>
    </row>
    <row r="2088" spans="1:4" ht="15" customHeight="1" x14ac:dyDescent="0.2">
      <c r="A2088" s="27">
        <v>42093.083333333336</v>
      </c>
      <c r="B2088" s="10">
        <v>3.601108</v>
      </c>
      <c r="C2088" s="26">
        <v>10</v>
      </c>
      <c r="D2088" s="14">
        <f t="shared" si="32"/>
        <v>6.0138503599999993</v>
      </c>
    </row>
    <row r="2089" spans="1:4" ht="15" customHeight="1" x14ac:dyDescent="0.2">
      <c r="A2089" s="27">
        <v>42093.125</v>
      </c>
      <c r="B2089" s="10">
        <v>2.5722200000000002</v>
      </c>
      <c r="C2089" s="26">
        <v>10</v>
      </c>
      <c r="D2089" s="14">
        <f t="shared" si="32"/>
        <v>4.2956073999999997</v>
      </c>
    </row>
    <row r="2090" spans="1:4" ht="15" customHeight="1" x14ac:dyDescent="0.2">
      <c r="A2090" s="27">
        <v>42093.166666666664</v>
      </c>
      <c r="B2090" s="10">
        <v>2.5722200000000002</v>
      </c>
      <c r="C2090" s="26">
        <v>350</v>
      </c>
      <c r="D2090" s="14">
        <f t="shared" si="32"/>
        <v>4.2956073999999997</v>
      </c>
    </row>
    <row r="2091" spans="1:4" ht="15" customHeight="1" x14ac:dyDescent="0.2">
      <c r="A2091" s="27">
        <v>42093.208333333336</v>
      </c>
      <c r="B2091" s="10">
        <v>1.5433319999999999</v>
      </c>
      <c r="C2091" s="26">
        <v>350</v>
      </c>
      <c r="D2091" s="14">
        <f t="shared" si="32"/>
        <v>2.5773644399999998</v>
      </c>
    </row>
    <row r="2092" spans="1:4" ht="15" customHeight="1" x14ac:dyDescent="0.2">
      <c r="A2092" s="27">
        <v>42093.25</v>
      </c>
      <c r="B2092" s="10">
        <v>2.5722200000000002</v>
      </c>
      <c r="C2092" s="26">
        <v>10</v>
      </c>
      <c r="D2092" s="14">
        <f t="shared" si="32"/>
        <v>4.2956073999999997</v>
      </c>
    </row>
    <row r="2093" spans="1:4" ht="15" customHeight="1" x14ac:dyDescent="0.2">
      <c r="A2093" s="27">
        <v>42093.291666666664</v>
      </c>
      <c r="B2093" s="10">
        <v>1.5433319999999999</v>
      </c>
      <c r="C2093" s="26">
        <v>270</v>
      </c>
      <c r="D2093" s="14">
        <f t="shared" si="32"/>
        <v>2.5773644399999998</v>
      </c>
    </row>
    <row r="2094" spans="1:4" ht="15" customHeight="1" x14ac:dyDescent="0.2">
      <c r="A2094" s="27">
        <v>42093.333333333336</v>
      </c>
      <c r="B2094" s="10">
        <v>0</v>
      </c>
      <c r="C2094" s="26">
        <v>0</v>
      </c>
      <c r="D2094" s="14">
        <f t="shared" si="32"/>
        <v>0</v>
      </c>
    </row>
    <row r="2095" spans="1:4" ht="15" customHeight="1" x14ac:dyDescent="0.2">
      <c r="A2095" s="27">
        <v>42093.375</v>
      </c>
      <c r="B2095" s="10">
        <v>1.5433319999999999</v>
      </c>
      <c r="C2095" s="26">
        <v>290</v>
      </c>
      <c r="D2095" s="14">
        <f t="shared" si="32"/>
        <v>2.5773644399999998</v>
      </c>
    </row>
    <row r="2096" spans="1:4" ht="15" customHeight="1" x14ac:dyDescent="0.2">
      <c r="A2096" s="27">
        <v>42093.416666666664</v>
      </c>
      <c r="B2096" s="10">
        <v>1.5433319999999999</v>
      </c>
      <c r="C2096" s="26">
        <v>280</v>
      </c>
      <c r="D2096" s="14">
        <f t="shared" si="32"/>
        <v>2.5773644399999998</v>
      </c>
    </row>
    <row r="2097" spans="1:4" ht="15" customHeight="1" x14ac:dyDescent="0.2">
      <c r="A2097" s="27">
        <v>42093.458333333336</v>
      </c>
      <c r="B2097" s="10">
        <v>1.5433319999999999</v>
      </c>
      <c r="C2097" s="26">
        <v>280</v>
      </c>
      <c r="D2097" s="14">
        <f t="shared" si="32"/>
        <v>2.5773644399999998</v>
      </c>
    </row>
    <row r="2098" spans="1:4" ht="15" customHeight="1" x14ac:dyDescent="0.2">
      <c r="A2098" s="27">
        <v>42093.5</v>
      </c>
      <c r="B2098" s="10">
        <v>5.1444400000000003</v>
      </c>
      <c r="C2098" s="26">
        <v>20</v>
      </c>
      <c r="D2098" s="14">
        <f t="shared" si="32"/>
        <v>8.5912147999999995</v>
      </c>
    </row>
    <row r="2099" spans="1:4" ht="15" customHeight="1" x14ac:dyDescent="0.2">
      <c r="A2099" s="27">
        <v>42093.541666666664</v>
      </c>
      <c r="B2099" s="10">
        <v>5.6588840000000005</v>
      </c>
      <c r="C2099" s="26">
        <v>20</v>
      </c>
      <c r="D2099" s="14">
        <f t="shared" si="32"/>
        <v>9.4503362800000001</v>
      </c>
    </row>
    <row r="2100" spans="1:4" ht="15" customHeight="1" x14ac:dyDescent="0.2">
      <c r="A2100" s="27">
        <v>42093.583333333336</v>
      </c>
      <c r="B2100" s="10">
        <v>6.1733279999999997</v>
      </c>
      <c r="C2100" s="26">
        <v>40</v>
      </c>
      <c r="D2100" s="14">
        <f t="shared" si="32"/>
        <v>10.309457759999999</v>
      </c>
    </row>
    <row r="2101" spans="1:4" ht="15" customHeight="1" x14ac:dyDescent="0.2">
      <c r="A2101" s="27">
        <v>42093.625</v>
      </c>
      <c r="B2101" s="10">
        <v>5.1444400000000003</v>
      </c>
      <c r="C2101" s="26">
        <v>60</v>
      </c>
      <c r="D2101" s="14">
        <f t="shared" si="32"/>
        <v>8.5912147999999995</v>
      </c>
    </row>
    <row r="2102" spans="1:4" ht="15" customHeight="1" x14ac:dyDescent="0.2">
      <c r="A2102" s="27">
        <v>42093.666666666664</v>
      </c>
      <c r="B2102" s="10">
        <v>8.2311040000000002</v>
      </c>
      <c r="C2102" s="26">
        <v>70</v>
      </c>
      <c r="D2102" s="14">
        <f t="shared" si="32"/>
        <v>13.74594368</v>
      </c>
    </row>
    <row r="2103" spans="1:4" ht="15" customHeight="1" x14ac:dyDescent="0.2">
      <c r="A2103" s="27">
        <v>42093.708333333336</v>
      </c>
      <c r="B2103" s="10">
        <v>8.7455479999999994</v>
      </c>
      <c r="C2103" s="26">
        <v>60</v>
      </c>
      <c r="D2103" s="14">
        <f t="shared" si="32"/>
        <v>14.605065159999999</v>
      </c>
    </row>
    <row r="2104" spans="1:4" ht="15" customHeight="1" x14ac:dyDescent="0.2">
      <c r="A2104" s="27">
        <v>42093.75</v>
      </c>
      <c r="B2104" s="10">
        <v>7.7166600000000001</v>
      </c>
      <c r="C2104" s="26">
        <v>70</v>
      </c>
      <c r="D2104" s="14">
        <f t="shared" si="32"/>
        <v>12.886822199999999</v>
      </c>
    </row>
    <row r="2105" spans="1:4" ht="15" customHeight="1" x14ac:dyDescent="0.2">
      <c r="A2105" s="27">
        <v>42093.791666666664</v>
      </c>
      <c r="B2105" s="10">
        <v>6.1733279999999997</v>
      </c>
      <c r="C2105" s="26">
        <v>50</v>
      </c>
      <c r="D2105" s="14">
        <f t="shared" si="32"/>
        <v>10.309457759999999</v>
      </c>
    </row>
    <row r="2106" spans="1:4" ht="15" customHeight="1" x14ac:dyDescent="0.2">
      <c r="A2106" s="27">
        <v>42093.833333333336</v>
      </c>
      <c r="B2106" s="10">
        <v>4.6299960000000002</v>
      </c>
      <c r="C2106" s="26">
        <v>60</v>
      </c>
      <c r="D2106" s="14">
        <f t="shared" si="32"/>
        <v>7.7320933199999997</v>
      </c>
    </row>
    <row r="2107" spans="1:4" ht="15" customHeight="1" x14ac:dyDescent="0.2">
      <c r="A2107" s="27">
        <v>42093.875</v>
      </c>
      <c r="B2107" s="10">
        <v>3.601108</v>
      </c>
      <c r="C2107" s="26">
        <v>40</v>
      </c>
      <c r="D2107" s="14">
        <f t="shared" si="32"/>
        <v>6.0138503599999993</v>
      </c>
    </row>
    <row r="2108" spans="1:4" ht="15" customHeight="1" x14ac:dyDescent="0.2">
      <c r="A2108" s="27">
        <v>42093.916666666664</v>
      </c>
      <c r="B2108" s="10">
        <v>3.601108</v>
      </c>
      <c r="C2108" s="26">
        <v>30</v>
      </c>
      <c r="D2108" s="14">
        <f t="shared" si="32"/>
        <v>6.0138503599999993</v>
      </c>
    </row>
    <row r="2109" spans="1:4" ht="15" customHeight="1" x14ac:dyDescent="0.2">
      <c r="A2109" s="27">
        <v>42093.958333333336</v>
      </c>
      <c r="B2109" s="10">
        <v>4.1155520000000001</v>
      </c>
      <c r="C2109" s="26">
        <v>20</v>
      </c>
      <c r="D2109" s="14">
        <f t="shared" si="32"/>
        <v>6.8729718399999999</v>
      </c>
    </row>
    <row r="2110" spans="1:4" ht="15" customHeight="1" x14ac:dyDescent="0.2">
      <c r="A2110" s="27">
        <v>42094</v>
      </c>
      <c r="B2110" s="10">
        <v>3.0866639999999999</v>
      </c>
      <c r="C2110" s="26">
        <v>20</v>
      </c>
      <c r="D2110" s="14">
        <f t="shared" si="32"/>
        <v>5.1547288799999995</v>
      </c>
    </row>
    <row r="2111" spans="1:4" ht="15" customHeight="1" x14ac:dyDescent="0.2">
      <c r="A2111" s="27">
        <v>42094.041666666664</v>
      </c>
      <c r="B2111" s="10">
        <v>2.5722200000000002</v>
      </c>
      <c r="C2111" s="26">
        <v>10</v>
      </c>
      <c r="D2111" s="14">
        <f t="shared" si="32"/>
        <v>4.2956073999999997</v>
      </c>
    </row>
    <row r="2112" spans="1:4" ht="15" customHeight="1" x14ac:dyDescent="0.2">
      <c r="A2112" s="27">
        <v>42094.083333333336</v>
      </c>
      <c r="B2112" s="10">
        <v>4.1155520000000001</v>
      </c>
      <c r="C2112" s="26">
        <v>10</v>
      </c>
      <c r="D2112" s="14">
        <f t="shared" si="32"/>
        <v>6.8729718399999999</v>
      </c>
    </row>
    <row r="2113" spans="1:4" ht="15" customHeight="1" x14ac:dyDescent="0.2">
      <c r="A2113" s="27">
        <v>42094.125</v>
      </c>
      <c r="B2113" s="10">
        <v>3.0866639999999999</v>
      </c>
      <c r="C2113" s="26">
        <v>360</v>
      </c>
      <c r="D2113" s="14">
        <f t="shared" si="32"/>
        <v>5.1547288799999995</v>
      </c>
    </row>
    <row r="2114" spans="1:4" ht="15" customHeight="1" x14ac:dyDescent="0.2">
      <c r="A2114" s="27">
        <v>42094.166666666664</v>
      </c>
      <c r="B2114" s="10">
        <v>2.5722200000000002</v>
      </c>
      <c r="C2114" s="26">
        <v>30</v>
      </c>
      <c r="D2114" s="14">
        <f t="shared" si="32"/>
        <v>4.2956073999999997</v>
      </c>
    </row>
    <row r="2115" spans="1:4" ht="15" customHeight="1" x14ac:dyDescent="0.2">
      <c r="A2115" s="27">
        <v>42094.208333333336</v>
      </c>
      <c r="B2115" s="10">
        <v>2.5722200000000002</v>
      </c>
      <c r="C2115" s="26">
        <v>20</v>
      </c>
      <c r="D2115" s="14">
        <f t="shared" si="32"/>
        <v>4.2956073999999997</v>
      </c>
    </row>
    <row r="2116" spans="1:4" ht="15" customHeight="1" x14ac:dyDescent="0.2">
      <c r="A2116" s="27">
        <v>42094.25</v>
      </c>
      <c r="B2116" s="10">
        <v>3.0866639999999999</v>
      </c>
      <c r="C2116" s="26">
        <v>10</v>
      </c>
      <c r="D2116" s="14">
        <f t="shared" si="32"/>
        <v>5.1547288799999995</v>
      </c>
    </row>
    <row r="2117" spans="1:4" ht="15" customHeight="1" x14ac:dyDescent="0.2">
      <c r="A2117" s="27">
        <v>42094.291666666664</v>
      </c>
      <c r="B2117" s="10">
        <v>4.1155520000000001</v>
      </c>
      <c r="C2117" s="26">
        <v>30</v>
      </c>
      <c r="D2117" s="14">
        <f t="shared" ref="D2117:D2180" si="33">$B$1*B2117</f>
        <v>6.8729718399999999</v>
      </c>
    </row>
    <row r="2118" spans="1:4" ht="15" customHeight="1" x14ac:dyDescent="0.2">
      <c r="A2118" s="27">
        <v>42094.333333333336</v>
      </c>
      <c r="B2118" s="10">
        <v>2.5722200000000002</v>
      </c>
      <c r="C2118" s="26">
        <v>10</v>
      </c>
      <c r="D2118" s="14">
        <f t="shared" si="33"/>
        <v>4.2956073999999997</v>
      </c>
    </row>
    <row r="2119" spans="1:4" ht="15" customHeight="1" x14ac:dyDescent="0.2">
      <c r="A2119" s="27">
        <v>42094.375</v>
      </c>
      <c r="B2119" s="10">
        <v>1.5433319999999999</v>
      </c>
      <c r="C2119" s="26">
        <v>320</v>
      </c>
      <c r="D2119" s="14">
        <f t="shared" si="33"/>
        <v>2.5773644399999998</v>
      </c>
    </row>
    <row r="2120" spans="1:4" ht="15" customHeight="1" x14ac:dyDescent="0.2">
      <c r="A2120" s="27">
        <v>42094.416666666664</v>
      </c>
      <c r="B2120" s="10">
        <v>4.6299960000000002</v>
      </c>
      <c r="C2120" s="26">
        <v>30</v>
      </c>
      <c r="D2120" s="14">
        <f t="shared" si="33"/>
        <v>7.7320933199999997</v>
      </c>
    </row>
    <row r="2121" spans="1:4" ht="15" customHeight="1" x14ac:dyDescent="0.2">
      <c r="A2121" s="27">
        <v>42094.458333333336</v>
      </c>
      <c r="B2121" s="10">
        <v>4.1155520000000001</v>
      </c>
      <c r="C2121" s="26">
        <v>360</v>
      </c>
      <c r="D2121" s="14">
        <f t="shared" si="33"/>
        <v>6.8729718399999999</v>
      </c>
    </row>
    <row r="2122" spans="1:4" ht="15" customHeight="1" x14ac:dyDescent="0.2">
      <c r="A2122" s="27">
        <v>42094.5</v>
      </c>
      <c r="B2122" s="10">
        <v>5.6588840000000005</v>
      </c>
      <c r="C2122" s="26">
        <v>360</v>
      </c>
      <c r="D2122" s="14">
        <f t="shared" si="33"/>
        <v>9.4503362800000001</v>
      </c>
    </row>
    <row r="2123" spans="1:4" ht="15" customHeight="1" x14ac:dyDescent="0.2">
      <c r="A2123" s="27">
        <v>42094.541666666664</v>
      </c>
      <c r="B2123" s="10">
        <v>5.6588840000000005</v>
      </c>
      <c r="C2123" s="26">
        <v>10</v>
      </c>
      <c r="D2123" s="14">
        <f t="shared" si="33"/>
        <v>9.4503362800000001</v>
      </c>
    </row>
    <row r="2124" spans="1:4" ht="15" customHeight="1" x14ac:dyDescent="0.2">
      <c r="A2124" s="27">
        <v>42094.583333333336</v>
      </c>
      <c r="B2124" s="10">
        <v>4.6299960000000002</v>
      </c>
      <c r="C2124" s="26">
        <v>10</v>
      </c>
      <c r="D2124" s="14">
        <f t="shared" si="33"/>
        <v>7.7320933199999997</v>
      </c>
    </row>
    <row r="2125" spans="1:4" ht="15" customHeight="1" x14ac:dyDescent="0.2">
      <c r="A2125" s="27">
        <v>42094.625</v>
      </c>
      <c r="B2125" s="10">
        <v>5.6588840000000005</v>
      </c>
      <c r="C2125" s="26">
        <v>350</v>
      </c>
      <c r="D2125" s="14">
        <f t="shared" si="33"/>
        <v>9.4503362800000001</v>
      </c>
    </row>
    <row r="2126" spans="1:4" ht="15" customHeight="1" x14ac:dyDescent="0.2">
      <c r="A2126" s="27">
        <v>42094.666666666664</v>
      </c>
      <c r="B2126" s="10">
        <v>5.1444400000000003</v>
      </c>
      <c r="C2126" s="26">
        <v>360</v>
      </c>
      <c r="D2126" s="14">
        <f t="shared" si="33"/>
        <v>8.5912147999999995</v>
      </c>
    </row>
    <row r="2127" spans="1:4" ht="15" customHeight="1" x14ac:dyDescent="0.2">
      <c r="A2127" s="27">
        <v>42094.708333333336</v>
      </c>
      <c r="B2127" s="10">
        <v>4.6299960000000002</v>
      </c>
      <c r="C2127" s="26">
        <v>360</v>
      </c>
      <c r="D2127" s="14">
        <f t="shared" si="33"/>
        <v>7.7320933199999997</v>
      </c>
    </row>
    <row r="2128" spans="1:4" ht="15" customHeight="1" x14ac:dyDescent="0.2">
      <c r="A2128" s="27">
        <v>42094.75</v>
      </c>
      <c r="B2128" s="10">
        <v>3.601108</v>
      </c>
      <c r="C2128" s="26">
        <v>30</v>
      </c>
      <c r="D2128" s="14">
        <f t="shared" si="33"/>
        <v>6.0138503599999993</v>
      </c>
    </row>
    <row r="2129" spans="1:4" ht="15" customHeight="1" x14ac:dyDescent="0.2">
      <c r="A2129" s="27">
        <v>42094.791666666664</v>
      </c>
      <c r="B2129" s="10">
        <v>6.1733279999999997</v>
      </c>
      <c r="C2129" s="26">
        <v>70</v>
      </c>
      <c r="D2129" s="14">
        <f t="shared" si="33"/>
        <v>10.309457759999999</v>
      </c>
    </row>
    <row r="2130" spans="1:4" ht="15" customHeight="1" x14ac:dyDescent="0.2">
      <c r="A2130" s="27">
        <v>42094.833333333336</v>
      </c>
      <c r="B2130" s="10">
        <v>6.1733279999999997</v>
      </c>
      <c r="C2130" s="26">
        <v>60</v>
      </c>
      <c r="D2130" s="14">
        <f t="shared" si="33"/>
        <v>10.309457759999999</v>
      </c>
    </row>
    <row r="2131" spans="1:4" ht="15" customHeight="1" x14ac:dyDescent="0.2">
      <c r="A2131" s="27">
        <v>42094.875</v>
      </c>
      <c r="B2131" s="10">
        <v>5.6588840000000005</v>
      </c>
      <c r="C2131" s="26">
        <v>50</v>
      </c>
      <c r="D2131" s="14">
        <f t="shared" si="33"/>
        <v>9.4503362800000001</v>
      </c>
    </row>
    <row r="2132" spans="1:4" ht="15" customHeight="1" x14ac:dyDescent="0.2">
      <c r="A2132" s="27">
        <v>42094.916666666664</v>
      </c>
      <c r="B2132" s="10">
        <v>4.6299960000000002</v>
      </c>
      <c r="C2132" s="26">
        <v>50</v>
      </c>
      <c r="D2132" s="14">
        <f t="shared" si="33"/>
        <v>7.7320933199999997</v>
      </c>
    </row>
    <row r="2133" spans="1:4" ht="15" customHeight="1" x14ac:dyDescent="0.2">
      <c r="A2133" s="27">
        <v>42094.958333333336</v>
      </c>
      <c r="B2133" s="10">
        <v>4.1155520000000001</v>
      </c>
      <c r="C2133" s="26">
        <v>30</v>
      </c>
      <c r="D2133" s="14">
        <f t="shared" si="33"/>
        <v>6.8729718399999999</v>
      </c>
    </row>
    <row r="2134" spans="1:4" ht="15" customHeight="1" x14ac:dyDescent="0.2">
      <c r="A2134" s="27">
        <v>42095</v>
      </c>
      <c r="B2134" s="10">
        <v>5.1444400000000003</v>
      </c>
      <c r="C2134" s="26">
        <v>40</v>
      </c>
      <c r="D2134" s="14">
        <f t="shared" si="33"/>
        <v>8.5912147999999995</v>
      </c>
    </row>
    <row r="2135" spans="1:4" ht="15" customHeight="1" x14ac:dyDescent="0.2">
      <c r="A2135" s="27">
        <v>42095.041666666664</v>
      </c>
      <c r="B2135" s="10">
        <v>4.6299960000000002</v>
      </c>
      <c r="C2135" s="26">
        <v>20</v>
      </c>
      <c r="D2135" s="14">
        <f t="shared" si="33"/>
        <v>7.7320933199999997</v>
      </c>
    </row>
    <row r="2136" spans="1:4" ht="15" customHeight="1" x14ac:dyDescent="0.2">
      <c r="A2136" s="27">
        <v>42095.083333333336</v>
      </c>
      <c r="B2136" s="10">
        <v>3.601108</v>
      </c>
      <c r="C2136" s="26">
        <v>20</v>
      </c>
      <c r="D2136" s="14">
        <f t="shared" si="33"/>
        <v>6.0138503599999993</v>
      </c>
    </row>
    <row r="2137" spans="1:4" ht="15" customHeight="1" x14ac:dyDescent="0.2">
      <c r="A2137" s="27">
        <v>42095.125</v>
      </c>
      <c r="B2137" s="10">
        <v>3.601108</v>
      </c>
      <c r="C2137" s="26">
        <v>20</v>
      </c>
      <c r="D2137" s="14">
        <f t="shared" si="33"/>
        <v>6.0138503599999993</v>
      </c>
    </row>
    <row r="2138" spans="1:4" ht="15" customHeight="1" x14ac:dyDescent="0.2">
      <c r="A2138" s="27">
        <v>42095.166666666664</v>
      </c>
      <c r="B2138" s="10">
        <v>1.028888</v>
      </c>
      <c r="C2138" s="26">
        <v>350</v>
      </c>
      <c r="D2138" s="14">
        <f t="shared" si="33"/>
        <v>1.71824296</v>
      </c>
    </row>
    <row r="2139" spans="1:4" ht="15" customHeight="1" x14ac:dyDescent="0.2">
      <c r="A2139" s="27">
        <v>42095.208333333336</v>
      </c>
      <c r="B2139" s="10">
        <v>1.028888</v>
      </c>
      <c r="C2139" s="26">
        <v>350</v>
      </c>
      <c r="D2139" s="14">
        <f t="shared" si="33"/>
        <v>1.71824296</v>
      </c>
    </row>
    <row r="2140" spans="1:4" ht="15" customHeight="1" x14ac:dyDescent="0.2">
      <c r="A2140" s="27">
        <v>42095.25</v>
      </c>
      <c r="B2140" s="10">
        <v>1.028888</v>
      </c>
      <c r="C2140" s="26">
        <v>210</v>
      </c>
      <c r="D2140" s="14">
        <f t="shared" si="33"/>
        <v>1.71824296</v>
      </c>
    </row>
    <row r="2141" spans="1:4" ht="15" customHeight="1" x14ac:dyDescent="0.2">
      <c r="A2141" s="27">
        <v>42095.291666666664</v>
      </c>
      <c r="B2141" s="10">
        <v>0</v>
      </c>
      <c r="C2141" s="26">
        <v>0</v>
      </c>
      <c r="D2141" s="14">
        <f t="shared" si="33"/>
        <v>0</v>
      </c>
    </row>
    <row r="2142" spans="1:4" ht="15" customHeight="1" x14ac:dyDescent="0.2">
      <c r="A2142" s="27">
        <v>42095.333333333336</v>
      </c>
      <c r="B2142" s="10">
        <v>1.5433319999999999</v>
      </c>
      <c r="C2142" s="26">
        <v>320</v>
      </c>
      <c r="D2142" s="14">
        <f t="shared" si="33"/>
        <v>2.5773644399999998</v>
      </c>
    </row>
    <row r="2143" spans="1:4" ht="15" customHeight="1" x14ac:dyDescent="0.2">
      <c r="A2143" s="27">
        <v>42095.375</v>
      </c>
      <c r="B2143" s="10">
        <v>0</v>
      </c>
      <c r="C2143" s="26">
        <v>0</v>
      </c>
      <c r="D2143" s="14">
        <f t="shared" si="33"/>
        <v>0</v>
      </c>
    </row>
    <row r="2144" spans="1:4" ht="15" customHeight="1" x14ac:dyDescent="0.2">
      <c r="A2144" s="27">
        <v>42095.416666666664</v>
      </c>
      <c r="B2144" s="10">
        <v>1.028888</v>
      </c>
      <c r="C2144" s="26">
        <v>350</v>
      </c>
      <c r="D2144" s="14">
        <f t="shared" si="33"/>
        <v>1.71824296</v>
      </c>
    </row>
    <row r="2145" spans="1:4" ht="15" customHeight="1" x14ac:dyDescent="0.2">
      <c r="A2145" s="27">
        <v>42095.458333333336</v>
      </c>
      <c r="B2145" s="10">
        <v>0.51444400000000001</v>
      </c>
      <c r="C2145" s="26">
        <v>170</v>
      </c>
      <c r="D2145" s="14">
        <f t="shared" si="33"/>
        <v>0.85912147999999999</v>
      </c>
    </row>
    <row r="2146" spans="1:4" ht="15" customHeight="1" x14ac:dyDescent="0.2">
      <c r="A2146" s="27">
        <v>42095.5</v>
      </c>
      <c r="B2146" s="10">
        <v>3.601108</v>
      </c>
      <c r="C2146" s="26">
        <v>130</v>
      </c>
      <c r="D2146" s="14">
        <f t="shared" si="33"/>
        <v>6.0138503599999993</v>
      </c>
    </row>
    <row r="2147" spans="1:4" ht="15" customHeight="1" x14ac:dyDescent="0.2">
      <c r="A2147" s="27">
        <v>42095.541666666664</v>
      </c>
      <c r="B2147" s="10">
        <v>3.601108</v>
      </c>
      <c r="C2147" s="26">
        <v>150</v>
      </c>
      <c r="D2147" s="14">
        <f t="shared" si="33"/>
        <v>6.0138503599999993</v>
      </c>
    </row>
    <row r="2148" spans="1:4" ht="15" customHeight="1" x14ac:dyDescent="0.2">
      <c r="A2148" s="27">
        <v>42095.583333333336</v>
      </c>
      <c r="B2148" s="10">
        <v>5.6588840000000005</v>
      </c>
      <c r="C2148" s="26">
        <v>160</v>
      </c>
      <c r="D2148" s="14">
        <f t="shared" si="33"/>
        <v>9.4503362800000001</v>
      </c>
    </row>
    <row r="2149" spans="1:4" ht="15" customHeight="1" x14ac:dyDescent="0.2">
      <c r="A2149" s="27">
        <v>42095.625</v>
      </c>
      <c r="B2149" s="10">
        <v>7.202216</v>
      </c>
      <c r="C2149" s="26">
        <v>160</v>
      </c>
      <c r="D2149" s="14">
        <f t="shared" si="33"/>
        <v>12.027700719999999</v>
      </c>
    </row>
    <row r="2150" spans="1:4" ht="15" customHeight="1" x14ac:dyDescent="0.2">
      <c r="A2150" s="27">
        <v>42095.666666666664</v>
      </c>
      <c r="B2150" s="10">
        <v>7.7166600000000001</v>
      </c>
      <c r="C2150" s="26">
        <v>170</v>
      </c>
      <c r="D2150" s="14">
        <f t="shared" si="33"/>
        <v>12.886822199999999</v>
      </c>
    </row>
    <row r="2151" spans="1:4" ht="15" customHeight="1" x14ac:dyDescent="0.2">
      <c r="A2151" s="27">
        <v>42095.708333333336</v>
      </c>
      <c r="B2151" s="10">
        <v>5.1444400000000003</v>
      </c>
      <c r="C2151" s="26">
        <v>160</v>
      </c>
      <c r="D2151" s="14">
        <f t="shared" si="33"/>
        <v>8.5912147999999995</v>
      </c>
    </row>
    <row r="2152" spans="1:4" ht="15" customHeight="1" x14ac:dyDescent="0.2">
      <c r="A2152" s="27">
        <v>42095.75</v>
      </c>
      <c r="B2152" s="10">
        <v>6.1733279999999997</v>
      </c>
      <c r="C2152" s="26">
        <v>170</v>
      </c>
      <c r="D2152" s="14">
        <f t="shared" si="33"/>
        <v>10.309457759999999</v>
      </c>
    </row>
    <row r="2153" spans="1:4" ht="15" customHeight="1" x14ac:dyDescent="0.2">
      <c r="A2153" s="27">
        <v>42095.791666666664</v>
      </c>
      <c r="B2153" s="10">
        <v>6.1733279999999997</v>
      </c>
      <c r="C2153" s="26">
        <v>180</v>
      </c>
      <c r="D2153" s="14">
        <f t="shared" si="33"/>
        <v>10.309457759999999</v>
      </c>
    </row>
    <row r="2154" spans="1:4" ht="15" customHeight="1" x14ac:dyDescent="0.2">
      <c r="A2154" s="27">
        <v>42095.833333333336</v>
      </c>
      <c r="B2154" s="10">
        <v>5.1444400000000003</v>
      </c>
      <c r="C2154" s="26">
        <v>180</v>
      </c>
      <c r="D2154" s="14">
        <f t="shared" si="33"/>
        <v>8.5912147999999995</v>
      </c>
    </row>
    <row r="2155" spans="1:4" ht="15" customHeight="1" x14ac:dyDescent="0.2">
      <c r="A2155" s="27">
        <v>42095.875</v>
      </c>
      <c r="B2155" s="10">
        <v>6.1733279999999997</v>
      </c>
      <c r="C2155" s="26">
        <v>200</v>
      </c>
      <c r="D2155" s="14">
        <f t="shared" si="33"/>
        <v>10.309457759999999</v>
      </c>
    </row>
    <row r="2156" spans="1:4" ht="15" customHeight="1" x14ac:dyDescent="0.2">
      <c r="A2156" s="27">
        <v>42095.916666666664</v>
      </c>
      <c r="B2156" s="10">
        <v>6.6877719999999998</v>
      </c>
      <c r="C2156" s="26">
        <v>210</v>
      </c>
      <c r="D2156" s="14">
        <f t="shared" si="33"/>
        <v>11.16857924</v>
      </c>
    </row>
    <row r="2157" spans="1:4" ht="15" customHeight="1" x14ac:dyDescent="0.2">
      <c r="A2157" s="27">
        <v>42095.958333333336</v>
      </c>
      <c r="B2157" s="10">
        <v>5.6588840000000005</v>
      </c>
      <c r="C2157" s="26">
        <v>210</v>
      </c>
      <c r="D2157" s="14">
        <f t="shared" si="33"/>
        <v>9.4503362800000001</v>
      </c>
    </row>
    <row r="2158" spans="1:4" ht="15" customHeight="1" x14ac:dyDescent="0.2">
      <c r="A2158" s="27">
        <v>42096</v>
      </c>
      <c r="B2158" s="10">
        <v>6.1733279999999997</v>
      </c>
      <c r="C2158" s="26">
        <v>220</v>
      </c>
      <c r="D2158" s="14">
        <f t="shared" si="33"/>
        <v>10.309457759999999</v>
      </c>
    </row>
    <row r="2159" spans="1:4" ht="15" customHeight="1" x14ac:dyDescent="0.2">
      <c r="A2159" s="27">
        <v>42096.041666666664</v>
      </c>
      <c r="B2159" s="10">
        <v>6.6877719999999998</v>
      </c>
      <c r="C2159" s="26">
        <v>210</v>
      </c>
      <c r="D2159" s="14">
        <f t="shared" si="33"/>
        <v>11.16857924</v>
      </c>
    </row>
    <row r="2160" spans="1:4" ht="15" customHeight="1" x14ac:dyDescent="0.2">
      <c r="A2160" s="27">
        <v>42096.083333333336</v>
      </c>
      <c r="B2160" s="10">
        <v>5.6588840000000005</v>
      </c>
      <c r="C2160" s="26">
        <v>220</v>
      </c>
      <c r="D2160" s="14">
        <f t="shared" si="33"/>
        <v>9.4503362800000001</v>
      </c>
    </row>
    <row r="2161" spans="1:4" ht="15" customHeight="1" x14ac:dyDescent="0.2">
      <c r="A2161" s="27">
        <v>42096.125</v>
      </c>
      <c r="B2161" s="10">
        <v>5.1444400000000003</v>
      </c>
      <c r="C2161" s="26">
        <v>230</v>
      </c>
      <c r="D2161" s="14">
        <f t="shared" si="33"/>
        <v>8.5912147999999995</v>
      </c>
    </row>
    <row r="2162" spans="1:4" ht="15" customHeight="1" x14ac:dyDescent="0.2">
      <c r="A2162" s="27">
        <v>42096.166666666664</v>
      </c>
      <c r="B2162" s="10">
        <v>4.6299960000000002</v>
      </c>
      <c r="C2162" s="26">
        <v>220</v>
      </c>
      <c r="D2162" s="14">
        <f t="shared" si="33"/>
        <v>7.7320933199999997</v>
      </c>
    </row>
    <row r="2163" spans="1:4" ht="15" customHeight="1" x14ac:dyDescent="0.2">
      <c r="A2163" s="27">
        <v>42096.208333333336</v>
      </c>
      <c r="B2163" s="10">
        <v>5.1444400000000003</v>
      </c>
      <c r="C2163" s="26">
        <v>220</v>
      </c>
      <c r="D2163" s="14">
        <f t="shared" si="33"/>
        <v>8.5912147999999995</v>
      </c>
    </row>
    <row r="2164" spans="1:4" ht="15" customHeight="1" x14ac:dyDescent="0.2">
      <c r="A2164" s="27">
        <v>42096.25</v>
      </c>
      <c r="B2164" s="10">
        <v>2.5722200000000002</v>
      </c>
      <c r="C2164" s="26">
        <v>240</v>
      </c>
      <c r="D2164" s="14">
        <f t="shared" si="33"/>
        <v>4.2956073999999997</v>
      </c>
    </row>
    <row r="2165" spans="1:4" ht="15" customHeight="1" x14ac:dyDescent="0.2">
      <c r="A2165" s="27">
        <v>42096.291666666664</v>
      </c>
      <c r="B2165" s="10">
        <v>2.057776</v>
      </c>
      <c r="C2165" s="26">
        <v>310</v>
      </c>
      <c r="D2165" s="14">
        <f t="shared" si="33"/>
        <v>3.43648592</v>
      </c>
    </row>
    <row r="2166" spans="1:4" ht="15" customHeight="1" x14ac:dyDescent="0.2">
      <c r="A2166" s="27">
        <v>42096.333333333336</v>
      </c>
      <c r="B2166" s="10">
        <v>1.028888</v>
      </c>
      <c r="C2166" s="26">
        <v>90</v>
      </c>
      <c r="D2166" s="14">
        <f t="shared" si="33"/>
        <v>1.71824296</v>
      </c>
    </row>
    <row r="2167" spans="1:4" ht="15" customHeight="1" x14ac:dyDescent="0.2">
      <c r="A2167" s="27">
        <v>42096.375</v>
      </c>
      <c r="B2167" s="10">
        <v>1.028888</v>
      </c>
      <c r="C2167" s="26">
        <v>290</v>
      </c>
      <c r="D2167" s="14">
        <f t="shared" si="33"/>
        <v>1.71824296</v>
      </c>
    </row>
    <row r="2168" spans="1:4" ht="15" customHeight="1" x14ac:dyDescent="0.2">
      <c r="A2168" s="27">
        <v>42096.416666666664</v>
      </c>
      <c r="B2168" s="10">
        <v>1.028888</v>
      </c>
      <c r="C2168" s="26">
        <v>300</v>
      </c>
      <c r="D2168" s="14">
        <f t="shared" si="33"/>
        <v>1.71824296</v>
      </c>
    </row>
    <row r="2169" spans="1:4" ht="15" customHeight="1" x14ac:dyDescent="0.2">
      <c r="A2169" s="27">
        <v>42096.458333333336</v>
      </c>
      <c r="B2169" s="10">
        <v>2.057776</v>
      </c>
      <c r="C2169" s="26">
        <v>300</v>
      </c>
      <c r="D2169" s="14">
        <f t="shared" si="33"/>
        <v>3.43648592</v>
      </c>
    </row>
    <row r="2170" spans="1:4" ht="15" customHeight="1" x14ac:dyDescent="0.2">
      <c r="A2170" s="27">
        <v>42096.5</v>
      </c>
      <c r="B2170" s="10">
        <v>0</v>
      </c>
      <c r="C2170" s="26">
        <v>0</v>
      </c>
      <c r="D2170" s="14">
        <f t="shared" si="33"/>
        <v>0</v>
      </c>
    </row>
    <row r="2171" spans="1:4" ht="15" customHeight="1" x14ac:dyDescent="0.2">
      <c r="A2171" s="27">
        <v>42096.541666666664</v>
      </c>
      <c r="B2171" s="10">
        <v>3.0866639999999999</v>
      </c>
      <c r="C2171" s="26">
        <v>200</v>
      </c>
      <c r="D2171" s="14">
        <f t="shared" si="33"/>
        <v>5.1547288799999995</v>
      </c>
    </row>
    <row r="2172" spans="1:4" ht="15" customHeight="1" x14ac:dyDescent="0.2">
      <c r="A2172" s="27">
        <v>42096.583333333336</v>
      </c>
      <c r="B2172" s="10">
        <v>5.1444400000000003</v>
      </c>
      <c r="C2172" s="26">
        <v>190</v>
      </c>
      <c r="D2172" s="14">
        <f t="shared" si="33"/>
        <v>8.5912147999999995</v>
      </c>
    </row>
    <row r="2173" spans="1:4" ht="15" customHeight="1" x14ac:dyDescent="0.2">
      <c r="A2173" s="27">
        <v>42096.625</v>
      </c>
      <c r="B2173" s="10">
        <v>5.1444400000000003</v>
      </c>
      <c r="C2173" s="26">
        <v>170</v>
      </c>
      <c r="D2173" s="14">
        <f t="shared" si="33"/>
        <v>8.5912147999999995</v>
      </c>
    </row>
    <row r="2174" spans="1:4" ht="15" customHeight="1" x14ac:dyDescent="0.2">
      <c r="A2174" s="27">
        <v>42096.666666666664</v>
      </c>
      <c r="B2174" s="10">
        <v>7.7166600000000001</v>
      </c>
      <c r="C2174" s="26">
        <v>170</v>
      </c>
      <c r="D2174" s="14">
        <f t="shared" si="33"/>
        <v>12.886822199999999</v>
      </c>
    </row>
    <row r="2175" spans="1:4" ht="15" customHeight="1" x14ac:dyDescent="0.2">
      <c r="A2175" s="27">
        <v>42096.708333333336</v>
      </c>
      <c r="B2175" s="10">
        <v>6.1733279999999997</v>
      </c>
      <c r="C2175" s="26">
        <v>170</v>
      </c>
      <c r="D2175" s="14">
        <f t="shared" si="33"/>
        <v>10.309457759999999</v>
      </c>
    </row>
    <row r="2176" spans="1:4" ht="15" customHeight="1" x14ac:dyDescent="0.2">
      <c r="A2176" s="27">
        <v>42096.75</v>
      </c>
      <c r="B2176" s="10">
        <v>6.6877719999999998</v>
      </c>
      <c r="C2176" s="26">
        <v>180</v>
      </c>
      <c r="D2176" s="14">
        <f t="shared" si="33"/>
        <v>11.16857924</v>
      </c>
    </row>
    <row r="2177" spans="1:4" ht="15" customHeight="1" x14ac:dyDescent="0.2">
      <c r="A2177" s="27">
        <v>42096.791666666664</v>
      </c>
      <c r="B2177" s="10">
        <v>6.6877719999999998</v>
      </c>
      <c r="C2177" s="26">
        <v>180</v>
      </c>
      <c r="D2177" s="14">
        <f t="shared" si="33"/>
        <v>11.16857924</v>
      </c>
    </row>
    <row r="2178" spans="1:4" ht="15" customHeight="1" x14ac:dyDescent="0.2">
      <c r="A2178" s="27">
        <v>42096.833333333336</v>
      </c>
      <c r="B2178" s="10">
        <v>5.6588840000000005</v>
      </c>
      <c r="C2178" s="26">
        <v>180</v>
      </c>
      <c r="D2178" s="14">
        <f t="shared" si="33"/>
        <v>9.4503362800000001</v>
      </c>
    </row>
    <row r="2179" spans="1:4" ht="15" customHeight="1" x14ac:dyDescent="0.2">
      <c r="A2179" s="27">
        <v>42096.875</v>
      </c>
      <c r="B2179" s="10">
        <v>5.1444400000000003</v>
      </c>
      <c r="C2179" s="26">
        <v>180</v>
      </c>
      <c r="D2179" s="14">
        <f t="shared" si="33"/>
        <v>8.5912147999999995</v>
      </c>
    </row>
    <row r="2180" spans="1:4" ht="15" customHeight="1" x14ac:dyDescent="0.2">
      <c r="A2180" s="27">
        <v>42096.916666666664</v>
      </c>
      <c r="B2180" s="10">
        <v>4.6299960000000002</v>
      </c>
      <c r="C2180" s="26">
        <v>200</v>
      </c>
      <c r="D2180" s="14">
        <f t="shared" si="33"/>
        <v>7.7320933199999997</v>
      </c>
    </row>
    <row r="2181" spans="1:4" ht="15" customHeight="1" x14ac:dyDescent="0.2">
      <c r="A2181" s="27">
        <v>42096.958333333336</v>
      </c>
      <c r="B2181" s="10">
        <v>7.202216</v>
      </c>
      <c r="C2181" s="26">
        <v>210</v>
      </c>
      <c r="D2181" s="14">
        <f t="shared" ref="D2181:D2244" si="34">$B$1*B2181</f>
        <v>12.027700719999999</v>
      </c>
    </row>
    <row r="2182" spans="1:4" ht="15" customHeight="1" x14ac:dyDescent="0.2">
      <c r="A2182" s="27">
        <v>42097</v>
      </c>
      <c r="B2182" s="10">
        <v>7.7166600000000001</v>
      </c>
      <c r="C2182" s="26">
        <v>210</v>
      </c>
      <c r="D2182" s="14">
        <f t="shared" si="34"/>
        <v>12.886822199999999</v>
      </c>
    </row>
    <row r="2183" spans="1:4" ht="15" customHeight="1" x14ac:dyDescent="0.2">
      <c r="A2183" s="27">
        <v>42097.041666666664</v>
      </c>
      <c r="B2183" s="10">
        <v>6.6877719999999998</v>
      </c>
      <c r="C2183" s="26">
        <v>220</v>
      </c>
      <c r="D2183" s="14">
        <f t="shared" si="34"/>
        <v>11.16857924</v>
      </c>
    </row>
    <row r="2184" spans="1:4" ht="15" customHeight="1" x14ac:dyDescent="0.2">
      <c r="A2184" s="27">
        <v>42097.083333333336</v>
      </c>
      <c r="B2184" s="10">
        <v>4.6299960000000002</v>
      </c>
      <c r="C2184" s="26">
        <v>200</v>
      </c>
      <c r="D2184" s="14">
        <f t="shared" si="34"/>
        <v>7.7320933199999997</v>
      </c>
    </row>
    <row r="2185" spans="1:4" ht="15" customHeight="1" x14ac:dyDescent="0.2">
      <c r="A2185" s="27">
        <v>42097.125</v>
      </c>
      <c r="B2185" s="10">
        <v>5.1444400000000003</v>
      </c>
      <c r="C2185" s="26">
        <v>210</v>
      </c>
      <c r="D2185" s="14">
        <f t="shared" si="34"/>
        <v>8.5912147999999995</v>
      </c>
    </row>
    <row r="2186" spans="1:4" ht="15" customHeight="1" x14ac:dyDescent="0.2">
      <c r="A2186" s="27">
        <v>42097.166666666664</v>
      </c>
      <c r="B2186" s="10">
        <v>6.1733279999999997</v>
      </c>
      <c r="C2186" s="26">
        <v>220</v>
      </c>
      <c r="D2186" s="14">
        <f t="shared" si="34"/>
        <v>10.309457759999999</v>
      </c>
    </row>
    <row r="2187" spans="1:4" ht="15" customHeight="1" x14ac:dyDescent="0.2">
      <c r="A2187" s="27">
        <v>42097.208333333336</v>
      </c>
      <c r="B2187" s="10">
        <v>6.1733279999999997</v>
      </c>
      <c r="C2187" s="26">
        <v>220</v>
      </c>
      <c r="D2187" s="14">
        <f t="shared" si="34"/>
        <v>10.309457759999999</v>
      </c>
    </row>
    <row r="2188" spans="1:4" ht="15" customHeight="1" x14ac:dyDescent="0.2">
      <c r="A2188" s="27">
        <v>42097.25</v>
      </c>
      <c r="B2188" s="10">
        <v>4.1155520000000001</v>
      </c>
      <c r="C2188" s="26">
        <v>210</v>
      </c>
      <c r="D2188" s="14">
        <f t="shared" si="34"/>
        <v>6.8729718399999999</v>
      </c>
    </row>
    <row r="2189" spans="1:4" ht="15" customHeight="1" x14ac:dyDescent="0.2">
      <c r="A2189" s="27">
        <v>42097.291666666664</v>
      </c>
      <c r="B2189" s="10">
        <v>4.1155520000000001</v>
      </c>
      <c r="C2189" s="26">
        <v>240</v>
      </c>
      <c r="D2189" s="14">
        <f t="shared" si="34"/>
        <v>6.8729718399999999</v>
      </c>
    </row>
    <row r="2190" spans="1:4" ht="15" customHeight="1" x14ac:dyDescent="0.2">
      <c r="A2190" s="27">
        <v>42097.333333333336</v>
      </c>
      <c r="B2190" s="10">
        <v>4.1155520000000001</v>
      </c>
      <c r="C2190" s="26">
        <v>240</v>
      </c>
      <c r="D2190" s="14">
        <f t="shared" si="34"/>
        <v>6.8729718399999999</v>
      </c>
    </row>
    <row r="2191" spans="1:4" ht="15" customHeight="1" x14ac:dyDescent="0.2">
      <c r="A2191" s="27">
        <v>42097.375</v>
      </c>
      <c r="B2191" s="10">
        <v>5.1444400000000003</v>
      </c>
      <c r="C2191" s="26">
        <v>180</v>
      </c>
      <c r="D2191" s="14">
        <f t="shared" si="34"/>
        <v>8.5912147999999995</v>
      </c>
    </row>
    <row r="2192" spans="1:4" ht="15" customHeight="1" x14ac:dyDescent="0.2">
      <c r="A2192" s="27">
        <v>42097.416666666664</v>
      </c>
      <c r="B2192" s="10">
        <v>3.0866639999999999</v>
      </c>
      <c r="C2192" s="26">
        <v>160</v>
      </c>
      <c r="D2192" s="14">
        <f t="shared" si="34"/>
        <v>5.1547288799999995</v>
      </c>
    </row>
    <row r="2193" spans="1:4" ht="15" customHeight="1" x14ac:dyDescent="0.2">
      <c r="A2193" s="27">
        <v>42097.458333333336</v>
      </c>
      <c r="B2193" s="10">
        <v>2.057776</v>
      </c>
      <c r="C2193" s="26">
        <v>150</v>
      </c>
      <c r="D2193" s="14">
        <f t="shared" si="34"/>
        <v>3.43648592</v>
      </c>
    </row>
    <row r="2194" spans="1:4" ht="15" customHeight="1" x14ac:dyDescent="0.2">
      <c r="A2194" s="27">
        <v>42097.541666666664</v>
      </c>
      <c r="B2194" s="10">
        <v>4.1155520000000001</v>
      </c>
      <c r="C2194" s="26">
        <v>230</v>
      </c>
      <c r="D2194" s="14">
        <f t="shared" si="34"/>
        <v>6.8729718399999999</v>
      </c>
    </row>
    <row r="2195" spans="1:4" ht="15" customHeight="1" x14ac:dyDescent="0.2">
      <c r="A2195" s="27">
        <v>42097.583333333336</v>
      </c>
      <c r="B2195" s="10">
        <v>3.0866639999999999</v>
      </c>
      <c r="C2195" s="26">
        <v>140</v>
      </c>
      <c r="D2195" s="14">
        <f t="shared" si="34"/>
        <v>5.1547288799999995</v>
      </c>
    </row>
    <row r="2196" spans="1:4" ht="15" customHeight="1" x14ac:dyDescent="0.2">
      <c r="A2196" s="27">
        <v>42097.625</v>
      </c>
      <c r="B2196" s="10">
        <v>4.6299960000000002</v>
      </c>
      <c r="C2196" s="26">
        <v>180</v>
      </c>
      <c r="D2196" s="14">
        <f t="shared" si="34"/>
        <v>7.7320933199999997</v>
      </c>
    </row>
    <row r="2197" spans="1:4" ht="15" customHeight="1" x14ac:dyDescent="0.2">
      <c r="A2197" s="27">
        <v>42097.666666666664</v>
      </c>
      <c r="B2197" s="10">
        <v>6.1733279999999997</v>
      </c>
      <c r="C2197" s="26">
        <v>180</v>
      </c>
      <c r="D2197" s="14">
        <f t="shared" si="34"/>
        <v>10.309457759999999</v>
      </c>
    </row>
    <row r="2198" spans="1:4" ht="15" customHeight="1" x14ac:dyDescent="0.2">
      <c r="A2198" s="27">
        <v>42097.708333333336</v>
      </c>
      <c r="B2198" s="10">
        <v>5.6588840000000005</v>
      </c>
      <c r="C2198" s="26">
        <v>160</v>
      </c>
      <c r="D2198" s="14">
        <f t="shared" si="34"/>
        <v>9.4503362800000001</v>
      </c>
    </row>
    <row r="2199" spans="1:4" ht="15" customHeight="1" x14ac:dyDescent="0.2">
      <c r="A2199" s="27">
        <v>42097.75</v>
      </c>
      <c r="B2199" s="10">
        <v>4.6299960000000002</v>
      </c>
      <c r="C2199" s="26">
        <v>170</v>
      </c>
      <c r="D2199" s="14">
        <f t="shared" si="34"/>
        <v>7.7320933199999997</v>
      </c>
    </row>
    <row r="2200" spans="1:4" ht="15" customHeight="1" x14ac:dyDescent="0.2">
      <c r="A2200" s="27">
        <v>42097.791666666664</v>
      </c>
      <c r="B2200" s="10">
        <v>5.1444400000000003</v>
      </c>
      <c r="C2200" s="26">
        <v>160</v>
      </c>
      <c r="D2200" s="14">
        <f t="shared" si="34"/>
        <v>8.5912147999999995</v>
      </c>
    </row>
    <row r="2201" spans="1:4" ht="15" customHeight="1" x14ac:dyDescent="0.2">
      <c r="A2201" s="27">
        <v>42097.833333333336</v>
      </c>
      <c r="B2201" s="10">
        <v>4.6299960000000002</v>
      </c>
      <c r="C2201" s="26">
        <v>180</v>
      </c>
      <c r="D2201" s="14">
        <f t="shared" si="34"/>
        <v>7.7320933199999997</v>
      </c>
    </row>
    <row r="2202" spans="1:4" ht="15" customHeight="1" x14ac:dyDescent="0.2">
      <c r="A2202" s="27">
        <v>42097.875</v>
      </c>
      <c r="B2202" s="10">
        <v>3.601108</v>
      </c>
      <c r="C2202" s="26">
        <v>180</v>
      </c>
      <c r="D2202" s="14">
        <f t="shared" si="34"/>
        <v>6.0138503599999993</v>
      </c>
    </row>
    <row r="2203" spans="1:4" ht="15" customHeight="1" x14ac:dyDescent="0.2">
      <c r="A2203" s="27">
        <v>42097.916666666664</v>
      </c>
      <c r="B2203" s="10">
        <v>3.601108</v>
      </c>
      <c r="C2203" s="26">
        <v>180</v>
      </c>
      <c r="D2203" s="14">
        <f t="shared" si="34"/>
        <v>6.0138503599999993</v>
      </c>
    </row>
    <row r="2204" spans="1:4" ht="15" customHeight="1" x14ac:dyDescent="0.2">
      <c r="A2204" s="27">
        <v>42097.958333333336</v>
      </c>
      <c r="B2204" s="10">
        <v>2.5722200000000002</v>
      </c>
      <c r="C2204" s="26">
        <v>210</v>
      </c>
      <c r="D2204" s="14">
        <f t="shared" si="34"/>
        <v>4.2956073999999997</v>
      </c>
    </row>
    <row r="2205" spans="1:4" ht="15" customHeight="1" x14ac:dyDescent="0.2">
      <c r="A2205" s="27">
        <v>42098</v>
      </c>
      <c r="B2205" s="10">
        <v>2.5722200000000002</v>
      </c>
      <c r="C2205" s="26">
        <v>210</v>
      </c>
      <c r="D2205" s="14">
        <f t="shared" si="34"/>
        <v>4.2956073999999997</v>
      </c>
    </row>
    <row r="2206" spans="1:4" ht="15" customHeight="1" x14ac:dyDescent="0.2">
      <c r="A2206" s="27">
        <v>42098.041666666664</v>
      </c>
      <c r="B2206" s="10">
        <v>1.5433319999999999</v>
      </c>
      <c r="C2206" s="26">
        <v>290</v>
      </c>
      <c r="D2206" s="14">
        <f t="shared" si="34"/>
        <v>2.5773644399999998</v>
      </c>
    </row>
    <row r="2207" spans="1:4" ht="15" customHeight="1" x14ac:dyDescent="0.2">
      <c r="A2207" s="27">
        <v>42098.083333333336</v>
      </c>
      <c r="B2207" s="10">
        <v>2.057776</v>
      </c>
      <c r="C2207" s="26">
        <v>300</v>
      </c>
      <c r="D2207" s="14">
        <f t="shared" si="34"/>
        <v>3.43648592</v>
      </c>
    </row>
    <row r="2208" spans="1:4" ht="15" customHeight="1" x14ac:dyDescent="0.2">
      <c r="A2208" s="27">
        <v>42098.125</v>
      </c>
      <c r="B2208" s="10">
        <v>1.028888</v>
      </c>
      <c r="C2208" s="26">
        <v>360</v>
      </c>
      <c r="D2208" s="14">
        <f t="shared" si="34"/>
        <v>1.71824296</v>
      </c>
    </row>
    <row r="2209" spans="1:4" ht="15" customHeight="1" x14ac:dyDescent="0.2">
      <c r="A2209" s="27">
        <v>42098.166666666664</v>
      </c>
      <c r="B2209" s="10">
        <v>2.057776</v>
      </c>
      <c r="C2209" s="26">
        <v>310</v>
      </c>
      <c r="D2209" s="14">
        <f t="shared" si="34"/>
        <v>3.43648592</v>
      </c>
    </row>
    <row r="2210" spans="1:4" ht="15" customHeight="1" x14ac:dyDescent="0.2">
      <c r="A2210" s="27">
        <v>42098.208333333336</v>
      </c>
      <c r="B2210" s="10">
        <v>1.028888</v>
      </c>
      <c r="C2210" s="26">
        <v>360</v>
      </c>
      <c r="D2210" s="14">
        <f t="shared" si="34"/>
        <v>1.71824296</v>
      </c>
    </row>
    <row r="2211" spans="1:4" ht="15" customHeight="1" x14ac:dyDescent="0.2">
      <c r="A2211" s="27">
        <v>42098.25</v>
      </c>
      <c r="B2211" s="10">
        <v>1.5433319999999999</v>
      </c>
      <c r="C2211" s="26">
        <v>320</v>
      </c>
      <c r="D2211" s="14">
        <f t="shared" si="34"/>
        <v>2.5773644399999998</v>
      </c>
    </row>
    <row r="2212" spans="1:4" ht="15" customHeight="1" x14ac:dyDescent="0.2">
      <c r="A2212" s="27">
        <v>42098.291666666664</v>
      </c>
      <c r="B2212" s="10">
        <v>1.028888</v>
      </c>
      <c r="C2212" s="26">
        <v>320</v>
      </c>
      <c r="D2212" s="14">
        <f t="shared" si="34"/>
        <v>1.71824296</v>
      </c>
    </row>
    <row r="2213" spans="1:4" ht="15" customHeight="1" x14ac:dyDescent="0.2">
      <c r="A2213" s="27">
        <v>42098.333333333336</v>
      </c>
      <c r="B2213" s="10">
        <v>1.028888</v>
      </c>
      <c r="C2213" s="26">
        <v>290</v>
      </c>
      <c r="D2213" s="14">
        <f t="shared" si="34"/>
        <v>1.71824296</v>
      </c>
    </row>
    <row r="2214" spans="1:4" ht="15" customHeight="1" x14ac:dyDescent="0.2">
      <c r="A2214" s="27">
        <v>42098.375</v>
      </c>
      <c r="B2214" s="10">
        <v>1.5433319999999999</v>
      </c>
      <c r="C2214" s="26">
        <v>320</v>
      </c>
      <c r="D2214" s="14">
        <f t="shared" si="34"/>
        <v>2.5773644399999998</v>
      </c>
    </row>
    <row r="2215" spans="1:4" ht="15" customHeight="1" x14ac:dyDescent="0.2">
      <c r="A2215" s="27">
        <v>42098.416666666664</v>
      </c>
      <c r="B2215" s="10">
        <v>2.057776</v>
      </c>
      <c r="C2215" s="26">
        <v>270</v>
      </c>
      <c r="D2215" s="14">
        <f t="shared" si="34"/>
        <v>3.43648592</v>
      </c>
    </row>
    <row r="2216" spans="1:4" ht="15" customHeight="1" x14ac:dyDescent="0.2">
      <c r="A2216" s="27">
        <v>42098.458333333336</v>
      </c>
      <c r="B2216" s="10">
        <v>1.5433319999999999</v>
      </c>
      <c r="C2216" s="26">
        <v>300</v>
      </c>
      <c r="D2216" s="14">
        <f t="shared" si="34"/>
        <v>2.5773644399999998</v>
      </c>
    </row>
    <row r="2217" spans="1:4" ht="15" customHeight="1" x14ac:dyDescent="0.2">
      <c r="A2217" s="27">
        <v>42098.5</v>
      </c>
      <c r="B2217" s="10">
        <v>4.1155520000000001</v>
      </c>
      <c r="C2217" s="26">
        <v>190</v>
      </c>
      <c r="D2217" s="14">
        <f t="shared" si="34"/>
        <v>6.8729718399999999</v>
      </c>
    </row>
    <row r="2218" spans="1:4" ht="15" customHeight="1" x14ac:dyDescent="0.2">
      <c r="A2218" s="27">
        <v>42098.541666666664</v>
      </c>
      <c r="B2218" s="10">
        <v>3.601108</v>
      </c>
      <c r="C2218" s="26">
        <v>150</v>
      </c>
      <c r="D2218" s="14">
        <f t="shared" si="34"/>
        <v>6.0138503599999993</v>
      </c>
    </row>
    <row r="2219" spans="1:4" ht="15" customHeight="1" x14ac:dyDescent="0.2">
      <c r="A2219" s="27">
        <v>42098.583333333336</v>
      </c>
      <c r="B2219" s="10">
        <v>4.1155520000000001</v>
      </c>
      <c r="C2219" s="26">
        <v>150</v>
      </c>
      <c r="D2219" s="14">
        <f t="shared" si="34"/>
        <v>6.8729718399999999</v>
      </c>
    </row>
    <row r="2220" spans="1:4" ht="15" customHeight="1" x14ac:dyDescent="0.2">
      <c r="A2220" s="27">
        <v>42098.625</v>
      </c>
      <c r="B2220" s="10">
        <v>5.6588840000000005</v>
      </c>
      <c r="C2220" s="26">
        <v>160</v>
      </c>
      <c r="D2220" s="14">
        <f t="shared" si="34"/>
        <v>9.4503362800000001</v>
      </c>
    </row>
    <row r="2221" spans="1:4" ht="15" customHeight="1" x14ac:dyDescent="0.2">
      <c r="A2221" s="27">
        <v>42098.666666666664</v>
      </c>
      <c r="B2221" s="10">
        <v>5.6588840000000005</v>
      </c>
      <c r="C2221" s="26">
        <v>150</v>
      </c>
      <c r="D2221" s="14">
        <f t="shared" si="34"/>
        <v>9.4503362800000001</v>
      </c>
    </row>
    <row r="2222" spans="1:4" ht="15" customHeight="1" x14ac:dyDescent="0.2">
      <c r="A2222" s="27">
        <v>42098.708333333336</v>
      </c>
      <c r="B2222" s="10">
        <v>5.1444400000000003</v>
      </c>
      <c r="C2222" s="26">
        <v>150</v>
      </c>
      <c r="D2222" s="14">
        <f t="shared" si="34"/>
        <v>8.5912147999999995</v>
      </c>
    </row>
    <row r="2223" spans="1:4" ht="15" customHeight="1" x14ac:dyDescent="0.2">
      <c r="A2223" s="27">
        <v>42098.75</v>
      </c>
      <c r="B2223" s="10">
        <v>4.6299960000000002</v>
      </c>
      <c r="C2223" s="26">
        <v>160</v>
      </c>
      <c r="D2223" s="14">
        <f t="shared" si="34"/>
        <v>7.7320933199999997</v>
      </c>
    </row>
    <row r="2224" spans="1:4" ht="15" customHeight="1" x14ac:dyDescent="0.2">
      <c r="A2224" s="27">
        <v>42098.791666666664</v>
      </c>
      <c r="B2224" s="10">
        <v>4.1155520000000001</v>
      </c>
      <c r="C2224" s="26">
        <v>150</v>
      </c>
      <c r="D2224" s="14">
        <f t="shared" si="34"/>
        <v>6.8729718399999999</v>
      </c>
    </row>
    <row r="2225" spans="1:4" ht="15" customHeight="1" x14ac:dyDescent="0.2">
      <c r="A2225" s="27">
        <v>42098.833333333336</v>
      </c>
      <c r="B2225" s="10">
        <v>3.0866639999999999</v>
      </c>
      <c r="C2225" s="26">
        <v>160</v>
      </c>
      <c r="D2225" s="14">
        <f t="shared" si="34"/>
        <v>5.1547288799999995</v>
      </c>
    </row>
    <row r="2226" spans="1:4" ht="15" customHeight="1" x14ac:dyDescent="0.2">
      <c r="A2226" s="27">
        <v>42098.875</v>
      </c>
      <c r="B2226" s="10">
        <v>2.5722200000000002</v>
      </c>
      <c r="C2226" s="26">
        <v>180</v>
      </c>
      <c r="D2226" s="14">
        <f t="shared" si="34"/>
        <v>4.2956073999999997</v>
      </c>
    </row>
    <row r="2227" spans="1:4" ht="15" customHeight="1" x14ac:dyDescent="0.2">
      <c r="A2227" s="27">
        <v>42098.916666666664</v>
      </c>
      <c r="B2227" s="10">
        <v>2.057776</v>
      </c>
      <c r="C2227" s="26">
        <v>170</v>
      </c>
      <c r="D2227" s="14">
        <f t="shared" si="34"/>
        <v>3.43648592</v>
      </c>
    </row>
    <row r="2228" spans="1:4" ht="15" customHeight="1" x14ac:dyDescent="0.2">
      <c r="A2228" s="27">
        <v>42098.958333333336</v>
      </c>
      <c r="B2228" s="10">
        <v>0</v>
      </c>
      <c r="C2228" s="26">
        <v>0</v>
      </c>
      <c r="D2228" s="14">
        <f t="shared" si="34"/>
        <v>0</v>
      </c>
    </row>
    <row r="2229" spans="1:4" ht="15" customHeight="1" x14ac:dyDescent="0.2">
      <c r="A2229" s="27">
        <v>42099</v>
      </c>
      <c r="B2229" s="10">
        <v>1.5433319999999999</v>
      </c>
      <c r="C2229" s="26">
        <v>330</v>
      </c>
      <c r="D2229" s="14">
        <f t="shared" si="34"/>
        <v>2.5773644399999998</v>
      </c>
    </row>
    <row r="2230" spans="1:4" ht="15" customHeight="1" x14ac:dyDescent="0.2">
      <c r="A2230" s="27">
        <v>42099.041666666664</v>
      </c>
      <c r="B2230" s="10">
        <v>1.5433319999999999</v>
      </c>
      <c r="C2230" s="26">
        <v>350</v>
      </c>
      <c r="D2230" s="14">
        <f t="shared" si="34"/>
        <v>2.5773644399999998</v>
      </c>
    </row>
    <row r="2231" spans="1:4" ht="15" customHeight="1" x14ac:dyDescent="0.2">
      <c r="A2231" s="27">
        <v>42099.083333333336</v>
      </c>
      <c r="B2231" s="10">
        <v>0</v>
      </c>
      <c r="C2231" s="26">
        <v>0</v>
      </c>
      <c r="D2231" s="14">
        <f t="shared" si="34"/>
        <v>0</v>
      </c>
    </row>
    <row r="2232" spans="1:4" ht="15" customHeight="1" x14ac:dyDescent="0.2">
      <c r="A2232" s="27">
        <v>42099.125</v>
      </c>
      <c r="B2232" s="10">
        <v>1.5433319999999999</v>
      </c>
      <c r="C2232" s="26">
        <v>300</v>
      </c>
      <c r="D2232" s="14">
        <f t="shared" si="34"/>
        <v>2.5773644399999998</v>
      </c>
    </row>
    <row r="2233" spans="1:4" ht="15" customHeight="1" x14ac:dyDescent="0.2">
      <c r="A2233" s="27">
        <v>42099.166666666664</v>
      </c>
      <c r="B2233" s="10">
        <v>0.51444400000000001</v>
      </c>
      <c r="C2233" s="26">
        <v>220</v>
      </c>
      <c r="D2233" s="14">
        <f t="shared" si="34"/>
        <v>0.85912147999999999</v>
      </c>
    </row>
    <row r="2234" spans="1:4" ht="15" customHeight="1" x14ac:dyDescent="0.2">
      <c r="A2234" s="27">
        <v>42099.208333333336</v>
      </c>
      <c r="B2234" s="10">
        <v>0.51444400000000001</v>
      </c>
      <c r="C2234" s="26">
        <v>340</v>
      </c>
      <c r="D2234" s="14">
        <f t="shared" si="34"/>
        <v>0.85912147999999999</v>
      </c>
    </row>
    <row r="2235" spans="1:4" ht="15" customHeight="1" x14ac:dyDescent="0.2">
      <c r="A2235" s="27">
        <v>42099.25</v>
      </c>
      <c r="B2235" s="10">
        <v>1.028888</v>
      </c>
      <c r="C2235" s="26">
        <v>300</v>
      </c>
      <c r="D2235" s="14">
        <f t="shared" si="34"/>
        <v>1.71824296</v>
      </c>
    </row>
    <row r="2236" spans="1:4" ht="15" customHeight="1" x14ac:dyDescent="0.2">
      <c r="A2236" s="27">
        <v>42099.291666666664</v>
      </c>
      <c r="B2236" s="10">
        <v>1.028888</v>
      </c>
      <c r="C2236" s="26">
        <v>290</v>
      </c>
      <c r="D2236" s="14">
        <f t="shared" si="34"/>
        <v>1.71824296</v>
      </c>
    </row>
    <row r="2237" spans="1:4" ht="15" customHeight="1" x14ac:dyDescent="0.2">
      <c r="A2237" s="27">
        <v>42099.333333333336</v>
      </c>
      <c r="B2237" s="10">
        <v>2.057776</v>
      </c>
      <c r="C2237" s="26">
        <v>290</v>
      </c>
      <c r="D2237" s="14">
        <f t="shared" si="34"/>
        <v>3.43648592</v>
      </c>
    </row>
    <row r="2238" spans="1:4" ht="15" customHeight="1" x14ac:dyDescent="0.2">
      <c r="A2238" s="27">
        <v>42099.375</v>
      </c>
      <c r="B2238" s="10">
        <v>1.028888</v>
      </c>
      <c r="C2238" s="26">
        <v>320</v>
      </c>
      <c r="D2238" s="14">
        <f t="shared" si="34"/>
        <v>1.71824296</v>
      </c>
    </row>
    <row r="2239" spans="1:4" ht="15" customHeight="1" x14ac:dyDescent="0.2">
      <c r="A2239" s="27">
        <v>42099.416666666664</v>
      </c>
      <c r="B2239" s="10">
        <v>1.5433319999999999</v>
      </c>
      <c r="C2239" s="26">
        <v>310</v>
      </c>
      <c r="D2239" s="14">
        <f t="shared" si="34"/>
        <v>2.5773644399999998</v>
      </c>
    </row>
    <row r="2240" spans="1:4" ht="15" customHeight="1" x14ac:dyDescent="0.2">
      <c r="A2240" s="27">
        <v>42099.458333333336</v>
      </c>
      <c r="B2240" s="10">
        <v>1.5433319999999999</v>
      </c>
      <c r="C2240" s="26">
        <v>350</v>
      </c>
      <c r="D2240" s="14">
        <f t="shared" si="34"/>
        <v>2.5773644399999998</v>
      </c>
    </row>
    <row r="2241" spans="1:4" ht="15" customHeight="1" x14ac:dyDescent="0.2">
      <c r="A2241" s="27">
        <v>42099.5</v>
      </c>
      <c r="B2241" s="10">
        <v>1.5433319999999999</v>
      </c>
      <c r="C2241" s="26">
        <v>20</v>
      </c>
      <c r="D2241" s="14">
        <f t="shared" si="34"/>
        <v>2.5773644399999998</v>
      </c>
    </row>
    <row r="2242" spans="1:4" ht="15" customHeight="1" x14ac:dyDescent="0.2">
      <c r="A2242" s="27">
        <v>42099.541666666664</v>
      </c>
      <c r="B2242" s="10">
        <v>1.028888</v>
      </c>
      <c r="C2242" s="26">
        <v>150</v>
      </c>
      <c r="D2242" s="14">
        <f t="shared" si="34"/>
        <v>1.71824296</v>
      </c>
    </row>
    <row r="2243" spans="1:4" ht="15" customHeight="1" x14ac:dyDescent="0.2">
      <c r="A2243" s="27">
        <v>42099.583333333336</v>
      </c>
      <c r="B2243" s="10">
        <v>4.1155520000000001</v>
      </c>
      <c r="C2243" s="26">
        <v>130</v>
      </c>
      <c r="D2243" s="14">
        <f t="shared" si="34"/>
        <v>6.8729718399999999</v>
      </c>
    </row>
    <row r="2244" spans="1:4" ht="15" customHeight="1" x14ac:dyDescent="0.2">
      <c r="A2244" s="27">
        <v>42099.625</v>
      </c>
      <c r="B2244" s="10">
        <v>4.6299960000000002</v>
      </c>
      <c r="C2244" s="26">
        <v>70</v>
      </c>
      <c r="D2244" s="14">
        <f t="shared" si="34"/>
        <v>7.7320933199999997</v>
      </c>
    </row>
    <row r="2245" spans="1:4" ht="15" customHeight="1" x14ac:dyDescent="0.2">
      <c r="A2245" s="27">
        <v>42099.666666666664</v>
      </c>
      <c r="B2245" s="10">
        <v>6.6877719999999998</v>
      </c>
      <c r="C2245" s="26">
        <v>80</v>
      </c>
      <c r="D2245" s="14">
        <f t="shared" ref="D2245:D2308" si="35">$B$1*B2245</f>
        <v>11.16857924</v>
      </c>
    </row>
    <row r="2246" spans="1:4" ht="15" customHeight="1" x14ac:dyDescent="0.2">
      <c r="A2246" s="27">
        <v>42099.708333333336</v>
      </c>
      <c r="B2246" s="10">
        <v>6.6877719999999998</v>
      </c>
      <c r="C2246" s="26">
        <v>80</v>
      </c>
      <c r="D2246" s="14">
        <f t="shared" si="35"/>
        <v>11.16857924</v>
      </c>
    </row>
    <row r="2247" spans="1:4" ht="15" customHeight="1" x14ac:dyDescent="0.2">
      <c r="A2247" s="27">
        <v>42099.75</v>
      </c>
      <c r="B2247" s="10">
        <v>7.202216</v>
      </c>
      <c r="C2247" s="26">
        <v>70</v>
      </c>
      <c r="D2247" s="14">
        <f t="shared" si="35"/>
        <v>12.027700719999999</v>
      </c>
    </row>
    <row r="2248" spans="1:4" ht="15" customHeight="1" x14ac:dyDescent="0.2">
      <c r="A2248" s="27">
        <v>42099.791666666664</v>
      </c>
      <c r="B2248" s="10">
        <v>5.6588840000000005</v>
      </c>
      <c r="C2248" s="26">
        <v>70</v>
      </c>
      <c r="D2248" s="14">
        <f t="shared" si="35"/>
        <v>9.4503362800000001</v>
      </c>
    </row>
    <row r="2249" spans="1:4" ht="15" customHeight="1" x14ac:dyDescent="0.2">
      <c r="A2249" s="27">
        <v>42099.833333333336</v>
      </c>
      <c r="B2249" s="10">
        <v>6.1733279999999997</v>
      </c>
      <c r="C2249" s="26">
        <v>60</v>
      </c>
      <c r="D2249" s="14">
        <f t="shared" si="35"/>
        <v>10.309457759999999</v>
      </c>
    </row>
    <row r="2250" spans="1:4" ht="15" customHeight="1" x14ac:dyDescent="0.2">
      <c r="A2250" s="27">
        <v>42099.875</v>
      </c>
      <c r="B2250" s="10">
        <v>4.1155520000000001</v>
      </c>
      <c r="C2250" s="26">
        <v>60</v>
      </c>
      <c r="D2250" s="14">
        <f t="shared" si="35"/>
        <v>6.8729718399999999</v>
      </c>
    </row>
    <row r="2251" spans="1:4" ht="15" customHeight="1" x14ac:dyDescent="0.2">
      <c r="A2251" s="27">
        <v>42099.916666666664</v>
      </c>
      <c r="B2251" s="10">
        <v>4.1155520000000001</v>
      </c>
      <c r="C2251" s="26">
        <v>10</v>
      </c>
      <c r="D2251" s="14">
        <f t="shared" si="35"/>
        <v>6.8729718399999999</v>
      </c>
    </row>
    <row r="2252" spans="1:4" ht="15" customHeight="1" x14ac:dyDescent="0.2">
      <c r="A2252" s="27">
        <v>42099.958333333336</v>
      </c>
      <c r="B2252" s="10">
        <v>3.0866639999999999</v>
      </c>
      <c r="C2252" s="26">
        <v>360</v>
      </c>
      <c r="D2252" s="14">
        <f t="shared" si="35"/>
        <v>5.1547288799999995</v>
      </c>
    </row>
    <row r="2253" spans="1:4" ht="15" customHeight="1" x14ac:dyDescent="0.2">
      <c r="A2253" s="27">
        <v>42100</v>
      </c>
      <c r="B2253" s="10">
        <v>2.5722200000000002</v>
      </c>
      <c r="C2253" s="26">
        <v>10</v>
      </c>
      <c r="D2253" s="14">
        <f t="shared" si="35"/>
        <v>4.2956073999999997</v>
      </c>
    </row>
    <row r="2254" spans="1:4" ht="15" customHeight="1" x14ac:dyDescent="0.2">
      <c r="A2254" s="27">
        <v>42100.041666666664</v>
      </c>
      <c r="B2254" s="10">
        <v>2.057776</v>
      </c>
      <c r="C2254" s="26">
        <v>10</v>
      </c>
      <c r="D2254" s="14">
        <f t="shared" si="35"/>
        <v>3.43648592</v>
      </c>
    </row>
    <row r="2255" spans="1:4" ht="15" customHeight="1" x14ac:dyDescent="0.2">
      <c r="A2255" s="27">
        <v>42100.083333333336</v>
      </c>
      <c r="B2255" s="10">
        <v>2.5722200000000002</v>
      </c>
      <c r="C2255" s="26">
        <v>360</v>
      </c>
      <c r="D2255" s="14">
        <f t="shared" si="35"/>
        <v>4.2956073999999997</v>
      </c>
    </row>
    <row r="2256" spans="1:4" ht="15" customHeight="1" x14ac:dyDescent="0.2">
      <c r="A2256" s="27">
        <v>42100.125</v>
      </c>
      <c r="B2256" s="10">
        <v>1.5433319999999999</v>
      </c>
      <c r="C2256" s="26">
        <v>330</v>
      </c>
      <c r="D2256" s="14">
        <f t="shared" si="35"/>
        <v>2.5773644399999998</v>
      </c>
    </row>
    <row r="2257" spans="1:4" ht="15" customHeight="1" x14ac:dyDescent="0.2">
      <c r="A2257" s="27">
        <v>42100.166666666664</v>
      </c>
      <c r="B2257" s="10">
        <v>3.0866639999999999</v>
      </c>
      <c r="C2257" s="26">
        <v>10</v>
      </c>
      <c r="D2257" s="14">
        <f t="shared" si="35"/>
        <v>5.1547288799999995</v>
      </c>
    </row>
    <row r="2258" spans="1:4" ht="15" customHeight="1" x14ac:dyDescent="0.2">
      <c r="A2258" s="27">
        <v>42100.208333333336</v>
      </c>
      <c r="B2258" s="10">
        <v>4.6299960000000002</v>
      </c>
      <c r="C2258" s="26">
        <v>20</v>
      </c>
      <c r="D2258" s="14">
        <f t="shared" si="35"/>
        <v>7.7320933199999997</v>
      </c>
    </row>
    <row r="2259" spans="1:4" ht="15" customHeight="1" x14ac:dyDescent="0.2">
      <c r="A2259" s="27">
        <v>42100.25</v>
      </c>
      <c r="B2259" s="10">
        <v>3.601108</v>
      </c>
      <c r="C2259" s="26">
        <v>20</v>
      </c>
      <c r="D2259" s="14">
        <f t="shared" si="35"/>
        <v>6.0138503599999993</v>
      </c>
    </row>
    <row r="2260" spans="1:4" ht="15" customHeight="1" x14ac:dyDescent="0.2">
      <c r="A2260" s="27">
        <v>42100.291666666664</v>
      </c>
      <c r="B2260" s="10">
        <v>1.5433319999999999</v>
      </c>
      <c r="C2260" s="26">
        <v>330</v>
      </c>
      <c r="D2260" s="14">
        <f t="shared" si="35"/>
        <v>2.5773644399999998</v>
      </c>
    </row>
    <row r="2261" spans="1:4" ht="15" customHeight="1" x14ac:dyDescent="0.2">
      <c r="A2261" s="27">
        <v>42100.333333333336</v>
      </c>
      <c r="B2261" s="10">
        <v>2.5722200000000002</v>
      </c>
      <c r="C2261" s="26">
        <v>20</v>
      </c>
      <c r="D2261" s="14">
        <f t="shared" si="35"/>
        <v>4.2956073999999997</v>
      </c>
    </row>
    <row r="2262" spans="1:4" ht="15" customHeight="1" x14ac:dyDescent="0.2">
      <c r="A2262" s="27">
        <v>42100.375</v>
      </c>
      <c r="B2262" s="10">
        <v>2.057776</v>
      </c>
      <c r="C2262" s="26">
        <v>350</v>
      </c>
      <c r="D2262" s="14">
        <f t="shared" si="35"/>
        <v>3.43648592</v>
      </c>
    </row>
    <row r="2263" spans="1:4" ht="15" customHeight="1" x14ac:dyDescent="0.2">
      <c r="A2263" s="27">
        <v>42100.416666666664</v>
      </c>
      <c r="B2263" s="10">
        <v>2.5722200000000002</v>
      </c>
      <c r="C2263" s="26">
        <v>360</v>
      </c>
      <c r="D2263" s="14">
        <f t="shared" si="35"/>
        <v>4.2956073999999997</v>
      </c>
    </row>
    <row r="2264" spans="1:4" ht="15" customHeight="1" x14ac:dyDescent="0.2">
      <c r="A2264" s="27">
        <v>42100.458333333336</v>
      </c>
      <c r="B2264" s="10">
        <v>2.5722200000000002</v>
      </c>
      <c r="C2264" s="26">
        <v>10</v>
      </c>
      <c r="D2264" s="14">
        <f t="shared" si="35"/>
        <v>4.2956073999999997</v>
      </c>
    </row>
    <row r="2265" spans="1:4" ht="15" customHeight="1" x14ac:dyDescent="0.2">
      <c r="A2265" s="27">
        <v>42100.5</v>
      </c>
      <c r="B2265" s="10">
        <v>4.6299960000000002</v>
      </c>
      <c r="C2265" s="26">
        <v>10</v>
      </c>
      <c r="D2265" s="14">
        <f t="shared" si="35"/>
        <v>7.7320933199999997</v>
      </c>
    </row>
    <row r="2266" spans="1:4" ht="15" customHeight="1" x14ac:dyDescent="0.2">
      <c r="A2266" s="27">
        <v>42100.541666666664</v>
      </c>
      <c r="B2266" s="10">
        <v>2.5722200000000002</v>
      </c>
      <c r="C2266" s="26">
        <v>340</v>
      </c>
      <c r="D2266" s="14">
        <f t="shared" si="35"/>
        <v>4.2956073999999997</v>
      </c>
    </row>
    <row r="2267" spans="1:4" ht="15" customHeight="1" x14ac:dyDescent="0.2">
      <c r="A2267" s="27">
        <v>42100.583333333336</v>
      </c>
      <c r="B2267" s="10">
        <v>4.1155520000000001</v>
      </c>
      <c r="C2267" s="26">
        <v>330</v>
      </c>
      <c r="D2267" s="14">
        <f t="shared" si="35"/>
        <v>6.8729718399999999</v>
      </c>
    </row>
    <row r="2268" spans="1:4" ht="15" customHeight="1" x14ac:dyDescent="0.2">
      <c r="A2268" s="27">
        <v>42100.625</v>
      </c>
      <c r="B2268" s="10">
        <v>3.0866639999999999</v>
      </c>
      <c r="C2268" s="26">
        <v>10</v>
      </c>
      <c r="D2268" s="14">
        <f t="shared" si="35"/>
        <v>5.1547288799999995</v>
      </c>
    </row>
    <row r="2269" spans="1:4" ht="15" customHeight="1" x14ac:dyDescent="0.2">
      <c r="A2269" s="27">
        <v>42100.666666666664</v>
      </c>
      <c r="B2269" s="10">
        <v>5.1444400000000003</v>
      </c>
      <c r="C2269" s="26">
        <v>30</v>
      </c>
      <c r="D2269" s="14">
        <f t="shared" si="35"/>
        <v>8.5912147999999995</v>
      </c>
    </row>
    <row r="2270" spans="1:4" ht="15" customHeight="1" x14ac:dyDescent="0.2">
      <c r="A2270" s="27">
        <v>42100.708333333336</v>
      </c>
      <c r="B2270" s="10">
        <v>4.1155520000000001</v>
      </c>
      <c r="C2270" s="26">
        <v>20</v>
      </c>
      <c r="D2270" s="14">
        <f t="shared" si="35"/>
        <v>6.8729718399999999</v>
      </c>
    </row>
    <row r="2271" spans="1:4" ht="15" customHeight="1" x14ac:dyDescent="0.2">
      <c r="A2271" s="27">
        <v>42100.75</v>
      </c>
      <c r="B2271" s="10">
        <v>5.1444400000000003</v>
      </c>
      <c r="C2271" s="26">
        <v>30</v>
      </c>
      <c r="D2271" s="14">
        <f t="shared" si="35"/>
        <v>8.5912147999999995</v>
      </c>
    </row>
    <row r="2272" spans="1:4" ht="15" customHeight="1" x14ac:dyDescent="0.2">
      <c r="A2272" s="27">
        <v>42100.791666666664</v>
      </c>
      <c r="B2272" s="10">
        <v>5.1444400000000003</v>
      </c>
      <c r="C2272" s="26">
        <v>20</v>
      </c>
      <c r="D2272" s="14">
        <f t="shared" si="35"/>
        <v>8.5912147999999995</v>
      </c>
    </row>
    <row r="2273" spans="1:4" ht="15" customHeight="1" x14ac:dyDescent="0.2">
      <c r="A2273" s="27">
        <v>42100.833333333336</v>
      </c>
      <c r="B2273" s="10">
        <v>4.6299960000000002</v>
      </c>
      <c r="C2273" s="26">
        <v>50</v>
      </c>
      <c r="D2273" s="14">
        <f t="shared" si="35"/>
        <v>7.7320933199999997</v>
      </c>
    </row>
    <row r="2274" spans="1:4" ht="15" customHeight="1" x14ac:dyDescent="0.2">
      <c r="A2274" s="27">
        <v>42100.875</v>
      </c>
      <c r="B2274" s="10">
        <v>4.1155520000000001</v>
      </c>
      <c r="C2274" s="26">
        <v>40</v>
      </c>
      <c r="D2274" s="14">
        <f t="shared" si="35"/>
        <v>6.8729718399999999</v>
      </c>
    </row>
    <row r="2275" spans="1:4" ht="15" customHeight="1" x14ac:dyDescent="0.2">
      <c r="A2275" s="27">
        <v>42100.916666666664</v>
      </c>
      <c r="B2275" s="10">
        <v>3.0866639999999999</v>
      </c>
      <c r="C2275" s="26">
        <v>20</v>
      </c>
      <c r="D2275" s="14">
        <f t="shared" si="35"/>
        <v>5.1547288799999995</v>
      </c>
    </row>
    <row r="2276" spans="1:4" ht="15" customHeight="1" x14ac:dyDescent="0.2">
      <c r="A2276" s="27">
        <v>42100.958333333336</v>
      </c>
      <c r="B2276" s="10">
        <v>2.5722200000000002</v>
      </c>
      <c r="C2276" s="26">
        <v>350</v>
      </c>
      <c r="D2276" s="14">
        <f t="shared" si="35"/>
        <v>4.2956073999999997</v>
      </c>
    </row>
    <row r="2277" spans="1:4" ht="15" customHeight="1" x14ac:dyDescent="0.2">
      <c r="A2277" s="27">
        <v>42101</v>
      </c>
      <c r="B2277" s="10">
        <v>1.028888</v>
      </c>
      <c r="C2277" s="26">
        <v>360</v>
      </c>
      <c r="D2277" s="14">
        <f t="shared" si="35"/>
        <v>1.71824296</v>
      </c>
    </row>
    <row r="2278" spans="1:4" ht="15" customHeight="1" x14ac:dyDescent="0.2">
      <c r="A2278" s="27">
        <v>42101.041666666664</v>
      </c>
      <c r="B2278" s="10">
        <v>11.832212</v>
      </c>
      <c r="C2278" s="26">
        <v>200</v>
      </c>
      <c r="D2278" s="14">
        <f t="shared" si="35"/>
        <v>19.759794039999999</v>
      </c>
    </row>
    <row r="2279" spans="1:4" ht="15" customHeight="1" x14ac:dyDescent="0.2">
      <c r="A2279" s="27">
        <v>42101.083333333336</v>
      </c>
      <c r="B2279" s="10">
        <v>5.6588840000000005</v>
      </c>
      <c r="C2279" s="26">
        <v>200</v>
      </c>
      <c r="D2279" s="14">
        <f t="shared" si="35"/>
        <v>9.4503362800000001</v>
      </c>
    </row>
    <row r="2280" spans="1:4" ht="15" customHeight="1" x14ac:dyDescent="0.2">
      <c r="A2280" s="27">
        <v>42101.125</v>
      </c>
      <c r="B2280" s="10">
        <v>5.1444400000000003</v>
      </c>
      <c r="C2280" s="26">
        <v>190</v>
      </c>
      <c r="D2280" s="14">
        <f t="shared" si="35"/>
        <v>8.5912147999999995</v>
      </c>
    </row>
    <row r="2281" spans="1:4" ht="15" customHeight="1" x14ac:dyDescent="0.2">
      <c r="A2281" s="27">
        <v>42101.166666666664</v>
      </c>
      <c r="B2281" s="10">
        <v>5.1444400000000003</v>
      </c>
      <c r="C2281" s="26">
        <v>190</v>
      </c>
      <c r="D2281" s="14">
        <f t="shared" si="35"/>
        <v>8.5912147999999995</v>
      </c>
    </row>
    <row r="2282" spans="1:4" ht="15" customHeight="1" x14ac:dyDescent="0.2">
      <c r="A2282" s="27">
        <v>42101.208333333336</v>
      </c>
      <c r="B2282" s="10">
        <v>4.6299960000000002</v>
      </c>
      <c r="C2282" s="26">
        <v>190</v>
      </c>
      <c r="D2282" s="14">
        <f t="shared" si="35"/>
        <v>7.7320933199999997</v>
      </c>
    </row>
    <row r="2283" spans="1:4" ht="15" customHeight="1" x14ac:dyDescent="0.2">
      <c r="A2283" s="27">
        <v>42101.25</v>
      </c>
      <c r="B2283" s="10">
        <v>4.6299960000000002</v>
      </c>
      <c r="C2283" s="26">
        <v>210</v>
      </c>
      <c r="D2283" s="14">
        <f t="shared" si="35"/>
        <v>7.7320933199999997</v>
      </c>
    </row>
    <row r="2284" spans="1:4" ht="15" customHeight="1" x14ac:dyDescent="0.2">
      <c r="A2284" s="27">
        <v>42101.291666666664</v>
      </c>
      <c r="B2284" s="10">
        <v>4.6299960000000002</v>
      </c>
      <c r="C2284" s="26">
        <v>200</v>
      </c>
      <c r="D2284" s="14">
        <f t="shared" si="35"/>
        <v>7.7320933199999997</v>
      </c>
    </row>
    <row r="2285" spans="1:4" ht="15" customHeight="1" x14ac:dyDescent="0.2">
      <c r="A2285" s="27">
        <v>42101.333333333336</v>
      </c>
      <c r="B2285" s="10">
        <v>5.1444400000000003</v>
      </c>
      <c r="C2285" s="26">
        <v>220</v>
      </c>
      <c r="D2285" s="14">
        <f t="shared" si="35"/>
        <v>8.5912147999999995</v>
      </c>
    </row>
    <row r="2286" spans="1:4" ht="15" customHeight="1" x14ac:dyDescent="0.2">
      <c r="A2286" s="27">
        <v>42101.375</v>
      </c>
      <c r="B2286" s="10">
        <v>4.1155520000000001</v>
      </c>
      <c r="C2286" s="26">
        <v>210</v>
      </c>
      <c r="D2286" s="14">
        <f t="shared" si="35"/>
        <v>6.8729718399999999</v>
      </c>
    </row>
    <row r="2287" spans="1:4" ht="15" customHeight="1" x14ac:dyDescent="0.2">
      <c r="A2287" s="27">
        <v>42101.416666666664</v>
      </c>
      <c r="B2287" s="10">
        <v>7.202216</v>
      </c>
      <c r="C2287" s="26">
        <v>190</v>
      </c>
      <c r="D2287" s="14">
        <f t="shared" si="35"/>
        <v>12.027700719999999</v>
      </c>
    </row>
    <row r="2288" spans="1:4" ht="15" customHeight="1" x14ac:dyDescent="0.2">
      <c r="A2288" s="27">
        <v>42101.458333333336</v>
      </c>
      <c r="B2288" s="10">
        <v>6.1733279999999997</v>
      </c>
      <c r="C2288" s="26">
        <v>180</v>
      </c>
      <c r="D2288" s="14">
        <f t="shared" si="35"/>
        <v>10.309457759999999</v>
      </c>
    </row>
    <row r="2289" spans="1:4" ht="15" customHeight="1" x14ac:dyDescent="0.2">
      <c r="A2289" s="27">
        <v>42101.5</v>
      </c>
      <c r="B2289" s="10">
        <v>5.6588840000000005</v>
      </c>
      <c r="C2289" s="26">
        <v>180</v>
      </c>
      <c r="D2289" s="14">
        <f t="shared" si="35"/>
        <v>9.4503362800000001</v>
      </c>
    </row>
    <row r="2290" spans="1:4" ht="15" customHeight="1" x14ac:dyDescent="0.2">
      <c r="A2290" s="27">
        <v>42101.541666666664</v>
      </c>
      <c r="B2290" s="10">
        <v>9.2599920000000004</v>
      </c>
      <c r="C2290" s="26">
        <v>210</v>
      </c>
      <c r="D2290" s="14">
        <f t="shared" si="35"/>
        <v>15.464186639999999</v>
      </c>
    </row>
    <row r="2291" spans="1:4" ht="15" customHeight="1" x14ac:dyDescent="0.2">
      <c r="A2291" s="27">
        <v>42101.583333333336</v>
      </c>
      <c r="B2291" s="10">
        <v>10.803324</v>
      </c>
      <c r="C2291" s="26">
        <v>190</v>
      </c>
      <c r="D2291" s="14">
        <f t="shared" si="35"/>
        <v>18.041551079999998</v>
      </c>
    </row>
    <row r="2292" spans="1:4" ht="15" customHeight="1" x14ac:dyDescent="0.2">
      <c r="A2292" s="27">
        <v>42101.625</v>
      </c>
      <c r="B2292" s="10">
        <v>8.2311040000000002</v>
      </c>
      <c r="C2292" s="26">
        <v>190</v>
      </c>
      <c r="D2292" s="14">
        <f t="shared" si="35"/>
        <v>13.74594368</v>
      </c>
    </row>
    <row r="2293" spans="1:4" ht="15" customHeight="1" x14ac:dyDescent="0.2">
      <c r="A2293" s="27">
        <v>42101.666666666664</v>
      </c>
      <c r="B2293" s="10">
        <v>11.832212</v>
      </c>
      <c r="C2293" s="26">
        <v>190</v>
      </c>
      <c r="D2293" s="14">
        <f t="shared" si="35"/>
        <v>19.759794039999999</v>
      </c>
    </row>
    <row r="2294" spans="1:4" ht="15" customHeight="1" x14ac:dyDescent="0.2">
      <c r="A2294" s="27">
        <v>42101.708333333336</v>
      </c>
      <c r="B2294" s="10">
        <v>9.7744359999999997</v>
      </c>
      <c r="C2294" s="26">
        <v>180</v>
      </c>
      <c r="D2294" s="14">
        <f t="shared" si="35"/>
        <v>16.32330812</v>
      </c>
    </row>
    <row r="2295" spans="1:4" ht="15" customHeight="1" x14ac:dyDescent="0.2">
      <c r="A2295" s="27">
        <v>42101.75</v>
      </c>
      <c r="B2295" s="10">
        <v>8.7455479999999994</v>
      </c>
      <c r="C2295" s="26">
        <v>200</v>
      </c>
      <c r="D2295" s="14">
        <f t="shared" si="35"/>
        <v>14.605065159999999</v>
      </c>
    </row>
    <row r="2296" spans="1:4" ht="15" customHeight="1" x14ac:dyDescent="0.2">
      <c r="A2296" s="27">
        <v>42101.791666666664</v>
      </c>
      <c r="B2296" s="10">
        <v>8.2311040000000002</v>
      </c>
      <c r="C2296" s="26">
        <v>210</v>
      </c>
      <c r="D2296" s="14">
        <f t="shared" si="35"/>
        <v>13.74594368</v>
      </c>
    </row>
    <row r="2297" spans="1:4" ht="15" customHeight="1" x14ac:dyDescent="0.2">
      <c r="A2297" s="27">
        <v>42101.833333333336</v>
      </c>
      <c r="B2297" s="10">
        <v>10.288880000000001</v>
      </c>
      <c r="C2297" s="26">
        <v>180</v>
      </c>
      <c r="D2297" s="14">
        <f t="shared" si="35"/>
        <v>17.182429599999999</v>
      </c>
    </row>
    <row r="2298" spans="1:4" ht="15" customHeight="1" x14ac:dyDescent="0.2">
      <c r="A2298" s="27">
        <v>42101.875</v>
      </c>
      <c r="B2298" s="10">
        <v>6.6877719999999998</v>
      </c>
      <c r="C2298" s="26">
        <v>190</v>
      </c>
      <c r="D2298" s="14">
        <f t="shared" si="35"/>
        <v>11.16857924</v>
      </c>
    </row>
    <row r="2299" spans="1:4" ht="15" customHeight="1" x14ac:dyDescent="0.2">
      <c r="A2299" s="27">
        <v>42101.916666666664</v>
      </c>
      <c r="B2299" s="10">
        <v>6.6877719999999998</v>
      </c>
      <c r="C2299" s="26">
        <v>200</v>
      </c>
      <c r="D2299" s="14">
        <f t="shared" si="35"/>
        <v>11.16857924</v>
      </c>
    </row>
    <row r="2300" spans="1:4" ht="15" customHeight="1" x14ac:dyDescent="0.2">
      <c r="A2300" s="27">
        <v>42101.958333333336</v>
      </c>
      <c r="B2300" s="10">
        <v>8.2311040000000002</v>
      </c>
      <c r="C2300" s="26">
        <v>220</v>
      </c>
      <c r="D2300" s="14">
        <f t="shared" si="35"/>
        <v>13.74594368</v>
      </c>
    </row>
    <row r="2301" spans="1:4" ht="15" customHeight="1" x14ac:dyDescent="0.2">
      <c r="A2301" s="27">
        <v>42102</v>
      </c>
      <c r="B2301" s="10">
        <v>4.1155520000000001</v>
      </c>
      <c r="C2301" s="26">
        <v>240</v>
      </c>
      <c r="D2301" s="14">
        <f t="shared" si="35"/>
        <v>6.8729718399999999</v>
      </c>
    </row>
    <row r="2302" spans="1:4" ht="15" customHeight="1" x14ac:dyDescent="0.2">
      <c r="A2302" s="27">
        <v>42102.041666666664</v>
      </c>
      <c r="B2302" s="10">
        <v>3.601108</v>
      </c>
      <c r="C2302" s="26">
        <v>250</v>
      </c>
      <c r="D2302" s="14">
        <f t="shared" si="35"/>
        <v>6.0138503599999993</v>
      </c>
    </row>
    <row r="2303" spans="1:4" ht="15" customHeight="1" x14ac:dyDescent="0.2">
      <c r="A2303" s="27">
        <v>42102.083333333336</v>
      </c>
      <c r="B2303" s="10">
        <v>3.0866639999999999</v>
      </c>
      <c r="C2303" s="26">
        <v>230</v>
      </c>
      <c r="D2303" s="14">
        <f t="shared" si="35"/>
        <v>5.1547288799999995</v>
      </c>
    </row>
    <row r="2304" spans="1:4" ht="15" customHeight="1" x14ac:dyDescent="0.2">
      <c r="A2304" s="27">
        <v>42102.125</v>
      </c>
      <c r="B2304" s="10">
        <v>3.0866639999999999</v>
      </c>
      <c r="C2304" s="26">
        <v>230</v>
      </c>
      <c r="D2304" s="14">
        <f t="shared" si="35"/>
        <v>5.1547288799999995</v>
      </c>
    </row>
    <row r="2305" spans="1:4" ht="15" customHeight="1" x14ac:dyDescent="0.2">
      <c r="A2305" s="27">
        <v>42102.166666666664</v>
      </c>
      <c r="B2305" s="10">
        <v>4.1155520000000001</v>
      </c>
      <c r="C2305" s="26">
        <v>230</v>
      </c>
      <c r="D2305" s="14">
        <f t="shared" si="35"/>
        <v>6.8729718399999999</v>
      </c>
    </row>
    <row r="2306" spans="1:4" ht="15" customHeight="1" x14ac:dyDescent="0.2">
      <c r="A2306" s="27">
        <v>42102.208333333336</v>
      </c>
      <c r="B2306" s="10">
        <v>4.1155520000000001</v>
      </c>
      <c r="C2306" s="26">
        <v>230</v>
      </c>
      <c r="D2306" s="14">
        <f t="shared" si="35"/>
        <v>6.8729718399999999</v>
      </c>
    </row>
    <row r="2307" spans="1:4" ht="15" customHeight="1" x14ac:dyDescent="0.2">
      <c r="A2307" s="27">
        <v>42102.25</v>
      </c>
      <c r="B2307" s="10">
        <v>3.601108</v>
      </c>
      <c r="C2307" s="26">
        <v>240</v>
      </c>
      <c r="D2307" s="14">
        <f t="shared" si="35"/>
        <v>6.0138503599999993</v>
      </c>
    </row>
    <row r="2308" spans="1:4" ht="15" customHeight="1" x14ac:dyDescent="0.2">
      <c r="A2308" s="27">
        <v>42102.291666666664</v>
      </c>
      <c r="B2308" s="10">
        <v>4.1155520000000001</v>
      </c>
      <c r="C2308" s="26">
        <v>220</v>
      </c>
      <c r="D2308" s="14">
        <f t="shared" si="35"/>
        <v>6.8729718399999999</v>
      </c>
    </row>
    <row r="2309" spans="1:4" ht="15" customHeight="1" x14ac:dyDescent="0.2">
      <c r="A2309" s="27">
        <v>42102.333333333336</v>
      </c>
      <c r="B2309" s="10">
        <v>3.601108</v>
      </c>
      <c r="C2309" s="26">
        <v>230</v>
      </c>
      <c r="D2309" s="14">
        <f t="shared" ref="D2309:D2372" si="36">$B$1*B2309</f>
        <v>6.0138503599999993</v>
      </c>
    </row>
    <row r="2310" spans="1:4" ht="15" customHeight="1" x14ac:dyDescent="0.2">
      <c r="A2310" s="27">
        <v>42102.375</v>
      </c>
      <c r="B2310" s="10">
        <v>4.6299960000000002</v>
      </c>
      <c r="C2310" s="26">
        <v>220</v>
      </c>
      <c r="D2310" s="14">
        <f t="shared" si="36"/>
        <v>7.7320933199999997</v>
      </c>
    </row>
    <row r="2311" spans="1:4" ht="15" customHeight="1" x14ac:dyDescent="0.2">
      <c r="A2311" s="27">
        <v>42102.416666666664</v>
      </c>
      <c r="B2311" s="10">
        <v>4.6299960000000002</v>
      </c>
      <c r="C2311" s="26">
        <v>230</v>
      </c>
      <c r="D2311" s="14">
        <f t="shared" si="36"/>
        <v>7.7320933199999997</v>
      </c>
    </row>
    <row r="2312" spans="1:4" ht="15" customHeight="1" x14ac:dyDescent="0.2">
      <c r="A2312" s="27">
        <v>42102.458333333336</v>
      </c>
      <c r="B2312" s="10">
        <v>4.6299960000000002</v>
      </c>
      <c r="C2312" s="26">
        <v>230</v>
      </c>
      <c r="D2312" s="14">
        <f t="shared" si="36"/>
        <v>7.7320933199999997</v>
      </c>
    </row>
    <row r="2313" spans="1:4" ht="15" customHeight="1" x14ac:dyDescent="0.2">
      <c r="A2313" s="27">
        <v>42102.5</v>
      </c>
      <c r="B2313" s="10">
        <v>6.6877719999999998</v>
      </c>
      <c r="C2313" s="26">
        <v>220</v>
      </c>
      <c r="D2313" s="14">
        <f t="shared" si="36"/>
        <v>11.16857924</v>
      </c>
    </row>
    <row r="2314" spans="1:4" ht="15" customHeight="1" x14ac:dyDescent="0.2">
      <c r="A2314" s="27">
        <v>42102.541666666664</v>
      </c>
      <c r="B2314" s="10">
        <v>6.6877719999999998</v>
      </c>
      <c r="C2314" s="26">
        <v>220</v>
      </c>
      <c r="D2314" s="14">
        <f t="shared" si="36"/>
        <v>11.16857924</v>
      </c>
    </row>
    <row r="2315" spans="1:4" ht="15" customHeight="1" x14ac:dyDescent="0.2">
      <c r="A2315" s="27">
        <v>42102.583333333336</v>
      </c>
      <c r="B2315" s="10">
        <v>5.6588840000000005</v>
      </c>
      <c r="C2315" s="26">
        <v>210</v>
      </c>
      <c r="D2315" s="14">
        <f t="shared" si="36"/>
        <v>9.4503362800000001</v>
      </c>
    </row>
    <row r="2316" spans="1:4" ht="15" customHeight="1" x14ac:dyDescent="0.2">
      <c r="A2316" s="27">
        <v>42102.625</v>
      </c>
      <c r="B2316" s="10">
        <v>5.6588840000000005</v>
      </c>
      <c r="C2316" s="26">
        <v>210</v>
      </c>
      <c r="D2316" s="14">
        <f t="shared" si="36"/>
        <v>9.4503362800000001</v>
      </c>
    </row>
    <row r="2317" spans="1:4" ht="15" customHeight="1" x14ac:dyDescent="0.2">
      <c r="A2317" s="27">
        <v>42102.666666666664</v>
      </c>
      <c r="B2317" s="10">
        <v>5.6588840000000005</v>
      </c>
      <c r="C2317" s="26">
        <v>220</v>
      </c>
      <c r="D2317" s="14">
        <f t="shared" si="36"/>
        <v>9.4503362800000001</v>
      </c>
    </row>
    <row r="2318" spans="1:4" ht="15" customHeight="1" x14ac:dyDescent="0.2">
      <c r="A2318" s="27">
        <v>42102.708333333336</v>
      </c>
      <c r="B2318" s="10">
        <v>4.1155520000000001</v>
      </c>
      <c r="C2318" s="26">
        <v>230</v>
      </c>
      <c r="D2318" s="14">
        <f t="shared" si="36"/>
        <v>6.8729718399999999</v>
      </c>
    </row>
    <row r="2319" spans="1:4" ht="15" customHeight="1" x14ac:dyDescent="0.2">
      <c r="A2319" s="27">
        <v>42102.75</v>
      </c>
      <c r="B2319" s="10">
        <v>4.6299960000000002</v>
      </c>
      <c r="C2319" s="26">
        <v>220</v>
      </c>
      <c r="D2319" s="14">
        <f t="shared" si="36"/>
        <v>7.7320933199999997</v>
      </c>
    </row>
    <row r="2320" spans="1:4" ht="15" customHeight="1" x14ac:dyDescent="0.2">
      <c r="A2320" s="27">
        <v>42102.791666666664</v>
      </c>
      <c r="B2320" s="10">
        <v>3.0866639999999999</v>
      </c>
      <c r="C2320" s="26">
        <v>200</v>
      </c>
      <c r="D2320" s="14">
        <f t="shared" si="36"/>
        <v>5.1547288799999995</v>
      </c>
    </row>
    <row r="2321" spans="1:4" ht="15" customHeight="1" x14ac:dyDescent="0.2">
      <c r="A2321" s="27">
        <v>42102.833333333336</v>
      </c>
      <c r="B2321" s="10">
        <v>4.1155520000000001</v>
      </c>
      <c r="C2321" s="26">
        <v>200</v>
      </c>
      <c r="D2321" s="14">
        <f t="shared" si="36"/>
        <v>6.8729718399999999</v>
      </c>
    </row>
    <row r="2322" spans="1:4" ht="15" customHeight="1" x14ac:dyDescent="0.2">
      <c r="A2322" s="27">
        <v>42102.875</v>
      </c>
      <c r="B2322" s="10">
        <v>5.1444400000000003</v>
      </c>
      <c r="C2322" s="26">
        <v>200</v>
      </c>
      <c r="D2322" s="14">
        <f t="shared" si="36"/>
        <v>8.5912147999999995</v>
      </c>
    </row>
    <row r="2323" spans="1:4" ht="15" customHeight="1" x14ac:dyDescent="0.2">
      <c r="A2323" s="27">
        <v>42102.916666666664</v>
      </c>
      <c r="B2323" s="10">
        <v>5.6588840000000005</v>
      </c>
      <c r="C2323" s="26">
        <v>210</v>
      </c>
      <c r="D2323" s="14">
        <f t="shared" si="36"/>
        <v>9.4503362800000001</v>
      </c>
    </row>
    <row r="2324" spans="1:4" ht="15" customHeight="1" x14ac:dyDescent="0.2">
      <c r="A2324" s="27">
        <v>42102.958333333336</v>
      </c>
      <c r="B2324" s="10">
        <v>4.1155520000000001</v>
      </c>
      <c r="C2324" s="26">
        <v>210</v>
      </c>
      <c r="D2324" s="14">
        <f t="shared" si="36"/>
        <v>6.8729718399999999</v>
      </c>
    </row>
    <row r="2325" spans="1:4" ht="15" customHeight="1" x14ac:dyDescent="0.2">
      <c r="A2325" s="27">
        <v>42103</v>
      </c>
      <c r="B2325" s="10">
        <v>5.6588840000000005</v>
      </c>
      <c r="C2325" s="26">
        <v>210</v>
      </c>
      <c r="D2325" s="14">
        <f t="shared" si="36"/>
        <v>9.4503362800000001</v>
      </c>
    </row>
    <row r="2326" spans="1:4" ht="15" customHeight="1" x14ac:dyDescent="0.2">
      <c r="A2326" s="27">
        <v>42103.041666666664</v>
      </c>
      <c r="B2326" s="10">
        <v>3.0866639999999999</v>
      </c>
      <c r="C2326" s="26">
        <v>220</v>
      </c>
      <c r="D2326" s="14">
        <f t="shared" si="36"/>
        <v>5.1547288799999995</v>
      </c>
    </row>
    <row r="2327" spans="1:4" ht="15" customHeight="1" x14ac:dyDescent="0.2">
      <c r="A2327" s="27">
        <v>42103.083333333336</v>
      </c>
      <c r="B2327" s="10">
        <v>1.5433319999999999</v>
      </c>
      <c r="C2327" s="26">
        <v>310</v>
      </c>
      <c r="D2327" s="14">
        <f t="shared" si="36"/>
        <v>2.5773644399999998</v>
      </c>
    </row>
    <row r="2328" spans="1:4" ht="15" customHeight="1" x14ac:dyDescent="0.2">
      <c r="A2328" s="27">
        <v>42103.125</v>
      </c>
      <c r="B2328" s="10">
        <v>1.5433319999999999</v>
      </c>
      <c r="C2328" s="26">
        <v>290</v>
      </c>
      <c r="D2328" s="14">
        <f t="shared" si="36"/>
        <v>2.5773644399999998</v>
      </c>
    </row>
    <row r="2329" spans="1:4" ht="15" customHeight="1" x14ac:dyDescent="0.2">
      <c r="A2329" s="27">
        <v>42103.166666666664</v>
      </c>
      <c r="B2329" s="10">
        <v>2.5722200000000002</v>
      </c>
      <c r="C2329" s="26">
        <v>230</v>
      </c>
      <c r="D2329" s="14">
        <f t="shared" si="36"/>
        <v>4.2956073999999997</v>
      </c>
    </row>
    <row r="2330" spans="1:4" ht="15" customHeight="1" x14ac:dyDescent="0.2">
      <c r="A2330" s="27">
        <v>42103.25</v>
      </c>
      <c r="B2330" s="10">
        <v>2.5722200000000002</v>
      </c>
      <c r="C2330" s="26">
        <v>230</v>
      </c>
      <c r="D2330" s="14">
        <f t="shared" si="36"/>
        <v>4.2956073999999997</v>
      </c>
    </row>
    <row r="2331" spans="1:4" ht="15" customHeight="1" x14ac:dyDescent="0.2">
      <c r="A2331" s="27">
        <v>42103.291666666664</v>
      </c>
      <c r="B2331" s="10">
        <v>2.057776</v>
      </c>
      <c r="C2331" s="26">
        <v>220</v>
      </c>
      <c r="D2331" s="14">
        <f t="shared" si="36"/>
        <v>3.43648592</v>
      </c>
    </row>
    <row r="2332" spans="1:4" ht="15" customHeight="1" x14ac:dyDescent="0.2">
      <c r="A2332" s="27">
        <v>42103.333333333336</v>
      </c>
      <c r="B2332" s="10">
        <v>3.601108</v>
      </c>
      <c r="C2332" s="26">
        <v>180</v>
      </c>
      <c r="D2332" s="14">
        <f t="shared" si="36"/>
        <v>6.0138503599999993</v>
      </c>
    </row>
    <row r="2333" spans="1:4" ht="15" customHeight="1" x14ac:dyDescent="0.2">
      <c r="A2333" s="27">
        <v>42103.375</v>
      </c>
      <c r="B2333" s="10">
        <v>4.6299960000000002</v>
      </c>
      <c r="C2333" s="26">
        <v>200</v>
      </c>
      <c r="D2333" s="14">
        <f t="shared" si="36"/>
        <v>7.7320933199999997</v>
      </c>
    </row>
    <row r="2334" spans="1:4" ht="15" customHeight="1" x14ac:dyDescent="0.2">
      <c r="A2334" s="27">
        <v>42103.416666666664</v>
      </c>
      <c r="B2334" s="10">
        <v>6.1733279999999997</v>
      </c>
      <c r="C2334" s="26">
        <v>220</v>
      </c>
      <c r="D2334" s="14">
        <f t="shared" si="36"/>
        <v>10.309457759999999</v>
      </c>
    </row>
    <row r="2335" spans="1:4" ht="15" customHeight="1" x14ac:dyDescent="0.2">
      <c r="A2335" s="27">
        <v>42103.458333333336</v>
      </c>
      <c r="B2335" s="10">
        <v>6.1733279999999997</v>
      </c>
      <c r="C2335" s="26">
        <v>210</v>
      </c>
      <c r="D2335" s="14">
        <f t="shared" si="36"/>
        <v>10.309457759999999</v>
      </c>
    </row>
    <row r="2336" spans="1:4" ht="15" customHeight="1" x14ac:dyDescent="0.2">
      <c r="A2336" s="27">
        <v>42103.5</v>
      </c>
      <c r="B2336" s="10">
        <v>6.1733279999999997</v>
      </c>
      <c r="C2336" s="26">
        <v>190</v>
      </c>
      <c r="D2336" s="14">
        <f t="shared" si="36"/>
        <v>10.309457759999999</v>
      </c>
    </row>
    <row r="2337" spans="1:4" ht="15" customHeight="1" x14ac:dyDescent="0.2">
      <c r="A2337" s="27">
        <v>42103.541666666664</v>
      </c>
      <c r="B2337" s="10">
        <v>6.1733279999999997</v>
      </c>
      <c r="C2337" s="26">
        <v>210</v>
      </c>
      <c r="D2337" s="14">
        <f t="shared" si="36"/>
        <v>10.309457759999999</v>
      </c>
    </row>
    <row r="2338" spans="1:4" ht="15" customHeight="1" x14ac:dyDescent="0.2">
      <c r="A2338" s="27">
        <v>42103.583333333336</v>
      </c>
      <c r="B2338" s="10">
        <v>4.1155520000000001</v>
      </c>
      <c r="C2338" s="26">
        <v>210</v>
      </c>
      <c r="D2338" s="14">
        <f t="shared" si="36"/>
        <v>6.8729718399999999</v>
      </c>
    </row>
    <row r="2339" spans="1:4" ht="15" customHeight="1" x14ac:dyDescent="0.2">
      <c r="A2339" s="27">
        <v>42103.625</v>
      </c>
      <c r="B2339" s="10">
        <v>7.202216</v>
      </c>
      <c r="C2339" s="26">
        <v>180</v>
      </c>
      <c r="D2339" s="14">
        <f t="shared" si="36"/>
        <v>12.027700719999999</v>
      </c>
    </row>
    <row r="2340" spans="1:4" ht="15" customHeight="1" x14ac:dyDescent="0.2">
      <c r="A2340" s="27">
        <v>42103.666666666664</v>
      </c>
      <c r="B2340" s="10">
        <v>3.0866639999999999</v>
      </c>
      <c r="C2340" s="26">
        <v>180</v>
      </c>
      <c r="D2340" s="14">
        <f t="shared" si="36"/>
        <v>5.1547288799999995</v>
      </c>
    </row>
    <row r="2341" spans="1:4" ht="15" customHeight="1" x14ac:dyDescent="0.2">
      <c r="A2341" s="27">
        <v>42103.708333333336</v>
      </c>
      <c r="B2341" s="10">
        <v>4.1155520000000001</v>
      </c>
      <c r="C2341" s="26">
        <v>170</v>
      </c>
      <c r="D2341" s="14">
        <f t="shared" si="36"/>
        <v>6.8729718399999999</v>
      </c>
    </row>
    <row r="2342" spans="1:4" ht="15" customHeight="1" x14ac:dyDescent="0.2">
      <c r="A2342" s="27">
        <v>42103.75</v>
      </c>
      <c r="B2342" s="10">
        <v>3.601108</v>
      </c>
      <c r="C2342" s="26">
        <v>140</v>
      </c>
      <c r="D2342" s="14">
        <f t="shared" si="36"/>
        <v>6.0138503599999993</v>
      </c>
    </row>
    <row r="2343" spans="1:4" ht="15" customHeight="1" x14ac:dyDescent="0.2">
      <c r="A2343" s="27">
        <v>42103.791666666664</v>
      </c>
      <c r="B2343" s="10">
        <v>2.5722200000000002</v>
      </c>
      <c r="C2343" s="26">
        <v>190</v>
      </c>
      <c r="D2343" s="14">
        <f t="shared" si="36"/>
        <v>4.2956073999999997</v>
      </c>
    </row>
    <row r="2344" spans="1:4" ht="15" customHeight="1" x14ac:dyDescent="0.2">
      <c r="A2344" s="27">
        <v>42103.833333333336</v>
      </c>
      <c r="B2344" s="10">
        <v>1.028888</v>
      </c>
      <c r="C2344" s="26">
        <v>210</v>
      </c>
      <c r="D2344" s="14">
        <f t="shared" si="36"/>
        <v>1.71824296</v>
      </c>
    </row>
    <row r="2345" spans="1:4" ht="15" customHeight="1" x14ac:dyDescent="0.2">
      <c r="A2345" s="27">
        <v>42103.875</v>
      </c>
      <c r="B2345" s="10">
        <v>3.0866639999999999</v>
      </c>
      <c r="C2345" s="26">
        <v>210</v>
      </c>
      <c r="D2345" s="14">
        <f t="shared" si="36"/>
        <v>5.1547288799999995</v>
      </c>
    </row>
    <row r="2346" spans="1:4" ht="15" customHeight="1" x14ac:dyDescent="0.2">
      <c r="A2346" s="27">
        <v>42103.916666666664</v>
      </c>
      <c r="B2346" s="10">
        <v>1.5433319999999999</v>
      </c>
      <c r="C2346" s="26">
        <v>270</v>
      </c>
      <c r="D2346" s="14">
        <f t="shared" si="36"/>
        <v>2.5773644399999998</v>
      </c>
    </row>
    <row r="2347" spans="1:4" ht="15" customHeight="1" x14ac:dyDescent="0.2">
      <c r="A2347" s="27">
        <v>42103.958333333336</v>
      </c>
      <c r="B2347" s="10">
        <v>1.5433319999999999</v>
      </c>
      <c r="C2347" s="26">
        <v>310</v>
      </c>
      <c r="D2347" s="14">
        <f t="shared" si="36"/>
        <v>2.5773644399999998</v>
      </c>
    </row>
    <row r="2348" spans="1:4" ht="15" customHeight="1" x14ac:dyDescent="0.2">
      <c r="A2348" s="27">
        <v>42104</v>
      </c>
      <c r="B2348" s="10">
        <v>1.5433319999999999</v>
      </c>
      <c r="C2348" s="26">
        <v>280</v>
      </c>
      <c r="D2348" s="14">
        <f t="shared" si="36"/>
        <v>2.5773644399999998</v>
      </c>
    </row>
    <row r="2349" spans="1:4" ht="15" customHeight="1" x14ac:dyDescent="0.2">
      <c r="A2349" s="27">
        <v>42104.041666666664</v>
      </c>
      <c r="B2349" s="10">
        <v>3.0866639999999999</v>
      </c>
      <c r="C2349" s="26">
        <v>280</v>
      </c>
      <c r="D2349" s="14">
        <f t="shared" si="36"/>
        <v>5.1547288799999995</v>
      </c>
    </row>
    <row r="2350" spans="1:4" ht="15" customHeight="1" x14ac:dyDescent="0.2">
      <c r="A2350" s="27">
        <v>42104.083333333336</v>
      </c>
      <c r="B2350" s="10">
        <v>1.5433319999999999</v>
      </c>
      <c r="C2350" s="26">
        <v>290</v>
      </c>
      <c r="D2350" s="14">
        <f t="shared" si="36"/>
        <v>2.5773644399999998</v>
      </c>
    </row>
    <row r="2351" spans="1:4" ht="15" customHeight="1" x14ac:dyDescent="0.2">
      <c r="A2351" s="27">
        <v>42104.125</v>
      </c>
      <c r="B2351" s="10">
        <v>2.5722200000000002</v>
      </c>
      <c r="C2351" s="26">
        <v>300</v>
      </c>
      <c r="D2351" s="14">
        <f t="shared" si="36"/>
        <v>4.2956073999999997</v>
      </c>
    </row>
    <row r="2352" spans="1:4" ht="15" customHeight="1" x14ac:dyDescent="0.2">
      <c r="A2352" s="27">
        <v>42104.166666666664</v>
      </c>
      <c r="B2352" s="10">
        <v>1.5433319999999999</v>
      </c>
      <c r="C2352" s="26">
        <v>300</v>
      </c>
      <c r="D2352" s="14">
        <f t="shared" si="36"/>
        <v>2.5773644399999998</v>
      </c>
    </row>
    <row r="2353" spans="1:4" ht="15" customHeight="1" x14ac:dyDescent="0.2">
      <c r="A2353" s="27">
        <v>42104.208333333336</v>
      </c>
      <c r="B2353" s="10">
        <v>1.028888</v>
      </c>
      <c r="C2353" s="26">
        <v>20</v>
      </c>
      <c r="D2353" s="14">
        <f t="shared" si="36"/>
        <v>1.71824296</v>
      </c>
    </row>
    <row r="2354" spans="1:4" ht="15" customHeight="1" x14ac:dyDescent="0.2">
      <c r="A2354" s="27">
        <v>42104.25</v>
      </c>
      <c r="B2354" s="10">
        <v>1.5433319999999999</v>
      </c>
      <c r="C2354" s="26">
        <v>320</v>
      </c>
      <c r="D2354" s="14">
        <f t="shared" si="36"/>
        <v>2.5773644399999998</v>
      </c>
    </row>
    <row r="2355" spans="1:4" ht="15" customHeight="1" x14ac:dyDescent="0.2">
      <c r="A2355" s="27">
        <v>42104.291666666664</v>
      </c>
      <c r="B2355" s="10">
        <v>1.5433319999999999</v>
      </c>
      <c r="C2355" s="26">
        <v>310</v>
      </c>
      <c r="D2355" s="14">
        <f t="shared" si="36"/>
        <v>2.5773644399999998</v>
      </c>
    </row>
    <row r="2356" spans="1:4" ht="15" customHeight="1" x14ac:dyDescent="0.2">
      <c r="A2356" s="27">
        <v>42104.333333333336</v>
      </c>
      <c r="B2356" s="10">
        <v>2.057776</v>
      </c>
      <c r="C2356" s="26">
        <v>310</v>
      </c>
      <c r="D2356" s="14">
        <f t="shared" si="36"/>
        <v>3.43648592</v>
      </c>
    </row>
    <row r="2357" spans="1:4" ht="15" customHeight="1" x14ac:dyDescent="0.2">
      <c r="A2357" s="27">
        <v>42104.375</v>
      </c>
      <c r="B2357" s="10">
        <v>1.028888</v>
      </c>
      <c r="C2357" s="26">
        <v>320</v>
      </c>
      <c r="D2357" s="14">
        <f t="shared" si="36"/>
        <v>1.71824296</v>
      </c>
    </row>
    <row r="2358" spans="1:4" ht="15" customHeight="1" x14ac:dyDescent="0.2">
      <c r="A2358" s="27">
        <v>42104.416666666664</v>
      </c>
      <c r="B2358" s="10">
        <v>0.51444400000000001</v>
      </c>
      <c r="C2358" s="26">
        <v>200</v>
      </c>
      <c r="D2358" s="14">
        <f t="shared" si="36"/>
        <v>0.85912147999999999</v>
      </c>
    </row>
    <row r="2359" spans="1:4" ht="15" customHeight="1" x14ac:dyDescent="0.2">
      <c r="A2359" s="27">
        <v>42104.458333333336</v>
      </c>
      <c r="B2359" s="10">
        <v>5.1444400000000003</v>
      </c>
      <c r="C2359" s="26">
        <v>210</v>
      </c>
      <c r="D2359" s="14">
        <f t="shared" si="36"/>
        <v>8.5912147999999995</v>
      </c>
    </row>
    <row r="2360" spans="1:4" ht="15" customHeight="1" x14ac:dyDescent="0.2">
      <c r="A2360" s="27">
        <v>42104.5</v>
      </c>
      <c r="B2360" s="10">
        <v>5.1444400000000003</v>
      </c>
      <c r="C2360" s="26">
        <v>220</v>
      </c>
      <c r="D2360" s="14">
        <f t="shared" si="36"/>
        <v>8.5912147999999995</v>
      </c>
    </row>
    <row r="2361" spans="1:4" ht="15" customHeight="1" x14ac:dyDescent="0.2">
      <c r="A2361" s="27">
        <v>42104.541666666664</v>
      </c>
      <c r="B2361" s="10">
        <v>3.601108</v>
      </c>
      <c r="C2361" s="26">
        <v>220</v>
      </c>
      <c r="D2361" s="14">
        <f t="shared" si="36"/>
        <v>6.0138503599999993</v>
      </c>
    </row>
    <row r="2362" spans="1:4" ht="15" customHeight="1" x14ac:dyDescent="0.2">
      <c r="A2362" s="27">
        <v>42104.583333333336</v>
      </c>
      <c r="B2362" s="10">
        <v>3.601108</v>
      </c>
      <c r="C2362" s="26">
        <v>180</v>
      </c>
      <c r="D2362" s="14">
        <f t="shared" si="36"/>
        <v>6.0138503599999993</v>
      </c>
    </row>
    <row r="2363" spans="1:4" ht="15" customHeight="1" x14ac:dyDescent="0.2">
      <c r="A2363" s="27">
        <v>42104.625</v>
      </c>
      <c r="B2363" s="10">
        <v>4.1155520000000001</v>
      </c>
      <c r="C2363" s="26">
        <v>170</v>
      </c>
      <c r="D2363" s="14">
        <f t="shared" si="36"/>
        <v>6.8729718399999999</v>
      </c>
    </row>
    <row r="2364" spans="1:4" ht="15" customHeight="1" x14ac:dyDescent="0.2">
      <c r="A2364" s="27">
        <v>42104.666666666664</v>
      </c>
      <c r="B2364" s="10">
        <v>4.6299960000000002</v>
      </c>
      <c r="C2364" s="26">
        <v>180</v>
      </c>
      <c r="D2364" s="14">
        <f t="shared" si="36"/>
        <v>7.7320933199999997</v>
      </c>
    </row>
    <row r="2365" spans="1:4" ht="15" customHeight="1" x14ac:dyDescent="0.2">
      <c r="A2365" s="27">
        <v>42104.708333333336</v>
      </c>
      <c r="B2365" s="10">
        <v>4.1155520000000001</v>
      </c>
      <c r="C2365" s="26">
        <v>170</v>
      </c>
      <c r="D2365" s="14">
        <f t="shared" si="36"/>
        <v>6.8729718399999999</v>
      </c>
    </row>
    <row r="2366" spans="1:4" ht="15" customHeight="1" x14ac:dyDescent="0.2">
      <c r="A2366" s="27">
        <v>42104.75</v>
      </c>
      <c r="B2366" s="10">
        <v>4.6299960000000002</v>
      </c>
      <c r="C2366" s="26">
        <v>170</v>
      </c>
      <c r="D2366" s="14">
        <f t="shared" si="36"/>
        <v>7.7320933199999997</v>
      </c>
    </row>
    <row r="2367" spans="1:4" ht="15" customHeight="1" x14ac:dyDescent="0.2">
      <c r="A2367" s="27">
        <v>42104.833333333336</v>
      </c>
      <c r="B2367" s="10">
        <v>4.1155520000000001</v>
      </c>
      <c r="C2367" s="26">
        <v>170</v>
      </c>
      <c r="D2367" s="14">
        <f t="shared" si="36"/>
        <v>6.8729718399999999</v>
      </c>
    </row>
    <row r="2368" spans="1:4" ht="15" customHeight="1" x14ac:dyDescent="0.2">
      <c r="A2368" s="27">
        <v>42104.875</v>
      </c>
      <c r="B2368" s="10">
        <v>3.601108</v>
      </c>
      <c r="C2368" s="26">
        <v>180</v>
      </c>
      <c r="D2368" s="14">
        <f t="shared" si="36"/>
        <v>6.0138503599999993</v>
      </c>
    </row>
    <row r="2369" spans="1:4" ht="15" customHeight="1" x14ac:dyDescent="0.2">
      <c r="A2369" s="27">
        <v>42104.916666666664</v>
      </c>
      <c r="B2369" s="10">
        <v>3.0866639999999999</v>
      </c>
      <c r="C2369" s="26">
        <v>200</v>
      </c>
      <c r="D2369" s="14">
        <f t="shared" si="36"/>
        <v>5.1547288799999995</v>
      </c>
    </row>
    <row r="2370" spans="1:4" ht="15" customHeight="1" x14ac:dyDescent="0.2">
      <c r="A2370" s="27">
        <v>42104.958333333336</v>
      </c>
      <c r="B2370" s="10">
        <v>2.5722200000000002</v>
      </c>
      <c r="C2370" s="26">
        <v>230</v>
      </c>
      <c r="D2370" s="14">
        <f t="shared" si="36"/>
        <v>4.2956073999999997</v>
      </c>
    </row>
    <row r="2371" spans="1:4" ht="15" customHeight="1" x14ac:dyDescent="0.2">
      <c r="A2371" s="27">
        <v>42105</v>
      </c>
      <c r="B2371" s="10">
        <v>1.028888</v>
      </c>
      <c r="C2371" s="26">
        <v>340</v>
      </c>
      <c r="D2371" s="14">
        <f t="shared" si="36"/>
        <v>1.71824296</v>
      </c>
    </row>
    <row r="2372" spans="1:4" ht="15" customHeight="1" x14ac:dyDescent="0.2">
      <c r="A2372" s="27">
        <v>42105.041666666664</v>
      </c>
      <c r="B2372" s="10">
        <v>2.057776</v>
      </c>
      <c r="C2372" s="26">
        <v>310</v>
      </c>
      <c r="D2372" s="14">
        <f t="shared" si="36"/>
        <v>3.43648592</v>
      </c>
    </row>
    <row r="2373" spans="1:4" ht="15" customHeight="1" x14ac:dyDescent="0.2">
      <c r="A2373" s="27">
        <v>42105.083333333336</v>
      </c>
      <c r="B2373" s="10">
        <v>1.5433319999999999</v>
      </c>
      <c r="C2373" s="26">
        <v>320</v>
      </c>
      <c r="D2373" s="14">
        <f t="shared" ref="D2373:D2436" si="37">$B$1*B2373</f>
        <v>2.5773644399999998</v>
      </c>
    </row>
    <row r="2374" spans="1:4" ht="15" customHeight="1" x14ac:dyDescent="0.2">
      <c r="A2374" s="27">
        <v>42105.125</v>
      </c>
      <c r="B2374" s="10">
        <v>1.5433319999999999</v>
      </c>
      <c r="C2374" s="26">
        <v>310</v>
      </c>
      <c r="D2374" s="14">
        <f t="shared" si="37"/>
        <v>2.5773644399999998</v>
      </c>
    </row>
    <row r="2375" spans="1:4" ht="15" customHeight="1" x14ac:dyDescent="0.2">
      <c r="A2375" s="27">
        <v>42105.166666666664</v>
      </c>
      <c r="B2375" s="10">
        <v>1.5433319999999999</v>
      </c>
      <c r="C2375" s="26">
        <v>160</v>
      </c>
      <c r="D2375" s="14">
        <f t="shared" si="37"/>
        <v>2.5773644399999998</v>
      </c>
    </row>
    <row r="2376" spans="1:4" ht="15" customHeight="1" x14ac:dyDescent="0.2">
      <c r="A2376" s="27">
        <v>42105.208333333336</v>
      </c>
      <c r="B2376" s="10">
        <v>2.057776</v>
      </c>
      <c r="C2376" s="26">
        <v>300</v>
      </c>
      <c r="D2376" s="14">
        <f t="shared" si="37"/>
        <v>3.43648592</v>
      </c>
    </row>
    <row r="2377" spans="1:4" ht="15" customHeight="1" x14ac:dyDescent="0.2">
      <c r="A2377" s="27">
        <v>42105.25</v>
      </c>
      <c r="B2377" s="10">
        <v>0</v>
      </c>
      <c r="C2377" s="26">
        <v>0</v>
      </c>
      <c r="D2377" s="14">
        <f t="shared" si="37"/>
        <v>0</v>
      </c>
    </row>
    <row r="2378" spans="1:4" ht="15" customHeight="1" x14ac:dyDescent="0.2">
      <c r="A2378" s="27">
        <v>42105.291666666664</v>
      </c>
      <c r="B2378" s="10">
        <v>2.057776</v>
      </c>
      <c r="C2378" s="26">
        <v>290</v>
      </c>
      <c r="D2378" s="14">
        <f t="shared" si="37"/>
        <v>3.43648592</v>
      </c>
    </row>
    <row r="2379" spans="1:4" ht="15" customHeight="1" x14ac:dyDescent="0.2">
      <c r="A2379" s="27">
        <v>42105.333333333336</v>
      </c>
      <c r="B2379" s="10">
        <v>1.5433319999999999</v>
      </c>
      <c r="C2379" s="26">
        <v>300</v>
      </c>
      <c r="D2379" s="14">
        <f t="shared" si="37"/>
        <v>2.5773644399999998</v>
      </c>
    </row>
    <row r="2380" spans="1:4" ht="15" customHeight="1" x14ac:dyDescent="0.2">
      <c r="A2380" s="27">
        <v>42105.375</v>
      </c>
      <c r="B2380" s="10">
        <v>2.057776</v>
      </c>
      <c r="C2380" s="26">
        <v>300</v>
      </c>
      <c r="D2380" s="14">
        <f t="shared" si="37"/>
        <v>3.43648592</v>
      </c>
    </row>
    <row r="2381" spans="1:4" ht="15" customHeight="1" x14ac:dyDescent="0.2">
      <c r="A2381" s="27">
        <v>42105.416666666664</v>
      </c>
      <c r="B2381" s="10">
        <v>1.5433319999999999</v>
      </c>
      <c r="C2381" s="26">
        <v>290</v>
      </c>
      <c r="D2381" s="14">
        <f t="shared" si="37"/>
        <v>2.5773644399999998</v>
      </c>
    </row>
    <row r="2382" spans="1:4" ht="15" customHeight="1" x14ac:dyDescent="0.2">
      <c r="A2382" s="27">
        <v>42105.458333333336</v>
      </c>
      <c r="B2382" s="10">
        <v>1.5433319999999999</v>
      </c>
      <c r="C2382" s="26">
        <v>290</v>
      </c>
      <c r="D2382" s="14">
        <f t="shared" si="37"/>
        <v>2.5773644399999998</v>
      </c>
    </row>
    <row r="2383" spans="1:4" ht="15" customHeight="1" x14ac:dyDescent="0.2">
      <c r="A2383" s="27">
        <v>42105.5</v>
      </c>
      <c r="B2383" s="10">
        <v>2.5722200000000002</v>
      </c>
      <c r="C2383" s="26">
        <v>250</v>
      </c>
      <c r="D2383" s="14">
        <f t="shared" si="37"/>
        <v>4.2956073999999997</v>
      </c>
    </row>
    <row r="2384" spans="1:4" ht="15" customHeight="1" x14ac:dyDescent="0.2">
      <c r="A2384" s="27">
        <v>42105.541666666664</v>
      </c>
      <c r="B2384" s="10">
        <v>3.0866639999999999</v>
      </c>
      <c r="C2384" s="26">
        <v>180</v>
      </c>
      <c r="D2384" s="14">
        <f t="shared" si="37"/>
        <v>5.1547288799999995</v>
      </c>
    </row>
    <row r="2385" spans="1:4" ht="15" customHeight="1" x14ac:dyDescent="0.2">
      <c r="A2385" s="27">
        <v>42105.583333333336</v>
      </c>
      <c r="B2385" s="10">
        <v>4.6299960000000002</v>
      </c>
      <c r="C2385" s="26">
        <v>160</v>
      </c>
      <c r="D2385" s="14">
        <f t="shared" si="37"/>
        <v>7.7320933199999997</v>
      </c>
    </row>
    <row r="2386" spans="1:4" ht="15" customHeight="1" x14ac:dyDescent="0.2">
      <c r="A2386" s="27">
        <v>42105.625</v>
      </c>
      <c r="B2386" s="10">
        <v>5.1444400000000003</v>
      </c>
      <c r="C2386" s="26">
        <v>160</v>
      </c>
      <c r="D2386" s="14">
        <f t="shared" si="37"/>
        <v>8.5912147999999995</v>
      </c>
    </row>
    <row r="2387" spans="1:4" ht="15" customHeight="1" x14ac:dyDescent="0.2">
      <c r="A2387" s="27">
        <v>42105.666666666664</v>
      </c>
      <c r="B2387" s="10">
        <v>5.6588840000000005</v>
      </c>
      <c r="C2387" s="26">
        <v>160</v>
      </c>
      <c r="D2387" s="14">
        <f t="shared" si="37"/>
        <v>9.4503362800000001</v>
      </c>
    </row>
    <row r="2388" spans="1:4" ht="15" customHeight="1" x14ac:dyDescent="0.2">
      <c r="A2388" s="27">
        <v>42105.708333333336</v>
      </c>
      <c r="B2388" s="10">
        <v>5.6588840000000005</v>
      </c>
      <c r="C2388" s="26">
        <v>150</v>
      </c>
      <c r="D2388" s="14">
        <f t="shared" si="37"/>
        <v>9.4503362800000001</v>
      </c>
    </row>
    <row r="2389" spans="1:4" ht="15" customHeight="1" x14ac:dyDescent="0.2">
      <c r="A2389" s="27">
        <v>42105.75</v>
      </c>
      <c r="B2389" s="10">
        <v>5.1444400000000003</v>
      </c>
      <c r="C2389" s="26">
        <v>150</v>
      </c>
      <c r="D2389" s="14">
        <f t="shared" si="37"/>
        <v>8.5912147999999995</v>
      </c>
    </row>
    <row r="2390" spans="1:4" ht="15" customHeight="1" x14ac:dyDescent="0.2">
      <c r="A2390" s="27">
        <v>42105.791666666664</v>
      </c>
      <c r="B2390" s="10">
        <v>5.1444400000000003</v>
      </c>
      <c r="C2390" s="26">
        <v>160</v>
      </c>
      <c r="D2390" s="14">
        <f t="shared" si="37"/>
        <v>8.5912147999999995</v>
      </c>
    </row>
    <row r="2391" spans="1:4" ht="15" customHeight="1" x14ac:dyDescent="0.2">
      <c r="A2391" s="27">
        <v>42105.833333333336</v>
      </c>
      <c r="B2391" s="10">
        <v>4.1155520000000001</v>
      </c>
      <c r="C2391" s="26">
        <v>150</v>
      </c>
      <c r="D2391" s="14">
        <f t="shared" si="37"/>
        <v>6.8729718399999999</v>
      </c>
    </row>
    <row r="2392" spans="1:4" ht="15" customHeight="1" x14ac:dyDescent="0.2">
      <c r="A2392" s="27">
        <v>42105.875</v>
      </c>
      <c r="B2392" s="10">
        <v>2.057776</v>
      </c>
      <c r="C2392" s="26">
        <v>140</v>
      </c>
      <c r="D2392" s="14">
        <f t="shared" si="37"/>
        <v>3.43648592</v>
      </c>
    </row>
    <row r="2393" spans="1:4" ht="15" customHeight="1" x14ac:dyDescent="0.2">
      <c r="A2393" s="27">
        <v>42105.916666666664</v>
      </c>
      <c r="B2393" s="10">
        <v>1.5433319999999999</v>
      </c>
      <c r="C2393" s="26">
        <v>130</v>
      </c>
      <c r="D2393" s="14">
        <f t="shared" si="37"/>
        <v>2.5773644399999998</v>
      </c>
    </row>
    <row r="2394" spans="1:4" ht="15" customHeight="1" x14ac:dyDescent="0.2">
      <c r="A2394" s="27">
        <v>42105.958333333336</v>
      </c>
      <c r="B2394" s="10">
        <v>0.51444400000000001</v>
      </c>
      <c r="C2394" s="26">
        <v>330</v>
      </c>
      <c r="D2394" s="14">
        <f t="shared" si="37"/>
        <v>0.85912147999999999</v>
      </c>
    </row>
    <row r="2395" spans="1:4" ht="15" customHeight="1" x14ac:dyDescent="0.2">
      <c r="A2395" s="27">
        <v>42106</v>
      </c>
      <c r="B2395" s="10">
        <v>1.028888</v>
      </c>
      <c r="C2395" s="26">
        <v>310</v>
      </c>
      <c r="D2395" s="14">
        <f t="shared" si="37"/>
        <v>1.71824296</v>
      </c>
    </row>
    <row r="2396" spans="1:4" ht="15" customHeight="1" x14ac:dyDescent="0.2">
      <c r="A2396" s="27">
        <v>42106.041666666664</v>
      </c>
      <c r="B2396" s="10">
        <v>1.028888</v>
      </c>
      <c r="C2396" s="26">
        <v>280</v>
      </c>
      <c r="D2396" s="14">
        <f t="shared" si="37"/>
        <v>1.71824296</v>
      </c>
    </row>
    <row r="2397" spans="1:4" ht="15" customHeight="1" x14ac:dyDescent="0.2">
      <c r="A2397" s="27">
        <v>42106.083333333336</v>
      </c>
      <c r="B2397" s="10">
        <v>1.5433319999999999</v>
      </c>
      <c r="C2397" s="26">
        <v>350</v>
      </c>
      <c r="D2397" s="14">
        <f t="shared" si="37"/>
        <v>2.5773644399999998</v>
      </c>
    </row>
    <row r="2398" spans="1:4" ht="15" customHeight="1" x14ac:dyDescent="0.2">
      <c r="A2398" s="27">
        <v>42106.125</v>
      </c>
      <c r="B2398" s="10">
        <v>0</v>
      </c>
      <c r="C2398" s="26">
        <v>0</v>
      </c>
      <c r="D2398" s="14">
        <f t="shared" si="37"/>
        <v>0</v>
      </c>
    </row>
    <row r="2399" spans="1:4" ht="15" customHeight="1" x14ac:dyDescent="0.2">
      <c r="A2399" s="27">
        <v>42106.166666666664</v>
      </c>
      <c r="B2399" s="10">
        <v>1.5433319999999999</v>
      </c>
      <c r="C2399" s="26">
        <v>300</v>
      </c>
      <c r="D2399" s="14">
        <f t="shared" si="37"/>
        <v>2.5773644399999998</v>
      </c>
    </row>
    <row r="2400" spans="1:4" ht="15" customHeight="1" x14ac:dyDescent="0.2">
      <c r="A2400" s="27">
        <v>42106.208333333336</v>
      </c>
      <c r="B2400" s="10">
        <v>1.028888</v>
      </c>
      <c r="C2400" s="26">
        <v>300</v>
      </c>
      <c r="D2400" s="14">
        <f t="shared" si="37"/>
        <v>1.71824296</v>
      </c>
    </row>
    <row r="2401" spans="1:4" ht="15" customHeight="1" x14ac:dyDescent="0.2">
      <c r="A2401" s="27">
        <v>42106.25</v>
      </c>
      <c r="B2401" s="10">
        <v>1.028888</v>
      </c>
      <c r="C2401" s="26">
        <v>310</v>
      </c>
      <c r="D2401" s="14">
        <f t="shared" si="37"/>
        <v>1.71824296</v>
      </c>
    </row>
    <row r="2402" spans="1:4" ht="15" customHeight="1" x14ac:dyDescent="0.2">
      <c r="A2402" s="27">
        <v>42106.291666666664</v>
      </c>
      <c r="B2402" s="10">
        <v>1.028888</v>
      </c>
      <c r="C2402" s="26">
        <v>290</v>
      </c>
      <c r="D2402" s="14">
        <f t="shared" si="37"/>
        <v>1.71824296</v>
      </c>
    </row>
    <row r="2403" spans="1:4" ht="15" customHeight="1" x14ac:dyDescent="0.2">
      <c r="A2403" s="27">
        <v>42106.333333333336</v>
      </c>
      <c r="B2403" s="10">
        <v>1.028888</v>
      </c>
      <c r="C2403" s="26">
        <v>210</v>
      </c>
      <c r="D2403" s="14">
        <f t="shared" si="37"/>
        <v>1.71824296</v>
      </c>
    </row>
    <row r="2404" spans="1:4" ht="15" customHeight="1" x14ac:dyDescent="0.2">
      <c r="A2404" s="27">
        <v>42106.375</v>
      </c>
      <c r="B2404" s="10">
        <v>1.028888</v>
      </c>
      <c r="C2404" s="26">
        <v>320</v>
      </c>
      <c r="D2404" s="14">
        <f t="shared" si="37"/>
        <v>1.71824296</v>
      </c>
    </row>
    <row r="2405" spans="1:4" ht="15" customHeight="1" x14ac:dyDescent="0.2">
      <c r="A2405" s="27">
        <v>42106.416666666664</v>
      </c>
      <c r="B2405" s="10">
        <v>0.51444400000000001</v>
      </c>
      <c r="C2405" s="26">
        <v>20</v>
      </c>
      <c r="D2405" s="14">
        <f t="shared" si="37"/>
        <v>0.85912147999999999</v>
      </c>
    </row>
    <row r="2406" spans="1:4" ht="15" customHeight="1" x14ac:dyDescent="0.2">
      <c r="A2406" s="27">
        <v>42106.458333333336</v>
      </c>
      <c r="B2406" s="10">
        <v>1.028888</v>
      </c>
      <c r="C2406" s="26">
        <v>310</v>
      </c>
      <c r="D2406" s="14">
        <f t="shared" si="37"/>
        <v>1.71824296</v>
      </c>
    </row>
    <row r="2407" spans="1:4" ht="15" customHeight="1" x14ac:dyDescent="0.2">
      <c r="A2407" s="27">
        <v>42106.5</v>
      </c>
      <c r="B2407" s="10">
        <v>2.057776</v>
      </c>
      <c r="C2407" s="26">
        <v>310</v>
      </c>
      <c r="D2407" s="14">
        <f t="shared" si="37"/>
        <v>3.43648592</v>
      </c>
    </row>
    <row r="2408" spans="1:4" ht="15" customHeight="1" x14ac:dyDescent="0.2">
      <c r="A2408" s="27">
        <v>42106.541666666664</v>
      </c>
      <c r="B2408" s="10">
        <v>2.5722200000000002</v>
      </c>
      <c r="C2408" s="26">
        <v>70</v>
      </c>
      <c r="D2408" s="14">
        <f t="shared" si="37"/>
        <v>4.2956073999999997</v>
      </c>
    </row>
    <row r="2409" spans="1:4" ht="15" customHeight="1" x14ac:dyDescent="0.2">
      <c r="A2409" s="27">
        <v>42106.583333333336</v>
      </c>
      <c r="B2409" s="10">
        <v>1.5433319999999999</v>
      </c>
      <c r="C2409" s="26">
        <v>70</v>
      </c>
      <c r="D2409" s="14">
        <f t="shared" si="37"/>
        <v>2.5773644399999998</v>
      </c>
    </row>
    <row r="2410" spans="1:4" ht="15" customHeight="1" x14ac:dyDescent="0.2">
      <c r="A2410" s="27">
        <v>42106.625</v>
      </c>
      <c r="B2410" s="10">
        <v>5.1444400000000003</v>
      </c>
      <c r="C2410" s="26">
        <v>80</v>
      </c>
      <c r="D2410" s="14">
        <f t="shared" si="37"/>
        <v>8.5912147999999995</v>
      </c>
    </row>
    <row r="2411" spans="1:4" ht="15" customHeight="1" x14ac:dyDescent="0.2">
      <c r="A2411" s="27">
        <v>42106.666666666664</v>
      </c>
      <c r="B2411" s="10">
        <v>5.6588840000000005</v>
      </c>
      <c r="C2411" s="26">
        <v>80</v>
      </c>
      <c r="D2411" s="14">
        <f t="shared" si="37"/>
        <v>9.4503362800000001</v>
      </c>
    </row>
    <row r="2412" spans="1:4" ht="15" customHeight="1" x14ac:dyDescent="0.2">
      <c r="A2412" s="27">
        <v>42106.708333333336</v>
      </c>
      <c r="B2412" s="10">
        <v>5.6588840000000005</v>
      </c>
      <c r="C2412" s="26">
        <v>60</v>
      </c>
      <c r="D2412" s="14">
        <f t="shared" si="37"/>
        <v>9.4503362800000001</v>
      </c>
    </row>
    <row r="2413" spans="1:4" ht="15" customHeight="1" x14ac:dyDescent="0.2">
      <c r="A2413" s="27">
        <v>42106.75</v>
      </c>
      <c r="B2413" s="10">
        <v>5.1444400000000003</v>
      </c>
      <c r="C2413" s="26">
        <v>70</v>
      </c>
      <c r="D2413" s="14">
        <f t="shared" si="37"/>
        <v>8.5912147999999995</v>
      </c>
    </row>
    <row r="2414" spans="1:4" ht="15" customHeight="1" x14ac:dyDescent="0.2">
      <c r="A2414" s="27">
        <v>42106.791666666664</v>
      </c>
      <c r="B2414" s="10">
        <v>3.601108</v>
      </c>
      <c r="C2414" s="26">
        <v>90</v>
      </c>
      <c r="D2414" s="14">
        <f t="shared" si="37"/>
        <v>6.0138503599999993</v>
      </c>
    </row>
    <row r="2415" spans="1:4" ht="15" customHeight="1" x14ac:dyDescent="0.2">
      <c r="A2415" s="27">
        <v>42106.833333333336</v>
      </c>
      <c r="B2415" s="10">
        <v>2.5722200000000002</v>
      </c>
      <c r="C2415" s="26">
        <v>50</v>
      </c>
      <c r="D2415" s="14">
        <f t="shared" si="37"/>
        <v>4.2956073999999997</v>
      </c>
    </row>
    <row r="2416" spans="1:4" ht="15" customHeight="1" x14ac:dyDescent="0.2">
      <c r="A2416" s="27">
        <v>42106.875</v>
      </c>
      <c r="B2416" s="10">
        <v>2.5722200000000002</v>
      </c>
      <c r="C2416" s="26">
        <v>60</v>
      </c>
      <c r="D2416" s="14">
        <f t="shared" si="37"/>
        <v>4.2956073999999997</v>
      </c>
    </row>
    <row r="2417" spans="1:4" ht="15" customHeight="1" x14ac:dyDescent="0.2">
      <c r="A2417" s="27">
        <v>42106.916666666664</v>
      </c>
      <c r="B2417" s="10">
        <v>2.057776</v>
      </c>
      <c r="C2417" s="26">
        <v>110</v>
      </c>
      <c r="D2417" s="14">
        <f t="shared" si="37"/>
        <v>3.43648592</v>
      </c>
    </row>
    <row r="2418" spans="1:4" ht="15" customHeight="1" x14ac:dyDescent="0.2">
      <c r="A2418" s="27">
        <v>42106.958333333336</v>
      </c>
      <c r="B2418" s="10">
        <v>1.028888</v>
      </c>
      <c r="C2418" s="26">
        <v>80</v>
      </c>
      <c r="D2418" s="14">
        <f t="shared" si="37"/>
        <v>1.71824296</v>
      </c>
    </row>
    <row r="2419" spans="1:4" ht="15" customHeight="1" x14ac:dyDescent="0.2">
      <c r="A2419" s="27">
        <v>42107</v>
      </c>
      <c r="B2419" s="10">
        <v>1.028888</v>
      </c>
      <c r="C2419" s="26">
        <v>330</v>
      </c>
      <c r="D2419" s="14">
        <f t="shared" si="37"/>
        <v>1.71824296</v>
      </c>
    </row>
    <row r="2420" spans="1:4" ht="15" customHeight="1" x14ac:dyDescent="0.2">
      <c r="A2420" s="27">
        <v>42107.041666666664</v>
      </c>
      <c r="B2420" s="10">
        <v>1.028888</v>
      </c>
      <c r="C2420" s="26">
        <v>300</v>
      </c>
      <c r="D2420" s="14">
        <f t="shared" si="37"/>
        <v>1.71824296</v>
      </c>
    </row>
    <row r="2421" spans="1:4" ht="15" customHeight="1" x14ac:dyDescent="0.2">
      <c r="A2421" s="27">
        <v>42107.083333333336</v>
      </c>
      <c r="B2421" s="10">
        <v>2.057776</v>
      </c>
      <c r="C2421" s="26">
        <v>330</v>
      </c>
      <c r="D2421" s="14">
        <f t="shared" si="37"/>
        <v>3.43648592</v>
      </c>
    </row>
    <row r="2422" spans="1:4" ht="15" customHeight="1" x14ac:dyDescent="0.2">
      <c r="A2422" s="27">
        <v>42107.125</v>
      </c>
      <c r="B2422" s="10">
        <v>1.028888</v>
      </c>
      <c r="C2422" s="26">
        <v>310</v>
      </c>
      <c r="D2422" s="14">
        <f t="shared" si="37"/>
        <v>1.71824296</v>
      </c>
    </row>
    <row r="2423" spans="1:4" ht="15" customHeight="1" x14ac:dyDescent="0.2">
      <c r="A2423" s="27">
        <v>42107.166666666664</v>
      </c>
      <c r="B2423" s="10">
        <v>2.057776</v>
      </c>
      <c r="C2423" s="26">
        <v>300</v>
      </c>
      <c r="D2423" s="14">
        <f t="shared" si="37"/>
        <v>3.43648592</v>
      </c>
    </row>
    <row r="2424" spans="1:4" ht="15" customHeight="1" x14ac:dyDescent="0.2">
      <c r="A2424" s="27">
        <v>42107.208333333336</v>
      </c>
      <c r="B2424" s="10">
        <v>0</v>
      </c>
      <c r="C2424" s="26">
        <v>0</v>
      </c>
      <c r="D2424" s="14">
        <f t="shared" si="37"/>
        <v>0</v>
      </c>
    </row>
    <row r="2425" spans="1:4" ht="15" customHeight="1" x14ac:dyDescent="0.2">
      <c r="A2425" s="27">
        <v>42107.25</v>
      </c>
      <c r="B2425" s="10">
        <v>0</v>
      </c>
      <c r="C2425" s="26">
        <v>0</v>
      </c>
      <c r="D2425" s="14">
        <f t="shared" si="37"/>
        <v>0</v>
      </c>
    </row>
    <row r="2426" spans="1:4" ht="15" customHeight="1" x14ac:dyDescent="0.2">
      <c r="A2426" s="27">
        <v>42107.291666666664</v>
      </c>
      <c r="B2426" s="10">
        <v>0</v>
      </c>
      <c r="C2426" s="26">
        <v>0</v>
      </c>
      <c r="D2426" s="14">
        <f t="shared" si="37"/>
        <v>0</v>
      </c>
    </row>
    <row r="2427" spans="1:4" ht="15" customHeight="1" x14ac:dyDescent="0.2">
      <c r="A2427" s="27">
        <v>42107.333333333336</v>
      </c>
      <c r="B2427" s="10">
        <v>0</v>
      </c>
      <c r="C2427" s="26">
        <v>0</v>
      </c>
      <c r="D2427" s="14">
        <f t="shared" si="37"/>
        <v>0</v>
      </c>
    </row>
    <row r="2428" spans="1:4" ht="15" customHeight="1" x14ac:dyDescent="0.2">
      <c r="A2428" s="27">
        <v>42107.375</v>
      </c>
      <c r="B2428" s="10">
        <v>1.5433319999999999</v>
      </c>
      <c r="C2428" s="26">
        <v>300</v>
      </c>
      <c r="D2428" s="14">
        <f t="shared" si="37"/>
        <v>2.5773644399999998</v>
      </c>
    </row>
    <row r="2429" spans="1:4" ht="15" customHeight="1" x14ac:dyDescent="0.2">
      <c r="A2429" s="27">
        <v>42107.416666666664</v>
      </c>
      <c r="B2429" s="10">
        <v>1.028888</v>
      </c>
      <c r="C2429" s="26">
        <v>310</v>
      </c>
      <c r="D2429" s="14">
        <f t="shared" si="37"/>
        <v>1.71824296</v>
      </c>
    </row>
    <row r="2430" spans="1:4" ht="15" customHeight="1" x14ac:dyDescent="0.2">
      <c r="A2430" s="27">
        <v>42107.458333333336</v>
      </c>
      <c r="B2430" s="10">
        <v>2.057776</v>
      </c>
      <c r="C2430" s="26">
        <v>290</v>
      </c>
      <c r="D2430" s="14">
        <f t="shared" si="37"/>
        <v>3.43648592</v>
      </c>
    </row>
    <row r="2431" spans="1:4" ht="15" customHeight="1" x14ac:dyDescent="0.2">
      <c r="A2431" s="27">
        <v>42107.5</v>
      </c>
      <c r="B2431" s="10">
        <v>1.5433319999999999</v>
      </c>
      <c r="C2431" s="26">
        <v>250</v>
      </c>
      <c r="D2431" s="14">
        <f t="shared" si="37"/>
        <v>2.5773644399999998</v>
      </c>
    </row>
    <row r="2432" spans="1:4" ht="15" customHeight="1" x14ac:dyDescent="0.2">
      <c r="A2432" s="27">
        <v>42107.583333333336</v>
      </c>
      <c r="B2432" s="10">
        <v>3.601108</v>
      </c>
      <c r="C2432" s="26">
        <v>140</v>
      </c>
      <c r="D2432" s="14">
        <f t="shared" si="37"/>
        <v>6.0138503599999993</v>
      </c>
    </row>
    <row r="2433" spans="1:4" ht="15" customHeight="1" x14ac:dyDescent="0.2">
      <c r="A2433" s="27">
        <v>42107.625</v>
      </c>
      <c r="B2433" s="10">
        <v>4.1155520000000001</v>
      </c>
      <c r="C2433" s="26">
        <v>140</v>
      </c>
      <c r="D2433" s="14">
        <f t="shared" si="37"/>
        <v>6.8729718399999999</v>
      </c>
    </row>
    <row r="2434" spans="1:4" ht="15" customHeight="1" x14ac:dyDescent="0.2">
      <c r="A2434" s="27">
        <v>42107.666666666664</v>
      </c>
      <c r="B2434" s="10">
        <v>5.1444400000000003</v>
      </c>
      <c r="C2434" s="26">
        <v>130</v>
      </c>
      <c r="D2434" s="14">
        <f t="shared" si="37"/>
        <v>8.5912147999999995</v>
      </c>
    </row>
    <row r="2435" spans="1:4" ht="15" customHeight="1" x14ac:dyDescent="0.2">
      <c r="A2435" s="27">
        <v>42107.708333333336</v>
      </c>
      <c r="B2435" s="10">
        <v>5.1444400000000003</v>
      </c>
      <c r="C2435" s="26">
        <v>140</v>
      </c>
      <c r="D2435" s="14">
        <f t="shared" si="37"/>
        <v>8.5912147999999995</v>
      </c>
    </row>
    <row r="2436" spans="1:4" ht="15" customHeight="1" x14ac:dyDescent="0.2">
      <c r="A2436" s="27">
        <v>42107.75</v>
      </c>
      <c r="B2436" s="10">
        <v>5.1444400000000003</v>
      </c>
      <c r="C2436" s="26">
        <v>150</v>
      </c>
      <c r="D2436" s="14">
        <f t="shared" si="37"/>
        <v>8.5912147999999995</v>
      </c>
    </row>
    <row r="2437" spans="1:4" ht="15" customHeight="1" x14ac:dyDescent="0.2">
      <c r="A2437" s="27">
        <v>42107.791666666664</v>
      </c>
      <c r="B2437" s="10">
        <v>4.6299960000000002</v>
      </c>
      <c r="C2437" s="26">
        <v>160</v>
      </c>
      <c r="D2437" s="14">
        <f t="shared" ref="D2437:D2500" si="38">$B$1*B2437</f>
        <v>7.7320933199999997</v>
      </c>
    </row>
    <row r="2438" spans="1:4" ht="15" customHeight="1" x14ac:dyDescent="0.2">
      <c r="A2438" s="27">
        <v>42107.833333333336</v>
      </c>
      <c r="B2438" s="10">
        <v>4.1155520000000001</v>
      </c>
      <c r="C2438" s="26">
        <v>150</v>
      </c>
      <c r="D2438" s="14">
        <f t="shared" si="38"/>
        <v>6.8729718399999999</v>
      </c>
    </row>
    <row r="2439" spans="1:4" ht="15" customHeight="1" x14ac:dyDescent="0.2">
      <c r="A2439" s="27">
        <v>42107.875</v>
      </c>
      <c r="B2439" s="10">
        <v>3.0866639999999999</v>
      </c>
      <c r="C2439" s="26">
        <v>150</v>
      </c>
      <c r="D2439" s="14">
        <f t="shared" si="38"/>
        <v>5.1547288799999995</v>
      </c>
    </row>
    <row r="2440" spans="1:4" ht="15" customHeight="1" x14ac:dyDescent="0.2">
      <c r="A2440" s="27">
        <v>42107.916666666664</v>
      </c>
      <c r="B2440" s="10">
        <v>1.5433319999999999</v>
      </c>
      <c r="C2440" s="26">
        <v>160</v>
      </c>
      <c r="D2440" s="14">
        <f t="shared" si="38"/>
        <v>2.5773644399999998</v>
      </c>
    </row>
    <row r="2441" spans="1:4" ht="15" customHeight="1" x14ac:dyDescent="0.2">
      <c r="A2441" s="27">
        <v>42107.958333333336</v>
      </c>
      <c r="B2441" s="10">
        <v>2.057776</v>
      </c>
      <c r="C2441" s="26">
        <v>150</v>
      </c>
      <c r="D2441" s="14">
        <f t="shared" si="38"/>
        <v>3.43648592</v>
      </c>
    </row>
    <row r="2442" spans="1:4" ht="15" customHeight="1" x14ac:dyDescent="0.2">
      <c r="A2442" s="27">
        <v>42108</v>
      </c>
      <c r="B2442" s="10">
        <v>1.028888</v>
      </c>
      <c r="C2442" s="26">
        <v>320</v>
      </c>
      <c r="D2442" s="14">
        <f t="shared" si="38"/>
        <v>1.71824296</v>
      </c>
    </row>
    <row r="2443" spans="1:4" ht="15" customHeight="1" x14ac:dyDescent="0.2">
      <c r="A2443" s="27">
        <v>42108.041666666664</v>
      </c>
      <c r="B2443" s="10">
        <v>1.5433319999999999</v>
      </c>
      <c r="C2443" s="26">
        <v>320</v>
      </c>
      <c r="D2443" s="14">
        <f t="shared" si="38"/>
        <v>2.5773644399999998</v>
      </c>
    </row>
    <row r="2444" spans="1:4" ht="15" customHeight="1" x14ac:dyDescent="0.2">
      <c r="A2444" s="27">
        <v>42108.083333333336</v>
      </c>
      <c r="B2444" s="10">
        <v>1.028888</v>
      </c>
      <c r="C2444" s="26">
        <v>320</v>
      </c>
      <c r="D2444" s="14">
        <f t="shared" si="38"/>
        <v>1.71824296</v>
      </c>
    </row>
    <row r="2445" spans="1:4" ht="15" customHeight="1" x14ac:dyDescent="0.2">
      <c r="A2445" s="27">
        <v>42108.125</v>
      </c>
      <c r="B2445" s="10">
        <v>1.028888</v>
      </c>
      <c r="C2445" s="26">
        <v>330</v>
      </c>
      <c r="D2445" s="14">
        <f t="shared" si="38"/>
        <v>1.71824296</v>
      </c>
    </row>
    <row r="2446" spans="1:4" ht="15" customHeight="1" x14ac:dyDescent="0.2">
      <c r="A2446" s="27">
        <v>42108.166666666664</v>
      </c>
      <c r="B2446" s="10">
        <v>1.028888</v>
      </c>
      <c r="C2446" s="26">
        <v>330</v>
      </c>
      <c r="D2446" s="14">
        <f t="shared" si="38"/>
        <v>1.71824296</v>
      </c>
    </row>
    <row r="2447" spans="1:4" ht="15" customHeight="1" x14ac:dyDescent="0.2">
      <c r="A2447" s="27">
        <v>42108.208333333336</v>
      </c>
      <c r="B2447" s="10">
        <v>1.5433319999999999</v>
      </c>
      <c r="C2447" s="26">
        <v>330</v>
      </c>
      <c r="D2447" s="14">
        <f t="shared" si="38"/>
        <v>2.5773644399999998</v>
      </c>
    </row>
    <row r="2448" spans="1:4" ht="15" customHeight="1" x14ac:dyDescent="0.2">
      <c r="A2448" s="27">
        <v>42108.25</v>
      </c>
      <c r="B2448" s="10">
        <v>1.028888</v>
      </c>
      <c r="C2448" s="26">
        <v>330</v>
      </c>
      <c r="D2448" s="14">
        <f t="shared" si="38"/>
        <v>1.71824296</v>
      </c>
    </row>
    <row r="2449" spans="1:4" ht="15" customHeight="1" x14ac:dyDescent="0.2">
      <c r="A2449" s="27">
        <v>42108.291666666664</v>
      </c>
      <c r="B2449" s="10">
        <v>1.5433319999999999</v>
      </c>
      <c r="C2449" s="26">
        <v>320</v>
      </c>
      <c r="D2449" s="14">
        <f t="shared" si="38"/>
        <v>2.5773644399999998</v>
      </c>
    </row>
    <row r="2450" spans="1:4" ht="15" customHeight="1" x14ac:dyDescent="0.2">
      <c r="A2450" s="27">
        <v>42108.333333333336</v>
      </c>
      <c r="B2450" s="10">
        <v>0.51444400000000001</v>
      </c>
      <c r="C2450" s="26">
        <v>270</v>
      </c>
      <c r="D2450" s="14">
        <f t="shared" si="38"/>
        <v>0.85912147999999999</v>
      </c>
    </row>
    <row r="2451" spans="1:4" ht="15" customHeight="1" x14ac:dyDescent="0.2">
      <c r="A2451" s="27">
        <v>42108.375</v>
      </c>
      <c r="B2451" s="10">
        <v>1.5433319999999999</v>
      </c>
      <c r="C2451" s="26">
        <v>300</v>
      </c>
      <c r="D2451" s="14">
        <f t="shared" si="38"/>
        <v>2.5773644399999998</v>
      </c>
    </row>
    <row r="2452" spans="1:4" ht="15" customHeight="1" x14ac:dyDescent="0.2">
      <c r="A2452" s="27">
        <v>42108.416666666664</v>
      </c>
      <c r="B2452" s="10">
        <v>1.5433319999999999</v>
      </c>
      <c r="C2452" s="26">
        <v>310</v>
      </c>
      <c r="D2452" s="14">
        <f t="shared" si="38"/>
        <v>2.5773644399999998</v>
      </c>
    </row>
    <row r="2453" spans="1:4" ht="15" customHeight="1" x14ac:dyDescent="0.2">
      <c r="A2453" s="27">
        <v>42108.458333333336</v>
      </c>
      <c r="B2453" s="10">
        <v>2.5722200000000002</v>
      </c>
      <c r="C2453" s="26">
        <v>300</v>
      </c>
      <c r="D2453" s="14">
        <f t="shared" si="38"/>
        <v>4.2956073999999997</v>
      </c>
    </row>
    <row r="2454" spans="1:4" ht="15" customHeight="1" x14ac:dyDescent="0.2">
      <c r="A2454" s="27">
        <v>42108.5</v>
      </c>
      <c r="B2454" s="10">
        <v>2.057776</v>
      </c>
      <c r="C2454" s="26">
        <v>280</v>
      </c>
      <c r="D2454" s="14">
        <f t="shared" si="38"/>
        <v>3.43648592</v>
      </c>
    </row>
    <row r="2455" spans="1:4" ht="15" customHeight="1" x14ac:dyDescent="0.2">
      <c r="A2455" s="27">
        <v>42108.541666666664</v>
      </c>
      <c r="B2455" s="10">
        <v>1.5433319999999999</v>
      </c>
      <c r="C2455" s="26">
        <v>30</v>
      </c>
      <c r="D2455" s="14">
        <f t="shared" si="38"/>
        <v>2.5773644399999998</v>
      </c>
    </row>
    <row r="2456" spans="1:4" ht="15" customHeight="1" x14ac:dyDescent="0.2">
      <c r="A2456" s="27">
        <v>42108.583333333336</v>
      </c>
      <c r="B2456" s="10">
        <v>4.6299960000000002</v>
      </c>
      <c r="C2456" s="26">
        <v>140</v>
      </c>
      <c r="D2456" s="14">
        <f t="shared" si="38"/>
        <v>7.7320933199999997</v>
      </c>
    </row>
    <row r="2457" spans="1:4" ht="15" customHeight="1" x14ac:dyDescent="0.2">
      <c r="A2457" s="27">
        <v>42108.625</v>
      </c>
      <c r="B2457" s="10">
        <v>4.6299960000000002</v>
      </c>
      <c r="C2457" s="26">
        <v>150</v>
      </c>
      <c r="D2457" s="14">
        <f t="shared" si="38"/>
        <v>7.7320933199999997</v>
      </c>
    </row>
    <row r="2458" spans="1:4" ht="15" customHeight="1" x14ac:dyDescent="0.2">
      <c r="A2458" s="27">
        <v>42108.666666666664</v>
      </c>
      <c r="B2458" s="10">
        <v>4.6299960000000002</v>
      </c>
      <c r="C2458" s="26">
        <v>120</v>
      </c>
      <c r="D2458" s="14">
        <f t="shared" si="38"/>
        <v>7.7320933199999997</v>
      </c>
    </row>
    <row r="2459" spans="1:4" ht="15" customHeight="1" x14ac:dyDescent="0.2">
      <c r="A2459" s="27">
        <v>42108.708333333336</v>
      </c>
      <c r="B2459" s="10">
        <v>4.6299960000000002</v>
      </c>
      <c r="C2459" s="26">
        <v>110</v>
      </c>
      <c r="D2459" s="14">
        <f t="shared" si="38"/>
        <v>7.7320933199999997</v>
      </c>
    </row>
    <row r="2460" spans="1:4" ht="15" customHeight="1" x14ac:dyDescent="0.2">
      <c r="A2460" s="27">
        <v>42108.75</v>
      </c>
      <c r="B2460" s="10">
        <v>4.6299960000000002</v>
      </c>
      <c r="C2460" s="26">
        <v>110</v>
      </c>
      <c r="D2460" s="14">
        <f t="shared" si="38"/>
        <v>7.7320933199999997</v>
      </c>
    </row>
    <row r="2461" spans="1:4" ht="15" customHeight="1" x14ac:dyDescent="0.2">
      <c r="A2461" s="27">
        <v>42108.833333333336</v>
      </c>
      <c r="B2461" s="10">
        <v>3.0866639999999999</v>
      </c>
      <c r="C2461" s="26">
        <v>120</v>
      </c>
      <c r="D2461" s="14">
        <f t="shared" si="38"/>
        <v>5.1547288799999995</v>
      </c>
    </row>
    <row r="2462" spans="1:4" ht="15" customHeight="1" x14ac:dyDescent="0.2">
      <c r="A2462" s="27">
        <v>42108.875</v>
      </c>
      <c r="B2462" s="10">
        <v>1.5433319999999999</v>
      </c>
      <c r="C2462" s="26">
        <v>110</v>
      </c>
      <c r="D2462" s="14">
        <f t="shared" si="38"/>
        <v>2.5773644399999998</v>
      </c>
    </row>
    <row r="2463" spans="1:4" ht="15" customHeight="1" x14ac:dyDescent="0.2">
      <c r="A2463" s="27">
        <v>42108.916666666664</v>
      </c>
      <c r="B2463" s="10">
        <v>1.028888</v>
      </c>
      <c r="C2463" s="26">
        <v>10</v>
      </c>
      <c r="D2463" s="14">
        <f t="shared" si="38"/>
        <v>1.71824296</v>
      </c>
    </row>
    <row r="2464" spans="1:4" ht="15" customHeight="1" x14ac:dyDescent="0.2">
      <c r="A2464" s="27">
        <v>42108.958333333336</v>
      </c>
      <c r="B2464" s="10">
        <v>1.028888</v>
      </c>
      <c r="C2464" s="26">
        <v>310</v>
      </c>
      <c r="D2464" s="14">
        <f t="shared" si="38"/>
        <v>1.71824296</v>
      </c>
    </row>
    <row r="2465" spans="1:4" ht="15" customHeight="1" x14ac:dyDescent="0.2">
      <c r="A2465" s="27">
        <v>42109</v>
      </c>
      <c r="B2465" s="10">
        <v>1.028888</v>
      </c>
      <c r="C2465" s="26">
        <v>280</v>
      </c>
      <c r="D2465" s="14">
        <f t="shared" si="38"/>
        <v>1.71824296</v>
      </c>
    </row>
    <row r="2466" spans="1:4" ht="15" customHeight="1" x14ac:dyDescent="0.2">
      <c r="A2466" s="27">
        <v>42109.041666666664</v>
      </c>
      <c r="B2466" s="10">
        <v>0</v>
      </c>
      <c r="C2466" s="26">
        <v>0</v>
      </c>
      <c r="D2466" s="14">
        <f t="shared" si="38"/>
        <v>0</v>
      </c>
    </row>
    <row r="2467" spans="1:4" ht="15" customHeight="1" x14ac:dyDescent="0.2">
      <c r="A2467" s="27">
        <v>42109.083333333336</v>
      </c>
      <c r="B2467" s="10">
        <v>1.5433319999999999</v>
      </c>
      <c r="C2467" s="26">
        <v>270</v>
      </c>
      <c r="D2467" s="14">
        <f t="shared" si="38"/>
        <v>2.5773644399999998</v>
      </c>
    </row>
    <row r="2468" spans="1:4" ht="15" customHeight="1" x14ac:dyDescent="0.2">
      <c r="A2468" s="27">
        <v>42109.125</v>
      </c>
      <c r="B2468" s="10">
        <v>1.028888</v>
      </c>
      <c r="C2468" s="26">
        <v>290</v>
      </c>
      <c r="D2468" s="14">
        <f t="shared" si="38"/>
        <v>1.71824296</v>
      </c>
    </row>
    <row r="2469" spans="1:4" ht="15" customHeight="1" x14ac:dyDescent="0.2">
      <c r="A2469" s="27">
        <v>42109.166666666664</v>
      </c>
      <c r="B2469" s="10">
        <v>0</v>
      </c>
      <c r="C2469" s="26">
        <v>0</v>
      </c>
      <c r="D2469" s="14">
        <f t="shared" si="38"/>
        <v>0</v>
      </c>
    </row>
    <row r="2470" spans="1:4" ht="15" customHeight="1" x14ac:dyDescent="0.2">
      <c r="A2470" s="27">
        <v>42109.208333333336</v>
      </c>
      <c r="B2470" s="10">
        <v>1.5433319999999999</v>
      </c>
      <c r="C2470" s="26">
        <v>290</v>
      </c>
      <c r="D2470" s="14">
        <f t="shared" si="38"/>
        <v>2.5773644399999998</v>
      </c>
    </row>
    <row r="2471" spans="1:4" ht="15" customHeight="1" x14ac:dyDescent="0.2">
      <c r="A2471" s="27">
        <v>42109.25</v>
      </c>
      <c r="B2471" s="10">
        <v>1.028888</v>
      </c>
      <c r="C2471" s="26">
        <v>300</v>
      </c>
      <c r="D2471" s="14">
        <f t="shared" si="38"/>
        <v>1.71824296</v>
      </c>
    </row>
    <row r="2472" spans="1:4" ht="15" customHeight="1" x14ac:dyDescent="0.2">
      <c r="A2472" s="27">
        <v>42109.291666666664</v>
      </c>
      <c r="B2472" s="10">
        <v>1.028888</v>
      </c>
      <c r="C2472" s="26">
        <v>290</v>
      </c>
      <c r="D2472" s="14">
        <f t="shared" si="38"/>
        <v>1.71824296</v>
      </c>
    </row>
    <row r="2473" spans="1:4" ht="15" customHeight="1" x14ac:dyDescent="0.2">
      <c r="A2473" s="27">
        <v>42109.333333333336</v>
      </c>
      <c r="B2473" s="10">
        <v>1.5433319999999999</v>
      </c>
      <c r="C2473" s="26">
        <v>290</v>
      </c>
      <c r="D2473" s="14">
        <f t="shared" si="38"/>
        <v>2.5773644399999998</v>
      </c>
    </row>
    <row r="2474" spans="1:4" ht="15" customHeight="1" x14ac:dyDescent="0.2">
      <c r="A2474" s="27">
        <v>42109.375</v>
      </c>
      <c r="B2474" s="10">
        <v>1.028888</v>
      </c>
      <c r="C2474" s="26">
        <v>320</v>
      </c>
      <c r="D2474" s="14">
        <f t="shared" si="38"/>
        <v>1.71824296</v>
      </c>
    </row>
    <row r="2475" spans="1:4" ht="15" customHeight="1" x14ac:dyDescent="0.2">
      <c r="A2475" s="27">
        <v>42109.416666666664</v>
      </c>
      <c r="B2475" s="10">
        <v>2.057776</v>
      </c>
      <c r="C2475" s="26">
        <v>290</v>
      </c>
      <c r="D2475" s="14">
        <f t="shared" si="38"/>
        <v>3.43648592</v>
      </c>
    </row>
    <row r="2476" spans="1:4" ht="15" customHeight="1" x14ac:dyDescent="0.2">
      <c r="A2476" s="27">
        <v>42109.458333333336</v>
      </c>
      <c r="B2476" s="10">
        <v>2.5722200000000002</v>
      </c>
      <c r="C2476" s="26">
        <v>290</v>
      </c>
      <c r="D2476" s="14">
        <f t="shared" si="38"/>
        <v>4.2956073999999997</v>
      </c>
    </row>
    <row r="2477" spans="1:4" ht="15" customHeight="1" x14ac:dyDescent="0.2">
      <c r="A2477" s="27">
        <v>42109.5</v>
      </c>
      <c r="B2477" s="10">
        <v>3.0866639999999999</v>
      </c>
      <c r="C2477" s="26">
        <v>320</v>
      </c>
      <c r="D2477" s="14">
        <f t="shared" si="38"/>
        <v>5.1547288799999995</v>
      </c>
    </row>
    <row r="2478" spans="1:4" ht="15" customHeight="1" x14ac:dyDescent="0.2">
      <c r="A2478" s="27">
        <v>42109.541666666664</v>
      </c>
      <c r="B2478" s="10">
        <v>3.601108</v>
      </c>
      <c r="C2478" s="26">
        <v>30</v>
      </c>
      <c r="D2478" s="14">
        <f t="shared" si="38"/>
        <v>6.0138503599999993</v>
      </c>
    </row>
    <row r="2479" spans="1:4" ht="15" customHeight="1" x14ac:dyDescent="0.2">
      <c r="A2479" s="27">
        <v>42109.583333333336</v>
      </c>
      <c r="B2479" s="10">
        <v>4.6299960000000002</v>
      </c>
      <c r="C2479" s="26">
        <v>70</v>
      </c>
      <c r="D2479" s="14">
        <f t="shared" si="38"/>
        <v>7.7320933199999997</v>
      </c>
    </row>
    <row r="2480" spans="1:4" ht="15" customHeight="1" x14ac:dyDescent="0.2">
      <c r="A2480" s="27">
        <v>42109.625</v>
      </c>
      <c r="B2480" s="10">
        <v>3.601108</v>
      </c>
      <c r="C2480" s="26">
        <v>50</v>
      </c>
      <c r="D2480" s="14">
        <f t="shared" si="38"/>
        <v>6.0138503599999993</v>
      </c>
    </row>
    <row r="2481" spans="1:4" ht="15" customHeight="1" x14ac:dyDescent="0.2">
      <c r="A2481" s="27">
        <v>42109.666666666664</v>
      </c>
      <c r="B2481" s="10">
        <v>7.202216</v>
      </c>
      <c r="C2481" s="26">
        <v>80</v>
      </c>
      <c r="D2481" s="14">
        <f t="shared" si="38"/>
        <v>12.027700719999999</v>
      </c>
    </row>
    <row r="2482" spans="1:4" ht="15" customHeight="1" x14ac:dyDescent="0.2">
      <c r="A2482" s="27">
        <v>42109.708333333336</v>
      </c>
      <c r="B2482" s="10">
        <v>7.7166600000000001</v>
      </c>
      <c r="C2482" s="26">
        <v>70</v>
      </c>
      <c r="D2482" s="14">
        <f t="shared" si="38"/>
        <v>12.886822199999999</v>
      </c>
    </row>
    <row r="2483" spans="1:4" ht="15" customHeight="1" x14ac:dyDescent="0.2">
      <c r="A2483" s="27">
        <v>42109.75</v>
      </c>
      <c r="B2483" s="10">
        <v>6.6877719999999998</v>
      </c>
      <c r="C2483" s="26">
        <v>60</v>
      </c>
      <c r="D2483" s="14">
        <f t="shared" si="38"/>
        <v>11.16857924</v>
      </c>
    </row>
    <row r="2484" spans="1:4" ht="15" customHeight="1" x14ac:dyDescent="0.2">
      <c r="A2484" s="27">
        <v>42109.791666666664</v>
      </c>
      <c r="B2484" s="10">
        <v>6.6877719999999998</v>
      </c>
      <c r="C2484" s="26">
        <v>70</v>
      </c>
      <c r="D2484" s="14">
        <f t="shared" si="38"/>
        <v>11.16857924</v>
      </c>
    </row>
    <row r="2485" spans="1:4" ht="15" customHeight="1" x14ac:dyDescent="0.2">
      <c r="A2485" s="27">
        <v>42109.833333333336</v>
      </c>
      <c r="B2485" s="10">
        <v>6.6877719999999998</v>
      </c>
      <c r="C2485" s="26">
        <v>60</v>
      </c>
      <c r="D2485" s="14">
        <f t="shared" si="38"/>
        <v>11.16857924</v>
      </c>
    </row>
    <row r="2486" spans="1:4" ht="15" customHeight="1" x14ac:dyDescent="0.2">
      <c r="A2486" s="27">
        <v>42109.875</v>
      </c>
      <c r="B2486" s="10">
        <v>4.1155520000000001</v>
      </c>
      <c r="C2486" s="26">
        <v>50</v>
      </c>
      <c r="D2486" s="14">
        <f t="shared" si="38"/>
        <v>6.8729718399999999</v>
      </c>
    </row>
    <row r="2487" spans="1:4" ht="15" customHeight="1" x14ac:dyDescent="0.2">
      <c r="A2487" s="27">
        <v>42109.916666666664</v>
      </c>
      <c r="B2487" s="10">
        <v>2.057776</v>
      </c>
      <c r="C2487" s="26">
        <v>40</v>
      </c>
      <c r="D2487" s="14">
        <f t="shared" si="38"/>
        <v>3.43648592</v>
      </c>
    </row>
    <row r="2488" spans="1:4" ht="15" customHeight="1" x14ac:dyDescent="0.2">
      <c r="A2488" s="27">
        <v>42109.958333333336</v>
      </c>
      <c r="B2488" s="10">
        <v>1.5433319999999999</v>
      </c>
      <c r="C2488" s="26">
        <v>360</v>
      </c>
      <c r="D2488" s="14">
        <f t="shared" si="38"/>
        <v>2.5773644399999998</v>
      </c>
    </row>
    <row r="2489" spans="1:4" ht="15" customHeight="1" x14ac:dyDescent="0.2">
      <c r="A2489" s="27">
        <v>42110</v>
      </c>
      <c r="B2489" s="10">
        <v>1.028888</v>
      </c>
      <c r="C2489" s="26">
        <v>340</v>
      </c>
      <c r="D2489" s="14">
        <f t="shared" si="38"/>
        <v>1.71824296</v>
      </c>
    </row>
    <row r="2490" spans="1:4" ht="15" customHeight="1" x14ac:dyDescent="0.2">
      <c r="A2490" s="27">
        <v>42110.041666666664</v>
      </c>
      <c r="B2490" s="10">
        <v>2.057776</v>
      </c>
      <c r="C2490" s="26">
        <v>320</v>
      </c>
      <c r="D2490" s="14">
        <f t="shared" si="38"/>
        <v>3.43648592</v>
      </c>
    </row>
    <row r="2491" spans="1:4" ht="15" customHeight="1" x14ac:dyDescent="0.2">
      <c r="A2491" s="27">
        <v>42110.083333333336</v>
      </c>
      <c r="B2491" s="10">
        <v>1.5433319999999999</v>
      </c>
      <c r="C2491" s="26">
        <v>310</v>
      </c>
      <c r="D2491" s="14">
        <f t="shared" si="38"/>
        <v>2.5773644399999998</v>
      </c>
    </row>
    <row r="2492" spans="1:4" ht="15" customHeight="1" x14ac:dyDescent="0.2">
      <c r="A2492" s="27">
        <v>42110.125</v>
      </c>
      <c r="B2492" s="10">
        <v>1.5433319999999999</v>
      </c>
      <c r="C2492" s="26">
        <v>330</v>
      </c>
      <c r="D2492" s="14">
        <f t="shared" si="38"/>
        <v>2.5773644399999998</v>
      </c>
    </row>
    <row r="2493" spans="1:4" ht="15" customHeight="1" x14ac:dyDescent="0.2">
      <c r="A2493" s="27">
        <v>42110.166666666664</v>
      </c>
      <c r="B2493" s="10">
        <v>1.028888</v>
      </c>
      <c r="C2493" s="26">
        <v>320</v>
      </c>
      <c r="D2493" s="14">
        <f t="shared" si="38"/>
        <v>1.71824296</v>
      </c>
    </row>
    <row r="2494" spans="1:4" ht="15" customHeight="1" x14ac:dyDescent="0.2">
      <c r="A2494" s="27">
        <v>42110.208333333336</v>
      </c>
      <c r="B2494" s="10">
        <v>0</v>
      </c>
      <c r="C2494" s="26">
        <v>0</v>
      </c>
      <c r="D2494" s="14">
        <f t="shared" si="38"/>
        <v>0</v>
      </c>
    </row>
    <row r="2495" spans="1:4" ht="15" customHeight="1" x14ac:dyDescent="0.2">
      <c r="A2495" s="27">
        <v>42110.25</v>
      </c>
      <c r="B2495" s="10">
        <v>1.5433319999999999</v>
      </c>
      <c r="C2495" s="26">
        <v>320</v>
      </c>
      <c r="D2495" s="14">
        <f t="shared" si="38"/>
        <v>2.5773644399999998</v>
      </c>
    </row>
    <row r="2496" spans="1:4" ht="15" customHeight="1" x14ac:dyDescent="0.2">
      <c r="A2496" s="27">
        <v>42110.291666666664</v>
      </c>
      <c r="B2496" s="10">
        <v>1.5433319999999999</v>
      </c>
      <c r="C2496" s="26">
        <v>320</v>
      </c>
      <c r="D2496" s="14">
        <f t="shared" si="38"/>
        <v>2.5773644399999998</v>
      </c>
    </row>
    <row r="2497" spans="1:4" ht="15" customHeight="1" x14ac:dyDescent="0.2">
      <c r="A2497" s="27">
        <v>42110.333333333336</v>
      </c>
      <c r="B2497" s="10">
        <v>0</v>
      </c>
      <c r="C2497" s="26">
        <v>0</v>
      </c>
      <c r="D2497" s="14">
        <f t="shared" si="38"/>
        <v>0</v>
      </c>
    </row>
    <row r="2498" spans="1:4" ht="15" customHeight="1" x14ac:dyDescent="0.2">
      <c r="A2498" s="27">
        <v>42110.375</v>
      </c>
      <c r="B2498" s="10">
        <v>1.5433319999999999</v>
      </c>
      <c r="C2498" s="26">
        <v>340</v>
      </c>
      <c r="D2498" s="14">
        <f t="shared" si="38"/>
        <v>2.5773644399999998</v>
      </c>
    </row>
    <row r="2499" spans="1:4" ht="15" customHeight="1" x14ac:dyDescent="0.2">
      <c r="A2499" s="27">
        <v>42110.416666666664</v>
      </c>
      <c r="B2499" s="10">
        <v>1.5433319999999999</v>
      </c>
      <c r="C2499" s="26">
        <v>300</v>
      </c>
      <c r="D2499" s="14">
        <f t="shared" si="38"/>
        <v>2.5773644399999998</v>
      </c>
    </row>
    <row r="2500" spans="1:4" ht="15" customHeight="1" x14ac:dyDescent="0.2">
      <c r="A2500" s="27">
        <v>42110.458333333336</v>
      </c>
      <c r="B2500" s="10">
        <v>1.5433319999999999</v>
      </c>
      <c r="C2500" s="26">
        <v>320</v>
      </c>
      <c r="D2500" s="14">
        <f t="shared" si="38"/>
        <v>2.5773644399999998</v>
      </c>
    </row>
    <row r="2501" spans="1:4" ht="15" customHeight="1" x14ac:dyDescent="0.2">
      <c r="A2501" s="27">
        <v>42110.5</v>
      </c>
      <c r="B2501" s="10">
        <v>5.1444400000000003</v>
      </c>
      <c r="C2501" s="26">
        <v>360</v>
      </c>
      <c r="D2501" s="14">
        <f t="shared" ref="D2501:D2564" si="39">$B$1*B2501</f>
        <v>8.5912147999999995</v>
      </c>
    </row>
    <row r="2502" spans="1:4" ht="15" customHeight="1" x14ac:dyDescent="0.2">
      <c r="A2502" s="27">
        <v>42110.541666666664</v>
      </c>
      <c r="B2502" s="10">
        <v>4.1155520000000001</v>
      </c>
      <c r="C2502" s="26">
        <v>30</v>
      </c>
      <c r="D2502" s="14">
        <f t="shared" si="39"/>
        <v>6.8729718399999999</v>
      </c>
    </row>
    <row r="2503" spans="1:4" ht="15" customHeight="1" x14ac:dyDescent="0.2">
      <c r="A2503" s="27">
        <v>42110.583333333336</v>
      </c>
      <c r="B2503" s="10">
        <v>4.1155520000000001</v>
      </c>
      <c r="C2503" s="26">
        <v>30</v>
      </c>
      <c r="D2503" s="14">
        <f t="shared" si="39"/>
        <v>6.8729718399999999</v>
      </c>
    </row>
    <row r="2504" spans="1:4" ht="15" customHeight="1" x14ac:dyDescent="0.2">
      <c r="A2504" s="27">
        <v>42110.625</v>
      </c>
      <c r="B2504" s="10">
        <v>4.1155520000000001</v>
      </c>
      <c r="C2504" s="26">
        <v>10</v>
      </c>
      <c r="D2504" s="14">
        <f t="shared" si="39"/>
        <v>6.8729718399999999</v>
      </c>
    </row>
    <row r="2505" spans="1:4" ht="15" customHeight="1" x14ac:dyDescent="0.2">
      <c r="A2505" s="27">
        <v>42110.666666666664</v>
      </c>
      <c r="B2505" s="10">
        <v>6.1733279999999997</v>
      </c>
      <c r="C2505" s="26">
        <v>50</v>
      </c>
      <c r="D2505" s="14">
        <f t="shared" si="39"/>
        <v>10.309457759999999</v>
      </c>
    </row>
    <row r="2506" spans="1:4" ht="15" customHeight="1" x14ac:dyDescent="0.2">
      <c r="A2506" s="27">
        <v>42110.708333333336</v>
      </c>
      <c r="B2506" s="10">
        <v>7.202216</v>
      </c>
      <c r="C2506" s="26">
        <v>70</v>
      </c>
      <c r="D2506" s="14">
        <f t="shared" si="39"/>
        <v>12.027700719999999</v>
      </c>
    </row>
    <row r="2507" spans="1:4" ht="15" customHeight="1" x14ac:dyDescent="0.2">
      <c r="A2507" s="27">
        <v>42110.75</v>
      </c>
      <c r="B2507" s="10">
        <v>7.202216</v>
      </c>
      <c r="C2507" s="26">
        <v>60</v>
      </c>
      <c r="D2507" s="14">
        <f t="shared" si="39"/>
        <v>12.027700719999999</v>
      </c>
    </row>
    <row r="2508" spans="1:4" ht="15" customHeight="1" x14ac:dyDescent="0.2">
      <c r="A2508" s="27">
        <v>42110.791666666664</v>
      </c>
      <c r="B2508" s="10">
        <v>6.1733279999999997</v>
      </c>
      <c r="C2508" s="26">
        <v>60</v>
      </c>
      <c r="D2508" s="14">
        <f t="shared" si="39"/>
        <v>10.309457759999999</v>
      </c>
    </row>
    <row r="2509" spans="1:4" ht="15" customHeight="1" x14ac:dyDescent="0.2">
      <c r="A2509" s="27">
        <v>42110.833333333336</v>
      </c>
      <c r="B2509" s="10">
        <v>5.1444400000000003</v>
      </c>
      <c r="C2509" s="26">
        <v>80</v>
      </c>
      <c r="D2509" s="14">
        <f t="shared" si="39"/>
        <v>8.5912147999999995</v>
      </c>
    </row>
    <row r="2510" spans="1:4" ht="15" customHeight="1" x14ac:dyDescent="0.2">
      <c r="A2510" s="27">
        <v>42110.875</v>
      </c>
      <c r="B2510" s="10">
        <v>2.057776</v>
      </c>
      <c r="C2510" s="26">
        <v>80</v>
      </c>
      <c r="D2510" s="14">
        <f t="shared" si="39"/>
        <v>3.43648592</v>
      </c>
    </row>
    <row r="2511" spans="1:4" ht="15" customHeight="1" x14ac:dyDescent="0.2">
      <c r="A2511" s="27">
        <v>42110.916666666664</v>
      </c>
      <c r="B2511" s="10">
        <v>2.057776</v>
      </c>
      <c r="C2511" s="26">
        <v>40</v>
      </c>
      <c r="D2511" s="14">
        <f t="shared" si="39"/>
        <v>3.43648592</v>
      </c>
    </row>
    <row r="2512" spans="1:4" ht="15" customHeight="1" x14ac:dyDescent="0.2">
      <c r="A2512" s="27">
        <v>42110.958333333336</v>
      </c>
      <c r="B2512" s="10">
        <v>3.0866639999999999</v>
      </c>
      <c r="C2512" s="26">
        <v>50</v>
      </c>
      <c r="D2512" s="14">
        <f t="shared" si="39"/>
        <v>5.1547288799999995</v>
      </c>
    </row>
    <row r="2513" spans="1:4" ht="15" customHeight="1" x14ac:dyDescent="0.2">
      <c r="A2513" s="27">
        <v>42111</v>
      </c>
      <c r="B2513" s="10">
        <v>1.5433319999999999</v>
      </c>
      <c r="C2513" s="26">
        <v>30</v>
      </c>
      <c r="D2513" s="14">
        <f t="shared" si="39"/>
        <v>2.5773644399999998</v>
      </c>
    </row>
    <row r="2514" spans="1:4" ht="15" customHeight="1" x14ac:dyDescent="0.2">
      <c r="A2514" s="27">
        <v>42111.041666666664</v>
      </c>
      <c r="B2514" s="10">
        <v>1.028888</v>
      </c>
      <c r="C2514" s="26">
        <v>310</v>
      </c>
      <c r="D2514" s="14">
        <f t="shared" si="39"/>
        <v>1.71824296</v>
      </c>
    </row>
    <row r="2515" spans="1:4" ht="15" customHeight="1" x14ac:dyDescent="0.2">
      <c r="A2515" s="27">
        <v>42111.083333333336</v>
      </c>
      <c r="B2515" s="10">
        <v>1.028888</v>
      </c>
      <c r="C2515" s="26">
        <v>290</v>
      </c>
      <c r="D2515" s="14">
        <f t="shared" si="39"/>
        <v>1.71824296</v>
      </c>
    </row>
    <row r="2516" spans="1:4" ht="15" customHeight="1" x14ac:dyDescent="0.2">
      <c r="A2516" s="27">
        <v>42111.125</v>
      </c>
      <c r="B2516" s="10">
        <v>0.51444400000000001</v>
      </c>
      <c r="C2516" s="26">
        <v>30</v>
      </c>
      <c r="D2516" s="14">
        <f t="shared" si="39"/>
        <v>0.85912147999999999</v>
      </c>
    </row>
    <row r="2517" spans="1:4" ht="15" customHeight="1" x14ac:dyDescent="0.2">
      <c r="A2517" s="27">
        <v>42111.166666666664</v>
      </c>
      <c r="B2517" s="10">
        <v>1.028888</v>
      </c>
      <c r="C2517" s="26">
        <v>320</v>
      </c>
      <c r="D2517" s="14">
        <f t="shared" si="39"/>
        <v>1.71824296</v>
      </c>
    </row>
    <row r="2518" spans="1:4" ht="15" customHeight="1" x14ac:dyDescent="0.2">
      <c r="A2518" s="27">
        <v>42111.208333333336</v>
      </c>
      <c r="B2518" s="10">
        <v>1.028888</v>
      </c>
      <c r="C2518" s="26">
        <v>250</v>
      </c>
      <c r="D2518" s="14">
        <f t="shared" si="39"/>
        <v>1.71824296</v>
      </c>
    </row>
    <row r="2519" spans="1:4" ht="15" customHeight="1" x14ac:dyDescent="0.2">
      <c r="A2519" s="27">
        <v>42111.25</v>
      </c>
      <c r="B2519" s="10">
        <v>1.5433319999999999</v>
      </c>
      <c r="C2519" s="26">
        <v>340</v>
      </c>
      <c r="D2519" s="14">
        <f t="shared" si="39"/>
        <v>2.5773644399999998</v>
      </c>
    </row>
    <row r="2520" spans="1:4" ht="15" customHeight="1" x14ac:dyDescent="0.2">
      <c r="A2520" s="27">
        <v>42111.291666666664</v>
      </c>
      <c r="B2520" s="10">
        <v>1.028888</v>
      </c>
      <c r="C2520" s="26">
        <v>340</v>
      </c>
      <c r="D2520" s="14">
        <f t="shared" si="39"/>
        <v>1.71824296</v>
      </c>
    </row>
    <row r="2521" spans="1:4" ht="15" customHeight="1" x14ac:dyDescent="0.2">
      <c r="A2521" s="27">
        <v>42111.333333333336</v>
      </c>
      <c r="B2521" s="10">
        <v>0</v>
      </c>
      <c r="C2521" s="26">
        <v>0</v>
      </c>
      <c r="D2521" s="14">
        <f t="shared" si="39"/>
        <v>0</v>
      </c>
    </row>
    <row r="2522" spans="1:4" ht="15" customHeight="1" x14ac:dyDescent="0.2">
      <c r="A2522" s="27">
        <v>42111.375</v>
      </c>
      <c r="B2522" s="10">
        <v>1.028888</v>
      </c>
      <c r="C2522" s="26">
        <v>320</v>
      </c>
      <c r="D2522" s="14">
        <f t="shared" si="39"/>
        <v>1.71824296</v>
      </c>
    </row>
    <row r="2523" spans="1:4" ht="15" customHeight="1" x14ac:dyDescent="0.2">
      <c r="A2523" s="27">
        <v>42111.416666666664</v>
      </c>
      <c r="B2523" s="10">
        <v>1.028888</v>
      </c>
      <c r="C2523" s="26">
        <v>290</v>
      </c>
      <c r="D2523" s="14">
        <f t="shared" si="39"/>
        <v>1.71824296</v>
      </c>
    </row>
    <row r="2524" spans="1:4" ht="15" customHeight="1" x14ac:dyDescent="0.2">
      <c r="A2524" s="27">
        <v>42111.458333333336</v>
      </c>
      <c r="B2524" s="10">
        <v>2.057776</v>
      </c>
      <c r="C2524" s="26">
        <v>280</v>
      </c>
      <c r="D2524" s="14">
        <f t="shared" si="39"/>
        <v>3.43648592</v>
      </c>
    </row>
    <row r="2525" spans="1:4" ht="15" customHeight="1" x14ac:dyDescent="0.2">
      <c r="A2525" s="27">
        <v>42111.5</v>
      </c>
      <c r="B2525" s="10">
        <v>3.0866639999999999</v>
      </c>
      <c r="C2525" s="26">
        <v>200</v>
      </c>
      <c r="D2525" s="14">
        <f t="shared" si="39"/>
        <v>5.1547288799999995</v>
      </c>
    </row>
    <row r="2526" spans="1:4" ht="15" customHeight="1" x14ac:dyDescent="0.2">
      <c r="A2526" s="27">
        <v>42111.541666666664</v>
      </c>
      <c r="B2526" s="10">
        <v>6.1733279999999997</v>
      </c>
      <c r="C2526" s="26">
        <v>180</v>
      </c>
      <c r="D2526" s="14">
        <f t="shared" si="39"/>
        <v>10.309457759999999</v>
      </c>
    </row>
    <row r="2527" spans="1:4" ht="15" customHeight="1" x14ac:dyDescent="0.2">
      <c r="A2527" s="27">
        <v>42111.583333333336</v>
      </c>
      <c r="B2527" s="10">
        <v>6.1733279999999997</v>
      </c>
      <c r="C2527" s="26">
        <v>180</v>
      </c>
      <c r="D2527" s="14">
        <f t="shared" si="39"/>
        <v>10.309457759999999</v>
      </c>
    </row>
    <row r="2528" spans="1:4" ht="15" customHeight="1" x14ac:dyDescent="0.2">
      <c r="A2528" s="27">
        <v>42111.625</v>
      </c>
      <c r="B2528" s="10">
        <v>6.1733279999999997</v>
      </c>
      <c r="C2528" s="26">
        <v>160</v>
      </c>
      <c r="D2528" s="14">
        <f t="shared" si="39"/>
        <v>10.309457759999999</v>
      </c>
    </row>
    <row r="2529" spans="1:4" ht="15" customHeight="1" x14ac:dyDescent="0.2">
      <c r="A2529" s="27">
        <v>42111.666666666664</v>
      </c>
      <c r="B2529" s="10">
        <v>5.6588840000000005</v>
      </c>
      <c r="C2529" s="26">
        <v>160</v>
      </c>
      <c r="D2529" s="14">
        <f t="shared" si="39"/>
        <v>9.4503362800000001</v>
      </c>
    </row>
    <row r="2530" spans="1:4" ht="15" customHeight="1" x14ac:dyDescent="0.2">
      <c r="A2530" s="27">
        <v>42111.708333333336</v>
      </c>
      <c r="B2530" s="10">
        <v>6.1733279999999997</v>
      </c>
      <c r="C2530" s="26">
        <v>160</v>
      </c>
      <c r="D2530" s="14">
        <f t="shared" si="39"/>
        <v>10.309457759999999</v>
      </c>
    </row>
    <row r="2531" spans="1:4" ht="15" customHeight="1" x14ac:dyDescent="0.2">
      <c r="A2531" s="27">
        <v>42111.75</v>
      </c>
      <c r="B2531" s="10">
        <v>5.1444400000000003</v>
      </c>
      <c r="C2531" s="26">
        <v>150</v>
      </c>
      <c r="D2531" s="14">
        <f t="shared" si="39"/>
        <v>8.5912147999999995</v>
      </c>
    </row>
    <row r="2532" spans="1:4" ht="15" customHeight="1" x14ac:dyDescent="0.2">
      <c r="A2532" s="27">
        <v>42111.791666666664</v>
      </c>
      <c r="B2532" s="10">
        <v>3.0866639999999999</v>
      </c>
      <c r="C2532" s="26">
        <v>160</v>
      </c>
      <c r="D2532" s="14">
        <f t="shared" si="39"/>
        <v>5.1547288799999995</v>
      </c>
    </row>
    <row r="2533" spans="1:4" ht="15" customHeight="1" x14ac:dyDescent="0.2">
      <c r="A2533" s="27">
        <v>42111.833333333336</v>
      </c>
      <c r="B2533" s="10">
        <v>3.0866639999999999</v>
      </c>
      <c r="C2533" s="26">
        <v>170</v>
      </c>
      <c r="D2533" s="14">
        <f t="shared" si="39"/>
        <v>5.1547288799999995</v>
      </c>
    </row>
    <row r="2534" spans="1:4" ht="15" customHeight="1" x14ac:dyDescent="0.2">
      <c r="A2534" s="27">
        <v>42111.875</v>
      </c>
      <c r="B2534" s="10">
        <v>2.057776</v>
      </c>
      <c r="C2534" s="26">
        <v>190</v>
      </c>
      <c r="D2534" s="14">
        <f t="shared" si="39"/>
        <v>3.43648592</v>
      </c>
    </row>
    <row r="2535" spans="1:4" ht="15" customHeight="1" x14ac:dyDescent="0.2">
      <c r="A2535" s="27">
        <v>42111.916666666664</v>
      </c>
      <c r="B2535" s="10">
        <v>2.057776</v>
      </c>
      <c r="C2535" s="26">
        <v>210</v>
      </c>
      <c r="D2535" s="14">
        <f t="shared" si="39"/>
        <v>3.43648592</v>
      </c>
    </row>
    <row r="2536" spans="1:4" ht="15" customHeight="1" x14ac:dyDescent="0.2">
      <c r="A2536" s="27">
        <v>42111.958333333336</v>
      </c>
      <c r="B2536" s="10">
        <v>2.057776</v>
      </c>
      <c r="C2536" s="26">
        <v>190</v>
      </c>
      <c r="D2536" s="14">
        <f t="shared" si="39"/>
        <v>3.43648592</v>
      </c>
    </row>
    <row r="2537" spans="1:4" ht="15" customHeight="1" x14ac:dyDescent="0.2">
      <c r="A2537" s="27">
        <v>42112</v>
      </c>
      <c r="B2537" s="10">
        <v>1.5433319999999999</v>
      </c>
      <c r="C2537" s="26">
        <v>190</v>
      </c>
      <c r="D2537" s="14">
        <f t="shared" si="39"/>
        <v>2.5773644399999998</v>
      </c>
    </row>
    <row r="2538" spans="1:4" ht="15" customHeight="1" x14ac:dyDescent="0.2">
      <c r="A2538" s="27">
        <v>42112.041666666664</v>
      </c>
      <c r="B2538" s="10">
        <v>1.028888</v>
      </c>
      <c r="C2538" s="26">
        <v>320</v>
      </c>
      <c r="D2538" s="14">
        <f t="shared" si="39"/>
        <v>1.71824296</v>
      </c>
    </row>
    <row r="2539" spans="1:4" ht="15" customHeight="1" x14ac:dyDescent="0.2">
      <c r="A2539" s="27">
        <v>42112.083333333336</v>
      </c>
      <c r="B2539" s="10">
        <v>1.028888</v>
      </c>
      <c r="C2539" s="26">
        <v>320</v>
      </c>
      <c r="D2539" s="14">
        <f t="shared" si="39"/>
        <v>1.71824296</v>
      </c>
    </row>
    <row r="2540" spans="1:4" ht="15" customHeight="1" x14ac:dyDescent="0.2">
      <c r="A2540" s="27">
        <v>42112.125</v>
      </c>
      <c r="B2540" s="10">
        <v>1.028888</v>
      </c>
      <c r="C2540" s="26">
        <v>10</v>
      </c>
      <c r="D2540" s="14">
        <f t="shared" si="39"/>
        <v>1.71824296</v>
      </c>
    </row>
    <row r="2541" spans="1:4" ht="15" customHeight="1" x14ac:dyDescent="0.2">
      <c r="A2541" s="27">
        <v>42112.166666666664</v>
      </c>
      <c r="B2541" s="10">
        <v>1.5433319999999999</v>
      </c>
      <c r="C2541" s="26">
        <v>310</v>
      </c>
      <c r="D2541" s="14">
        <f t="shared" si="39"/>
        <v>2.5773644399999998</v>
      </c>
    </row>
    <row r="2542" spans="1:4" ht="15" customHeight="1" x14ac:dyDescent="0.2">
      <c r="A2542" s="27">
        <v>42112.208333333336</v>
      </c>
      <c r="B2542" s="10">
        <v>1.028888</v>
      </c>
      <c r="C2542" s="26">
        <v>320</v>
      </c>
      <c r="D2542" s="14">
        <f t="shared" si="39"/>
        <v>1.71824296</v>
      </c>
    </row>
    <row r="2543" spans="1:4" ht="15" customHeight="1" x14ac:dyDescent="0.2">
      <c r="A2543" s="27">
        <v>42112.25</v>
      </c>
      <c r="B2543" s="10">
        <v>1.5433319999999999</v>
      </c>
      <c r="C2543" s="26">
        <v>310</v>
      </c>
      <c r="D2543" s="14">
        <f t="shared" si="39"/>
        <v>2.5773644399999998</v>
      </c>
    </row>
    <row r="2544" spans="1:4" ht="15" customHeight="1" x14ac:dyDescent="0.2">
      <c r="A2544" s="27">
        <v>42112.291666666664</v>
      </c>
      <c r="B2544" s="10">
        <v>1.028888</v>
      </c>
      <c r="C2544" s="26">
        <v>340</v>
      </c>
      <c r="D2544" s="14">
        <f t="shared" si="39"/>
        <v>1.71824296</v>
      </c>
    </row>
    <row r="2545" spans="1:4" ht="15" customHeight="1" x14ac:dyDescent="0.2">
      <c r="A2545" s="27">
        <v>42112.333333333336</v>
      </c>
      <c r="B2545" s="10">
        <v>1.5433319999999999</v>
      </c>
      <c r="C2545" s="26">
        <v>290</v>
      </c>
      <c r="D2545" s="14">
        <f t="shared" si="39"/>
        <v>2.5773644399999998</v>
      </c>
    </row>
    <row r="2546" spans="1:4" ht="15" customHeight="1" x14ac:dyDescent="0.2">
      <c r="A2546" s="27">
        <v>42112.375</v>
      </c>
      <c r="B2546" s="10">
        <v>2.057776</v>
      </c>
      <c r="C2546" s="26">
        <v>290</v>
      </c>
      <c r="D2546" s="14">
        <f t="shared" si="39"/>
        <v>3.43648592</v>
      </c>
    </row>
    <row r="2547" spans="1:4" ht="15" customHeight="1" x14ac:dyDescent="0.2">
      <c r="A2547" s="27">
        <v>42112.416666666664</v>
      </c>
      <c r="B2547" s="10">
        <v>2.057776</v>
      </c>
      <c r="C2547" s="26">
        <v>300</v>
      </c>
      <c r="D2547" s="14">
        <f t="shared" si="39"/>
        <v>3.43648592</v>
      </c>
    </row>
    <row r="2548" spans="1:4" ht="15" customHeight="1" x14ac:dyDescent="0.2">
      <c r="A2548" s="27">
        <v>42112.458333333336</v>
      </c>
      <c r="B2548" s="10">
        <v>3.0866639999999999</v>
      </c>
      <c r="C2548" s="26">
        <v>310</v>
      </c>
      <c r="D2548" s="14">
        <f t="shared" si="39"/>
        <v>5.1547288799999995</v>
      </c>
    </row>
    <row r="2549" spans="1:4" ht="15" customHeight="1" x14ac:dyDescent="0.2">
      <c r="A2549" s="27">
        <v>42112.5</v>
      </c>
      <c r="B2549" s="10">
        <v>2.057776</v>
      </c>
      <c r="C2549" s="26">
        <v>10</v>
      </c>
      <c r="D2549" s="14">
        <f t="shared" si="39"/>
        <v>3.43648592</v>
      </c>
    </row>
    <row r="2550" spans="1:4" ht="15" customHeight="1" x14ac:dyDescent="0.2">
      <c r="A2550" s="27">
        <v>42112.541666666664</v>
      </c>
      <c r="B2550" s="10">
        <v>3.0866639999999999</v>
      </c>
      <c r="C2550" s="26">
        <v>10</v>
      </c>
      <c r="D2550" s="14">
        <f t="shared" si="39"/>
        <v>5.1547288799999995</v>
      </c>
    </row>
    <row r="2551" spans="1:4" ht="15" customHeight="1" x14ac:dyDescent="0.2">
      <c r="A2551" s="27">
        <v>42112.583333333336</v>
      </c>
      <c r="B2551" s="10">
        <v>5.1444400000000003</v>
      </c>
      <c r="C2551" s="26">
        <v>140</v>
      </c>
      <c r="D2551" s="14">
        <f t="shared" si="39"/>
        <v>8.5912147999999995</v>
      </c>
    </row>
    <row r="2552" spans="1:4" ht="15" customHeight="1" x14ac:dyDescent="0.2">
      <c r="A2552" s="27">
        <v>42112.625</v>
      </c>
      <c r="B2552" s="10">
        <v>6.1733279999999997</v>
      </c>
      <c r="C2552" s="26">
        <v>80</v>
      </c>
      <c r="D2552" s="14">
        <f t="shared" si="39"/>
        <v>10.309457759999999</v>
      </c>
    </row>
    <row r="2553" spans="1:4" ht="15" customHeight="1" x14ac:dyDescent="0.2">
      <c r="A2553" s="27">
        <v>42112.666666666664</v>
      </c>
      <c r="B2553" s="10">
        <v>5.1444400000000003</v>
      </c>
      <c r="C2553" s="26">
        <v>90</v>
      </c>
      <c r="D2553" s="14">
        <f t="shared" si="39"/>
        <v>8.5912147999999995</v>
      </c>
    </row>
    <row r="2554" spans="1:4" ht="15" customHeight="1" x14ac:dyDescent="0.2">
      <c r="A2554" s="27">
        <v>42112.708333333336</v>
      </c>
      <c r="B2554" s="10">
        <v>6.6877719999999998</v>
      </c>
      <c r="C2554" s="26">
        <v>80</v>
      </c>
      <c r="D2554" s="14">
        <f t="shared" si="39"/>
        <v>11.16857924</v>
      </c>
    </row>
    <row r="2555" spans="1:4" ht="15" customHeight="1" x14ac:dyDescent="0.2">
      <c r="A2555" s="27">
        <v>42112.75</v>
      </c>
      <c r="B2555" s="10">
        <v>7.7166600000000001</v>
      </c>
      <c r="C2555" s="26">
        <v>80</v>
      </c>
      <c r="D2555" s="14">
        <f t="shared" si="39"/>
        <v>12.886822199999999</v>
      </c>
    </row>
    <row r="2556" spans="1:4" ht="15" customHeight="1" x14ac:dyDescent="0.2">
      <c r="A2556" s="27">
        <v>42112.791666666664</v>
      </c>
      <c r="B2556" s="10">
        <v>5.1444400000000003</v>
      </c>
      <c r="C2556" s="26">
        <v>60</v>
      </c>
      <c r="D2556" s="14">
        <f t="shared" si="39"/>
        <v>8.5912147999999995</v>
      </c>
    </row>
    <row r="2557" spans="1:4" ht="15" customHeight="1" x14ac:dyDescent="0.2">
      <c r="A2557" s="27">
        <v>42112.833333333336</v>
      </c>
      <c r="B2557" s="10">
        <v>4.1155520000000001</v>
      </c>
      <c r="C2557" s="26">
        <v>50</v>
      </c>
      <c r="D2557" s="14">
        <f t="shared" si="39"/>
        <v>6.8729718399999999</v>
      </c>
    </row>
    <row r="2558" spans="1:4" ht="15" customHeight="1" x14ac:dyDescent="0.2">
      <c r="A2558" s="27">
        <v>42112.875</v>
      </c>
      <c r="B2558" s="10">
        <v>4.1155520000000001</v>
      </c>
      <c r="C2558" s="26">
        <v>40</v>
      </c>
      <c r="D2558" s="14">
        <f t="shared" si="39"/>
        <v>6.8729718399999999</v>
      </c>
    </row>
    <row r="2559" spans="1:4" ht="15" customHeight="1" x14ac:dyDescent="0.2">
      <c r="A2559" s="27">
        <v>42112.916666666664</v>
      </c>
      <c r="B2559" s="10">
        <v>3.0866639999999999</v>
      </c>
      <c r="C2559" s="26">
        <v>50</v>
      </c>
      <c r="D2559" s="14">
        <f t="shared" si="39"/>
        <v>5.1547288799999995</v>
      </c>
    </row>
    <row r="2560" spans="1:4" ht="15" customHeight="1" x14ac:dyDescent="0.2">
      <c r="A2560" s="27">
        <v>42112.958333333336</v>
      </c>
      <c r="B2560" s="10">
        <v>2.057776</v>
      </c>
      <c r="C2560" s="26">
        <v>50</v>
      </c>
      <c r="D2560" s="14">
        <f t="shared" si="39"/>
        <v>3.43648592</v>
      </c>
    </row>
    <row r="2561" spans="1:4" ht="15" customHeight="1" x14ac:dyDescent="0.2">
      <c r="A2561" s="27">
        <v>42113</v>
      </c>
      <c r="B2561" s="10">
        <v>1.5433319999999999</v>
      </c>
      <c r="C2561" s="26">
        <v>330</v>
      </c>
      <c r="D2561" s="14">
        <f t="shared" si="39"/>
        <v>2.5773644399999998</v>
      </c>
    </row>
    <row r="2562" spans="1:4" ht="15" customHeight="1" x14ac:dyDescent="0.2">
      <c r="A2562" s="27">
        <v>42113.041666666664</v>
      </c>
      <c r="B2562" s="10">
        <v>1.5433319999999999</v>
      </c>
      <c r="C2562" s="26">
        <v>320</v>
      </c>
      <c r="D2562" s="14">
        <f t="shared" si="39"/>
        <v>2.5773644399999998</v>
      </c>
    </row>
    <row r="2563" spans="1:4" ht="15" customHeight="1" x14ac:dyDescent="0.2">
      <c r="A2563" s="27">
        <v>42113.083333333336</v>
      </c>
      <c r="B2563" s="10">
        <v>1.028888</v>
      </c>
      <c r="C2563" s="26">
        <v>320</v>
      </c>
      <c r="D2563" s="14">
        <f t="shared" si="39"/>
        <v>1.71824296</v>
      </c>
    </row>
    <row r="2564" spans="1:4" ht="15" customHeight="1" x14ac:dyDescent="0.2">
      <c r="A2564" s="27">
        <v>42113.125</v>
      </c>
      <c r="B2564" s="10">
        <v>1.028888</v>
      </c>
      <c r="C2564" s="26">
        <v>340</v>
      </c>
      <c r="D2564" s="14">
        <f t="shared" si="39"/>
        <v>1.71824296</v>
      </c>
    </row>
    <row r="2565" spans="1:4" ht="15" customHeight="1" x14ac:dyDescent="0.2">
      <c r="A2565" s="27">
        <v>42113.166666666664</v>
      </c>
      <c r="B2565" s="10">
        <v>1.028888</v>
      </c>
      <c r="C2565" s="26">
        <v>330</v>
      </c>
      <c r="D2565" s="14">
        <f t="shared" ref="D2565:D2628" si="40">$B$1*B2565</f>
        <v>1.71824296</v>
      </c>
    </row>
    <row r="2566" spans="1:4" ht="15" customHeight="1" x14ac:dyDescent="0.2">
      <c r="A2566" s="27">
        <v>42113.208333333336</v>
      </c>
      <c r="B2566" s="10">
        <v>1.028888</v>
      </c>
      <c r="C2566" s="26">
        <v>300</v>
      </c>
      <c r="D2566" s="14">
        <f t="shared" si="40"/>
        <v>1.71824296</v>
      </c>
    </row>
    <row r="2567" spans="1:4" ht="15" customHeight="1" x14ac:dyDescent="0.2">
      <c r="A2567" s="27">
        <v>42113.25</v>
      </c>
      <c r="B2567" s="10">
        <v>1.028888</v>
      </c>
      <c r="C2567" s="26">
        <v>310</v>
      </c>
      <c r="D2567" s="14">
        <f t="shared" si="40"/>
        <v>1.71824296</v>
      </c>
    </row>
    <row r="2568" spans="1:4" ht="15" customHeight="1" x14ac:dyDescent="0.2">
      <c r="A2568" s="27">
        <v>42113.291666666664</v>
      </c>
      <c r="B2568" s="10">
        <v>1.028888</v>
      </c>
      <c r="C2568" s="26">
        <v>300</v>
      </c>
      <c r="D2568" s="14">
        <f t="shared" si="40"/>
        <v>1.71824296</v>
      </c>
    </row>
    <row r="2569" spans="1:4" ht="15" customHeight="1" x14ac:dyDescent="0.2">
      <c r="A2569" s="27">
        <v>42113.333333333336</v>
      </c>
      <c r="B2569" s="10">
        <v>1.028888</v>
      </c>
      <c r="C2569" s="26">
        <v>340</v>
      </c>
      <c r="D2569" s="14">
        <f t="shared" si="40"/>
        <v>1.71824296</v>
      </c>
    </row>
    <row r="2570" spans="1:4" ht="15" customHeight="1" x14ac:dyDescent="0.2">
      <c r="A2570" s="27">
        <v>42113.375</v>
      </c>
      <c r="B2570" s="10">
        <v>1.028888</v>
      </c>
      <c r="C2570" s="26">
        <v>320</v>
      </c>
      <c r="D2570" s="14">
        <f t="shared" si="40"/>
        <v>1.71824296</v>
      </c>
    </row>
    <row r="2571" spans="1:4" ht="15" customHeight="1" x14ac:dyDescent="0.2">
      <c r="A2571" s="27">
        <v>42113.416666666664</v>
      </c>
      <c r="B2571" s="10">
        <v>0.51444400000000001</v>
      </c>
      <c r="C2571" s="26">
        <v>340</v>
      </c>
      <c r="D2571" s="14">
        <f t="shared" si="40"/>
        <v>0.85912147999999999</v>
      </c>
    </row>
    <row r="2572" spans="1:4" ht="15" customHeight="1" x14ac:dyDescent="0.2">
      <c r="A2572" s="27">
        <v>42113.458333333336</v>
      </c>
      <c r="B2572" s="10">
        <v>1.028888</v>
      </c>
      <c r="C2572" s="26">
        <v>360</v>
      </c>
      <c r="D2572" s="14">
        <f t="shared" si="40"/>
        <v>1.71824296</v>
      </c>
    </row>
    <row r="2573" spans="1:4" ht="15" customHeight="1" x14ac:dyDescent="0.2">
      <c r="A2573" s="27">
        <v>42113.5</v>
      </c>
      <c r="B2573" s="10">
        <v>2.057776</v>
      </c>
      <c r="C2573" s="26">
        <v>30</v>
      </c>
      <c r="D2573" s="14">
        <f t="shared" si="40"/>
        <v>3.43648592</v>
      </c>
    </row>
    <row r="2574" spans="1:4" ht="15" customHeight="1" x14ac:dyDescent="0.2">
      <c r="A2574" s="27">
        <v>42113.541666666664</v>
      </c>
      <c r="B2574" s="10">
        <v>2.5722200000000002</v>
      </c>
      <c r="C2574" s="26">
        <v>70</v>
      </c>
      <c r="D2574" s="14">
        <f t="shared" si="40"/>
        <v>4.2956073999999997</v>
      </c>
    </row>
    <row r="2575" spans="1:4" ht="15" customHeight="1" x14ac:dyDescent="0.2">
      <c r="A2575" s="27">
        <v>42113.583333333336</v>
      </c>
      <c r="B2575" s="10">
        <v>2.057776</v>
      </c>
      <c r="C2575" s="26">
        <v>60</v>
      </c>
      <c r="D2575" s="14">
        <f t="shared" si="40"/>
        <v>3.43648592</v>
      </c>
    </row>
    <row r="2576" spans="1:4" ht="15" customHeight="1" x14ac:dyDescent="0.2">
      <c r="A2576" s="27">
        <v>42113.625</v>
      </c>
      <c r="B2576" s="10">
        <v>4.1155520000000001</v>
      </c>
      <c r="C2576" s="26">
        <v>70</v>
      </c>
      <c r="D2576" s="14">
        <f t="shared" si="40"/>
        <v>6.8729718399999999</v>
      </c>
    </row>
    <row r="2577" spans="1:4" ht="15" customHeight="1" x14ac:dyDescent="0.2">
      <c r="A2577" s="27">
        <v>42113.666666666664</v>
      </c>
      <c r="B2577" s="10">
        <v>4.1155520000000001</v>
      </c>
      <c r="C2577" s="26">
        <v>100</v>
      </c>
      <c r="D2577" s="14">
        <f t="shared" si="40"/>
        <v>6.8729718399999999</v>
      </c>
    </row>
    <row r="2578" spans="1:4" ht="15" customHeight="1" x14ac:dyDescent="0.2">
      <c r="A2578" s="27">
        <v>42113.708333333336</v>
      </c>
      <c r="B2578" s="10">
        <v>5.1444400000000003</v>
      </c>
      <c r="C2578" s="26">
        <v>90</v>
      </c>
      <c r="D2578" s="14">
        <f t="shared" si="40"/>
        <v>8.5912147999999995</v>
      </c>
    </row>
    <row r="2579" spans="1:4" ht="15" customHeight="1" x14ac:dyDescent="0.2">
      <c r="A2579" s="27">
        <v>42113.75</v>
      </c>
      <c r="B2579" s="10">
        <v>4.1155520000000001</v>
      </c>
      <c r="C2579" s="26">
        <v>90</v>
      </c>
      <c r="D2579" s="14">
        <f t="shared" si="40"/>
        <v>6.8729718399999999</v>
      </c>
    </row>
    <row r="2580" spans="1:4" ht="15" customHeight="1" x14ac:dyDescent="0.2">
      <c r="A2580" s="27">
        <v>42113.791666666664</v>
      </c>
      <c r="B2580" s="10">
        <v>3.601108</v>
      </c>
      <c r="C2580" s="26">
        <v>80</v>
      </c>
      <c r="D2580" s="14">
        <f t="shared" si="40"/>
        <v>6.0138503599999993</v>
      </c>
    </row>
    <row r="2581" spans="1:4" ht="15" customHeight="1" x14ac:dyDescent="0.2">
      <c r="A2581" s="27">
        <v>42113.833333333336</v>
      </c>
      <c r="B2581" s="10">
        <v>3.601108</v>
      </c>
      <c r="C2581" s="26">
        <v>50</v>
      </c>
      <c r="D2581" s="14">
        <f t="shared" si="40"/>
        <v>6.0138503599999993</v>
      </c>
    </row>
    <row r="2582" spans="1:4" ht="15" customHeight="1" x14ac:dyDescent="0.2">
      <c r="A2582" s="27">
        <v>42113.875</v>
      </c>
      <c r="B2582" s="10">
        <v>3.0866639999999999</v>
      </c>
      <c r="C2582" s="26">
        <v>70</v>
      </c>
      <c r="D2582" s="14">
        <f t="shared" si="40"/>
        <v>5.1547288799999995</v>
      </c>
    </row>
    <row r="2583" spans="1:4" ht="15" customHeight="1" x14ac:dyDescent="0.2">
      <c r="A2583" s="27">
        <v>42113.916666666664</v>
      </c>
      <c r="B2583" s="10">
        <v>2.057776</v>
      </c>
      <c r="C2583" s="26">
        <v>50</v>
      </c>
      <c r="D2583" s="14">
        <f t="shared" si="40"/>
        <v>3.43648592</v>
      </c>
    </row>
    <row r="2584" spans="1:4" ht="15" customHeight="1" x14ac:dyDescent="0.2">
      <c r="A2584" s="27">
        <v>42113.958333333336</v>
      </c>
      <c r="B2584" s="10">
        <v>2.5722200000000002</v>
      </c>
      <c r="C2584" s="26">
        <v>40</v>
      </c>
      <c r="D2584" s="14">
        <f t="shared" si="40"/>
        <v>4.2956073999999997</v>
      </c>
    </row>
    <row r="2585" spans="1:4" ht="15" customHeight="1" x14ac:dyDescent="0.2">
      <c r="A2585" s="27">
        <v>42114</v>
      </c>
      <c r="B2585" s="10">
        <v>2.057776</v>
      </c>
      <c r="C2585" s="26">
        <v>360</v>
      </c>
      <c r="D2585" s="14">
        <f t="shared" si="40"/>
        <v>3.43648592</v>
      </c>
    </row>
    <row r="2586" spans="1:4" ht="15" customHeight="1" x14ac:dyDescent="0.2">
      <c r="A2586" s="27">
        <v>42114.041666666664</v>
      </c>
      <c r="B2586" s="10">
        <v>0.51444400000000001</v>
      </c>
      <c r="C2586" s="26">
        <v>350</v>
      </c>
      <c r="D2586" s="14">
        <f t="shared" si="40"/>
        <v>0.85912147999999999</v>
      </c>
    </row>
    <row r="2587" spans="1:4" ht="15" customHeight="1" x14ac:dyDescent="0.2">
      <c r="A2587" s="27">
        <v>42114.083333333336</v>
      </c>
      <c r="B2587" s="10">
        <v>1.028888</v>
      </c>
      <c r="C2587" s="26">
        <v>290</v>
      </c>
      <c r="D2587" s="14">
        <f t="shared" si="40"/>
        <v>1.71824296</v>
      </c>
    </row>
    <row r="2588" spans="1:4" ht="15" customHeight="1" x14ac:dyDescent="0.2">
      <c r="A2588" s="27">
        <v>42114.125</v>
      </c>
      <c r="B2588" s="10">
        <v>1.5433319999999999</v>
      </c>
      <c r="C2588" s="26">
        <v>340</v>
      </c>
      <c r="D2588" s="14">
        <f t="shared" si="40"/>
        <v>2.5773644399999998</v>
      </c>
    </row>
    <row r="2589" spans="1:4" ht="15" customHeight="1" x14ac:dyDescent="0.2">
      <c r="A2589" s="27">
        <v>42114.166666666664</v>
      </c>
      <c r="B2589" s="10">
        <v>0</v>
      </c>
      <c r="C2589" s="26">
        <v>0</v>
      </c>
      <c r="D2589" s="14">
        <f t="shared" si="40"/>
        <v>0</v>
      </c>
    </row>
    <row r="2590" spans="1:4" ht="15" customHeight="1" x14ac:dyDescent="0.2">
      <c r="A2590" s="27">
        <v>42114.208333333336</v>
      </c>
      <c r="B2590" s="10">
        <v>0.51444400000000001</v>
      </c>
      <c r="C2590" s="26">
        <v>10</v>
      </c>
      <c r="D2590" s="14">
        <f t="shared" si="40"/>
        <v>0.85912147999999999</v>
      </c>
    </row>
    <row r="2591" spans="1:4" ht="15" customHeight="1" x14ac:dyDescent="0.2">
      <c r="A2591" s="27">
        <v>42114.25</v>
      </c>
      <c r="B2591" s="10">
        <v>0</v>
      </c>
      <c r="C2591" s="26">
        <v>0</v>
      </c>
      <c r="D2591" s="14">
        <f t="shared" si="40"/>
        <v>0</v>
      </c>
    </row>
    <row r="2592" spans="1:4" ht="15" customHeight="1" x14ac:dyDescent="0.2">
      <c r="A2592" s="27">
        <v>42114.291666666664</v>
      </c>
      <c r="B2592" s="10">
        <v>1.5433319999999999</v>
      </c>
      <c r="C2592" s="26">
        <v>300</v>
      </c>
      <c r="D2592" s="14">
        <f t="shared" si="40"/>
        <v>2.5773644399999998</v>
      </c>
    </row>
    <row r="2593" spans="1:4" ht="15" customHeight="1" x14ac:dyDescent="0.2">
      <c r="A2593" s="27">
        <v>42114.333333333336</v>
      </c>
      <c r="B2593" s="10">
        <v>1.028888</v>
      </c>
      <c r="C2593" s="26">
        <v>330</v>
      </c>
      <c r="D2593" s="14">
        <f t="shared" si="40"/>
        <v>1.71824296</v>
      </c>
    </row>
    <row r="2594" spans="1:4" ht="15" customHeight="1" x14ac:dyDescent="0.2">
      <c r="A2594" s="27">
        <v>42114.375</v>
      </c>
      <c r="B2594" s="10">
        <v>1.5433319999999999</v>
      </c>
      <c r="C2594" s="26">
        <v>320</v>
      </c>
      <c r="D2594" s="14">
        <f t="shared" si="40"/>
        <v>2.5773644399999998</v>
      </c>
    </row>
    <row r="2595" spans="1:4" ht="15" customHeight="1" x14ac:dyDescent="0.2">
      <c r="A2595" s="27">
        <v>42114.416666666664</v>
      </c>
      <c r="B2595" s="10">
        <v>1.028888</v>
      </c>
      <c r="C2595" s="26">
        <v>320</v>
      </c>
      <c r="D2595" s="14">
        <f t="shared" si="40"/>
        <v>1.71824296</v>
      </c>
    </row>
    <row r="2596" spans="1:4" ht="15" customHeight="1" x14ac:dyDescent="0.2">
      <c r="A2596" s="27">
        <v>42114.458333333336</v>
      </c>
      <c r="B2596" s="10">
        <v>1.5433319999999999</v>
      </c>
      <c r="C2596" s="26">
        <v>300</v>
      </c>
      <c r="D2596" s="14">
        <f t="shared" si="40"/>
        <v>2.5773644399999998</v>
      </c>
    </row>
    <row r="2597" spans="1:4" ht="15" customHeight="1" x14ac:dyDescent="0.2">
      <c r="A2597" s="27">
        <v>42114.5</v>
      </c>
      <c r="B2597" s="10">
        <v>1.028888</v>
      </c>
      <c r="C2597" s="26">
        <v>290</v>
      </c>
      <c r="D2597" s="14">
        <f t="shared" si="40"/>
        <v>1.71824296</v>
      </c>
    </row>
    <row r="2598" spans="1:4" ht="15" customHeight="1" x14ac:dyDescent="0.2">
      <c r="A2598" s="27">
        <v>42114.541666666664</v>
      </c>
      <c r="B2598" s="10">
        <v>1.5433319999999999</v>
      </c>
      <c r="C2598" s="26">
        <v>260</v>
      </c>
      <c r="D2598" s="14">
        <f t="shared" si="40"/>
        <v>2.5773644399999998</v>
      </c>
    </row>
    <row r="2599" spans="1:4" ht="15" customHeight="1" x14ac:dyDescent="0.2">
      <c r="A2599" s="27">
        <v>42114.583333333336</v>
      </c>
      <c r="B2599" s="10">
        <v>4.1155520000000001</v>
      </c>
      <c r="C2599" s="26">
        <v>150</v>
      </c>
      <c r="D2599" s="14">
        <f t="shared" si="40"/>
        <v>6.8729718399999999</v>
      </c>
    </row>
    <row r="2600" spans="1:4" ht="15" customHeight="1" x14ac:dyDescent="0.2">
      <c r="A2600" s="27">
        <v>42114.625</v>
      </c>
      <c r="B2600" s="10">
        <v>4.1155520000000001</v>
      </c>
      <c r="C2600" s="26">
        <v>140</v>
      </c>
      <c r="D2600" s="14">
        <f t="shared" si="40"/>
        <v>6.8729718399999999</v>
      </c>
    </row>
    <row r="2601" spans="1:4" ht="15" customHeight="1" x14ac:dyDescent="0.2">
      <c r="A2601" s="27">
        <v>42114.666666666664</v>
      </c>
      <c r="B2601" s="10">
        <v>4.6299960000000002</v>
      </c>
      <c r="C2601" s="26">
        <v>80</v>
      </c>
      <c r="D2601" s="14">
        <f t="shared" si="40"/>
        <v>7.7320933199999997</v>
      </c>
    </row>
    <row r="2602" spans="1:4" ht="15" customHeight="1" x14ac:dyDescent="0.2">
      <c r="A2602" s="27">
        <v>42114.708333333336</v>
      </c>
      <c r="B2602" s="10">
        <v>5.1444400000000003</v>
      </c>
      <c r="C2602" s="26">
        <v>100</v>
      </c>
      <c r="D2602" s="14">
        <f t="shared" si="40"/>
        <v>8.5912147999999995</v>
      </c>
    </row>
    <row r="2603" spans="1:4" ht="15" customHeight="1" x14ac:dyDescent="0.2">
      <c r="A2603" s="27">
        <v>42114.75</v>
      </c>
      <c r="B2603" s="10">
        <v>6.1733279999999997</v>
      </c>
      <c r="C2603" s="26">
        <v>70</v>
      </c>
      <c r="D2603" s="14">
        <f t="shared" si="40"/>
        <v>10.309457759999999</v>
      </c>
    </row>
    <row r="2604" spans="1:4" ht="15" customHeight="1" x14ac:dyDescent="0.2">
      <c r="A2604" s="27">
        <v>42114.791666666664</v>
      </c>
      <c r="B2604" s="10">
        <v>5.6588840000000005</v>
      </c>
      <c r="C2604" s="26">
        <v>80</v>
      </c>
      <c r="D2604" s="14">
        <f t="shared" si="40"/>
        <v>9.4503362800000001</v>
      </c>
    </row>
    <row r="2605" spans="1:4" ht="15" customHeight="1" x14ac:dyDescent="0.2">
      <c r="A2605" s="27">
        <v>42114.833333333336</v>
      </c>
      <c r="B2605" s="10">
        <v>4.6299960000000002</v>
      </c>
      <c r="C2605" s="26">
        <v>50</v>
      </c>
      <c r="D2605" s="14">
        <f t="shared" si="40"/>
        <v>7.7320933199999997</v>
      </c>
    </row>
    <row r="2606" spans="1:4" ht="15" customHeight="1" x14ac:dyDescent="0.2">
      <c r="A2606" s="27">
        <v>42114.875</v>
      </c>
      <c r="B2606" s="10">
        <v>3.0866639999999999</v>
      </c>
      <c r="C2606" s="26">
        <v>50</v>
      </c>
      <c r="D2606" s="14">
        <f t="shared" si="40"/>
        <v>5.1547288799999995</v>
      </c>
    </row>
    <row r="2607" spans="1:4" ht="15" customHeight="1" x14ac:dyDescent="0.2">
      <c r="A2607" s="27">
        <v>42114.916666666664</v>
      </c>
      <c r="B2607" s="10">
        <v>3.0866639999999999</v>
      </c>
      <c r="C2607" s="26">
        <v>50</v>
      </c>
      <c r="D2607" s="14">
        <f t="shared" si="40"/>
        <v>5.1547288799999995</v>
      </c>
    </row>
    <row r="2608" spans="1:4" ht="15" customHeight="1" x14ac:dyDescent="0.2">
      <c r="A2608" s="27">
        <v>42114.958333333336</v>
      </c>
      <c r="B2608" s="10">
        <v>2.057776</v>
      </c>
      <c r="C2608" s="26">
        <v>40</v>
      </c>
      <c r="D2608" s="14">
        <f t="shared" si="40"/>
        <v>3.43648592</v>
      </c>
    </row>
    <row r="2609" spans="1:4" ht="15" customHeight="1" x14ac:dyDescent="0.2">
      <c r="A2609" s="27">
        <v>42115</v>
      </c>
      <c r="B2609" s="10">
        <v>2.5722200000000002</v>
      </c>
      <c r="C2609" s="26">
        <v>60</v>
      </c>
      <c r="D2609" s="14">
        <f t="shared" si="40"/>
        <v>4.2956073999999997</v>
      </c>
    </row>
    <row r="2610" spans="1:4" ht="15" customHeight="1" x14ac:dyDescent="0.2">
      <c r="A2610" s="27">
        <v>42115.041666666664</v>
      </c>
      <c r="B2610" s="10">
        <v>1.5433319999999999</v>
      </c>
      <c r="C2610" s="26">
        <v>350</v>
      </c>
      <c r="D2610" s="14">
        <f t="shared" si="40"/>
        <v>2.5773644399999998</v>
      </c>
    </row>
    <row r="2611" spans="1:4" ht="15" customHeight="1" x14ac:dyDescent="0.2">
      <c r="A2611" s="27">
        <v>42115.083333333336</v>
      </c>
      <c r="B2611" s="10">
        <v>1.028888</v>
      </c>
      <c r="C2611" s="26">
        <v>360</v>
      </c>
      <c r="D2611" s="14">
        <f t="shared" si="40"/>
        <v>1.71824296</v>
      </c>
    </row>
    <row r="2612" spans="1:4" ht="15" customHeight="1" x14ac:dyDescent="0.2">
      <c r="A2612" s="27">
        <v>42115.125</v>
      </c>
      <c r="B2612" s="10">
        <v>2.057776</v>
      </c>
      <c r="C2612" s="26">
        <v>350</v>
      </c>
      <c r="D2612" s="14">
        <f t="shared" si="40"/>
        <v>3.43648592</v>
      </c>
    </row>
    <row r="2613" spans="1:4" ht="15" customHeight="1" x14ac:dyDescent="0.2">
      <c r="A2613" s="27">
        <v>42115.166666666664</v>
      </c>
      <c r="B2613" s="10">
        <v>1.5433319999999999</v>
      </c>
      <c r="C2613" s="26">
        <v>330</v>
      </c>
      <c r="D2613" s="14">
        <f t="shared" si="40"/>
        <v>2.5773644399999998</v>
      </c>
    </row>
    <row r="2614" spans="1:4" ht="15" customHeight="1" x14ac:dyDescent="0.2">
      <c r="A2614" s="27">
        <v>42115.208333333336</v>
      </c>
      <c r="B2614" s="10">
        <v>1.028888</v>
      </c>
      <c r="C2614" s="26">
        <v>330</v>
      </c>
      <c r="D2614" s="14">
        <f t="shared" si="40"/>
        <v>1.71824296</v>
      </c>
    </row>
    <row r="2615" spans="1:4" ht="15" customHeight="1" x14ac:dyDescent="0.2">
      <c r="A2615" s="27">
        <v>42115.25</v>
      </c>
      <c r="B2615" s="10">
        <v>3.0866639999999999</v>
      </c>
      <c r="C2615" s="26">
        <v>10</v>
      </c>
      <c r="D2615" s="14">
        <f t="shared" si="40"/>
        <v>5.1547288799999995</v>
      </c>
    </row>
    <row r="2616" spans="1:4" ht="15" customHeight="1" x14ac:dyDescent="0.2">
      <c r="A2616" s="27">
        <v>42115.291666666664</v>
      </c>
      <c r="B2616" s="10">
        <v>3.0866639999999999</v>
      </c>
      <c r="C2616" s="26">
        <v>20</v>
      </c>
      <c r="D2616" s="14">
        <f t="shared" si="40"/>
        <v>5.1547288799999995</v>
      </c>
    </row>
    <row r="2617" spans="1:4" ht="15" customHeight="1" x14ac:dyDescent="0.2">
      <c r="A2617" s="27">
        <v>42115.333333333336</v>
      </c>
      <c r="B2617" s="10">
        <v>2.057776</v>
      </c>
      <c r="C2617" s="26">
        <v>340</v>
      </c>
      <c r="D2617" s="14">
        <f t="shared" si="40"/>
        <v>3.43648592</v>
      </c>
    </row>
    <row r="2618" spans="1:4" ht="15" customHeight="1" x14ac:dyDescent="0.2">
      <c r="A2618" s="27">
        <v>42115.375</v>
      </c>
      <c r="B2618" s="10">
        <v>3.601108</v>
      </c>
      <c r="C2618" s="26">
        <v>20</v>
      </c>
      <c r="D2618" s="14">
        <f t="shared" si="40"/>
        <v>6.0138503599999993</v>
      </c>
    </row>
    <row r="2619" spans="1:4" ht="15" customHeight="1" x14ac:dyDescent="0.2">
      <c r="A2619" s="27">
        <v>42115.416666666664</v>
      </c>
      <c r="B2619" s="10">
        <v>3.601108</v>
      </c>
      <c r="C2619" s="26">
        <v>10</v>
      </c>
      <c r="D2619" s="14">
        <f t="shared" si="40"/>
        <v>6.0138503599999993</v>
      </c>
    </row>
    <row r="2620" spans="1:4" ht="15" customHeight="1" x14ac:dyDescent="0.2">
      <c r="A2620" s="27">
        <v>42115.458333333336</v>
      </c>
      <c r="B2620" s="10">
        <v>4.1155520000000001</v>
      </c>
      <c r="C2620" s="26">
        <v>20</v>
      </c>
      <c r="D2620" s="14">
        <f t="shared" si="40"/>
        <v>6.8729718399999999</v>
      </c>
    </row>
    <row r="2621" spans="1:4" ht="15" customHeight="1" x14ac:dyDescent="0.2">
      <c r="A2621" s="27">
        <v>42115.5</v>
      </c>
      <c r="B2621" s="10">
        <v>5.6588840000000005</v>
      </c>
      <c r="C2621" s="26">
        <v>20</v>
      </c>
      <c r="D2621" s="14">
        <f t="shared" si="40"/>
        <v>9.4503362800000001</v>
      </c>
    </row>
    <row r="2622" spans="1:4" ht="15" customHeight="1" x14ac:dyDescent="0.2">
      <c r="A2622" s="27">
        <v>42115.541666666664</v>
      </c>
      <c r="B2622" s="10">
        <v>5.1444400000000003</v>
      </c>
      <c r="C2622" s="26">
        <v>10</v>
      </c>
      <c r="D2622" s="14">
        <f t="shared" si="40"/>
        <v>8.5912147999999995</v>
      </c>
    </row>
    <row r="2623" spans="1:4" ht="15" customHeight="1" x14ac:dyDescent="0.2">
      <c r="A2623" s="27">
        <v>42115.583333333336</v>
      </c>
      <c r="B2623" s="10">
        <v>4.1155520000000001</v>
      </c>
      <c r="C2623" s="26">
        <v>20</v>
      </c>
      <c r="D2623" s="14">
        <f t="shared" si="40"/>
        <v>6.8729718399999999</v>
      </c>
    </row>
    <row r="2624" spans="1:4" ht="15" customHeight="1" x14ac:dyDescent="0.2">
      <c r="A2624" s="27">
        <v>42115.625</v>
      </c>
      <c r="B2624" s="10">
        <v>5.1444400000000003</v>
      </c>
      <c r="C2624" s="26">
        <v>10</v>
      </c>
      <c r="D2624" s="14">
        <f t="shared" si="40"/>
        <v>8.5912147999999995</v>
      </c>
    </row>
    <row r="2625" spans="1:4" ht="15" customHeight="1" x14ac:dyDescent="0.2">
      <c r="A2625" s="27">
        <v>42115.666666666664</v>
      </c>
      <c r="B2625" s="10">
        <v>4.6299960000000002</v>
      </c>
      <c r="C2625" s="26">
        <v>30</v>
      </c>
      <c r="D2625" s="14">
        <f t="shared" si="40"/>
        <v>7.7320933199999997</v>
      </c>
    </row>
    <row r="2626" spans="1:4" ht="15" customHeight="1" x14ac:dyDescent="0.2">
      <c r="A2626" s="27">
        <v>42115.708333333336</v>
      </c>
      <c r="B2626" s="10">
        <v>6.6877719999999998</v>
      </c>
      <c r="C2626" s="26">
        <v>30</v>
      </c>
      <c r="D2626" s="14">
        <f t="shared" si="40"/>
        <v>11.16857924</v>
      </c>
    </row>
    <row r="2627" spans="1:4" ht="15" customHeight="1" x14ac:dyDescent="0.2">
      <c r="A2627" s="27">
        <v>42115.75</v>
      </c>
      <c r="B2627" s="10">
        <v>5.1444400000000003</v>
      </c>
      <c r="C2627" s="26">
        <v>60</v>
      </c>
      <c r="D2627" s="14">
        <f t="shared" si="40"/>
        <v>8.5912147999999995</v>
      </c>
    </row>
    <row r="2628" spans="1:4" ht="15" customHeight="1" x14ac:dyDescent="0.2">
      <c r="A2628" s="27">
        <v>42115.791666666664</v>
      </c>
      <c r="B2628" s="10">
        <v>6.1733279999999997</v>
      </c>
      <c r="C2628" s="26">
        <v>70</v>
      </c>
      <c r="D2628" s="14">
        <f t="shared" si="40"/>
        <v>10.309457759999999</v>
      </c>
    </row>
    <row r="2629" spans="1:4" ht="15" customHeight="1" x14ac:dyDescent="0.2">
      <c r="A2629" s="27">
        <v>42115.833333333336</v>
      </c>
      <c r="B2629" s="10">
        <v>5.1444400000000003</v>
      </c>
      <c r="C2629" s="26">
        <v>60</v>
      </c>
      <c r="D2629" s="14">
        <f t="shared" ref="D2629:D2692" si="41">$B$1*B2629</f>
        <v>8.5912147999999995</v>
      </c>
    </row>
    <row r="2630" spans="1:4" ht="15" customHeight="1" x14ac:dyDescent="0.2">
      <c r="A2630" s="27">
        <v>42115.875</v>
      </c>
      <c r="B2630" s="10">
        <v>5.1444400000000003</v>
      </c>
      <c r="C2630" s="26">
        <v>50</v>
      </c>
      <c r="D2630" s="14">
        <f t="shared" si="41"/>
        <v>8.5912147999999995</v>
      </c>
    </row>
    <row r="2631" spans="1:4" ht="15" customHeight="1" x14ac:dyDescent="0.2">
      <c r="A2631" s="27">
        <v>42115.916666666664</v>
      </c>
      <c r="B2631" s="10">
        <v>4.1155520000000001</v>
      </c>
      <c r="C2631" s="26">
        <v>330</v>
      </c>
      <c r="D2631" s="14">
        <f t="shared" si="41"/>
        <v>6.8729718399999999</v>
      </c>
    </row>
    <row r="2632" spans="1:4" ht="15" customHeight="1" x14ac:dyDescent="0.2">
      <c r="A2632" s="27">
        <v>42115.958333333336</v>
      </c>
      <c r="B2632" s="10">
        <v>2.5722200000000002</v>
      </c>
      <c r="C2632" s="26">
        <v>330</v>
      </c>
      <c r="D2632" s="14">
        <f t="shared" si="41"/>
        <v>4.2956073999999997</v>
      </c>
    </row>
    <row r="2633" spans="1:4" ht="15" customHeight="1" x14ac:dyDescent="0.2">
      <c r="A2633" s="27">
        <v>42116</v>
      </c>
      <c r="B2633" s="10">
        <v>3.601108</v>
      </c>
      <c r="C2633" s="26">
        <v>330</v>
      </c>
      <c r="D2633" s="14">
        <f t="shared" si="41"/>
        <v>6.0138503599999993</v>
      </c>
    </row>
    <row r="2634" spans="1:4" ht="15" customHeight="1" x14ac:dyDescent="0.2">
      <c r="A2634" s="27">
        <v>42116.041666666664</v>
      </c>
      <c r="B2634" s="10">
        <v>1.5433319999999999</v>
      </c>
      <c r="C2634" s="26">
        <v>330</v>
      </c>
      <c r="D2634" s="14">
        <f t="shared" si="41"/>
        <v>2.5773644399999998</v>
      </c>
    </row>
    <row r="2635" spans="1:4" ht="15" customHeight="1" x14ac:dyDescent="0.2">
      <c r="A2635" s="27">
        <v>42116.083333333336</v>
      </c>
      <c r="B2635" s="10">
        <v>1.5433319999999999</v>
      </c>
      <c r="C2635" s="26">
        <v>350</v>
      </c>
      <c r="D2635" s="14">
        <f t="shared" si="41"/>
        <v>2.5773644399999998</v>
      </c>
    </row>
    <row r="2636" spans="1:4" ht="15" customHeight="1" x14ac:dyDescent="0.2">
      <c r="A2636" s="27">
        <v>42116.125</v>
      </c>
      <c r="B2636" s="10">
        <v>2.057776</v>
      </c>
      <c r="C2636" s="26">
        <v>220</v>
      </c>
      <c r="D2636" s="14">
        <f t="shared" si="41"/>
        <v>3.43648592</v>
      </c>
    </row>
    <row r="2637" spans="1:4" ht="15" customHeight="1" x14ac:dyDescent="0.2">
      <c r="A2637" s="27">
        <v>42116.166666666664</v>
      </c>
      <c r="B2637" s="10">
        <v>1.5433319999999999</v>
      </c>
      <c r="C2637" s="26">
        <v>180</v>
      </c>
      <c r="D2637" s="14">
        <f t="shared" si="41"/>
        <v>2.5773644399999998</v>
      </c>
    </row>
    <row r="2638" spans="1:4" ht="15" customHeight="1" x14ac:dyDescent="0.2">
      <c r="A2638" s="27">
        <v>42116.208333333336</v>
      </c>
      <c r="B2638" s="10">
        <v>2.057776</v>
      </c>
      <c r="C2638" s="26">
        <v>150</v>
      </c>
      <c r="D2638" s="14">
        <f t="shared" si="41"/>
        <v>3.43648592</v>
      </c>
    </row>
    <row r="2639" spans="1:4" ht="15" customHeight="1" x14ac:dyDescent="0.2">
      <c r="A2639" s="27">
        <v>42116.25</v>
      </c>
      <c r="B2639" s="10">
        <v>1.5433319999999999</v>
      </c>
      <c r="C2639" s="26">
        <v>300</v>
      </c>
      <c r="D2639" s="14">
        <f t="shared" si="41"/>
        <v>2.5773644399999998</v>
      </c>
    </row>
    <row r="2640" spans="1:4" ht="15" customHeight="1" x14ac:dyDescent="0.2">
      <c r="A2640" s="27">
        <v>42116.291666666664</v>
      </c>
      <c r="B2640" s="10">
        <v>1.5433319999999999</v>
      </c>
      <c r="C2640" s="26">
        <v>290</v>
      </c>
      <c r="D2640" s="14">
        <f t="shared" si="41"/>
        <v>2.5773644399999998</v>
      </c>
    </row>
    <row r="2641" spans="1:4" ht="15" customHeight="1" x14ac:dyDescent="0.2">
      <c r="A2641" s="27">
        <v>42116.333333333336</v>
      </c>
      <c r="B2641" s="10">
        <v>1.028888</v>
      </c>
      <c r="C2641" s="26">
        <v>290</v>
      </c>
      <c r="D2641" s="14">
        <f t="shared" si="41"/>
        <v>1.71824296</v>
      </c>
    </row>
    <row r="2642" spans="1:4" ht="15" customHeight="1" x14ac:dyDescent="0.2">
      <c r="A2642" s="27">
        <v>42116.375</v>
      </c>
      <c r="B2642" s="10">
        <v>0</v>
      </c>
      <c r="C2642" s="26">
        <v>0</v>
      </c>
      <c r="D2642" s="14">
        <f t="shared" si="41"/>
        <v>0</v>
      </c>
    </row>
    <row r="2643" spans="1:4" ht="15" customHeight="1" x14ac:dyDescent="0.2">
      <c r="A2643" s="27">
        <v>42116.416666666664</v>
      </c>
      <c r="B2643" s="10">
        <v>3.0866639999999999</v>
      </c>
      <c r="C2643" s="26">
        <v>190</v>
      </c>
      <c r="D2643" s="14">
        <f t="shared" si="41"/>
        <v>5.1547288799999995</v>
      </c>
    </row>
    <row r="2644" spans="1:4" ht="15" customHeight="1" x14ac:dyDescent="0.2">
      <c r="A2644" s="27">
        <v>42116.458333333336</v>
      </c>
      <c r="B2644" s="10">
        <v>3.601108</v>
      </c>
      <c r="C2644" s="26">
        <v>210</v>
      </c>
      <c r="D2644" s="14">
        <f t="shared" si="41"/>
        <v>6.0138503599999993</v>
      </c>
    </row>
    <row r="2645" spans="1:4" ht="15" customHeight="1" x14ac:dyDescent="0.2">
      <c r="A2645" s="27">
        <v>42116.5</v>
      </c>
      <c r="B2645" s="10">
        <v>5.1444400000000003</v>
      </c>
      <c r="C2645" s="26">
        <v>200</v>
      </c>
      <c r="D2645" s="14">
        <f t="shared" si="41"/>
        <v>8.5912147999999995</v>
      </c>
    </row>
    <row r="2646" spans="1:4" ht="15" customHeight="1" x14ac:dyDescent="0.2">
      <c r="A2646" s="27">
        <v>42116.541666666664</v>
      </c>
      <c r="B2646" s="10">
        <v>6.1733279999999997</v>
      </c>
      <c r="C2646" s="26">
        <v>200</v>
      </c>
      <c r="D2646" s="14">
        <f t="shared" si="41"/>
        <v>10.309457759999999</v>
      </c>
    </row>
    <row r="2647" spans="1:4" ht="15" customHeight="1" x14ac:dyDescent="0.2">
      <c r="A2647" s="27">
        <v>42116.583333333336</v>
      </c>
      <c r="B2647" s="10">
        <v>7.7166600000000001</v>
      </c>
      <c r="C2647" s="26">
        <v>160</v>
      </c>
      <c r="D2647" s="14">
        <f t="shared" si="41"/>
        <v>12.886822199999999</v>
      </c>
    </row>
    <row r="2648" spans="1:4" ht="15" customHeight="1" x14ac:dyDescent="0.2">
      <c r="A2648" s="27">
        <v>42116.625</v>
      </c>
      <c r="B2648" s="10">
        <v>7.202216</v>
      </c>
      <c r="C2648" s="26">
        <v>170</v>
      </c>
      <c r="D2648" s="14">
        <f t="shared" si="41"/>
        <v>12.027700719999999</v>
      </c>
    </row>
    <row r="2649" spans="1:4" ht="15" customHeight="1" x14ac:dyDescent="0.2">
      <c r="A2649" s="27">
        <v>42116.666666666664</v>
      </c>
      <c r="B2649" s="10">
        <v>7.202216</v>
      </c>
      <c r="C2649" s="26">
        <v>170</v>
      </c>
      <c r="D2649" s="14">
        <f t="shared" si="41"/>
        <v>12.027700719999999</v>
      </c>
    </row>
    <row r="2650" spans="1:4" ht="15" customHeight="1" x14ac:dyDescent="0.2">
      <c r="A2650" s="27">
        <v>42116.708333333336</v>
      </c>
      <c r="B2650" s="10">
        <v>8.2311040000000002</v>
      </c>
      <c r="C2650" s="26">
        <v>170</v>
      </c>
      <c r="D2650" s="14">
        <f t="shared" si="41"/>
        <v>13.74594368</v>
      </c>
    </row>
    <row r="2651" spans="1:4" ht="15" customHeight="1" x14ac:dyDescent="0.2">
      <c r="A2651" s="27">
        <v>42116.75</v>
      </c>
      <c r="B2651" s="10">
        <v>6.1733279999999997</v>
      </c>
      <c r="C2651" s="26">
        <v>160</v>
      </c>
      <c r="D2651" s="14">
        <f t="shared" si="41"/>
        <v>10.309457759999999</v>
      </c>
    </row>
    <row r="2652" spans="1:4" ht="15" customHeight="1" x14ac:dyDescent="0.2">
      <c r="A2652" s="27">
        <v>42116.791666666664</v>
      </c>
      <c r="B2652" s="10">
        <v>5.6588840000000005</v>
      </c>
      <c r="C2652" s="26">
        <v>180</v>
      </c>
      <c r="D2652" s="14">
        <f t="shared" si="41"/>
        <v>9.4503362800000001</v>
      </c>
    </row>
    <row r="2653" spans="1:4" ht="15" customHeight="1" x14ac:dyDescent="0.2">
      <c r="A2653" s="27">
        <v>42116.833333333336</v>
      </c>
      <c r="B2653" s="10">
        <v>5.1444400000000003</v>
      </c>
      <c r="C2653" s="26">
        <v>190</v>
      </c>
      <c r="D2653" s="14">
        <f t="shared" si="41"/>
        <v>8.5912147999999995</v>
      </c>
    </row>
    <row r="2654" spans="1:4" ht="15" customHeight="1" x14ac:dyDescent="0.2">
      <c r="A2654" s="27">
        <v>42116.875</v>
      </c>
      <c r="B2654" s="10">
        <v>4.1155520000000001</v>
      </c>
      <c r="C2654" s="26">
        <v>200</v>
      </c>
      <c r="D2654" s="14">
        <f t="shared" si="41"/>
        <v>6.8729718399999999</v>
      </c>
    </row>
    <row r="2655" spans="1:4" ht="15" customHeight="1" x14ac:dyDescent="0.2">
      <c r="A2655" s="27">
        <v>42116.916666666664</v>
      </c>
      <c r="B2655" s="10">
        <v>4.1155520000000001</v>
      </c>
      <c r="C2655" s="26">
        <v>210</v>
      </c>
      <c r="D2655" s="14">
        <f t="shared" si="41"/>
        <v>6.8729718399999999</v>
      </c>
    </row>
    <row r="2656" spans="1:4" ht="15" customHeight="1" x14ac:dyDescent="0.2">
      <c r="A2656" s="27">
        <v>42116.958333333336</v>
      </c>
      <c r="B2656" s="10">
        <v>3.601108</v>
      </c>
      <c r="C2656" s="26">
        <v>210</v>
      </c>
      <c r="D2656" s="14">
        <f t="shared" si="41"/>
        <v>6.0138503599999993</v>
      </c>
    </row>
    <row r="2657" spans="1:4" ht="15" customHeight="1" x14ac:dyDescent="0.2">
      <c r="A2657" s="27">
        <v>42117</v>
      </c>
      <c r="B2657" s="10">
        <v>4.1155520000000001</v>
      </c>
      <c r="C2657" s="26">
        <v>220</v>
      </c>
      <c r="D2657" s="14">
        <f t="shared" si="41"/>
        <v>6.8729718399999999</v>
      </c>
    </row>
    <row r="2658" spans="1:4" ht="15" customHeight="1" x14ac:dyDescent="0.2">
      <c r="A2658" s="27">
        <v>42117.041666666664</v>
      </c>
      <c r="B2658" s="10">
        <v>5.1444400000000003</v>
      </c>
      <c r="C2658" s="26">
        <v>220</v>
      </c>
      <c r="D2658" s="14">
        <f t="shared" si="41"/>
        <v>8.5912147999999995</v>
      </c>
    </row>
    <row r="2659" spans="1:4" ht="15" customHeight="1" x14ac:dyDescent="0.2">
      <c r="A2659" s="27">
        <v>42117.083333333336</v>
      </c>
      <c r="B2659" s="10">
        <v>4.1155520000000001</v>
      </c>
      <c r="C2659" s="26">
        <v>180</v>
      </c>
      <c r="D2659" s="14">
        <f t="shared" si="41"/>
        <v>6.8729718399999999</v>
      </c>
    </row>
    <row r="2660" spans="1:4" ht="15" customHeight="1" x14ac:dyDescent="0.2">
      <c r="A2660" s="27">
        <v>42117.125</v>
      </c>
      <c r="B2660" s="10">
        <v>2.5722200000000002</v>
      </c>
      <c r="C2660" s="26">
        <v>240</v>
      </c>
      <c r="D2660" s="14">
        <f t="shared" si="41"/>
        <v>4.2956073999999997</v>
      </c>
    </row>
    <row r="2661" spans="1:4" ht="15" customHeight="1" x14ac:dyDescent="0.2">
      <c r="A2661" s="27">
        <v>42117.166666666664</v>
      </c>
      <c r="B2661" s="10">
        <v>2.5722200000000002</v>
      </c>
      <c r="C2661" s="26">
        <v>250</v>
      </c>
      <c r="D2661" s="14">
        <f t="shared" si="41"/>
        <v>4.2956073999999997</v>
      </c>
    </row>
    <row r="2662" spans="1:4" ht="15" customHeight="1" x14ac:dyDescent="0.2">
      <c r="A2662" s="27">
        <v>42117.208333333336</v>
      </c>
      <c r="B2662" s="10">
        <v>6.1733279999999997</v>
      </c>
      <c r="C2662" s="26">
        <v>200</v>
      </c>
      <c r="D2662" s="14">
        <f t="shared" si="41"/>
        <v>10.309457759999999</v>
      </c>
    </row>
    <row r="2663" spans="1:4" ht="15" customHeight="1" x14ac:dyDescent="0.2">
      <c r="A2663" s="27">
        <v>42117.25</v>
      </c>
      <c r="B2663" s="10">
        <v>3.0866639999999999</v>
      </c>
      <c r="C2663" s="26">
        <v>180</v>
      </c>
      <c r="D2663" s="14">
        <f t="shared" si="41"/>
        <v>5.1547288799999995</v>
      </c>
    </row>
    <row r="2664" spans="1:4" ht="15" customHeight="1" x14ac:dyDescent="0.2">
      <c r="A2664" s="27">
        <v>42117.291666666664</v>
      </c>
      <c r="B2664" s="10">
        <v>1.028888</v>
      </c>
      <c r="C2664" s="26">
        <v>250</v>
      </c>
      <c r="D2664" s="14">
        <f t="shared" si="41"/>
        <v>1.71824296</v>
      </c>
    </row>
    <row r="2665" spans="1:4" ht="15" customHeight="1" x14ac:dyDescent="0.2">
      <c r="A2665" s="27">
        <v>42117.333333333336</v>
      </c>
      <c r="B2665" s="10">
        <v>1.028888</v>
      </c>
      <c r="C2665" s="26">
        <v>220</v>
      </c>
      <c r="D2665" s="14">
        <f t="shared" si="41"/>
        <v>1.71824296</v>
      </c>
    </row>
    <row r="2666" spans="1:4" ht="15" customHeight="1" x14ac:dyDescent="0.2">
      <c r="A2666" s="27">
        <v>42117.375</v>
      </c>
      <c r="B2666" s="10">
        <v>1.028888</v>
      </c>
      <c r="C2666" s="26">
        <v>300</v>
      </c>
      <c r="D2666" s="14">
        <f t="shared" si="41"/>
        <v>1.71824296</v>
      </c>
    </row>
    <row r="2667" spans="1:4" ht="15" customHeight="1" x14ac:dyDescent="0.2">
      <c r="A2667" s="27">
        <v>42117.416666666664</v>
      </c>
      <c r="B2667" s="10">
        <v>2.057776</v>
      </c>
      <c r="C2667" s="26">
        <v>290</v>
      </c>
      <c r="D2667" s="14">
        <f t="shared" si="41"/>
        <v>3.43648592</v>
      </c>
    </row>
    <row r="2668" spans="1:4" ht="15" customHeight="1" x14ac:dyDescent="0.2">
      <c r="A2668" s="27">
        <v>42117.458333333336</v>
      </c>
      <c r="B2668" s="10">
        <v>3.0866639999999999</v>
      </c>
      <c r="C2668" s="26">
        <v>230</v>
      </c>
      <c r="D2668" s="14">
        <f t="shared" si="41"/>
        <v>5.1547288799999995</v>
      </c>
    </row>
    <row r="2669" spans="1:4" ht="15" customHeight="1" x14ac:dyDescent="0.2">
      <c r="A2669" s="27">
        <v>42117.5</v>
      </c>
      <c r="B2669" s="10">
        <v>5.1444400000000003</v>
      </c>
      <c r="C2669" s="26">
        <v>200</v>
      </c>
      <c r="D2669" s="14">
        <f t="shared" si="41"/>
        <v>8.5912147999999995</v>
      </c>
    </row>
    <row r="2670" spans="1:4" ht="15" customHeight="1" x14ac:dyDescent="0.2">
      <c r="A2670" s="27">
        <v>42117.541666666664</v>
      </c>
      <c r="B2670" s="10">
        <v>5.1444400000000003</v>
      </c>
      <c r="C2670" s="26">
        <v>220</v>
      </c>
      <c r="D2670" s="14">
        <f t="shared" si="41"/>
        <v>8.5912147999999995</v>
      </c>
    </row>
    <row r="2671" spans="1:4" ht="15" customHeight="1" x14ac:dyDescent="0.2">
      <c r="A2671" s="27">
        <v>42117.583333333336</v>
      </c>
      <c r="B2671" s="10">
        <v>5.6588840000000005</v>
      </c>
      <c r="C2671" s="26">
        <v>170</v>
      </c>
      <c r="D2671" s="14">
        <f t="shared" si="41"/>
        <v>9.4503362800000001</v>
      </c>
    </row>
    <row r="2672" spans="1:4" ht="15" customHeight="1" x14ac:dyDescent="0.2">
      <c r="A2672" s="27">
        <v>42117.625</v>
      </c>
      <c r="B2672" s="10">
        <v>5.6588840000000005</v>
      </c>
      <c r="C2672" s="26">
        <v>160</v>
      </c>
      <c r="D2672" s="14">
        <f t="shared" si="41"/>
        <v>9.4503362800000001</v>
      </c>
    </row>
    <row r="2673" spans="1:4" ht="15" customHeight="1" x14ac:dyDescent="0.2">
      <c r="A2673" s="27">
        <v>42117.666666666664</v>
      </c>
      <c r="B2673" s="10">
        <v>5.6588840000000005</v>
      </c>
      <c r="C2673" s="26">
        <v>180</v>
      </c>
      <c r="D2673" s="14">
        <f t="shared" si="41"/>
        <v>9.4503362800000001</v>
      </c>
    </row>
    <row r="2674" spans="1:4" ht="15" customHeight="1" x14ac:dyDescent="0.2">
      <c r="A2674" s="27">
        <v>42117.708333333336</v>
      </c>
      <c r="B2674" s="10">
        <v>5.1444400000000003</v>
      </c>
      <c r="C2674" s="26">
        <v>170</v>
      </c>
      <c r="D2674" s="14">
        <f t="shared" si="41"/>
        <v>8.5912147999999995</v>
      </c>
    </row>
    <row r="2675" spans="1:4" ht="15" customHeight="1" x14ac:dyDescent="0.2">
      <c r="A2675" s="27">
        <v>42117.75</v>
      </c>
      <c r="B2675" s="10">
        <v>4.6299960000000002</v>
      </c>
      <c r="C2675" s="26">
        <v>170</v>
      </c>
      <c r="D2675" s="14">
        <f t="shared" si="41"/>
        <v>7.7320933199999997</v>
      </c>
    </row>
    <row r="2676" spans="1:4" ht="15" customHeight="1" x14ac:dyDescent="0.2">
      <c r="A2676" s="27">
        <v>42117.791666666664</v>
      </c>
      <c r="B2676" s="10">
        <v>5.1444400000000003</v>
      </c>
      <c r="C2676" s="26">
        <v>180</v>
      </c>
      <c r="D2676" s="14">
        <f t="shared" si="41"/>
        <v>8.5912147999999995</v>
      </c>
    </row>
    <row r="2677" spans="1:4" ht="15" customHeight="1" x14ac:dyDescent="0.2">
      <c r="A2677" s="27">
        <v>42117.833333333336</v>
      </c>
      <c r="B2677" s="10">
        <v>4.1155520000000001</v>
      </c>
      <c r="C2677" s="26">
        <v>180</v>
      </c>
      <c r="D2677" s="14">
        <f t="shared" si="41"/>
        <v>6.8729718399999999</v>
      </c>
    </row>
    <row r="2678" spans="1:4" ht="15" customHeight="1" x14ac:dyDescent="0.2">
      <c r="A2678" s="27">
        <v>42117.875</v>
      </c>
      <c r="B2678" s="10">
        <v>4.1155520000000001</v>
      </c>
      <c r="C2678" s="26">
        <v>190</v>
      </c>
      <c r="D2678" s="14">
        <f t="shared" si="41"/>
        <v>6.8729718399999999</v>
      </c>
    </row>
    <row r="2679" spans="1:4" ht="15" customHeight="1" x14ac:dyDescent="0.2">
      <c r="A2679" s="27">
        <v>42117.916666666664</v>
      </c>
      <c r="B2679" s="10">
        <v>4.1155520000000001</v>
      </c>
      <c r="C2679" s="26">
        <v>200</v>
      </c>
      <c r="D2679" s="14">
        <f t="shared" si="41"/>
        <v>6.8729718399999999</v>
      </c>
    </row>
    <row r="2680" spans="1:4" ht="15" customHeight="1" x14ac:dyDescent="0.2">
      <c r="A2680" s="27">
        <v>42117.958333333336</v>
      </c>
      <c r="B2680" s="10">
        <v>3.601108</v>
      </c>
      <c r="C2680" s="26">
        <v>180</v>
      </c>
      <c r="D2680" s="14">
        <f t="shared" si="41"/>
        <v>6.0138503599999993</v>
      </c>
    </row>
    <row r="2681" spans="1:4" ht="15" customHeight="1" x14ac:dyDescent="0.2">
      <c r="A2681" s="27">
        <v>42118</v>
      </c>
      <c r="B2681" s="10">
        <v>3.601108</v>
      </c>
      <c r="C2681" s="26">
        <v>210</v>
      </c>
      <c r="D2681" s="14">
        <f t="shared" si="41"/>
        <v>6.0138503599999993</v>
      </c>
    </row>
    <row r="2682" spans="1:4" ht="15" customHeight="1" x14ac:dyDescent="0.2">
      <c r="A2682" s="27">
        <v>42118.041666666664</v>
      </c>
      <c r="B2682" s="10">
        <v>1.5433319999999999</v>
      </c>
      <c r="C2682" s="26">
        <v>250</v>
      </c>
      <c r="D2682" s="14">
        <f t="shared" si="41"/>
        <v>2.5773644399999998</v>
      </c>
    </row>
    <row r="2683" spans="1:4" ht="15" customHeight="1" x14ac:dyDescent="0.2">
      <c r="A2683" s="27">
        <v>42118.083333333336</v>
      </c>
      <c r="B2683" s="10">
        <v>2.5722200000000002</v>
      </c>
      <c r="C2683" s="26">
        <v>220</v>
      </c>
      <c r="D2683" s="14">
        <f t="shared" si="41"/>
        <v>4.2956073999999997</v>
      </c>
    </row>
    <row r="2684" spans="1:4" ht="15" customHeight="1" x14ac:dyDescent="0.2">
      <c r="A2684" s="27">
        <v>42118.125</v>
      </c>
      <c r="B2684" s="10">
        <v>2.057776</v>
      </c>
      <c r="C2684" s="26">
        <v>340</v>
      </c>
      <c r="D2684" s="14">
        <f t="shared" si="41"/>
        <v>3.43648592</v>
      </c>
    </row>
    <row r="2685" spans="1:4" ht="15" customHeight="1" x14ac:dyDescent="0.2">
      <c r="A2685" s="27">
        <v>42118.166666666664</v>
      </c>
      <c r="B2685" s="10">
        <v>1.5433319999999999</v>
      </c>
      <c r="C2685" s="26">
        <v>300</v>
      </c>
      <c r="D2685" s="14">
        <f t="shared" si="41"/>
        <v>2.5773644399999998</v>
      </c>
    </row>
    <row r="2686" spans="1:4" ht="15" customHeight="1" x14ac:dyDescent="0.2">
      <c r="A2686" s="27">
        <v>42118.208333333336</v>
      </c>
      <c r="B2686" s="10">
        <v>2.057776</v>
      </c>
      <c r="C2686" s="26">
        <v>180</v>
      </c>
      <c r="D2686" s="14">
        <f t="shared" si="41"/>
        <v>3.43648592</v>
      </c>
    </row>
    <row r="2687" spans="1:4" ht="15" customHeight="1" x14ac:dyDescent="0.2">
      <c r="A2687" s="27">
        <v>42118.25</v>
      </c>
      <c r="B2687" s="10">
        <v>2.057776</v>
      </c>
      <c r="C2687" s="26">
        <v>160</v>
      </c>
      <c r="D2687" s="14">
        <f t="shared" si="41"/>
        <v>3.43648592</v>
      </c>
    </row>
    <row r="2688" spans="1:4" ht="15" customHeight="1" x14ac:dyDescent="0.2">
      <c r="A2688" s="27">
        <v>42118.291666666664</v>
      </c>
      <c r="B2688" s="10">
        <v>2.057776</v>
      </c>
      <c r="C2688" s="26">
        <v>270</v>
      </c>
      <c r="D2688" s="14">
        <f t="shared" si="41"/>
        <v>3.43648592</v>
      </c>
    </row>
    <row r="2689" spans="1:4" ht="15" customHeight="1" x14ac:dyDescent="0.2">
      <c r="A2689" s="27">
        <v>42118.333333333336</v>
      </c>
      <c r="B2689" s="10">
        <v>2.057776</v>
      </c>
      <c r="C2689" s="26">
        <v>290</v>
      </c>
      <c r="D2689" s="14">
        <f t="shared" si="41"/>
        <v>3.43648592</v>
      </c>
    </row>
    <row r="2690" spans="1:4" ht="15" customHeight="1" x14ac:dyDescent="0.2">
      <c r="A2690" s="27">
        <v>42118.375</v>
      </c>
      <c r="B2690" s="10">
        <v>1.5433319999999999</v>
      </c>
      <c r="C2690" s="26">
        <v>300</v>
      </c>
      <c r="D2690" s="14">
        <f t="shared" si="41"/>
        <v>2.5773644399999998</v>
      </c>
    </row>
    <row r="2691" spans="1:4" ht="15" customHeight="1" x14ac:dyDescent="0.2">
      <c r="A2691" s="27">
        <v>42118.416666666664</v>
      </c>
      <c r="B2691" s="10">
        <v>1.5433319999999999</v>
      </c>
      <c r="C2691" s="26">
        <v>300</v>
      </c>
      <c r="D2691" s="14">
        <f t="shared" si="41"/>
        <v>2.5773644399999998</v>
      </c>
    </row>
    <row r="2692" spans="1:4" ht="15" customHeight="1" x14ac:dyDescent="0.2">
      <c r="A2692" s="27">
        <v>42118.458333333336</v>
      </c>
      <c r="B2692" s="10">
        <v>1.5433319999999999</v>
      </c>
      <c r="C2692" s="26">
        <v>290</v>
      </c>
      <c r="D2692" s="14">
        <f t="shared" si="41"/>
        <v>2.5773644399999998</v>
      </c>
    </row>
    <row r="2693" spans="1:4" ht="15" customHeight="1" x14ac:dyDescent="0.2">
      <c r="A2693" s="27">
        <v>42118.5</v>
      </c>
      <c r="B2693" s="10">
        <v>2.057776</v>
      </c>
      <c r="C2693" s="26">
        <v>290</v>
      </c>
      <c r="D2693" s="14">
        <f t="shared" ref="D2693:D2756" si="42">$B$1*B2693</f>
        <v>3.43648592</v>
      </c>
    </row>
    <row r="2694" spans="1:4" ht="15" customHeight="1" x14ac:dyDescent="0.2">
      <c r="A2694" s="27">
        <v>42118.541666666664</v>
      </c>
      <c r="B2694" s="10">
        <v>3.601108</v>
      </c>
      <c r="C2694" s="26">
        <v>140</v>
      </c>
      <c r="D2694" s="14">
        <f t="shared" si="42"/>
        <v>6.0138503599999993</v>
      </c>
    </row>
    <row r="2695" spans="1:4" ht="15" customHeight="1" x14ac:dyDescent="0.2">
      <c r="A2695" s="27">
        <v>42118.583333333336</v>
      </c>
      <c r="B2695" s="10">
        <v>5.1444400000000003</v>
      </c>
      <c r="C2695" s="26">
        <v>150</v>
      </c>
      <c r="D2695" s="14">
        <f t="shared" si="42"/>
        <v>8.5912147999999995</v>
      </c>
    </row>
    <row r="2696" spans="1:4" ht="15" customHeight="1" x14ac:dyDescent="0.2">
      <c r="A2696" s="27">
        <v>42118.625</v>
      </c>
      <c r="B2696" s="10">
        <v>5.1444400000000003</v>
      </c>
      <c r="C2696" s="26">
        <v>150</v>
      </c>
      <c r="D2696" s="14">
        <f t="shared" si="42"/>
        <v>8.5912147999999995</v>
      </c>
    </row>
    <row r="2697" spans="1:4" ht="15" customHeight="1" x14ac:dyDescent="0.2">
      <c r="A2697" s="27">
        <v>42118.666666666664</v>
      </c>
      <c r="B2697" s="10">
        <v>5.1444400000000003</v>
      </c>
      <c r="C2697" s="26">
        <v>150</v>
      </c>
      <c r="D2697" s="14">
        <f t="shared" si="42"/>
        <v>8.5912147999999995</v>
      </c>
    </row>
    <row r="2698" spans="1:4" ht="15" customHeight="1" x14ac:dyDescent="0.2">
      <c r="A2698" s="27">
        <v>42118.708333333336</v>
      </c>
      <c r="B2698" s="10">
        <v>4.6299960000000002</v>
      </c>
      <c r="C2698" s="26">
        <v>110</v>
      </c>
      <c r="D2698" s="14">
        <f t="shared" si="42"/>
        <v>7.7320933199999997</v>
      </c>
    </row>
    <row r="2699" spans="1:4" ht="15" customHeight="1" x14ac:dyDescent="0.2">
      <c r="A2699" s="27">
        <v>42118.75</v>
      </c>
      <c r="B2699" s="10">
        <v>4.6299960000000002</v>
      </c>
      <c r="C2699" s="26">
        <v>130</v>
      </c>
      <c r="D2699" s="14">
        <f t="shared" si="42"/>
        <v>7.7320933199999997</v>
      </c>
    </row>
    <row r="2700" spans="1:4" ht="15" customHeight="1" x14ac:dyDescent="0.2">
      <c r="A2700" s="27">
        <v>42118.791666666664</v>
      </c>
      <c r="B2700" s="10">
        <v>4.6299960000000002</v>
      </c>
      <c r="C2700" s="26">
        <v>160</v>
      </c>
      <c r="D2700" s="14">
        <f t="shared" si="42"/>
        <v>7.7320933199999997</v>
      </c>
    </row>
    <row r="2701" spans="1:4" ht="15" customHeight="1" x14ac:dyDescent="0.2">
      <c r="A2701" s="27">
        <v>42118.833333333336</v>
      </c>
      <c r="B2701" s="10">
        <v>3.601108</v>
      </c>
      <c r="C2701" s="26">
        <v>160</v>
      </c>
      <c r="D2701" s="14">
        <f t="shared" si="42"/>
        <v>6.0138503599999993</v>
      </c>
    </row>
    <row r="2702" spans="1:4" ht="15" customHeight="1" x14ac:dyDescent="0.2">
      <c r="A2702" s="27">
        <v>42118.875</v>
      </c>
      <c r="B2702" s="10">
        <v>3.0866639999999999</v>
      </c>
      <c r="C2702" s="26">
        <v>170</v>
      </c>
      <c r="D2702" s="14">
        <f t="shared" si="42"/>
        <v>5.1547288799999995</v>
      </c>
    </row>
    <row r="2703" spans="1:4" ht="15" customHeight="1" x14ac:dyDescent="0.2">
      <c r="A2703" s="27">
        <v>42118.916666666664</v>
      </c>
      <c r="B2703" s="10">
        <v>2.057776</v>
      </c>
      <c r="C2703" s="26">
        <v>170</v>
      </c>
      <c r="D2703" s="14">
        <f t="shared" si="42"/>
        <v>3.43648592</v>
      </c>
    </row>
    <row r="2704" spans="1:4" ht="15" customHeight="1" x14ac:dyDescent="0.2">
      <c r="A2704" s="27">
        <v>42118.958333333336</v>
      </c>
      <c r="B2704" s="10">
        <v>1.028888</v>
      </c>
      <c r="C2704" s="26">
        <v>170</v>
      </c>
      <c r="D2704" s="14">
        <f t="shared" si="42"/>
        <v>1.71824296</v>
      </c>
    </row>
    <row r="2705" spans="1:4" ht="15" customHeight="1" x14ac:dyDescent="0.2">
      <c r="A2705" s="27">
        <v>42119</v>
      </c>
      <c r="B2705" s="10">
        <v>1.5433319999999999</v>
      </c>
      <c r="C2705" s="26">
        <v>210</v>
      </c>
      <c r="D2705" s="14">
        <f t="shared" si="42"/>
        <v>2.5773644399999998</v>
      </c>
    </row>
    <row r="2706" spans="1:4" ht="15" customHeight="1" x14ac:dyDescent="0.2">
      <c r="A2706" s="27">
        <v>42119.041666666664</v>
      </c>
      <c r="B2706" s="10">
        <v>1.5433319999999999</v>
      </c>
      <c r="C2706" s="26">
        <v>320</v>
      </c>
      <c r="D2706" s="14">
        <f t="shared" si="42"/>
        <v>2.5773644399999998</v>
      </c>
    </row>
    <row r="2707" spans="1:4" ht="15" customHeight="1" x14ac:dyDescent="0.2">
      <c r="A2707" s="27">
        <v>42119.083333333336</v>
      </c>
      <c r="B2707" s="10">
        <v>15.43332</v>
      </c>
      <c r="C2707" s="26">
        <v>310</v>
      </c>
      <c r="D2707" s="14">
        <f t="shared" si="42"/>
        <v>25.773644399999998</v>
      </c>
    </row>
    <row r="2708" spans="1:4" ht="15" customHeight="1" x14ac:dyDescent="0.2">
      <c r="A2708" s="27">
        <v>42119.125</v>
      </c>
      <c r="B2708" s="10">
        <v>2.057776</v>
      </c>
      <c r="C2708" s="26">
        <v>290</v>
      </c>
      <c r="D2708" s="14">
        <f t="shared" si="42"/>
        <v>3.43648592</v>
      </c>
    </row>
    <row r="2709" spans="1:4" ht="15" customHeight="1" x14ac:dyDescent="0.2">
      <c r="A2709" s="27">
        <v>42119.166666666664</v>
      </c>
      <c r="B2709" s="10">
        <v>1.028888</v>
      </c>
      <c r="C2709" s="26">
        <v>310</v>
      </c>
      <c r="D2709" s="14">
        <f t="shared" si="42"/>
        <v>1.71824296</v>
      </c>
    </row>
    <row r="2710" spans="1:4" ht="15" customHeight="1" x14ac:dyDescent="0.2">
      <c r="A2710" s="27">
        <v>42119.208333333336</v>
      </c>
      <c r="B2710" s="10">
        <v>2.057776</v>
      </c>
      <c r="C2710" s="26">
        <v>290</v>
      </c>
      <c r="D2710" s="14">
        <f t="shared" si="42"/>
        <v>3.43648592</v>
      </c>
    </row>
    <row r="2711" spans="1:4" ht="15" customHeight="1" x14ac:dyDescent="0.2">
      <c r="A2711" s="27">
        <v>42119.25</v>
      </c>
      <c r="B2711" s="10">
        <v>1.5433319999999999</v>
      </c>
      <c r="C2711" s="26">
        <v>340</v>
      </c>
      <c r="D2711" s="14">
        <f t="shared" si="42"/>
        <v>2.5773644399999998</v>
      </c>
    </row>
    <row r="2712" spans="1:4" ht="15" customHeight="1" x14ac:dyDescent="0.2">
      <c r="A2712" s="27">
        <v>42119.291666666664</v>
      </c>
      <c r="B2712" s="10">
        <v>1.5433319999999999</v>
      </c>
      <c r="C2712" s="26">
        <v>330</v>
      </c>
      <c r="D2712" s="14">
        <f t="shared" si="42"/>
        <v>2.5773644399999998</v>
      </c>
    </row>
    <row r="2713" spans="1:4" ht="15" customHeight="1" x14ac:dyDescent="0.2">
      <c r="A2713" s="27">
        <v>42119.333333333336</v>
      </c>
      <c r="B2713" s="10">
        <v>0</v>
      </c>
      <c r="C2713" s="26">
        <v>0</v>
      </c>
      <c r="D2713" s="14">
        <f t="shared" si="42"/>
        <v>0</v>
      </c>
    </row>
    <row r="2714" spans="1:4" ht="15" customHeight="1" x14ac:dyDescent="0.2">
      <c r="A2714" s="27">
        <v>42119.375</v>
      </c>
      <c r="B2714" s="10">
        <v>2.057776</v>
      </c>
      <c r="C2714" s="26">
        <v>350</v>
      </c>
      <c r="D2714" s="14">
        <f t="shared" si="42"/>
        <v>3.43648592</v>
      </c>
    </row>
    <row r="2715" spans="1:4" ht="15" customHeight="1" x14ac:dyDescent="0.2">
      <c r="A2715" s="27">
        <v>42119.416666666664</v>
      </c>
      <c r="B2715" s="10">
        <v>1.5433319999999999</v>
      </c>
      <c r="C2715" s="26">
        <v>350</v>
      </c>
      <c r="D2715" s="14">
        <f t="shared" si="42"/>
        <v>2.5773644399999998</v>
      </c>
    </row>
    <row r="2716" spans="1:4" ht="15" customHeight="1" x14ac:dyDescent="0.2">
      <c r="A2716" s="27">
        <v>42119.458333333336</v>
      </c>
      <c r="B2716" s="10">
        <v>4.1155520000000001</v>
      </c>
      <c r="C2716" s="26">
        <v>10</v>
      </c>
      <c r="D2716" s="14">
        <f t="shared" si="42"/>
        <v>6.8729718399999999</v>
      </c>
    </row>
    <row r="2717" spans="1:4" ht="15" customHeight="1" x14ac:dyDescent="0.2">
      <c r="A2717" s="27">
        <v>42119.5</v>
      </c>
      <c r="B2717" s="10">
        <v>3.601108</v>
      </c>
      <c r="C2717" s="26">
        <v>20</v>
      </c>
      <c r="D2717" s="14">
        <f t="shared" si="42"/>
        <v>6.0138503599999993</v>
      </c>
    </row>
    <row r="2718" spans="1:4" ht="15" customHeight="1" x14ac:dyDescent="0.2">
      <c r="A2718" s="27">
        <v>42119.541666666664</v>
      </c>
      <c r="B2718" s="10">
        <v>2.5722200000000002</v>
      </c>
      <c r="C2718" s="26">
        <v>300</v>
      </c>
      <c r="D2718" s="14">
        <f t="shared" si="42"/>
        <v>4.2956073999999997</v>
      </c>
    </row>
    <row r="2719" spans="1:4" ht="15" customHeight="1" x14ac:dyDescent="0.2">
      <c r="A2719" s="27">
        <v>42119.583333333336</v>
      </c>
      <c r="B2719" s="10">
        <v>7.7166600000000001</v>
      </c>
      <c r="C2719" s="26">
        <v>160</v>
      </c>
      <c r="D2719" s="14">
        <f t="shared" si="42"/>
        <v>12.886822199999999</v>
      </c>
    </row>
    <row r="2720" spans="1:4" ht="15" customHeight="1" x14ac:dyDescent="0.2">
      <c r="A2720" s="27">
        <v>42119.625</v>
      </c>
      <c r="B2720" s="10">
        <v>6.6877719999999998</v>
      </c>
      <c r="C2720" s="26">
        <v>170</v>
      </c>
      <c r="D2720" s="14">
        <f t="shared" si="42"/>
        <v>11.16857924</v>
      </c>
    </row>
    <row r="2721" spans="1:4" ht="15" customHeight="1" x14ac:dyDescent="0.2">
      <c r="A2721" s="27">
        <v>42119.666666666664</v>
      </c>
      <c r="B2721" s="10">
        <v>9.2599920000000004</v>
      </c>
      <c r="C2721" s="26">
        <v>200</v>
      </c>
      <c r="D2721" s="14">
        <f t="shared" si="42"/>
        <v>15.464186639999999</v>
      </c>
    </row>
    <row r="2722" spans="1:4" ht="15" customHeight="1" x14ac:dyDescent="0.2">
      <c r="A2722" s="27">
        <v>42119.708333333336</v>
      </c>
      <c r="B2722" s="10">
        <v>6.6877719999999998</v>
      </c>
      <c r="C2722" s="26">
        <v>200</v>
      </c>
      <c r="D2722" s="14">
        <f t="shared" si="42"/>
        <v>11.16857924</v>
      </c>
    </row>
    <row r="2723" spans="1:4" ht="15" customHeight="1" x14ac:dyDescent="0.2">
      <c r="A2723" s="27">
        <v>42119.75</v>
      </c>
      <c r="B2723" s="10">
        <v>3.601108</v>
      </c>
      <c r="C2723" s="26">
        <v>200</v>
      </c>
      <c r="D2723" s="14">
        <f t="shared" si="42"/>
        <v>6.0138503599999993</v>
      </c>
    </row>
    <row r="2724" spans="1:4" ht="15" customHeight="1" x14ac:dyDescent="0.2">
      <c r="A2724" s="27">
        <v>42119.791666666664</v>
      </c>
      <c r="B2724" s="10">
        <v>6.1733279999999997</v>
      </c>
      <c r="C2724" s="26">
        <v>190</v>
      </c>
      <c r="D2724" s="14">
        <f t="shared" si="42"/>
        <v>10.309457759999999</v>
      </c>
    </row>
    <row r="2725" spans="1:4" ht="15" customHeight="1" x14ac:dyDescent="0.2">
      <c r="A2725" s="27">
        <v>42119.833333333336</v>
      </c>
      <c r="B2725" s="10">
        <v>5.6588840000000005</v>
      </c>
      <c r="C2725" s="26">
        <v>190</v>
      </c>
      <c r="D2725" s="14">
        <f t="shared" si="42"/>
        <v>9.4503362800000001</v>
      </c>
    </row>
    <row r="2726" spans="1:4" ht="15" customHeight="1" x14ac:dyDescent="0.2">
      <c r="A2726" s="27">
        <v>42119.875</v>
      </c>
      <c r="B2726" s="10">
        <v>6.6877719999999998</v>
      </c>
      <c r="C2726" s="26">
        <v>200</v>
      </c>
      <c r="D2726" s="14">
        <f t="shared" si="42"/>
        <v>11.16857924</v>
      </c>
    </row>
    <row r="2727" spans="1:4" ht="15" customHeight="1" x14ac:dyDescent="0.2">
      <c r="A2727" s="27">
        <v>42119.916666666664</v>
      </c>
      <c r="B2727" s="10">
        <v>4.1155520000000001</v>
      </c>
      <c r="C2727" s="26">
        <v>200</v>
      </c>
      <c r="D2727" s="14">
        <f t="shared" si="42"/>
        <v>6.8729718399999999</v>
      </c>
    </row>
    <row r="2728" spans="1:4" ht="15" customHeight="1" x14ac:dyDescent="0.2">
      <c r="A2728" s="27">
        <v>42119.958333333336</v>
      </c>
      <c r="B2728" s="10">
        <v>4.6299960000000002</v>
      </c>
      <c r="C2728" s="26">
        <v>200</v>
      </c>
      <c r="D2728" s="14">
        <f t="shared" si="42"/>
        <v>7.7320933199999997</v>
      </c>
    </row>
    <row r="2729" spans="1:4" ht="15" customHeight="1" x14ac:dyDescent="0.2">
      <c r="A2729" s="27">
        <v>42120</v>
      </c>
      <c r="B2729" s="10">
        <v>3.601108</v>
      </c>
      <c r="C2729" s="26">
        <v>200</v>
      </c>
      <c r="D2729" s="14">
        <f t="shared" si="42"/>
        <v>6.0138503599999993</v>
      </c>
    </row>
    <row r="2730" spans="1:4" ht="15" customHeight="1" x14ac:dyDescent="0.2">
      <c r="A2730" s="27">
        <v>42120.041666666664</v>
      </c>
      <c r="B2730" s="10">
        <v>5.6588840000000005</v>
      </c>
      <c r="C2730" s="26">
        <v>210</v>
      </c>
      <c r="D2730" s="14">
        <f t="shared" si="42"/>
        <v>9.4503362800000001</v>
      </c>
    </row>
    <row r="2731" spans="1:4" ht="15" customHeight="1" x14ac:dyDescent="0.2">
      <c r="A2731" s="27">
        <v>42120.083333333336</v>
      </c>
      <c r="B2731" s="10">
        <v>3.601108</v>
      </c>
      <c r="C2731" s="26">
        <v>200</v>
      </c>
      <c r="D2731" s="14">
        <f t="shared" si="42"/>
        <v>6.0138503599999993</v>
      </c>
    </row>
    <row r="2732" spans="1:4" ht="15" customHeight="1" x14ac:dyDescent="0.2">
      <c r="A2732" s="27">
        <v>42120.125</v>
      </c>
      <c r="B2732" s="10">
        <v>4.1155520000000001</v>
      </c>
      <c r="C2732" s="26">
        <v>220</v>
      </c>
      <c r="D2732" s="14">
        <f t="shared" si="42"/>
        <v>6.8729718399999999</v>
      </c>
    </row>
    <row r="2733" spans="1:4" ht="15" customHeight="1" x14ac:dyDescent="0.2">
      <c r="A2733" s="27">
        <v>42120.166666666664</v>
      </c>
      <c r="B2733" s="10">
        <v>2.5722200000000002</v>
      </c>
      <c r="C2733" s="26">
        <v>220</v>
      </c>
      <c r="D2733" s="14">
        <f t="shared" si="42"/>
        <v>4.2956073999999997</v>
      </c>
    </row>
    <row r="2734" spans="1:4" ht="15" customHeight="1" x14ac:dyDescent="0.2">
      <c r="A2734" s="27">
        <v>42120.208333333336</v>
      </c>
      <c r="B2734" s="10">
        <v>3.0866639999999999</v>
      </c>
      <c r="C2734" s="26">
        <v>200</v>
      </c>
      <c r="D2734" s="14">
        <f t="shared" si="42"/>
        <v>5.1547288799999995</v>
      </c>
    </row>
    <row r="2735" spans="1:4" ht="15" customHeight="1" x14ac:dyDescent="0.2">
      <c r="A2735" s="27">
        <v>42120.25</v>
      </c>
      <c r="B2735" s="10">
        <v>4.1155520000000001</v>
      </c>
      <c r="C2735" s="26">
        <v>200</v>
      </c>
      <c r="D2735" s="14">
        <f t="shared" si="42"/>
        <v>6.8729718399999999</v>
      </c>
    </row>
    <row r="2736" spans="1:4" ht="15" customHeight="1" x14ac:dyDescent="0.2">
      <c r="A2736" s="27">
        <v>42120.291666666664</v>
      </c>
      <c r="B2736" s="10">
        <v>5.6588840000000005</v>
      </c>
      <c r="C2736" s="26">
        <v>220</v>
      </c>
      <c r="D2736" s="14">
        <f t="shared" si="42"/>
        <v>9.4503362800000001</v>
      </c>
    </row>
    <row r="2737" spans="1:4" ht="15" customHeight="1" x14ac:dyDescent="0.2">
      <c r="A2737" s="27">
        <v>42120.333333333336</v>
      </c>
      <c r="B2737" s="10">
        <v>2.057776</v>
      </c>
      <c r="C2737" s="26">
        <v>210</v>
      </c>
      <c r="D2737" s="14">
        <f t="shared" si="42"/>
        <v>3.43648592</v>
      </c>
    </row>
    <row r="2738" spans="1:4" ht="15" customHeight="1" x14ac:dyDescent="0.2">
      <c r="A2738" s="27">
        <v>42120.375</v>
      </c>
      <c r="B2738" s="10">
        <v>0</v>
      </c>
      <c r="C2738" s="26">
        <v>0</v>
      </c>
      <c r="D2738" s="14">
        <f t="shared" si="42"/>
        <v>0</v>
      </c>
    </row>
    <row r="2739" spans="1:4" ht="15" customHeight="1" x14ac:dyDescent="0.2">
      <c r="A2739" s="27">
        <v>42120.416666666664</v>
      </c>
      <c r="B2739" s="10">
        <v>5.6588840000000005</v>
      </c>
      <c r="C2739" s="26">
        <v>240</v>
      </c>
      <c r="D2739" s="14">
        <f t="shared" si="42"/>
        <v>9.4503362800000001</v>
      </c>
    </row>
    <row r="2740" spans="1:4" ht="15" customHeight="1" x14ac:dyDescent="0.2">
      <c r="A2740" s="27">
        <v>42120.458333333336</v>
      </c>
      <c r="B2740" s="10">
        <v>5.1444400000000003</v>
      </c>
      <c r="C2740" s="26">
        <v>230</v>
      </c>
      <c r="D2740" s="14">
        <f t="shared" si="42"/>
        <v>8.5912147999999995</v>
      </c>
    </row>
    <row r="2741" spans="1:4" ht="15" customHeight="1" x14ac:dyDescent="0.2">
      <c r="A2741" s="27">
        <v>42120.5</v>
      </c>
      <c r="B2741" s="10">
        <v>7.7166600000000001</v>
      </c>
      <c r="C2741" s="26">
        <v>220</v>
      </c>
      <c r="D2741" s="14">
        <f t="shared" si="42"/>
        <v>12.886822199999999</v>
      </c>
    </row>
    <row r="2742" spans="1:4" ht="15" customHeight="1" x14ac:dyDescent="0.2">
      <c r="A2742" s="27">
        <v>42120.541666666664</v>
      </c>
      <c r="B2742" s="10">
        <v>6.1733279999999997</v>
      </c>
      <c r="C2742" s="26">
        <v>220</v>
      </c>
      <c r="D2742" s="14">
        <f t="shared" si="42"/>
        <v>10.309457759999999</v>
      </c>
    </row>
    <row r="2743" spans="1:4" ht="15" customHeight="1" x14ac:dyDescent="0.2">
      <c r="A2743" s="27">
        <v>42120.583333333336</v>
      </c>
      <c r="B2743" s="10">
        <v>7.202216</v>
      </c>
      <c r="C2743" s="26">
        <v>200</v>
      </c>
      <c r="D2743" s="14">
        <f t="shared" si="42"/>
        <v>12.027700719999999</v>
      </c>
    </row>
    <row r="2744" spans="1:4" ht="15" customHeight="1" x14ac:dyDescent="0.2">
      <c r="A2744" s="27">
        <v>42120.625</v>
      </c>
      <c r="B2744" s="10">
        <v>6.6877719999999998</v>
      </c>
      <c r="C2744" s="26">
        <v>200</v>
      </c>
      <c r="D2744" s="14">
        <f t="shared" si="42"/>
        <v>11.16857924</v>
      </c>
    </row>
    <row r="2745" spans="1:4" ht="15" customHeight="1" x14ac:dyDescent="0.2">
      <c r="A2745" s="27">
        <v>42120.666666666664</v>
      </c>
      <c r="B2745" s="10">
        <v>9.2599920000000004</v>
      </c>
      <c r="C2745" s="26">
        <v>180</v>
      </c>
      <c r="D2745" s="14">
        <f t="shared" si="42"/>
        <v>15.464186639999999</v>
      </c>
    </row>
    <row r="2746" spans="1:4" ht="15" customHeight="1" x14ac:dyDescent="0.2">
      <c r="A2746" s="27">
        <v>42120.708333333336</v>
      </c>
      <c r="B2746" s="10">
        <v>8.7455479999999994</v>
      </c>
      <c r="C2746" s="26">
        <v>180</v>
      </c>
      <c r="D2746" s="14">
        <f t="shared" si="42"/>
        <v>14.605065159999999</v>
      </c>
    </row>
    <row r="2747" spans="1:4" ht="15" customHeight="1" x14ac:dyDescent="0.2">
      <c r="A2747" s="27">
        <v>42120.75</v>
      </c>
      <c r="B2747" s="10">
        <v>8.2311040000000002</v>
      </c>
      <c r="C2747" s="26">
        <v>180</v>
      </c>
      <c r="D2747" s="14">
        <f t="shared" si="42"/>
        <v>13.74594368</v>
      </c>
    </row>
    <row r="2748" spans="1:4" ht="15" customHeight="1" x14ac:dyDescent="0.2">
      <c r="A2748" s="27">
        <v>42120.791666666664</v>
      </c>
      <c r="B2748" s="10">
        <v>7.7166600000000001</v>
      </c>
      <c r="C2748" s="26">
        <v>180</v>
      </c>
      <c r="D2748" s="14">
        <f t="shared" si="42"/>
        <v>12.886822199999999</v>
      </c>
    </row>
    <row r="2749" spans="1:4" ht="15" customHeight="1" x14ac:dyDescent="0.2">
      <c r="A2749" s="27">
        <v>42120.833333333336</v>
      </c>
      <c r="B2749" s="10">
        <v>7.7166600000000001</v>
      </c>
      <c r="C2749" s="26">
        <v>190</v>
      </c>
      <c r="D2749" s="14">
        <f t="shared" si="42"/>
        <v>12.886822199999999</v>
      </c>
    </row>
    <row r="2750" spans="1:4" ht="15" customHeight="1" x14ac:dyDescent="0.2">
      <c r="A2750" s="27">
        <v>42120.875</v>
      </c>
      <c r="B2750" s="10">
        <v>6.6877719999999998</v>
      </c>
      <c r="C2750" s="26">
        <v>190</v>
      </c>
      <c r="D2750" s="14">
        <f t="shared" si="42"/>
        <v>11.16857924</v>
      </c>
    </row>
    <row r="2751" spans="1:4" ht="15" customHeight="1" x14ac:dyDescent="0.2">
      <c r="A2751" s="27">
        <v>42120.916666666664</v>
      </c>
      <c r="B2751" s="10">
        <v>7.202216</v>
      </c>
      <c r="C2751" s="26">
        <v>200</v>
      </c>
      <c r="D2751" s="14">
        <f t="shared" si="42"/>
        <v>12.027700719999999</v>
      </c>
    </row>
    <row r="2752" spans="1:4" ht="15" customHeight="1" x14ac:dyDescent="0.2">
      <c r="A2752" s="27">
        <v>42120.958333333336</v>
      </c>
      <c r="B2752" s="10">
        <v>6.1733279999999997</v>
      </c>
      <c r="C2752" s="26">
        <v>200</v>
      </c>
      <c r="D2752" s="14">
        <f t="shared" si="42"/>
        <v>10.309457759999999</v>
      </c>
    </row>
    <row r="2753" spans="1:4" ht="15" customHeight="1" x14ac:dyDescent="0.2">
      <c r="A2753" s="27">
        <v>42121</v>
      </c>
      <c r="B2753" s="10">
        <v>5.1444400000000003</v>
      </c>
      <c r="C2753" s="26">
        <v>210</v>
      </c>
      <c r="D2753" s="14">
        <f t="shared" si="42"/>
        <v>8.5912147999999995</v>
      </c>
    </row>
    <row r="2754" spans="1:4" ht="15" customHeight="1" x14ac:dyDescent="0.2">
      <c r="A2754" s="27">
        <v>42121.041666666664</v>
      </c>
      <c r="B2754" s="10">
        <v>5.1444400000000003</v>
      </c>
      <c r="C2754" s="26">
        <v>220</v>
      </c>
      <c r="D2754" s="14">
        <f t="shared" si="42"/>
        <v>8.5912147999999995</v>
      </c>
    </row>
    <row r="2755" spans="1:4" ht="15" customHeight="1" x14ac:dyDescent="0.2">
      <c r="A2755" s="27">
        <v>42121.083333333336</v>
      </c>
      <c r="B2755" s="10">
        <v>4.1155520000000001</v>
      </c>
      <c r="C2755" s="26">
        <v>210</v>
      </c>
      <c r="D2755" s="14">
        <f t="shared" si="42"/>
        <v>6.8729718399999999</v>
      </c>
    </row>
    <row r="2756" spans="1:4" ht="15" customHeight="1" x14ac:dyDescent="0.2">
      <c r="A2756" s="27">
        <v>42121.125</v>
      </c>
      <c r="B2756" s="10">
        <v>3.0866639999999999</v>
      </c>
      <c r="C2756" s="26">
        <v>240</v>
      </c>
      <c r="D2756" s="14">
        <f t="shared" si="42"/>
        <v>5.1547288799999995</v>
      </c>
    </row>
    <row r="2757" spans="1:4" ht="15" customHeight="1" x14ac:dyDescent="0.2">
      <c r="A2757" s="27">
        <v>42121.166666666664</v>
      </c>
      <c r="B2757" s="10">
        <v>3.0866639999999999</v>
      </c>
      <c r="C2757" s="26">
        <v>210</v>
      </c>
      <c r="D2757" s="14">
        <f t="shared" ref="D2757:D2820" si="43">$B$1*B2757</f>
        <v>5.1547288799999995</v>
      </c>
    </row>
    <row r="2758" spans="1:4" ht="15" customHeight="1" x14ac:dyDescent="0.2">
      <c r="A2758" s="27">
        <v>42121.208333333336</v>
      </c>
      <c r="B2758" s="10">
        <v>2.5722200000000002</v>
      </c>
      <c r="C2758" s="26">
        <v>290</v>
      </c>
      <c r="D2758" s="14">
        <f t="shared" si="43"/>
        <v>4.2956073999999997</v>
      </c>
    </row>
    <row r="2759" spans="1:4" ht="15" customHeight="1" x14ac:dyDescent="0.2">
      <c r="A2759" s="27">
        <v>42121.25</v>
      </c>
      <c r="B2759" s="10">
        <v>2.057776</v>
      </c>
      <c r="C2759" s="26">
        <v>300</v>
      </c>
      <c r="D2759" s="14">
        <f t="shared" si="43"/>
        <v>3.43648592</v>
      </c>
    </row>
    <row r="2760" spans="1:4" ht="15" customHeight="1" x14ac:dyDescent="0.2">
      <c r="A2760" s="27">
        <v>42121.291666666664</v>
      </c>
      <c r="B2760" s="10">
        <v>1.5433319999999999</v>
      </c>
      <c r="C2760" s="26">
        <v>290</v>
      </c>
      <c r="D2760" s="14">
        <f t="shared" si="43"/>
        <v>2.5773644399999998</v>
      </c>
    </row>
    <row r="2761" spans="1:4" ht="15" customHeight="1" x14ac:dyDescent="0.2">
      <c r="A2761" s="27">
        <v>42121.333333333336</v>
      </c>
      <c r="B2761" s="10">
        <v>2.057776</v>
      </c>
      <c r="C2761" s="26">
        <v>290</v>
      </c>
      <c r="D2761" s="14">
        <f t="shared" si="43"/>
        <v>3.43648592</v>
      </c>
    </row>
    <row r="2762" spans="1:4" ht="15" customHeight="1" x14ac:dyDescent="0.2">
      <c r="A2762" s="27">
        <v>42121.375</v>
      </c>
      <c r="B2762" s="10">
        <v>1.5433319999999999</v>
      </c>
      <c r="C2762" s="26">
        <v>320</v>
      </c>
      <c r="D2762" s="14">
        <f t="shared" si="43"/>
        <v>2.5773644399999998</v>
      </c>
    </row>
    <row r="2763" spans="1:4" ht="15" customHeight="1" x14ac:dyDescent="0.2">
      <c r="A2763" s="27">
        <v>42121.416666666664</v>
      </c>
      <c r="B2763" s="10">
        <v>2.057776</v>
      </c>
      <c r="C2763" s="26">
        <v>320</v>
      </c>
      <c r="D2763" s="14">
        <f t="shared" si="43"/>
        <v>3.43648592</v>
      </c>
    </row>
    <row r="2764" spans="1:4" ht="15" customHeight="1" x14ac:dyDescent="0.2">
      <c r="A2764" s="27">
        <v>42121.458333333336</v>
      </c>
      <c r="B2764" s="10">
        <v>1.028888</v>
      </c>
      <c r="C2764" s="26">
        <v>300</v>
      </c>
      <c r="D2764" s="14">
        <f t="shared" si="43"/>
        <v>1.71824296</v>
      </c>
    </row>
    <row r="2765" spans="1:4" ht="15" customHeight="1" x14ac:dyDescent="0.2">
      <c r="A2765" s="27">
        <v>42121.5</v>
      </c>
      <c r="B2765" s="10">
        <v>5.1444400000000003</v>
      </c>
      <c r="C2765" s="26">
        <v>220</v>
      </c>
      <c r="D2765" s="14">
        <f t="shared" si="43"/>
        <v>8.5912147999999995</v>
      </c>
    </row>
    <row r="2766" spans="1:4" ht="15" customHeight="1" x14ac:dyDescent="0.2">
      <c r="A2766" s="27">
        <v>42121.541666666664</v>
      </c>
      <c r="B2766" s="10">
        <v>6.1733279999999997</v>
      </c>
      <c r="C2766" s="26">
        <v>220</v>
      </c>
      <c r="D2766" s="14">
        <f t="shared" si="43"/>
        <v>10.309457759999999</v>
      </c>
    </row>
    <row r="2767" spans="1:4" ht="15" customHeight="1" x14ac:dyDescent="0.2">
      <c r="A2767" s="27">
        <v>42121.583333333336</v>
      </c>
      <c r="B2767" s="10">
        <v>2.5722200000000002</v>
      </c>
      <c r="C2767" s="26">
        <v>240</v>
      </c>
      <c r="D2767" s="14">
        <f t="shared" si="43"/>
        <v>4.2956073999999997</v>
      </c>
    </row>
    <row r="2768" spans="1:4" ht="15" customHeight="1" x14ac:dyDescent="0.2">
      <c r="A2768" s="27">
        <v>42121.625</v>
      </c>
      <c r="B2768" s="10">
        <v>5.6588840000000005</v>
      </c>
      <c r="C2768" s="26">
        <v>210</v>
      </c>
      <c r="D2768" s="14">
        <f t="shared" si="43"/>
        <v>9.4503362800000001</v>
      </c>
    </row>
    <row r="2769" spans="1:4" ht="15" customHeight="1" x14ac:dyDescent="0.2">
      <c r="A2769" s="27">
        <v>42121.666666666664</v>
      </c>
      <c r="B2769" s="10">
        <v>3.0866639999999999</v>
      </c>
      <c r="C2769" s="26">
        <v>280</v>
      </c>
      <c r="D2769" s="14">
        <f t="shared" si="43"/>
        <v>5.1547288799999995</v>
      </c>
    </row>
    <row r="2770" spans="1:4" ht="15" customHeight="1" x14ac:dyDescent="0.2">
      <c r="A2770" s="27">
        <v>42121.708333333336</v>
      </c>
      <c r="B2770" s="10">
        <v>3.601108</v>
      </c>
      <c r="C2770" s="26">
        <v>270</v>
      </c>
      <c r="D2770" s="14">
        <f t="shared" si="43"/>
        <v>6.0138503599999993</v>
      </c>
    </row>
    <row r="2771" spans="1:4" ht="15" customHeight="1" x14ac:dyDescent="0.2">
      <c r="A2771" s="27">
        <v>42121.75</v>
      </c>
      <c r="B2771" s="10">
        <v>5.1444400000000003</v>
      </c>
      <c r="C2771" s="26">
        <v>210</v>
      </c>
      <c r="D2771" s="14">
        <f t="shared" si="43"/>
        <v>8.5912147999999995</v>
      </c>
    </row>
    <row r="2772" spans="1:4" ht="15" customHeight="1" x14ac:dyDescent="0.2">
      <c r="A2772" s="27">
        <v>42121.791666666664</v>
      </c>
      <c r="B2772" s="10">
        <v>4.1155520000000001</v>
      </c>
      <c r="C2772" s="26">
        <v>200</v>
      </c>
      <c r="D2772" s="14">
        <f t="shared" si="43"/>
        <v>6.8729718399999999</v>
      </c>
    </row>
    <row r="2773" spans="1:4" ht="15" customHeight="1" x14ac:dyDescent="0.2">
      <c r="A2773" s="27">
        <v>42121.833333333336</v>
      </c>
      <c r="B2773" s="10">
        <v>4.1155520000000001</v>
      </c>
      <c r="C2773" s="26">
        <v>150</v>
      </c>
      <c r="D2773" s="14">
        <f t="shared" si="43"/>
        <v>6.8729718399999999</v>
      </c>
    </row>
    <row r="2774" spans="1:4" ht="15" customHeight="1" x14ac:dyDescent="0.2">
      <c r="A2774" s="27">
        <v>42121.875</v>
      </c>
      <c r="B2774" s="10">
        <v>3.0866639999999999</v>
      </c>
      <c r="C2774" s="26">
        <v>190</v>
      </c>
      <c r="D2774" s="14">
        <f t="shared" si="43"/>
        <v>5.1547288799999995</v>
      </c>
    </row>
    <row r="2775" spans="1:4" ht="15" customHeight="1" x14ac:dyDescent="0.2">
      <c r="A2775" s="27">
        <v>42121.916666666664</v>
      </c>
      <c r="B2775" s="10">
        <v>4.6299960000000002</v>
      </c>
      <c r="C2775" s="26">
        <v>210</v>
      </c>
      <c r="D2775" s="14">
        <f t="shared" si="43"/>
        <v>7.7320933199999997</v>
      </c>
    </row>
    <row r="2776" spans="1:4" ht="15" customHeight="1" x14ac:dyDescent="0.2">
      <c r="A2776" s="27">
        <v>42121.958333333336</v>
      </c>
      <c r="B2776" s="10">
        <v>3.0866639999999999</v>
      </c>
      <c r="C2776" s="26">
        <v>210</v>
      </c>
      <c r="D2776" s="14">
        <f t="shared" si="43"/>
        <v>5.1547288799999995</v>
      </c>
    </row>
    <row r="2777" spans="1:4" ht="15" customHeight="1" x14ac:dyDescent="0.2">
      <c r="A2777" s="27">
        <v>42122</v>
      </c>
      <c r="B2777" s="10">
        <v>3.0866639999999999</v>
      </c>
      <c r="C2777" s="26">
        <v>220</v>
      </c>
      <c r="D2777" s="14">
        <f t="shared" si="43"/>
        <v>5.1547288799999995</v>
      </c>
    </row>
    <row r="2778" spans="1:4" ht="15" customHeight="1" x14ac:dyDescent="0.2">
      <c r="A2778" s="27">
        <v>42122.041666666664</v>
      </c>
      <c r="B2778" s="10">
        <v>1.028888</v>
      </c>
      <c r="C2778" s="26">
        <v>280</v>
      </c>
      <c r="D2778" s="14">
        <f t="shared" si="43"/>
        <v>1.71824296</v>
      </c>
    </row>
    <row r="2779" spans="1:4" ht="15" customHeight="1" x14ac:dyDescent="0.2">
      <c r="A2779" s="27">
        <v>42122.083333333336</v>
      </c>
      <c r="B2779" s="10">
        <v>1.5433319999999999</v>
      </c>
      <c r="C2779" s="26">
        <v>330</v>
      </c>
      <c r="D2779" s="14">
        <f t="shared" si="43"/>
        <v>2.5773644399999998</v>
      </c>
    </row>
    <row r="2780" spans="1:4" ht="15" customHeight="1" x14ac:dyDescent="0.2">
      <c r="A2780" s="27">
        <v>42122.125</v>
      </c>
      <c r="B2780" s="10">
        <v>2.057776</v>
      </c>
      <c r="C2780" s="26">
        <v>330</v>
      </c>
      <c r="D2780" s="14">
        <f t="shared" si="43"/>
        <v>3.43648592</v>
      </c>
    </row>
    <row r="2781" spans="1:4" ht="15" customHeight="1" x14ac:dyDescent="0.2">
      <c r="A2781" s="27">
        <v>42122.166666666664</v>
      </c>
      <c r="B2781" s="10">
        <v>1.5433319999999999</v>
      </c>
      <c r="C2781" s="26">
        <v>280</v>
      </c>
      <c r="D2781" s="14">
        <f t="shared" si="43"/>
        <v>2.5773644399999998</v>
      </c>
    </row>
    <row r="2782" spans="1:4" ht="15" customHeight="1" x14ac:dyDescent="0.2">
      <c r="A2782" s="27">
        <v>42122.208333333336</v>
      </c>
      <c r="B2782" s="10">
        <v>1.5433319999999999</v>
      </c>
      <c r="C2782" s="26">
        <v>300</v>
      </c>
      <c r="D2782" s="14">
        <f t="shared" si="43"/>
        <v>2.5773644399999998</v>
      </c>
    </row>
    <row r="2783" spans="1:4" ht="15" customHeight="1" x14ac:dyDescent="0.2">
      <c r="A2783" s="27">
        <v>42122.25</v>
      </c>
      <c r="B2783" s="10">
        <v>2.057776</v>
      </c>
      <c r="C2783" s="26">
        <v>280</v>
      </c>
      <c r="D2783" s="14">
        <f t="shared" si="43"/>
        <v>3.43648592</v>
      </c>
    </row>
    <row r="2784" spans="1:4" ht="15" customHeight="1" x14ac:dyDescent="0.2">
      <c r="A2784" s="27">
        <v>42122.291666666664</v>
      </c>
      <c r="B2784" s="10">
        <v>2.5722200000000002</v>
      </c>
      <c r="C2784" s="26">
        <v>310</v>
      </c>
      <c r="D2784" s="14">
        <f t="shared" si="43"/>
        <v>4.2956073999999997</v>
      </c>
    </row>
    <row r="2785" spans="1:4" ht="15" customHeight="1" x14ac:dyDescent="0.2">
      <c r="A2785" s="27">
        <v>42122.333333333336</v>
      </c>
      <c r="B2785" s="10">
        <v>2.057776</v>
      </c>
      <c r="C2785" s="26">
        <v>310</v>
      </c>
      <c r="D2785" s="14">
        <f t="shared" si="43"/>
        <v>3.43648592</v>
      </c>
    </row>
    <row r="2786" spans="1:4" ht="15" customHeight="1" x14ac:dyDescent="0.2">
      <c r="A2786" s="27">
        <v>42122.375</v>
      </c>
      <c r="B2786" s="10">
        <v>1.028888</v>
      </c>
      <c r="C2786" s="26">
        <v>10</v>
      </c>
      <c r="D2786" s="14">
        <f t="shared" si="43"/>
        <v>1.71824296</v>
      </c>
    </row>
    <row r="2787" spans="1:4" ht="15" customHeight="1" x14ac:dyDescent="0.2">
      <c r="A2787" s="27">
        <v>42122.416666666664</v>
      </c>
      <c r="B2787" s="10">
        <v>1.028888</v>
      </c>
      <c r="C2787" s="26">
        <v>330</v>
      </c>
      <c r="D2787" s="14">
        <f t="shared" si="43"/>
        <v>1.71824296</v>
      </c>
    </row>
    <row r="2788" spans="1:4" ht="15" customHeight="1" x14ac:dyDescent="0.2">
      <c r="A2788" s="27">
        <v>42122.458333333336</v>
      </c>
      <c r="B2788" s="10">
        <v>2.057776</v>
      </c>
      <c r="C2788" s="26">
        <v>300</v>
      </c>
      <c r="D2788" s="14">
        <f t="shared" si="43"/>
        <v>3.43648592</v>
      </c>
    </row>
    <row r="2789" spans="1:4" ht="15" customHeight="1" x14ac:dyDescent="0.2">
      <c r="A2789" s="27">
        <v>42122.5</v>
      </c>
      <c r="B2789" s="10">
        <v>2.057776</v>
      </c>
      <c r="C2789" s="26">
        <v>300</v>
      </c>
      <c r="D2789" s="14">
        <f t="shared" si="43"/>
        <v>3.43648592</v>
      </c>
    </row>
    <row r="2790" spans="1:4" ht="15" customHeight="1" x14ac:dyDescent="0.2">
      <c r="A2790" s="27">
        <v>42122.541666666664</v>
      </c>
      <c r="B2790" s="10">
        <v>3.0866639999999999</v>
      </c>
      <c r="C2790" s="26">
        <v>170</v>
      </c>
      <c r="D2790" s="14">
        <f t="shared" si="43"/>
        <v>5.1547288799999995</v>
      </c>
    </row>
    <row r="2791" spans="1:4" ht="15" customHeight="1" x14ac:dyDescent="0.2">
      <c r="A2791" s="27">
        <v>42122.583333333336</v>
      </c>
      <c r="B2791" s="10">
        <v>4.1155520000000001</v>
      </c>
      <c r="C2791" s="26">
        <v>140</v>
      </c>
      <c r="D2791" s="14">
        <f t="shared" si="43"/>
        <v>6.8729718399999999</v>
      </c>
    </row>
    <row r="2792" spans="1:4" ht="15" customHeight="1" x14ac:dyDescent="0.2">
      <c r="A2792" s="27">
        <v>42122.625</v>
      </c>
      <c r="B2792" s="10">
        <v>5.6588840000000005</v>
      </c>
      <c r="C2792" s="26">
        <v>160</v>
      </c>
      <c r="D2792" s="14">
        <f t="shared" si="43"/>
        <v>9.4503362800000001</v>
      </c>
    </row>
    <row r="2793" spans="1:4" ht="15" customHeight="1" x14ac:dyDescent="0.2">
      <c r="A2793" s="27">
        <v>42122.666666666664</v>
      </c>
      <c r="B2793" s="10">
        <v>6.6877719999999998</v>
      </c>
      <c r="C2793" s="26">
        <v>160</v>
      </c>
      <c r="D2793" s="14">
        <f t="shared" si="43"/>
        <v>11.16857924</v>
      </c>
    </row>
    <row r="2794" spans="1:4" ht="15" customHeight="1" x14ac:dyDescent="0.2">
      <c r="A2794" s="27">
        <v>42122.708333333336</v>
      </c>
      <c r="B2794" s="10">
        <v>6.1733279999999997</v>
      </c>
      <c r="C2794" s="26">
        <v>160</v>
      </c>
      <c r="D2794" s="14">
        <f t="shared" si="43"/>
        <v>10.309457759999999</v>
      </c>
    </row>
    <row r="2795" spans="1:4" ht="15" customHeight="1" x14ac:dyDescent="0.2">
      <c r="A2795" s="27">
        <v>42122.75</v>
      </c>
      <c r="B2795" s="10">
        <v>5.6588840000000005</v>
      </c>
      <c r="C2795" s="26">
        <v>160</v>
      </c>
      <c r="D2795" s="14">
        <f t="shared" si="43"/>
        <v>9.4503362800000001</v>
      </c>
    </row>
    <row r="2796" spans="1:4" ht="15" customHeight="1" x14ac:dyDescent="0.2">
      <c r="A2796" s="27">
        <v>42122.791666666664</v>
      </c>
      <c r="B2796" s="10">
        <v>5.1444400000000003</v>
      </c>
      <c r="C2796" s="26">
        <v>100</v>
      </c>
      <c r="D2796" s="14">
        <f t="shared" si="43"/>
        <v>8.5912147999999995</v>
      </c>
    </row>
    <row r="2797" spans="1:4" ht="15" customHeight="1" x14ac:dyDescent="0.2">
      <c r="A2797" s="27">
        <v>42122.833333333336</v>
      </c>
      <c r="B2797" s="10">
        <v>3.601108</v>
      </c>
      <c r="C2797" s="26">
        <v>160</v>
      </c>
      <c r="D2797" s="14">
        <f t="shared" si="43"/>
        <v>6.0138503599999993</v>
      </c>
    </row>
    <row r="2798" spans="1:4" ht="15" customHeight="1" x14ac:dyDescent="0.2">
      <c r="A2798" s="27">
        <v>42122.875</v>
      </c>
      <c r="B2798" s="10">
        <v>3.0866639999999999</v>
      </c>
      <c r="C2798" s="26">
        <v>160</v>
      </c>
      <c r="D2798" s="14">
        <f t="shared" si="43"/>
        <v>5.1547288799999995</v>
      </c>
    </row>
    <row r="2799" spans="1:4" ht="15" customHeight="1" x14ac:dyDescent="0.2">
      <c r="A2799" s="27">
        <v>42122.916666666664</v>
      </c>
      <c r="B2799" s="10">
        <v>1.5433319999999999</v>
      </c>
      <c r="C2799" s="26">
        <v>170</v>
      </c>
      <c r="D2799" s="14">
        <f t="shared" si="43"/>
        <v>2.5773644399999998</v>
      </c>
    </row>
    <row r="2800" spans="1:4" ht="15" customHeight="1" x14ac:dyDescent="0.2">
      <c r="A2800" s="27">
        <v>42122.958333333336</v>
      </c>
      <c r="B2800" s="10">
        <v>1.028888</v>
      </c>
      <c r="C2800" s="26">
        <v>240</v>
      </c>
      <c r="D2800" s="14">
        <f t="shared" si="43"/>
        <v>1.71824296</v>
      </c>
    </row>
    <row r="2801" spans="1:4" ht="15" customHeight="1" x14ac:dyDescent="0.2">
      <c r="A2801" s="27">
        <v>42123</v>
      </c>
      <c r="B2801" s="10">
        <v>1.5433319999999999</v>
      </c>
      <c r="C2801" s="26">
        <v>290</v>
      </c>
      <c r="D2801" s="14">
        <f t="shared" si="43"/>
        <v>2.5773644399999998</v>
      </c>
    </row>
    <row r="2802" spans="1:4" ht="15" customHeight="1" x14ac:dyDescent="0.2">
      <c r="A2802" s="27">
        <v>42123.041666666664</v>
      </c>
      <c r="B2802" s="10">
        <v>1.5433319999999999</v>
      </c>
      <c r="C2802" s="26">
        <v>320</v>
      </c>
      <c r="D2802" s="14">
        <f t="shared" si="43"/>
        <v>2.5773644399999998</v>
      </c>
    </row>
    <row r="2803" spans="1:4" ht="15" customHeight="1" x14ac:dyDescent="0.2">
      <c r="A2803" s="27">
        <v>42123.083333333336</v>
      </c>
      <c r="B2803" s="10">
        <v>1.5433319999999999</v>
      </c>
      <c r="C2803" s="26">
        <v>310</v>
      </c>
      <c r="D2803" s="14">
        <f t="shared" si="43"/>
        <v>2.5773644399999998</v>
      </c>
    </row>
    <row r="2804" spans="1:4" ht="15" customHeight="1" x14ac:dyDescent="0.2">
      <c r="A2804" s="27">
        <v>42123.125</v>
      </c>
      <c r="B2804" s="10">
        <v>0</v>
      </c>
      <c r="C2804" s="26">
        <v>0</v>
      </c>
      <c r="D2804" s="14">
        <f t="shared" si="43"/>
        <v>0</v>
      </c>
    </row>
    <row r="2805" spans="1:4" ht="15" customHeight="1" x14ac:dyDescent="0.2">
      <c r="A2805" s="27">
        <v>42123.166666666664</v>
      </c>
      <c r="B2805" s="10">
        <v>1.5433319999999999</v>
      </c>
      <c r="C2805" s="26">
        <v>300</v>
      </c>
      <c r="D2805" s="14">
        <f t="shared" si="43"/>
        <v>2.5773644399999998</v>
      </c>
    </row>
    <row r="2806" spans="1:4" ht="15" customHeight="1" x14ac:dyDescent="0.2">
      <c r="A2806" s="27">
        <v>42123.208333333336</v>
      </c>
      <c r="B2806" s="10">
        <v>0</v>
      </c>
      <c r="C2806" s="26">
        <v>0</v>
      </c>
      <c r="D2806" s="14">
        <f t="shared" si="43"/>
        <v>0</v>
      </c>
    </row>
    <row r="2807" spans="1:4" ht="15" customHeight="1" x14ac:dyDescent="0.2">
      <c r="A2807" s="27">
        <v>42123.25</v>
      </c>
      <c r="B2807" s="10">
        <v>0</v>
      </c>
      <c r="C2807" s="26">
        <v>0</v>
      </c>
      <c r="D2807" s="14">
        <f t="shared" si="43"/>
        <v>0</v>
      </c>
    </row>
    <row r="2808" spans="1:4" ht="15" customHeight="1" x14ac:dyDescent="0.2">
      <c r="A2808" s="27">
        <v>42123.291666666664</v>
      </c>
      <c r="B2808" s="10">
        <v>2.057776</v>
      </c>
      <c r="C2808" s="26">
        <v>300</v>
      </c>
      <c r="D2808" s="14">
        <f t="shared" si="43"/>
        <v>3.43648592</v>
      </c>
    </row>
    <row r="2809" spans="1:4" ht="15" customHeight="1" x14ac:dyDescent="0.2">
      <c r="A2809" s="27">
        <v>42123.333333333336</v>
      </c>
      <c r="B2809" s="10">
        <v>1.028888</v>
      </c>
      <c r="C2809" s="26">
        <v>270</v>
      </c>
      <c r="D2809" s="14">
        <f t="shared" si="43"/>
        <v>1.71824296</v>
      </c>
    </row>
    <row r="2810" spans="1:4" ht="15" customHeight="1" x14ac:dyDescent="0.2">
      <c r="A2810" s="27">
        <v>42123.375</v>
      </c>
      <c r="B2810" s="10">
        <v>1.028888</v>
      </c>
      <c r="C2810" s="26">
        <v>330</v>
      </c>
      <c r="D2810" s="14">
        <f t="shared" si="43"/>
        <v>1.71824296</v>
      </c>
    </row>
    <row r="2811" spans="1:4" ht="15" customHeight="1" x14ac:dyDescent="0.2">
      <c r="A2811" s="27">
        <v>42123.416666666664</v>
      </c>
      <c r="B2811" s="10">
        <v>1.5433319999999999</v>
      </c>
      <c r="C2811" s="26">
        <v>300</v>
      </c>
      <c r="D2811" s="14">
        <f t="shared" si="43"/>
        <v>2.5773644399999998</v>
      </c>
    </row>
    <row r="2812" spans="1:4" ht="15" customHeight="1" x14ac:dyDescent="0.2">
      <c r="A2812" s="27">
        <v>42123.458333333336</v>
      </c>
      <c r="B2812" s="10">
        <v>2.057776</v>
      </c>
      <c r="C2812" s="26">
        <v>290</v>
      </c>
      <c r="D2812" s="14">
        <f t="shared" si="43"/>
        <v>3.43648592</v>
      </c>
    </row>
    <row r="2813" spans="1:4" ht="15" customHeight="1" x14ac:dyDescent="0.2">
      <c r="A2813" s="27">
        <v>42123.5</v>
      </c>
      <c r="B2813" s="10">
        <v>2.5722200000000002</v>
      </c>
      <c r="C2813" s="26">
        <v>280</v>
      </c>
      <c r="D2813" s="14">
        <f t="shared" si="43"/>
        <v>4.2956073999999997</v>
      </c>
    </row>
    <row r="2814" spans="1:4" ht="15" customHeight="1" x14ac:dyDescent="0.2">
      <c r="A2814" s="27">
        <v>42123.541666666664</v>
      </c>
      <c r="B2814" s="10">
        <v>1.028888</v>
      </c>
      <c r="C2814" s="26">
        <v>250</v>
      </c>
      <c r="D2814" s="14">
        <f t="shared" si="43"/>
        <v>1.71824296</v>
      </c>
    </row>
    <row r="2815" spans="1:4" ht="15" customHeight="1" x14ac:dyDescent="0.2">
      <c r="A2815" s="27">
        <v>42123.583333333336</v>
      </c>
      <c r="B2815" s="10">
        <v>3.0866639999999999</v>
      </c>
      <c r="C2815" s="26">
        <v>170</v>
      </c>
      <c r="D2815" s="14">
        <f t="shared" si="43"/>
        <v>5.1547288799999995</v>
      </c>
    </row>
    <row r="2816" spans="1:4" ht="15" customHeight="1" x14ac:dyDescent="0.2">
      <c r="A2816" s="27">
        <v>42123.625</v>
      </c>
      <c r="B2816" s="10">
        <v>3.601108</v>
      </c>
      <c r="C2816" s="26">
        <v>140</v>
      </c>
      <c r="D2816" s="14">
        <f t="shared" si="43"/>
        <v>6.0138503599999993</v>
      </c>
    </row>
    <row r="2817" spans="1:4" ht="15" customHeight="1" x14ac:dyDescent="0.2">
      <c r="A2817" s="27">
        <v>42123.666666666664</v>
      </c>
      <c r="B2817" s="10">
        <v>5.1444400000000003</v>
      </c>
      <c r="C2817" s="26">
        <v>150</v>
      </c>
      <c r="D2817" s="14">
        <f t="shared" si="43"/>
        <v>8.5912147999999995</v>
      </c>
    </row>
    <row r="2818" spans="1:4" ht="15" customHeight="1" x14ac:dyDescent="0.2">
      <c r="A2818" s="27">
        <v>42123.708333333336</v>
      </c>
      <c r="B2818" s="10">
        <v>5.6588840000000005</v>
      </c>
      <c r="C2818" s="26">
        <v>150</v>
      </c>
      <c r="D2818" s="14">
        <f t="shared" si="43"/>
        <v>9.4503362800000001</v>
      </c>
    </row>
    <row r="2819" spans="1:4" ht="15" customHeight="1" x14ac:dyDescent="0.2">
      <c r="A2819" s="27">
        <v>42123.75</v>
      </c>
      <c r="B2819" s="10">
        <v>6.1733279999999997</v>
      </c>
      <c r="C2819" s="26">
        <v>160</v>
      </c>
      <c r="D2819" s="14">
        <f t="shared" si="43"/>
        <v>10.309457759999999</v>
      </c>
    </row>
    <row r="2820" spans="1:4" ht="15" customHeight="1" x14ac:dyDescent="0.2">
      <c r="A2820" s="27">
        <v>42123.791666666664</v>
      </c>
      <c r="B2820" s="10">
        <v>4.6299960000000002</v>
      </c>
      <c r="C2820" s="26">
        <v>160</v>
      </c>
      <c r="D2820" s="14">
        <f t="shared" si="43"/>
        <v>7.7320933199999997</v>
      </c>
    </row>
    <row r="2821" spans="1:4" ht="15" customHeight="1" x14ac:dyDescent="0.2">
      <c r="A2821" s="27">
        <v>42123.833333333336</v>
      </c>
      <c r="B2821" s="10">
        <v>4.1155520000000001</v>
      </c>
      <c r="C2821" s="26">
        <v>180</v>
      </c>
      <c r="D2821" s="14">
        <f t="shared" ref="D2821:D2884" si="44">$B$1*B2821</f>
        <v>6.8729718399999999</v>
      </c>
    </row>
    <row r="2822" spans="1:4" ht="15" customHeight="1" x14ac:dyDescent="0.2">
      <c r="A2822" s="27">
        <v>42123.875</v>
      </c>
      <c r="B2822" s="10">
        <v>3.601108</v>
      </c>
      <c r="C2822" s="26">
        <v>180</v>
      </c>
      <c r="D2822" s="14">
        <f t="shared" si="44"/>
        <v>6.0138503599999993</v>
      </c>
    </row>
    <row r="2823" spans="1:4" ht="15" customHeight="1" x14ac:dyDescent="0.2">
      <c r="A2823" s="27">
        <v>42123.916666666664</v>
      </c>
      <c r="B2823" s="10">
        <v>3.0866639999999999</v>
      </c>
      <c r="C2823" s="26">
        <v>190</v>
      </c>
      <c r="D2823" s="14">
        <f t="shared" si="44"/>
        <v>5.1547288799999995</v>
      </c>
    </row>
    <row r="2824" spans="1:4" ht="15" customHeight="1" x14ac:dyDescent="0.2">
      <c r="A2824" s="27">
        <v>42123.958333333336</v>
      </c>
      <c r="B2824" s="10">
        <v>3.601108</v>
      </c>
      <c r="C2824" s="26">
        <v>200</v>
      </c>
      <c r="D2824" s="14">
        <f t="shared" si="44"/>
        <v>6.0138503599999993</v>
      </c>
    </row>
    <row r="2825" spans="1:4" ht="15" customHeight="1" x14ac:dyDescent="0.2">
      <c r="A2825" s="27">
        <v>42124</v>
      </c>
      <c r="B2825" s="10">
        <v>2.5722200000000002</v>
      </c>
      <c r="C2825" s="26">
        <v>230</v>
      </c>
      <c r="D2825" s="14">
        <f t="shared" si="44"/>
        <v>4.2956073999999997</v>
      </c>
    </row>
    <row r="2826" spans="1:4" ht="15" customHeight="1" x14ac:dyDescent="0.2">
      <c r="A2826" s="27">
        <v>42124.041666666664</v>
      </c>
      <c r="B2826" s="10">
        <v>2.5722200000000002</v>
      </c>
      <c r="C2826" s="26">
        <v>230</v>
      </c>
      <c r="D2826" s="14">
        <f t="shared" si="44"/>
        <v>4.2956073999999997</v>
      </c>
    </row>
    <row r="2827" spans="1:4" ht="15" customHeight="1" x14ac:dyDescent="0.2">
      <c r="A2827" s="27">
        <v>42124.083333333336</v>
      </c>
      <c r="B2827" s="10">
        <v>2.057776</v>
      </c>
      <c r="C2827" s="26">
        <v>270</v>
      </c>
      <c r="D2827" s="14">
        <f t="shared" si="44"/>
        <v>3.43648592</v>
      </c>
    </row>
    <row r="2828" spans="1:4" ht="15" customHeight="1" x14ac:dyDescent="0.2">
      <c r="A2828" s="27">
        <v>42124.125</v>
      </c>
      <c r="B2828" s="10">
        <v>4.1155520000000001</v>
      </c>
      <c r="C2828" s="26">
        <v>190</v>
      </c>
      <c r="D2828" s="14">
        <f t="shared" si="44"/>
        <v>6.8729718399999999</v>
      </c>
    </row>
    <row r="2829" spans="1:4" ht="15" customHeight="1" x14ac:dyDescent="0.2">
      <c r="A2829" s="27">
        <v>42124.166666666664</v>
      </c>
      <c r="B2829" s="10">
        <v>2.5722200000000002</v>
      </c>
      <c r="C2829" s="26">
        <v>160</v>
      </c>
      <c r="D2829" s="14">
        <f t="shared" si="44"/>
        <v>4.2956073999999997</v>
      </c>
    </row>
    <row r="2830" spans="1:4" ht="15" customHeight="1" x14ac:dyDescent="0.2">
      <c r="A2830" s="27">
        <v>42124.208333333336</v>
      </c>
      <c r="B2830" s="10">
        <v>1.028888</v>
      </c>
      <c r="C2830" s="26">
        <v>320</v>
      </c>
      <c r="D2830" s="14">
        <f t="shared" si="44"/>
        <v>1.71824296</v>
      </c>
    </row>
    <row r="2831" spans="1:4" ht="15" customHeight="1" x14ac:dyDescent="0.2">
      <c r="A2831" s="27">
        <v>42124.25</v>
      </c>
      <c r="B2831" s="10">
        <v>1.5433319999999999</v>
      </c>
      <c r="C2831" s="26">
        <v>290</v>
      </c>
      <c r="D2831" s="14">
        <f t="shared" si="44"/>
        <v>2.5773644399999998</v>
      </c>
    </row>
    <row r="2832" spans="1:4" ht="15" customHeight="1" x14ac:dyDescent="0.2">
      <c r="A2832" s="27">
        <v>42124.291666666664</v>
      </c>
      <c r="B2832" s="10">
        <v>0.51444400000000001</v>
      </c>
      <c r="C2832" s="26">
        <v>270</v>
      </c>
      <c r="D2832" s="14">
        <f t="shared" si="44"/>
        <v>0.85912147999999999</v>
      </c>
    </row>
    <row r="2833" spans="1:4" ht="15" customHeight="1" x14ac:dyDescent="0.2">
      <c r="A2833" s="27">
        <v>42124.333333333336</v>
      </c>
      <c r="B2833" s="10">
        <v>0</v>
      </c>
      <c r="C2833" s="26">
        <v>0</v>
      </c>
      <c r="D2833" s="14">
        <f t="shared" si="44"/>
        <v>0</v>
      </c>
    </row>
    <row r="2834" spans="1:4" ht="15" customHeight="1" x14ac:dyDescent="0.2">
      <c r="A2834" s="27">
        <v>42124.375</v>
      </c>
      <c r="B2834" s="10">
        <v>1.028888</v>
      </c>
      <c r="C2834" s="26">
        <v>310</v>
      </c>
      <c r="D2834" s="14">
        <f t="shared" si="44"/>
        <v>1.71824296</v>
      </c>
    </row>
    <row r="2835" spans="1:4" ht="15" customHeight="1" x14ac:dyDescent="0.2">
      <c r="A2835" s="27">
        <v>42124.416666666664</v>
      </c>
      <c r="B2835" s="10">
        <v>1.5433319999999999</v>
      </c>
      <c r="C2835" s="26">
        <v>260</v>
      </c>
      <c r="D2835" s="14">
        <f t="shared" si="44"/>
        <v>2.5773644399999998</v>
      </c>
    </row>
    <row r="2836" spans="1:4" ht="15" customHeight="1" x14ac:dyDescent="0.2">
      <c r="A2836" s="27">
        <v>42124.458333333336</v>
      </c>
      <c r="B2836" s="10">
        <v>2.057776</v>
      </c>
      <c r="C2836" s="26">
        <v>280</v>
      </c>
      <c r="D2836" s="14">
        <f t="shared" si="44"/>
        <v>3.43648592</v>
      </c>
    </row>
    <row r="2837" spans="1:4" ht="15" customHeight="1" x14ac:dyDescent="0.2">
      <c r="A2837" s="27">
        <v>42124.5</v>
      </c>
      <c r="B2837" s="10">
        <v>2.5722200000000002</v>
      </c>
      <c r="C2837" s="26">
        <v>250</v>
      </c>
      <c r="D2837" s="14">
        <f t="shared" si="44"/>
        <v>4.2956073999999997</v>
      </c>
    </row>
    <row r="2838" spans="1:4" ht="15" customHeight="1" x14ac:dyDescent="0.2">
      <c r="A2838" s="27">
        <v>42124.541666666664</v>
      </c>
      <c r="B2838" s="10">
        <v>5.1444400000000003</v>
      </c>
      <c r="C2838" s="26">
        <v>210</v>
      </c>
      <c r="D2838" s="14">
        <f t="shared" si="44"/>
        <v>8.5912147999999995</v>
      </c>
    </row>
    <row r="2839" spans="1:4" ht="15" customHeight="1" x14ac:dyDescent="0.2">
      <c r="A2839" s="27">
        <v>42124.583333333336</v>
      </c>
      <c r="B2839" s="10">
        <v>6.6877719999999998</v>
      </c>
      <c r="C2839" s="26">
        <v>170</v>
      </c>
      <c r="D2839" s="14">
        <f t="shared" si="44"/>
        <v>11.16857924</v>
      </c>
    </row>
    <row r="2840" spans="1:4" ht="15" customHeight="1" x14ac:dyDescent="0.2">
      <c r="A2840" s="27">
        <v>42124.625</v>
      </c>
      <c r="B2840" s="10">
        <v>6.6877719999999998</v>
      </c>
      <c r="C2840" s="26">
        <v>170</v>
      </c>
      <c r="D2840" s="14">
        <f t="shared" si="44"/>
        <v>11.16857924</v>
      </c>
    </row>
    <row r="2841" spans="1:4" ht="15" customHeight="1" x14ac:dyDescent="0.2">
      <c r="A2841" s="27">
        <v>42124.666666666664</v>
      </c>
      <c r="B2841" s="10">
        <v>7.7166600000000001</v>
      </c>
      <c r="C2841" s="26">
        <v>160</v>
      </c>
      <c r="D2841" s="14">
        <f t="shared" si="44"/>
        <v>12.886822199999999</v>
      </c>
    </row>
    <row r="2842" spans="1:4" ht="15" customHeight="1" x14ac:dyDescent="0.2">
      <c r="A2842" s="27">
        <v>42124.708333333336</v>
      </c>
      <c r="B2842" s="10">
        <v>8.2311040000000002</v>
      </c>
      <c r="C2842" s="26">
        <v>170</v>
      </c>
      <c r="D2842" s="14">
        <f t="shared" si="44"/>
        <v>13.74594368</v>
      </c>
    </row>
    <row r="2843" spans="1:4" ht="15" customHeight="1" x14ac:dyDescent="0.2">
      <c r="A2843" s="27">
        <v>42124.75</v>
      </c>
      <c r="B2843" s="10">
        <v>8.2311040000000002</v>
      </c>
      <c r="C2843" s="26">
        <v>180</v>
      </c>
      <c r="D2843" s="14">
        <f t="shared" si="44"/>
        <v>13.74594368</v>
      </c>
    </row>
    <row r="2844" spans="1:4" ht="15" customHeight="1" x14ac:dyDescent="0.2">
      <c r="A2844" s="27">
        <v>42124.791666666664</v>
      </c>
      <c r="B2844" s="10">
        <v>8.2311040000000002</v>
      </c>
      <c r="C2844" s="26">
        <v>200</v>
      </c>
      <c r="D2844" s="14">
        <f t="shared" si="44"/>
        <v>13.74594368</v>
      </c>
    </row>
    <row r="2845" spans="1:4" ht="15" customHeight="1" x14ac:dyDescent="0.2">
      <c r="A2845" s="27">
        <v>42124.833333333336</v>
      </c>
      <c r="B2845" s="10">
        <v>6.6877719999999998</v>
      </c>
      <c r="C2845" s="26">
        <v>200</v>
      </c>
      <c r="D2845" s="14">
        <f t="shared" si="44"/>
        <v>11.16857924</v>
      </c>
    </row>
    <row r="2846" spans="1:4" ht="15" customHeight="1" x14ac:dyDescent="0.2">
      <c r="A2846" s="27">
        <v>42124.875</v>
      </c>
      <c r="B2846" s="10">
        <v>6.1733279999999997</v>
      </c>
      <c r="C2846" s="26">
        <v>190</v>
      </c>
      <c r="D2846" s="14">
        <f t="shared" si="44"/>
        <v>10.309457759999999</v>
      </c>
    </row>
    <row r="2847" spans="1:4" ht="15" customHeight="1" x14ac:dyDescent="0.2">
      <c r="A2847" s="27">
        <v>42124.916666666664</v>
      </c>
      <c r="B2847" s="10">
        <v>5.1444400000000003</v>
      </c>
      <c r="C2847" s="26">
        <v>210</v>
      </c>
      <c r="D2847" s="14">
        <f t="shared" si="44"/>
        <v>8.5912147999999995</v>
      </c>
    </row>
    <row r="2848" spans="1:4" ht="15" customHeight="1" x14ac:dyDescent="0.2">
      <c r="A2848" s="27">
        <v>42124.958333333336</v>
      </c>
      <c r="B2848" s="10">
        <v>3.601108</v>
      </c>
      <c r="C2848" s="26">
        <v>210</v>
      </c>
      <c r="D2848" s="14">
        <f t="shared" si="44"/>
        <v>6.0138503599999993</v>
      </c>
    </row>
    <row r="2849" spans="1:4" ht="15" customHeight="1" x14ac:dyDescent="0.2">
      <c r="A2849" s="27">
        <v>42125</v>
      </c>
      <c r="B2849" s="10">
        <v>3.0866639999999999</v>
      </c>
      <c r="C2849" s="26">
        <v>210</v>
      </c>
      <c r="D2849" s="14">
        <f t="shared" si="44"/>
        <v>5.1547288799999995</v>
      </c>
    </row>
    <row r="2850" spans="1:4" ht="15" customHeight="1" x14ac:dyDescent="0.2">
      <c r="A2850" s="27">
        <v>42125.041666666664</v>
      </c>
      <c r="B2850" s="10">
        <v>4.1155520000000001</v>
      </c>
      <c r="C2850" s="26">
        <v>230</v>
      </c>
      <c r="D2850" s="14">
        <f t="shared" si="44"/>
        <v>6.8729718399999999</v>
      </c>
    </row>
    <row r="2851" spans="1:4" ht="15" customHeight="1" x14ac:dyDescent="0.2">
      <c r="A2851" s="27">
        <v>42125.083333333336</v>
      </c>
      <c r="B2851" s="10">
        <v>4.1155520000000001</v>
      </c>
      <c r="C2851" s="26">
        <v>170</v>
      </c>
      <c r="D2851" s="14">
        <f t="shared" si="44"/>
        <v>6.8729718399999999</v>
      </c>
    </row>
    <row r="2852" spans="1:4" ht="15" customHeight="1" x14ac:dyDescent="0.2">
      <c r="A2852" s="27">
        <v>42125.125</v>
      </c>
      <c r="B2852" s="10">
        <v>4.6299960000000002</v>
      </c>
      <c r="C2852" s="26">
        <v>220</v>
      </c>
      <c r="D2852" s="14">
        <f t="shared" si="44"/>
        <v>7.7320933199999997</v>
      </c>
    </row>
    <row r="2853" spans="1:4" ht="15" customHeight="1" x14ac:dyDescent="0.2">
      <c r="A2853" s="27">
        <v>42125.166666666664</v>
      </c>
      <c r="B2853" s="10">
        <v>3.601108</v>
      </c>
      <c r="C2853" s="26">
        <v>250</v>
      </c>
      <c r="D2853" s="14">
        <f t="shared" si="44"/>
        <v>6.0138503599999993</v>
      </c>
    </row>
    <row r="2854" spans="1:4" ht="15" customHeight="1" x14ac:dyDescent="0.2">
      <c r="A2854" s="27">
        <v>42125.208333333336</v>
      </c>
      <c r="B2854" s="10">
        <v>2.5722200000000002</v>
      </c>
      <c r="C2854" s="26">
        <v>270</v>
      </c>
      <c r="D2854" s="14">
        <f t="shared" si="44"/>
        <v>4.2956073999999997</v>
      </c>
    </row>
    <row r="2855" spans="1:4" ht="15" customHeight="1" x14ac:dyDescent="0.2">
      <c r="A2855" s="27">
        <v>42125.25</v>
      </c>
      <c r="B2855" s="10">
        <v>1.5433319999999999</v>
      </c>
      <c r="C2855" s="26">
        <v>280</v>
      </c>
      <c r="D2855" s="14">
        <f t="shared" si="44"/>
        <v>2.5773644399999998</v>
      </c>
    </row>
    <row r="2856" spans="1:4" ht="15" customHeight="1" x14ac:dyDescent="0.2">
      <c r="A2856" s="27">
        <v>42125.291666666664</v>
      </c>
      <c r="B2856" s="10">
        <v>3.0866639999999999</v>
      </c>
      <c r="C2856" s="26">
        <v>230</v>
      </c>
      <c r="D2856" s="14">
        <f t="shared" si="44"/>
        <v>5.1547288799999995</v>
      </c>
    </row>
    <row r="2857" spans="1:4" ht="15" customHeight="1" x14ac:dyDescent="0.2">
      <c r="A2857" s="27">
        <v>42125.333333333336</v>
      </c>
      <c r="B2857" s="10">
        <v>3.0866639999999999</v>
      </c>
      <c r="C2857" s="26">
        <v>230</v>
      </c>
      <c r="D2857" s="14">
        <f t="shared" si="44"/>
        <v>5.1547288799999995</v>
      </c>
    </row>
    <row r="2858" spans="1:4" ht="15" customHeight="1" x14ac:dyDescent="0.2">
      <c r="A2858" s="27">
        <v>42125.375</v>
      </c>
      <c r="B2858" s="10">
        <v>3.0866639999999999</v>
      </c>
      <c r="C2858" s="26">
        <v>240</v>
      </c>
      <c r="D2858" s="14">
        <f t="shared" si="44"/>
        <v>5.1547288799999995</v>
      </c>
    </row>
    <row r="2859" spans="1:4" ht="15" customHeight="1" x14ac:dyDescent="0.2">
      <c r="A2859" s="27">
        <v>42125.416666666664</v>
      </c>
      <c r="B2859" s="10">
        <v>2.5722200000000002</v>
      </c>
      <c r="C2859" s="26">
        <v>230</v>
      </c>
      <c r="D2859" s="14">
        <f t="shared" si="44"/>
        <v>4.2956073999999997</v>
      </c>
    </row>
    <row r="2860" spans="1:4" ht="15" customHeight="1" x14ac:dyDescent="0.2">
      <c r="A2860" s="27">
        <v>42125.458333333336</v>
      </c>
      <c r="B2860" s="10">
        <v>4.1155520000000001</v>
      </c>
      <c r="C2860" s="26">
        <v>220</v>
      </c>
      <c r="D2860" s="14">
        <f t="shared" si="44"/>
        <v>6.8729718399999999</v>
      </c>
    </row>
    <row r="2861" spans="1:4" ht="15" customHeight="1" x14ac:dyDescent="0.2">
      <c r="A2861" s="27">
        <v>42125.5</v>
      </c>
      <c r="B2861" s="10">
        <v>4.1155520000000001</v>
      </c>
      <c r="C2861" s="26">
        <v>210</v>
      </c>
      <c r="D2861" s="14">
        <f t="shared" si="44"/>
        <v>6.8729718399999999</v>
      </c>
    </row>
    <row r="2862" spans="1:4" ht="15" customHeight="1" x14ac:dyDescent="0.2">
      <c r="A2862" s="27">
        <v>42125.541666666664</v>
      </c>
      <c r="B2862" s="10">
        <v>4.1155520000000001</v>
      </c>
      <c r="C2862" s="26">
        <v>220</v>
      </c>
      <c r="D2862" s="14">
        <f t="shared" si="44"/>
        <v>6.8729718399999999</v>
      </c>
    </row>
    <row r="2863" spans="1:4" ht="15" customHeight="1" x14ac:dyDescent="0.2">
      <c r="A2863" s="27">
        <v>42125.583333333336</v>
      </c>
      <c r="B2863" s="10">
        <v>5.1444400000000003</v>
      </c>
      <c r="C2863" s="26">
        <v>180</v>
      </c>
      <c r="D2863" s="14">
        <f t="shared" si="44"/>
        <v>8.5912147999999995</v>
      </c>
    </row>
    <row r="2864" spans="1:4" ht="15" customHeight="1" x14ac:dyDescent="0.2">
      <c r="A2864" s="27">
        <v>42125.625</v>
      </c>
      <c r="B2864" s="10">
        <v>6.1733279999999997</v>
      </c>
      <c r="C2864" s="26">
        <v>170</v>
      </c>
      <c r="D2864" s="14">
        <f t="shared" si="44"/>
        <v>10.309457759999999</v>
      </c>
    </row>
    <row r="2865" spans="1:4" ht="15" customHeight="1" x14ac:dyDescent="0.2">
      <c r="A2865" s="27">
        <v>42125.666666666664</v>
      </c>
      <c r="B2865" s="10">
        <v>6.6877719999999998</v>
      </c>
      <c r="C2865" s="26">
        <v>170</v>
      </c>
      <c r="D2865" s="14">
        <f t="shared" si="44"/>
        <v>11.16857924</v>
      </c>
    </row>
    <row r="2866" spans="1:4" ht="15" customHeight="1" x14ac:dyDescent="0.2">
      <c r="A2866" s="27">
        <v>42125.708333333336</v>
      </c>
      <c r="B2866" s="10">
        <v>7.202216</v>
      </c>
      <c r="C2866" s="26">
        <v>170</v>
      </c>
      <c r="D2866" s="14">
        <f t="shared" si="44"/>
        <v>12.027700719999999</v>
      </c>
    </row>
    <row r="2867" spans="1:4" ht="15" customHeight="1" x14ac:dyDescent="0.2">
      <c r="A2867" s="27">
        <v>42125.75</v>
      </c>
      <c r="B2867" s="10">
        <v>5.6588840000000005</v>
      </c>
      <c r="C2867" s="26">
        <v>170</v>
      </c>
      <c r="D2867" s="14">
        <f t="shared" si="44"/>
        <v>9.4503362800000001</v>
      </c>
    </row>
    <row r="2868" spans="1:4" ht="15" customHeight="1" x14ac:dyDescent="0.2">
      <c r="A2868" s="27">
        <v>42125.791666666664</v>
      </c>
      <c r="B2868" s="10">
        <v>5.1444400000000003</v>
      </c>
      <c r="C2868" s="26">
        <v>160</v>
      </c>
      <c r="D2868" s="14">
        <f t="shared" si="44"/>
        <v>8.5912147999999995</v>
      </c>
    </row>
    <row r="2869" spans="1:4" ht="15" customHeight="1" x14ac:dyDescent="0.2">
      <c r="A2869" s="27">
        <v>42125.833333333336</v>
      </c>
      <c r="B2869" s="10">
        <v>4.1155520000000001</v>
      </c>
      <c r="C2869" s="26">
        <v>180</v>
      </c>
      <c r="D2869" s="14">
        <f t="shared" si="44"/>
        <v>6.8729718399999999</v>
      </c>
    </row>
    <row r="2870" spans="1:4" ht="15" customHeight="1" x14ac:dyDescent="0.2">
      <c r="A2870" s="27">
        <v>42125.875</v>
      </c>
      <c r="B2870" s="10">
        <v>4.1155520000000001</v>
      </c>
      <c r="C2870" s="26">
        <v>190</v>
      </c>
      <c r="D2870" s="14">
        <f t="shared" si="44"/>
        <v>6.8729718399999999</v>
      </c>
    </row>
    <row r="2871" spans="1:4" ht="15" customHeight="1" x14ac:dyDescent="0.2">
      <c r="A2871" s="27">
        <v>42125.916666666664</v>
      </c>
      <c r="B2871" s="10">
        <v>3.0866639999999999</v>
      </c>
      <c r="C2871" s="26">
        <v>220</v>
      </c>
      <c r="D2871" s="14">
        <f t="shared" si="44"/>
        <v>5.1547288799999995</v>
      </c>
    </row>
    <row r="2872" spans="1:4" ht="15" customHeight="1" x14ac:dyDescent="0.2">
      <c r="A2872" s="27">
        <v>42125.958333333336</v>
      </c>
      <c r="B2872" s="10">
        <v>4.1155520000000001</v>
      </c>
      <c r="C2872" s="26">
        <v>210</v>
      </c>
      <c r="D2872" s="14">
        <f t="shared" si="44"/>
        <v>6.8729718399999999</v>
      </c>
    </row>
    <row r="2873" spans="1:4" ht="15" customHeight="1" x14ac:dyDescent="0.2">
      <c r="A2873" s="27">
        <v>42126</v>
      </c>
      <c r="B2873" s="10">
        <v>3.0866639999999999</v>
      </c>
      <c r="C2873" s="26">
        <v>220</v>
      </c>
      <c r="D2873" s="14">
        <f t="shared" si="44"/>
        <v>5.1547288799999995</v>
      </c>
    </row>
    <row r="2874" spans="1:4" ht="15" customHeight="1" x14ac:dyDescent="0.2">
      <c r="A2874" s="27">
        <v>42126.041666666664</v>
      </c>
      <c r="B2874" s="10">
        <v>2.057776</v>
      </c>
      <c r="C2874" s="26">
        <v>300</v>
      </c>
      <c r="D2874" s="14">
        <f t="shared" si="44"/>
        <v>3.43648592</v>
      </c>
    </row>
    <row r="2875" spans="1:4" ht="15" customHeight="1" x14ac:dyDescent="0.2">
      <c r="A2875" s="27">
        <v>42126.083333333336</v>
      </c>
      <c r="B2875" s="10">
        <v>5.1444400000000003</v>
      </c>
      <c r="C2875" s="26">
        <v>230</v>
      </c>
      <c r="D2875" s="14">
        <f t="shared" si="44"/>
        <v>8.5912147999999995</v>
      </c>
    </row>
    <row r="2876" spans="1:4" ht="15" customHeight="1" x14ac:dyDescent="0.2">
      <c r="A2876" s="27">
        <v>42126.125</v>
      </c>
      <c r="B2876" s="10">
        <v>1.028888</v>
      </c>
      <c r="C2876" s="26">
        <v>280</v>
      </c>
      <c r="D2876" s="14">
        <f t="shared" si="44"/>
        <v>1.71824296</v>
      </c>
    </row>
    <row r="2877" spans="1:4" ht="15" customHeight="1" x14ac:dyDescent="0.2">
      <c r="A2877" s="27">
        <v>42126.166666666664</v>
      </c>
      <c r="B2877" s="10">
        <v>1.5433319999999999</v>
      </c>
      <c r="C2877" s="26">
        <v>310</v>
      </c>
      <c r="D2877" s="14">
        <f t="shared" si="44"/>
        <v>2.5773644399999998</v>
      </c>
    </row>
    <row r="2878" spans="1:4" ht="15" customHeight="1" x14ac:dyDescent="0.2">
      <c r="A2878" s="27">
        <v>42126.208333333336</v>
      </c>
      <c r="B2878" s="10">
        <v>1.5433319999999999</v>
      </c>
      <c r="C2878" s="26">
        <v>240</v>
      </c>
      <c r="D2878" s="14">
        <f t="shared" si="44"/>
        <v>2.5773644399999998</v>
      </c>
    </row>
    <row r="2879" spans="1:4" ht="15" customHeight="1" x14ac:dyDescent="0.2">
      <c r="A2879" s="27">
        <v>42126.25</v>
      </c>
      <c r="B2879" s="10">
        <v>1.5433319999999999</v>
      </c>
      <c r="C2879" s="26">
        <v>200</v>
      </c>
      <c r="D2879" s="14">
        <f t="shared" si="44"/>
        <v>2.5773644399999998</v>
      </c>
    </row>
    <row r="2880" spans="1:4" ht="15" customHeight="1" x14ac:dyDescent="0.2">
      <c r="A2880" s="27">
        <v>42126.291666666664</v>
      </c>
      <c r="B2880" s="10">
        <v>2.5722200000000002</v>
      </c>
      <c r="C2880" s="26">
        <v>330</v>
      </c>
      <c r="D2880" s="14">
        <f t="shared" si="44"/>
        <v>4.2956073999999997</v>
      </c>
    </row>
    <row r="2881" spans="1:4" ht="15" customHeight="1" x14ac:dyDescent="0.2">
      <c r="A2881" s="27">
        <v>42126.333333333336</v>
      </c>
      <c r="B2881" s="10">
        <v>0</v>
      </c>
      <c r="C2881" s="26">
        <v>0</v>
      </c>
      <c r="D2881" s="14">
        <f t="shared" si="44"/>
        <v>0</v>
      </c>
    </row>
    <row r="2882" spans="1:4" ht="15" customHeight="1" x14ac:dyDescent="0.2">
      <c r="A2882" s="27">
        <v>42126.375</v>
      </c>
      <c r="B2882" s="10">
        <v>1.028888</v>
      </c>
      <c r="C2882" s="26">
        <v>310</v>
      </c>
      <c r="D2882" s="14">
        <f t="shared" si="44"/>
        <v>1.71824296</v>
      </c>
    </row>
    <row r="2883" spans="1:4" ht="15" customHeight="1" x14ac:dyDescent="0.2">
      <c r="A2883" s="27">
        <v>42126.416666666664</v>
      </c>
      <c r="B2883" s="10">
        <v>2.057776</v>
      </c>
      <c r="C2883" s="26">
        <v>330</v>
      </c>
      <c r="D2883" s="14">
        <f t="shared" si="44"/>
        <v>3.43648592</v>
      </c>
    </row>
    <row r="2884" spans="1:4" ht="15" customHeight="1" x14ac:dyDescent="0.2">
      <c r="A2884" s="27">
        <v>42126.458333333336</v>
      </c>
      <c r="B2884" s="10">
        <v>2.5722200000000002</v>
      </c>
      <c r="C2884" s="26">
        <v>280</v>
      </c>
      <c r="D2884" s="14">
        <f t="shared" si="44"/>
        <v>4.2956073999999997</v>
      </c>
    </row>
    <row r="2885" spans="1:4" ht="15" customHeight="1" x14ac:dyDescent="0.2">
      <c r="A2885" s="27">
        <v>42126.541666666664</v>
      </c>
      <c r="B2885" s="10">
        <v>2.057776</v>
      </c>
      <c r="C2885" s="26">
        <v>30</v>
      </c>
      <c r="D2885" s="14">
        <f t="shared" ref="D2885:D2948" si="45">$B$1*B2885</f>
        <v>3.43648592</v>
      </c>
    </row>
    <row r="2886" spans="1:4" ht="15" customHeight="1" x14ac:dyDescent="0.2">
      <c r="A2886" s="27">
        <v>42126.958333333336</v>
      </c>
      <c r="B2886" s="10">
        <v>3.0866639999999999</v>
      </c>
      <c r="C2886" s="26">
        <v>190</v>
      </c>
      <c r="D2886" s="14">
        <f t="shared" si="45"/>
        <v>5.1547288799999995</v>
      </c>
    </row>
    <row r="2887" spans="1:4" ht="15" customHeight="1" x14ac:dyDescent="0.2">
      <c r="A2887" s="27">
        <v>42127</v>
      </c>
      <c r="B2887" s="10">
        <v>6.1733279999999997</v>
      </c>
      <c r="C2887" s="26">
        <v>140</v>
      </c>
      <c r="D2887" s="14">
        <f t="shared" si="45"/>
        <v>10.309457759999999</v>
      </c>
    </row>
    <row r="2888" spans="1:4" ht="15" customHeight="1" x14ac:dyDescent="0.2">
      <c r="A2888" s="27">
        <v>42127.041666666664</v>
      </c>
      <c r="B2888" s="10">
        <v>2.057776</v>
      </c>
      <c r="C2888" s="26">
        <v>130</v>
      </c>
      <c r="D2888" s="14">
        <f t="shared" si="45"/>
        <v>3.43648592</v>
      </c>
    </row>
    <row r="2889" spans="1:4" ht="15" customHeight="1" x14ac:dyDescent="0.2">
      <c r="A2889" s="27">
        <v>42127.083333333336</v>
      </c>
      <c r="B2889" s="10">
        <v>1.5433319999999999</v>
      </c>
      <c r="C2889" s="26">
        <v>60</v>
      </c>
      <c r="D2889" s="14">
        <f t="shared" si="45"/>
        <v>2.5773644399999998</v>
      </c>
    </row>
    <row r="2890" spans="1:4" ht="15" customHeight="1" x14ac:dyDescent="0.2">
      <c r="A2890" s="27">
        <v>42127.125</v>
      </c>
      <c r="B2890" s="10">
        <v>0</v>
      </c>
      <c r="C2890" s="26">
        <v>0</v>
      </c>
      <c r="D2890" s="14">
        <f t="shared" si="45"/>
        <v>0</v>
      </c>
    </row>
    <row r="2891" spans="1:4" ht="15" customHeight="1" x14ac:dyDescent="0.2">
      <c r="A2891" s="27">
        <v>42127.166666666664</v>
      </c>
      <c r="B2891" s="10">
        <v>2.057776</v>
      </c>
      <c r="C2891" s="26">
        <v>10</v>
      </c>
      <c r="D2891" s="14">
        <f t="shared" si="45"/>
        <v>3.43648592</v>
      </c>
    </row>
    <row r="2892" spans="1:4" ht="15" customHeight="1" x14ac:dyDescent="0.2">
      <c r="A2892" s="27">
        <v>42127.25</v>
      </c>
      <c r="B2892" s="10">
        <v>1.5433319999999999</v>
      </c>
      <c r="C2892" s="26">
        <v>280</v>
      </c>
      <c r="D2892" s="14">
        <f t="shared" si="45"/>
        <v>2.5773644399999998</v>
      </c>
    </row>
    <row r="2893" spans="1:4" ht="15" customHeight="1" x14ac:dyDescent="0.2">
      <c r="A2893" s="27">
        <v>42127.291666666664</v>
      </c>
      <c r="B2893" s="10">
        <v>1.5433319999999999</v>
      </c>
      <c r="C2893" s="26">
        <v>310</v>
      </c>
      <c r="D2893" s="14">
        <f t="shared" si="45"/>
        <v>2.5773644399999998</v>
      </c>
    </row>
    <row r="2894" spans="1:4" ht="15" customHeight="1" x14ac:dyDescent="0.2">
      <c r="A2894" s="27">
        <v>42127.333333333336</v>
      </c>
      <c r="B2894" s="10">
        <v>0</v>
      </c>
      <c r="C2894" s="26">
        <v>0</v>
      </c>
      <c r="D2894" s="14">
        <f t="shared" si="45"/>
        <v>0</v>
      </c>
    </row>
    <row r="2895" spans="1:4" ht="15" customHeight="1" x14ac:dyDescent="0.2">
      <c r="A2895" s="27">
        <v>42127.375</v>
      </c>
      <c r="B2895" s="10">
        <v>1.028888</v>
      </c>
      <c r="C2895" s="26">
        <v>260</v>
      </c>
      <c r="D2895" s="14">
        <f t="shared" si="45"/>
        <v>1.71824296</v>
      </c>
    </row>
    <row r="2896" spans="1:4" ht="15" customHeight="1" x14ac:dyDescent="0.2">
      <c r="A2896" s="27">
        <v>42127.416666666664</v>
      </c>
      <c r="B2896" s="10">
        <v>1.028888</v>
      </c>
      <c r="C2896" s="26">
        <v>300</v>
      </c>
      <c r="D2896" s="14">
        <f t="shared" si="45"/>
        <v>1.71824296</v>
      </c>
    </row>
    <row r="2897" spans="1:4" ht="15" customHeight="1" x14ac:dyDescent="0.2">
      <c r="A2897" s="27">
        <v>42127.458333333336</v>
      </c>
      <c r="B2897" s="10">
        <v>1.028888</v>
      </c>
      <c r="C2897" s="26">
        <v>280</v>
      </c>
      <c r="D2897" s="14">
        <f t="shared" si="45"/>
        <v>1.71824296</v>
      </c>
    </row>
    <row r="2898" spans="1:4" ht="15" customHeight="1" x14ac:dyDescent="0.2">
      <c r="A2898" s="27">
        <v>42127.5</v>
      </c>
      <c r="B2898" s="10">
        <v>3.0866639999999999</v>
      </c>
      <c r="C2898" s="26">
        <v>150</v>
      </c>
      <c r="D2898" s="14">
        <f t="shared" si="45"/>
        <v>5.1547288799999995</v>
      </c>
    </row>
    <row r="2899" spans="1:4" ht="15" customHeight="1" x14ac:dyDescent="0.2">
      <c r="A2899" s="27">
        <v>42127.541666666664</v>
      </c>
      <c r="B2899" s="10">
        <v>3.0866639999999999</v>
      </c>
      <c r="C2899" s="26">
        <v>140</v>
      </c>
      <c r="D2899" s="14">
        <f t="shared" si="45"/>
        <v>5.1547288799999995</v>
      </c>
    </row>
    <row r="2900" spans="1:4" ht="15" customHeight="1" x14ac:dyDescent="0.2">
      <c r="A2900" s="27">
        <v>42127.625</v>
      </c>
      <c r="B2900" s="10">
        <v>3.0866639999999999</v>
      </c>
      <c r="C2900" s="26">
        <v>130</v>
      </c>
      <c r="D2900" s="14">
        <f t="shared" si="45"/>
        <v>5.1547288799999995</v>
      </c>
    </row>
    <row r="2901" spans="1:4" ht="15" customHeight="1" x14ac:dyDescent="0.2">
      <c r="A2901" s="27">
        <v>42127.75</v>
      </c>
      <c r="B2901" s="10">
        <v>7.7166600000000001</v>
      </c>
      <c r="C2901" s="26">
        <v>60</v>
      </c>
      <c r="D2901" s="14">
        <f t="shared" si="45"/>
        <v>12.886822199999999</v>
      </c>
    </row>
    <row r="2902" spans="1:4" ht="15" customHeight="1" x14ac:dyDescent="0.2">
      <c r="A2902" s="27">
        <v>42127.791666666664</v>
      </c>
      <c r="B2902" s="10">
        <v>5.6588840000000005</v>
      </c>
      <c r="C2902" s="26">
        <v>60</v>
      </c>
      <c r="D2902" s="14">
        <f t="shared" si="45"/>
        <v>9.4503362800000001</v>
      </c>
    </row>
    <row r="2903" spans="1:4" ht="15" customHeight="1" x14ac:dyDescent="0.2">
      <c r="A2903" s="27">
        <v>42127.833333333336</v>
      </c>
      <c r="B2903" s="10">
        <v>5.1444400000000003</v>
      </c>
      <c r="C2903" s="26">
        <v>50</v>
      </c>
      <c r="D2903" s="14">
        <f t="shared" si="45"/>
        <v>8.5912147999999995</v>
      </c>
    </row>
    <row r="2904" spans="1:4" ht="15" customHeight="1" x14ac:dyDescent="0.2">
      <c r="A2904" s="27">
        <v>42127.875</v>
      </c>
      <c r="B2904" s="10">
        <v>2.5722200000000002</v>
      </c>
      <c r="C2904" s="26">
        <v>50</v>
      </c>
      <c r="D2904" s="14">
        <f t="shared" si="45"/>
        <v>4.2956073999999997</v>
      </c>
    </row>
    <row r="2905" spans="1:4" ht="15" customHeight="1" x14ac:dyDescent="0.2">
      <c r="A2905" s="27">
        <v>42127.916666666664</v>
      </c>
      <c r="B2905" s="10">
        <v>1.5433319999999999</v>
      </c>
      <c r="C2905" s="26">
        <v>10</v>
      </c>
      <c r="D2905" s="14">
        <f t="shared" si="45"/>
        <v>2.5773644399999998</v>
      </c>
    </row>
    <row r="2906" spans="1:4" ht="15" customHeight="1" x14ac:dyDescent="0.2">
      <c r="A2906" s="27">
        <v>42127.958333333336</v>
      </c>
      <c r="B2906" s="10">
        <v>1.028888</v>
      </c>
      <c r="C2906" s="26">
        <v>360</v>
      </c>
      <c r="D2906" s="14">
        <f t="shared" si="45"/>
        <v>1.71824296</v>
      </c>
    </row>
    <row r="2907" spans="1:4" ht="15" customHeight="1" x14ac:dyDescent="0.2">
      <c r="A2907" s="27">
        <v>42128</v>
      </c>
      <c r="B2907" s="10">
        <v>1.5433319999999999</v>
      </c>
      <c r="C2907" s="26">
        <v>310</v>
      </c>
      <c r="D2907" s="14">
        <f t="shared" si="45"/>
        <v>2.5773644399999998</v>
      </c>
    </row>
    <row r="2908" spans="1:4" ht="15" customHeight="1" x14ac:dyDescent="0.2">
      <c r="A2908" s="27">
        <v>42128.041666666664</v>
      </c>
      <c r="B2908" s="10">
        <v>1.5433319999999999</v>
      </c>
      <c r="C2908" s="26">
        <v>300</v>
      </c>
      <c r="D2908" s="14">
        <f t="shared" si="45"/>
        <v>2.5773644399999998</v>
      </c>
    </row>
    <row r="2909" spans="1:4" ht="15" customHeight="1" x14ac:dyDescent="0.2">
      <c r="A2909" s="27">
        <v>42128.083333333336</v>
      </c>
      <c r="B2909" s="10">
        <v>1.028888</v>
      </c>
      <c r="C2909" s="26">
        <v>330</v>
      </c>
      <c r="D2909" s="14">
        <f t="shared" si="45"/>
        <v>1.71824296</v>
      </c>
    </row>
    <row r="2910" spans="1:4" ht="15" customHeight="1" x14ac:dyDescent="0.2">
      <c r="A2910" s="27">
        <v>42128.125</v>
      </c>
      <c r="B2910" s="10">
        <v>1.5433319999999999</v>
      </c>
      <c r="C2910" s="26">
        <v>340</v>
      </c>
      <c r="D2910" s="14">
        <f t="shared" si="45"/>
        <v>2.5773644399999998</v>
      </c>
    </row>
    <row r="2911" spans="1:4" ht="15" customHeight="1" x14ac:dyDescent="0.2">
      <c r="A2911" s="27">
        <v>42128.166666666664</v>
      </c>
      <c r="B2911" s="10">
        <v>2.057776</v>
      </c>
      <c r="C2911" s="26">
        <v>310</v>
      </c>
      <c r="D2911" s="14">
        <f t="shared" si="45"/>
        <v>3.43648592</v>
      </c>
    </row>
    <row r="2912" spans="1:4" ht="15" customHeight="1" x14ac:dyDescent="0.2">
      <c r="A2912" s="27">
        <v>42128.208333333336</v>
      </c>
      <c r="B2912" s="10">
        <v>2.057776</v>
      </c>
      <c r="C2912" s="26">
        <v>310</v>
      </c>
      <c r="D2912" s="14">
        <f t="shared" si="45"/>
        <v>3.43648592</v>
      </c>
    </row>
    <row r="2913" spans="1:4" ht="15" customHeight="1" x14ac:dyDescent="0.2">
      <c r="A2913" s="27">
        <v>42128.25</v>
      </c>
      <c r="B2913" s="10">
        <v>2.057776</v>
      </c>
      <c r="C2913" s="26">
        <v>340</v>
      </c>
      <c r="D2913" s="14">
        <f t="shared" si="45"/>
        <v>3.43648592</v>
      </c>
    </row>
    <row r="2914" spans="1:4" ht="15" customHeight="1" x14ac:dyDescent="0.2">
      <c r="A2914" s="27">
        <v>42128.291666666664</v>
      </c>
      <c r="B2914" s="10">
        <v>2.057776</v>
      </c>
      <c r="C2914" s="26">
        <v>320</v>
      </c>
      <c r="D2914" s="14">
        <f t="shared" si="45"/>
        <v>3.43648592</v>
      </c>
    </row>
    <row r="2915" spans="1:4" ht="15" customHeight="1" x14ac:dyDescent="0.2">
      <c r="A2915" s="27">
        <v>42128.333333333336</v>
      </c>
      <c r="B2915" s="10">
        <v>1.028888</v>
      </c>
      <c r="C2915" s="26">
        <v>340</v>
      </c>
      <c r="D2915" s="14">
        <f t="shared" si="45"/>
        <v>1.71824296</v>
      </c>
    </row>
    <row r="2916" spans="1:4" ht="15" customHeight="1" x14ac:dyDescent="0.2">
      <c r="A2916" s="27">
        <v>42128.375</v>
      </c>
      <c r="B2916" s="10">
        <v>2.057776</v>
      </c>
      <c r="C2916" s="26">
        <v>300</v>
      </c>
      <c r="D2916" s="14">
        <f t="shared" si="45"/>
        <v>3.43648592</v>
      </c>
    </row>
    <row r="2917" spans="1:4" ht="15" customHeight="1" x14ac:dyDescent="0.2">
      <c r="A2917" s="27">
        <v>42128.416666666664</v>
      </c>
      <c r="B2917" s="10">
        <v>0</v>
      </c>
      <c r="C2917" s="26">
        <v>0</v>
      </c>
      <c r="D2917" s="14">
        <f t="shared" si="45"/>
        <v>0</v>
      </c>
    </row>
    <row r="2918" spans="1:4" ht="15" customHeight="1" x14ac:dyDescent="0.2">
      <c r="A2918" s="27">
        <v>42128.458333333336</v>
      </c>
      <c r="B2918" s="10">
        <v>2.5722200000000002</v>
      </c>
      <c r="C2918" s="26">
        <v>10</v>
      </c>
      <c r="D2918" s="14">
        <f t="shared" si="45"/>
        <v>4.2956073999999997</v>
      </c>
    </row>
    <row r="2919" spans="1:4" ht="15" customHeight="1" x14ac:dyDescent="0.2">
      <c r="A2919" s="27">
        <v>42128.5</v>
      </c>
      <c r="B2919" s="10">
        <v>5.1444400000000003</v>
      </c>
      <c r="C2919" s="26">
        <v>10</v>
      </c>
      <c r="D2919" s="14">
        <f t="shared" si="45"/>
        <v>8.5912147999999995</v>
      </c>
    </row>
    <row r="2920" spans="1:4" ht="15" customHeight="1" x14ac:dyDescent="0.2">
      <c r="A2920" s="27">
        <v>42128.541666666664</v>
      </c>
      <c r="B2920" s="10">
        <v>6.1733279999999997</v>
      </c>
      <c r="C2920" s="26">
        <v>10</v>
      </c>
      <c r="D2920" s="14">
        <f t="shared" si="45"/>
        <v>10.309457759999999</v>
      </c>
    </row>
    <row r="2921" spans="1:4" ht="15" customHeight="1" x14ac:dyDescent="0.2">
      <c r="A2921" s="27">
        <v>42128.583333333336</v>
      </c>
      <c r="B2921" s="10">
        <v>5.6588840000000005</v>
      </c>
      <c r="C2921" s="26">
        <v>10</v>
      </c>
      <c r="D2921" s="14">
        <f t="shared" si="45"/>
        <v>9.4503362800000001</v>
      </c>
    </row>
    <row r="2922" spans="1:4" ht="15" customHeight="1" x14ac:dyDescent="0.2">
      <c r="A2922" s="27">
        <v>42128.625</v>
      </c>
      <c r="B2922" s="10">
        <v>5.1444400000000003</v>
      </c>
      <c r="C2922" s="26">
        <v>50</v>
      </c>
      <c r="D2922" s="14">
        <f t="shared" si="45"/>
        <v>8.5912147999999995</v>
      </c>
    </row>
    <row r="2923" spans="1:4" ht="15" customHeight="1" x14ac:dyDescent="0.2">
      <c r="A2923" s="27">
        <v>42128.666666666664</v>
      </c>
      <c r="B2923" s="10">
        <v>6.1733279999999997</v>
      </c>
      <c r="C2923" s="26">
        <v>50</v>
      </c>
      <c r="D2923" s="14">
        <f t="shared" si="45"/>
        <v>10.309457759999999</v>
      </c>
    </row>
    <row r="2924" spans="1:4" ht="15" customHeight="1" x14ac:dyDescent="0.2">
      <c r="A2924" s="27">
        <v>42128.708333333336</v>
      </c>
      <c r="B2924" s="10">
        <v>7.202216</v>
      </c>
      <c r="C2924" s="26">
        <v>40</v>
      </c>
      <c r="D2924" s="14">
        <f t="shared" si="45"/>
        <v>12.027700719999999</v>
      </c>
    </row>
    <row r="2925" spans="1:4" ht="15" customHeight="1" x14ac:dyDescent="0.2">
      <c r="A2925" s="27">
        <v>42128.75</v>
      </c>
      <c r="B2925" s="10">
        <v>6.6877719999999998</v>
      </c>
      <c r="C2925" s="26">
        <v>40</v>
      </c>
      <c r="D2925" s="14">
        <f t="shared" si="45"/>
        <v>11.16857924</v>
      </c>
    </row>
    <row r="2926" spans="1:4" ht="15" customHeight="1" x14ac:dyDescent="0.2">
      <c r="A2926" s="27">
        <v>42128.791666666664</v>
      </c>
      <c r="B2926" s="10">
        <v>7.202216</v>
      </c>
      <c r="C2926" s="26">
        <v>40</v>
      </c>
      <c r="D2926" s="14">
        <f t="shared" si="45"/>
        <v>12.027700719999999</v>
      </c>
    </row>
    <row r="2927" spans="1:4" ht="15" customHeight="1" x14ac:dyDescent="0.2">
      <c r="A2927" s="27">
        <v>42128.833333333336</v>
      </c>
      <c r="B2927" s="10">
        <v>7.7166600000000001</v>
      </c>
      <c r="C2927" s="26">
        <v>30</v>
      </c>
      <c r="D2927" s="14">
        <f t="shared" si="45"/>
        <v>12.886822199999999</v>
      </c>
    </row>
    <row r="2928" spans="1:4" ht="15" customHeight="1" x14ac:dyDescent="0.2">
      <c r="A2928" s="27">
        <v>42128.875</v>
      </c>
      <c r="B2928" s="10">
        <v>5.1444400000000003</v>
      </c>
      <c r="C2928" s="26">
        <v>50</v>
      </c>
      <c r="D2928" s="14">
        <f t="shared" si="45"/>
        <v>8.5912147999999995</v>
      </c>
    </row>
    <row r="2929" spans="1:4" ht="15" customHeight="1" x14ac:dyDescent="0.2">
      <c r="A2929" s="27">
        <v>42128.916666666664</v>
      </c>
      <c r="B2929" s="10">
        <v>6.1733279999999997</v>
      </c>
      <c r="C2929" s="26">
        <v>50</v>
      </c>
      <c r="D2929" s="14">
        <f t="shared" si="45"/>
        <v>10.309457759999999</v>
      </c>
    </row>
    <row r="2930" spans="1:4" ht="15" customHeight="1" x14ac:dyDescent="0.2">
      <c r="A2930" s="27">
        <v>42128.958333333336</v>
      </c>
      <c r="B2930" s="10">
        <v>6.6877719999999998</v>
      </c>
      <c r="C2930" s="26">
        <v>40</v>
      </c>
      <c r="D2930" s="14">
        <f t="shared" si="45"/>
        <v>11.16857924</v>
      </c>
    </row>
    <row r="2931" spans="1:4" ht="15" customHeight="1" x14ac:dyDescent="0.2">
      <c r="A2931" s="27">
        <v>42129</v>
      </c>
      <c r="B2931" s="10">
        <v>4.6299960000000002</v>
      </c>
      <c r="C2931" s="26">
        <v>20</v>
      </c>
      <c r="D2931" s="14">
        <f t="shared" si="45"/>
        <v>7.7320933199999997</v>
      </c>
    </row>
    <row r="2932" spans="1:4" ht="15" customHeight="1" x14ac:dyDescent="0.2">
      <c r="A2932" s="27">
        <v>42129.041666666664</v>
      </c>
      <c r="B2932" s="10">
        <v>4.1155520000000001</v>
      </c>
      <c r="C2932" s="26">
        <v>10</v>
      </c>
      <c r="D2932" s="14">
        <f t="shared" si="45"/>
        <v>6.8729718399999999</v>
      </c>
    </row>
    <row r="2933" spans="1:4" ht="15" customHeight="1" x14ac:dyDescent="0.2">
      <c r="A2933" s="27">
        <v>42129.083333333336</v>
      </c>
      <c r="B2933" s="10">
        <v>2.5722200000000002</v>
      </c>
      <c r="C2933" s="26">
        <v>20</v>
      </c>
      <c r="D2933" s="14">
        <f t="shared" si="45"/>
        <v>4.2956073999999997</v>
      </c>
    </row>
    <row r="2934" spans="1:4" ht="15" customHeight="1" x14ac:dyDescent="0.2">
      <c r="A2934" s="27">
        <v>42129.125</v>
      </c>
      <c r="B2934" s="10">
        <v>2.5722200000000002</v>
      </c>
      <c r="C2934" s="26">
        <v>290</v>
      </c>
      <c r="D2934" s="14">
        <f t="shared" si="45"/>
        <v>4.2956073999999997</v>
      </c>
    </row>
    <row r="2935" spans="1:4" ht="15" customHeight="1" x14ac:dyDescent="0.2">
      <c r="A2935" s="27">
        <v>42129.166666666664</v>
      </c>
      <c r="B2935" s="10">
        <v>3.0866639999999999</v>
      </c>
      <c r="C2935" s="26">
        <v>10</v>
      </c>
      <c r="D2935" s="14">
        <f t="shared" si="45"/>
        <v>5.1547288799999995</v>
      </c>
    </row>
    <row r="2936" spans="1:4" ht="15" customHeight="1" x14ac:dyDescent="0.2">
      <c r="A2936" s="27">
        <v>42129.208333333336</v>
      </c>
      <c r="B2936" s="10">
        <v>4.1155520000000001</v>
      </c>
      <c r="C2936" s="26">
        <v>20</v>
      </c>
      <c r="D2936" s="14">
        <f t="shared" si="45"/>
        <v>6.8729718399999999</v>
      </c>
    </row>
    <row r="2937" spans="1:4" ht="15" customHeight="1" x14ac:dyDescent="0.2">
      <c r="A2937" s="27">
        <v>42129.25</v>
      </c>
      <c r="B2937" s="10">
        <v>4.1155520000000001</v>
      </c>
      <c r="C2937" s="26">
        <v>10</v>
      </c>
      <c r="D2937" s="14">
        <f t="shared" si="45"/>
        <v>6.8729718399999999</v>
      </c>
    </row>
    <row r="2938" spans="1:4" ht="15" customHeight="1" x14ac:dyDescent="0.2">
      <c r="A2938" s="27">
        <v>42129.291666666664</v>
      </c>
      <c r="B2938" s="10">
        <v>3.0866639999999999</v>
      </c>
      <c r="C2938" s="26">
        <v>360</v>
      </c>
      <c r="D2938" s="14">
        <f t="shared" si="45"/>
        <v>5.1547288799999995</v>
      </c>
    </row>
    <row r="2939" spans="1:4" ht="15" customHeight="1" x14ac:dyDescent="0.2">
      <c r="A2939" s="27">
        <v>42129.333333333336</v>
      </c>
      <c r="B2939" s="10">
        <v>3.0866639999999999</v>
      </c>
      <c r="C2939" s="26">
        <v>20</v>
      </c>
      <c r="D2939" s="14">
        <f t="shared" si="45"/>
        <v>5.1547288799999995</v>
      </c>
    </row>
    <row r="2940" spans="1:4" ht="15" customHeight="1" x14ac:dyDescent="0.2">
      <c r="A2940" s="27">
        <v>42129.375</v>
      </c>
      <c r="B2940" s="10">
        <v>2.5722200000000002</v>
      </c>
      <c r="C2940" s="26">
        <v>10</v>
      </c>
      <c r="D2940" s="14">
        <f t="shared" si="45"/>
        <v>4.2956073999999997</v>
      </c>
    </row>
    <row r="2941" spans="1:4" ht="15" customHeight="1" x14ac:dyDescent="0.2">
      <c r="A2941" s="27">
        <v>42129.416666666664</v>
      </c>
      <c r="B2941" s="10">
        <v>1.028888</v>
      </c>
      <c r="C2941" s="26">
        <v>340</v>
      </c>
      <c r="D2941" s="14">
        <f t="shared" si="45"/>
        <v>1.71824296</v>
      </c>
    </row>
    <row r="2942" spans="1:4" ht="15" customHeight="1" x14ac:dyDescent="0.2">
      <c r="A2942" s="27">
        <v>42129.458333333336</v>
      </c>
      <c r="B2942" s="10">
        <v>2.5722200000000002</v>
      </c>
      <c r="C2942" s="26">
        <v>10</v>
      </c>
      <c r="D2942" s="14">
        <f t="shared" si="45"/>
        <v>4.2956073999999997</v>
      </c>
    </row>
    <row r="2943" spans="1:4" ht="15" customHeight="1" x14ac:dyDescent="0.2">
      <c r="A2943" s="27">
        <v>42129.5</v>
      </c>
      <c r="B2943" s="10">
        <v>2.5722200000000002</v>
      </c>
      <c r="C2943" s="26">
        <v>60</v>
      </c>
      <c r="D2943" s="14">
        <f t="shared" si="45"/>
        <v>4.2956073999999997</v>
      </c>
    </row>
    <row r="2944" spans="1:4" ht="15" customHeight="1" x14ac:dyDescent="0.2">
      <c r="A2944" s="27">
        <v>42129.541666666664</v>
      </c>
      <c r="B2944" s="10">
        <v>2.057776</v>
      </c>
      <c r="C2944" s="26">
        <v>250</v>
      </c>
      <c r="D2944" s="14">
        <f t="shared" si="45"/>
        <v>3.43648592</v>
      </c>
    </row>
    <row r="2945" spans="1:4" ht="15" customHeight="1" x14ac:dyDescent="0.2">
      <c r="A2945" s="27">
        <v>42129.583333333336</v>
      </c>
      <c r="B2945" s="10">
        <v>5.1444400000000003</v>
      </c>
      <c r="C2945" s="26">
        <v>150</v>
      </c>
      <c r="D2945" s="14">
        <f t="shared" si="45"/>
        <v>8.5912147999999995</v>
      </c>
    </row>
    <row r="2946" spans="1:4" ht="15" customHeight="1" x14ac:dyDescent="0.2">
      <c r="A2946" s="27">
        <v>42129.625</v>
      </c>
      <c r="B2946" s="10">
        <v>6.6877719999999998</v>
      </c>
      <c r="C2946" s="26">
        <v>160</v>
      </c>
      <c r="D2946" s="14">
        <f t="shared" si="45"/>
        <v>11.16857924</v>
      </c>
    </row>
    <row r="2947" spans="1:4" ht="15" customHeight="1" x14ac:dyDescent="0.2">
      <c r="A2947" s="27">
        <v>42129.666666666664</v>
      </c>
      <c r="B2947" s="10">
        <v>7.202216</v>
      </c>
      <c r="C2947" s="26">
        <v>170</v>
      </c>
      <c r="D2947" s="14">
        <f t="shared" si="45"/>
        <v>12.027700719999999</v>
      </c>
    </row>
    <row r="2948" spans="1:4" ht="15" customHeight="1" x14ac:dyDescent="0.2">
      <c r="A2948" s="27">
        <v>42129.708333333336</v>
      </c>
      <c r="B2948" s="10">
        <v>8.7455479999999994</v>
      </c>
      <c r="C2948" s="26">
        <v>170</v>
      </c>
      <c r="D2948" s="14">
        <f t="shared" si="45"/>
        <v>14.605065159999999</v>
      </c>
    </row>
    <row r="2949" spans="1:4" ht="15" customHeight="1" x14ac:dyDescent="0.2">
      <c r="A2949" s="27">
        <v>42129.75</v>
      </c>
      <c r="B2949" s="10">
        <v>6.6877719999999998</v>
      </c>
      <c r="C2949" s="26">
        <v>180</v>
      </c>
      <c r="D2949" s="14">
        <f t="shared" ref="D2949:D3012" si="46">$B$1*B2949</f>
        <v>11.16857924</v>
      </c>
    </row>
    <row r="2950" spans="1:4" ht="15" customHeight="1" x14ac:dyDescent="0.2">
      <c r="A2950" s="27">
        <v>42129.791666666664</v>
      </c>
      <c r="B2950" s="10">
        <v>5.6588840000000005</v>
      </c>
      <c r="C2950" s="26">
        <v>180</v>
      </c>
      <c r="D2950" s="14">
        <f t="shared" si="46"/>
        <v>9.4503362800000001</v>
      </c>
    </row>
    <row r="2951" spans="1:4" ht="15" customHeight="1" x14ac:dyDescent="0.2">
      <c r="A2951" s="27">
        <v>42129.833333333336</v>
      </c>
      <c r="B2951" s="10">
        <v>4.1155520000000001</v>
      </c>
      <c r="C2951" s="26">
        <v>180</v>
      </c>
      <c r="D2951" s="14">
        <f t="shared" si="46"/>
        <v>6.8729718399999999</v>
      </c>
    </row>
    <row r="2952" spans="1:4" ht="15" customHeight="1" x14ac:dyDescent="0.2">
      <c r="A2952" s="27">
        <v>42129.875</v>
      </c>
      <c r="B2952" s="10">
        <v>6.1733279999999997</v>
      </c>
      <c r="C2952" s="26">
        <v>180</v>
      </c>
      <c r="D2952" s="14">
        <f t="shared" si="46"/>
        <v>10.309457759999999</v>
      </c>
    </row>
    <row r="2953" spans="1:4" ht="15" customHeight="1" x14ac:dyDescent="0.2">
      <c r="A2953" s="27">
        <v>42129.916666666664</v>
      </c>
      <c r="B2953" s="10">
        <v>6.1733279999999997</v>
      </c>
      <c r="C2953" s="26">
        <v>200</v>
      </c>
      <c r="D2953" s="14">
        <f t="shared" si="46"/>
        <v>10.309457759999999</v>
      </c>
    </row>
    <row r="2954" spans="1:4" ht="15" customHeight="1" x14ac:dyDescent="0.2">
      <c r="A2954" s="27">
        <v>42129.958333333336</v>
      </c>
      <c r="B2954" s="10">
        <v>2.057776</v>
      </c>
      <c r="C2954" s="26">
        <v>210</v>
      </c>
      <c r="D2954" s="14">
        <f t="shared" si="46"/>
        <v>3.43648592</v>
      </c>
    </row>
    <row r="2955" spans="1:4" ht="15" customHeight="1" x14ac:dyDescent="0.2">
      <c r="A2955" s="27">
        <v>42130</v>
      </c>
      <c r="B2955" s="10">
        <v>3.0866639999999999</v>
      </c>
      <c r="C2955" s="26">
        <v>220</v>
      </c>
      <c r="D2955" s="14">
        <f t="shared" si="46"/>
        <v>5.1547288799999995</v>
      </c>
    </row>
    <row r="2956" spans="1:4" ht="15" customHeight="1" x14ac:dyDescent="0.2">
      <c r="A2956" s="27">
        <v>42130.041666666664</v>
      </c>
      <c r="B2956" s="10">
        <v>3.601108</v>
      </c>
      <c r="C2956" s="26">
        <v>230</v>
      </c>
      <c r="D2956" s="14">
        <f t="shared" si="46"/>
        <v>6.0138503599999993</v>
      </c>
    </row>
    <row r="2957" spans="1:4" ht="15" customHeight="1" x14ac:dyDescent="0.2">
      <c r="A2957" s="27">
        <v>42130.083333333336</v>
      </c>
      <c r="B2957" s="10">
        <v>2.5722200000000002</v>
      </c>
      <c r="C2957" s="26">
        <v>240</v>
      </c>
      <c r="D2957" s="14">
        <f t="shared" si="46"/>
        <v>4.2956073999999997</v>
      </c>
    </row>
    <row r="2958" spans="1:4" ht="15" customHeight="1" x14ac:dyDescent="0.2">
      <c r="A2958" s="27">
        <v>42130.125</v>
      </c>
      <c r="B2958" s="10">
        <v>2.057776</v>
      </c>
      <c r="C2958" s="26">
        <v>270</v>
      </c>
      <c r="D2958" s="14">
        <f t="shared" si="46"/>
        <v>3.43648592</v>
      </c>
    </row>
    <row r="2959" spans="1:4" ht="15" customHeight="1" x14ac:dyDescent="0.2">
      <c r="A2959" s="27">
        <v>42130.166666666664</v>
      </c>
      <c r="B2959" s="10">
        <v>2.057776</v>
      </c>
      <c r="C2959" s="26">
        <v>270</v>
      </c>
      <c r="D2959" s="14">
        <f t="shared" si="46"/>
        <v>3.43648592</v>
      </c>
    </row>
    <row r="2960" spans="1:4" ht="15" customHeight="1" x14ac:dyDescent="0.2">
      <c r="A2960" s="27">
        <v>42130.208333333336</v>
      </c>
      <c r="B2960" s="10">
        <v>4.1155520000000001</v>
      </c>
      <c r="C2960" s="26">
        <v>230</v>
      </c>
      <c r="D2960" s="14">
        <f t="shared" si="46"/>
        <v>6.8729718399999999</v>
      </c>
    </row>
    <row r="2961" spans="1:4" ht="15" customHeight="1" x14ac:dyDescent="0.2">
      <c r="A2961" s="27">
        <v>42130.25</v>
      </c>
      <c r="B2961" s="10">
        <v>2.057776</v>
      </c>
      <c r="C2961" s="26">
        <v>270</v>
      </c>
      <c r="D2961" s="14">
        <f t="shared" si="46"/>
        <v>3.43648592</v>
      </c>
    </row>
    <row r="2962" spans="1:4" ht="15" customHeight="1" x14ac:dyDescent="0.2">
      <c r="A2962" s="27">
        <v>42130.291666666664</v>
      </c>
      <c r="B2962" s="10">
        <v>2.5722200000000002</v>
      </c>
      <c r="C2962" s="26">
        <v>230</v>
      </c>
      <c r="D2962" s="14">
        <f t="shared" si="46"/>
        <v>4.2956073999999997</v>
      </c>
    </row>
    <row r="2963" spans="1:4" ht="15" customHeight="1" x14ac:dyDescent="0.2">
      <c r="A2963" s="27">
        <v>42130.333333333336</v>
      </c>
      <c r="B2963" s="10">
        <v>2.057776</v>
      </c>
      <c r="C2963" s="26">
        <v>270</v>
      </c>
      <c r="D2963" s="14">
        <f t="shared" si="46"/>
        <v>3.43648592</v>
      </c>
    </row>
    <row r="2964" spans="1:4" ht="15" customHeight="1" x14ac:dyDescent="0.2">
      <c r="A2964" s="27">
        <v>42130.375</v>
      </c>
      <c r="B2964" s="10">
        <v>2.057776</v>
      </c>
      <c r="C2964" s="26">
        <v>240</v>
      </c>
      <c r="D2964" s="14">
        <f t="shared" si="46"/>
        <v>3.43648592</v>
      </c>
    </row>
    <row r="2965" spans="1:4" ht="15" customHeight="1" x14ac:dyDescent="0.2">
      <c r="A2965" s="27">
        <v>42130.416666666664</v>
      </c>
      <c r="B2965" s="10">
        <v>3.0866639999999999</v>
      </c>
      <c r="C2965" s="26">
        <v>260</v>
      </c>
      <c r="D2965" s="14">
        <f t="shared" si="46"/>
        <v>5.1547288799999995</v>
      </c>
    </row>
    <row r="2966" spans="1:4" ht="15" customHeight="1" x14ac:dyDescent="0.2">
      <c r="A2966" s="27">
        <v>42130.458333333336</v>
      </c>
      <c r="B2966" s="10">
        <v>2.057776</v>
      </c>
      <c r="C2966" s="26">
        <v>250</v>
      </c>
      <c r="D2966" s="14">
        <f t="shared" si="46"/>
        <v>3.43648592</v>
      </c>
    </row>
    <row r="2967" spans="1:4" ht="15" customHeight="1" x14ac:dyDescent="0.2">
      <c r="A2967" s="27">
        <v>42130.5</v>
      </c>
      <c r="B2967" s="10">
        <v>2.5722200000000002</v>
      </c>
      <c r="C2967" s="26">
        <v>230</v>
      </c>
      <c r="D2967" s="14">
        <f t="shared" si="46"/>
        <v>4.2956073999999997</v>
      </c>
    </row>
    <row r="2968" spans="1:4" ht="15" customHeight="1" x14ac:dyDescent="0.2">
      <c r="A2968" s="27">
        <v>42130.541666666664</v>
      </c>
      <c r="B2968" s="10">
        <v>3.0866639999999999</v>
      </c>
      <c r="C2968" s="26">
        <v>230</v>
      </c>
      <c r="D2968" s="14">
        <f t="shared" si="46"/>
        <v>5.1547288799999995</v>
      </c>
    </row>
    <row r="2969" spans="1:4" ht="15" customHeight="1" x14ac:dyDescent="0.2">
      <c r="A2969" s="27">
        <v>42130.583333333336</v>
      </c>
      <c r="B2969" s="10">
        <v>5.1444400000000003</v>
      </c>
      <c r="C2969" s="26">
        <v>220</v>
      </c>
      <c r="D2969" s="14">
        <f t="shared" si="46"/>
        <v>8.5912147999999995</v>
      </c>
    </row>
    <row r="2970" spans="1:4" ht="15" customHeight="1" x14ac:dyDescent="0.2">
      <c r="A2970" s="27">
        <v>42130.625</v>
      </c>
      <c r="B2970" s="10">
        <v>4.1155520000000001</v>
      </c>
      <c r="C2970" s="26">
        <v>230</v>
      </c>
      <c r="D2970" s="14">
        <f t="shared" si="46"/>
        <v>6.8729718399999999</v>
      </c>
    </row>
    <row r="2971" spans="1:4" ht="15" customHeight="1" x14ac:dyDescent="0.2">
      <c r="A2971" s="27">
        <v>42130.666666666664</v>
      </c>
      <c r="B2971" s="10">
        <v>4.6299960000000002</v>
      </c>
      <c r="C2971" s="26">
        <v>210</v>
      </c>
      <c r="D2971" s="14">
        <f t="shared" si="46"/>
        <v>7.7320933199999997</v>
      </c>
    </row>
    <row r="2972" spans="1:4" ht="15" customHeight="1" x14ac:dyDescent="0.2">
      <c r="A2972" s="27">
        <v>42130.708333333336</v>
      </c>
      <c r="B2972" s="10">
        <v>6.1733279999999997</v>
      </c>
      <c r="C2972" s="26">
        <v>170</v>
      </c>
      <c r="D2972" s="14">
        <f t="shared" si="46"/>
        <v>10.309457759999999</v>
      </c>
    </row>
    <row r="2973" spans="1:4" ht="15" customHeight="1" x14ac:dyDescent="0.2">
      <c r="A2973" s="27">
        <v>42130.75</v>
      </c>
      <c r="B2973" s="10">
        <v>5.6588840000000005</v>
      </c>
      <c r="C2973" s="26">
        <v>180</v>
      </c>
      <c r="D2973" s="14">
        <f t="shared" si="46"/>
        <v>9.4503362800000001</v>
      </c>
    </row>
    <row r="2974" spans="1:4" ht="15" customHeight="1" x14ac:dyDescent="0.2">
      <c r="A2974" s="27">
        <v>42130.791666666664</v>
      </c>
      <c r="B2974" s="10">
        <v>6.1733279999999997</v>
      </c>
      <c r="C2974" s="26">
        <v>190</v>
      </c>
      <c r="D2974" s="14">
        <f t="shared" si="46"/>
        <v>10.309457759999999</v>
      </c>
    </row>
    <row r="2975" spans="1:4" ht="15" customHeight="1" x14ac:dyDescent="0.2">
      <c r="A2975" s="27">
        <v>42130.833333333336</v>
      </c>
      <c r="B2975" s="10">
        <v>1.5433319999999999</v>
      </c>
      <c r="C2975" s="26">
        <v>190</v>
      </c>
      <c r="D2975" s="14">
        <f t="shared" si="46"/>
        <v>2.5773644399999998</v>
      </c>
    </row>
    <row r="2976" spans="1:4" ht="15" customHeight="1" x14ac:dyDescent="0.2">
      <c r="A2976" s="27">
        <v>42130.875</v>
      </c>
      <c r="B2976" s="10">
        <v>6.6877719999999998</v>
      </c>
      <c r="C2976" s="26">
        <v>210</v>
      </c>
      <c r="D2976" s="14">
        <f t="shared" si="46"/>
        <v>11.16857924</v>
      </c>
    </row>
    <row r="2977" spans="1:4" ht="15" customHeight="1" x14ac:dyDescent="0.2">
      <c r="A2977" s="27">
        <v>42130.916666666664</v>
      </c>
      <c r="B2977" s="10">
        <v>5.1444400000000003</v>
      </c>
      <c r="C2977" s="26">
        <v>230</v>
      </c>
      <c r="D2977" s="14">
        <f t="shared" si="46"/>
        <v>8.5912147999999995</v>
      </c>
    </row>
    <row r="2978" spans="1:4" ht="15" customHeight="1" x14ac:dyDescent="0.2">
      <c r="A2978" s="27">
        <v>42130.958333333336</v>
      </c>
      <c r="B2978" s="10">
        <v>2.5722200000000002</v>
      </c>
      <c r="C2978" s="26">
        <v>270</v>
      </c>
      <c r="D2978" s="14">
        <f t="shared" si="46"/>
        <v>4.2956073999999997</v>
      </c>
    </row>
    <row r="2979" spans="1:4" ht="15" customHeight="1" x14ac:dyDescent="0.2">
      <c r="A2979" s="27">
        <v>42131</v>
      </c>
      <c r="B2979" s="10">
        <v>1.5433319999999999</v>
      </c>
      <c r="C2979" s="26">
        <v>260</v>
      </c>
      <c r="D2979" s="14">
        <f t="shared" si="46"/>
        <v>2.5773644399999998</v>
      </c>
    </row>
    <row r="2980" spans="1:4" ht="15" customHeight="1" x14ac:dyDescent="0.2">
      <c r="A2980" s="27">
        <v>42131.041666666664</v>
      </c>
      <c r="B2980" s="10">
        <v>2.5722200000000002</v>
      </c>
      <c r="C2980" s="26">
        <v>250</v>
      </c>
      <c r="D2980" s="14">
        <f t="shared" si="46"/>
        <v>4.2956073999999997</v>
      </c>
    </row>
    <row r="2981" spans="1:4" ht="15" customHeight="1" x14ac:dyDescent="0.2">
      <c r="A2981" s="27">
        <v>42131.083333333336</v>
      </c>
      <c r="B2981" s="10">
        <v>2.5722200000000002</v>
      </c>
      <c r="C2981" s="26">
        <v>230</v>
      </c>
      <c r="D2981" s="14">
        <f t="shared" si="46"/>
        <v>4.2956073999999997</v>
      </c>
    </row>
    <row r="2982" spans="1:4" ht="15" customHeight="1" x14ac:dyDescent="0.2">
      <c r="A2982" s="27">
        <v>42131.125</v>
      </c>
      <c r="B2982" s="10">
        <v>2.057776</v>
      </c>
      <c r="C2982" s="26">
        <v>220</v>
      </c>
      <c r="D2982" s="14">
        <f t="shared" si="46"/>
        <v>3.43648592</v>
      </c>
    </row>
    <row r="2983" spans="1:4" ht="15" customHeight="1" x14ac:dyDescent="0.2">
      <c r="A2983" s="27">
        <v>42131.166666666664</v>
      </c>
      <c r="B2983" s="10">
        <v>1.5433319999999999</v>
      </c>
      <c r="C2983" s="26">
        <v>300</v>
      </c>
      <c r="D2983" s="14">
        <f t="shared" si="46"/>
        <v>2.5773644399999998</v>
      </c>
    </row>
    <row r="2984" spans="1:4" ht="15" customHeight="1" x14ac:dyDescent="0.2">
      <c r="A2984" s="27">
        <v>42131.208333333336</v>
      </c>
      <c r="B2984" s="10">
        <v>1.5433319999999999</v>
      </c>
      <c r="C2984" s="26">
        <v>290</v>
      </c>
      <c r="D2984" s="14">
        <f t="shared" si="46"/>
        <v>2.5773644399999998</v>
      </c>
    </row>
    <row r="2985" spans="1:4" ht="15" customHeight="1" x14ac:dyDescent="0.2">
      <c r="A2985" s="27">
        <v>42131.25</v>
      </c>
      <c r="B2985" s="10">
        <v>1.5433319999999999</v>
      </c>
      <c r="C2985" s="26">
        <v>290</v>
      </c>
      <c r="D2985" s="14">
        <f t="shared" si="46"/>
        <v>2.5773644399999998</v>
      </c>
    </row>
    <row r="2986" spans="1:4" ht="15" customHeight="1" x14ac:dyDescent="0.2">
      <c r="A2986" s="27">
        <v>42131.291666666664</v>
      </c>
      <c r="B2986" s="10">
        <v>1.5433319999999999</v>
      </c>
      <c r="C2986" s="26">
        <v>280</v>
      </c>
      <c r="D2986" s="14">
        <f t="shared" si="46"/>
        <v>2.5773644399999998</v>
      </c>
    </row>
    <row r="2987" spans="1:4" ht="15" customHeight="1" x14ac:dyDescent="0.2">
      <c r="A2987" s="27">
        <v>42131.333333333336</v>
      </c>
      <c r="B2987" s="10">
        <v>1.5433319999999999</v>
      </c>
      <c r="C2987" s="26">
        <v>310</v>
      </c>
      <c r="D2987" s="14">
        <f t="shared" si="46"/>
        <v>2.5773644399999998</v>
      </c>
    </row>
    <row r="2988" spans="1:4" ht="15" customHeight="1" x14ac:dyDescent="0.2">
      <c r="A2988" s="27">
        <v>42131.375</v>
      </c>
      <c r="B2988" s="10">
        <v>1.5433319999999999</v>
      </c>
      <c r="C2988" s="26">
        <v>320</v>
      </c>
      <c r="D2988" s="14">
        <f t="shared" si="46"/>
        <v>2.5773644399999998</v>
      </c>
    </row>
    <row r="2989" spans="1:4" ht="15" customHeight="1" x14ac:dyDescent="0.2">
      <c r="A2989" s="27">
        <v>42131.416666666664</v>
      </c>
      <c r="B2989" s="10">
        <v>1.028888</v>
      </c>
      <c r="C2989" s="26">
        <v>360</v>
      </c>
      <c r="D2989" s="14">
        <f t="shared" si="46"/>
        <v>1.71824296</v>
      </c>
    </row>
    <row r="2990" spans="1:4" ht="15" customHeight="1" x14ac:dyDescent="0.2">
      <c r="A2990" s="27">
        <v>42131.458333333336</v>
      </c>
      <c r="B2990" s="10">
        <v>0</v>
      </c>
      <c r="C2990" s="26">
        <v>0</v>
      </c>
      <c r="D2990" s="14">
        <f t="shared" si="46"/>
        <v>0</v>
      </c>
    </row>
    <row r="2991" spans="1:4" ht="15" customHeight="1" x14ac:dyDescent="0.2">
      <c r="A2991" s="27">
        <v>42131.5</v>
      </c>
      <c r="B2991" s="10">
        <v>2.5722200000000002</v>
      </c>
      <c r="C2991" s="26">
        <v>190</v>
      </c>
      <c r="D2991" s="14">
        <f t="shared" si="46"/>
        <v>4.2956073999999997</v>
      </c>
    </row>
    <row r="2992" spans="1:4" ht="15" customHeight="1" x14ac:dyDescent="0.2">
      <c r="A2992" s="27">
        <v>42131.541666666664</v>
      </c>
      <c r="B2992" s="10">
        <v>3.0866639999999999</v>
      </c>
      <c r="C2992" s="26">
        <v>190</v>
      </c>
      <c r="D2992" s="14">
        <f t="shared" si="46"/>
        <v>5.1547288799999995</v>
      </c>
    </row>
    <row r="2993" spans="1:4" ht="15" customHeight="1" x14ac:dyDescent="0.2">
      <c r="A2993" s="27">
        <v>42131.583333333336</v>
      </c>
      <c r="B2993" s="10">
        <v>3.0866639999999999</v>
      </c>
      <c r="C2993" s="26">
        <v>220</v>
      </c>
      <c r="D2993" s="14">
        <f t="shared" si="46"/>
        <v>5.1547288799999995</v>
      </c>
    </row>
    <row r="2994" spans="1:4" ht="15" customHeight="1" x14ac:dyDescent="0.2">
      <c r="A2994" s="27">
        <v>42131.625</v>
      </c>
      <c r="B2994" s="10">
        <v>3.0866639999999999</v>
      </c>
      <c r="C2994" s="26">
        <v>170</v>
      </c>
      <c r="D2994" s="14">
        <f t="shared" si="46"/>
        <v>5.1547288799999995</v>
      </c>
    </row>
    <row r="2995" spans="1:4" ht="15" customHeight="1" x14ac:dyDescent="0.2">
      <c r="A2995" s="27">
        <v>42131.666666666664</v>
      </c>
      <c r="B2995" s="10">
        <v>4.6299960000000002</v>
      </c>
      <c r="C2995" s="26">
        <v>150</v>
      </c>
      <c r="D2995" s="14">
        <f t="shared" si="46"/>
        <v>7.7320933199999997</v>
      </c>
    </row>
    <row r="2996" spans="1:4" ht="15" customHeight="1" x14ac:dyDescent="0.2">
      <c r="A2996" s="27">
        <v>42131.708333333336</v>
      </c>
      <c r="B2996" s="10">
        <v>5.6588840000000005</v>
      </c>
      <c r="C2996" s="26">
        <v>160</v>
      </c>
      <c r="D2996" s="14">
        <f t="shared" si="46"/>
        <v>9.4503362800000001</v>
      </c>
    </row>
    <row r="2997" spans="1:4" ht="15" customHeight="1" x14ac:dyDescent="0.2">
      <c r="A2997" s="27">
        <v>42131.75</v>
      </c>
      <c r="B2997" s="10">
        <v>3.601108</v>
      </c>
      <c r="C2997" s="26">
        <v>160</v>
      </c>
      <c r="D2997" s="14">
        <f t="shared" si="46"/>
        <v>6.0138503599999993</v>
      </c>
    </row>
    <row r="2998" spans="1:4" ht="15" customHeight="1" x14ac:dyDescent="0.2">
      <c r="A2998" s="27">
        <v>42131.791666666664</v>
      </c>
      <c r="B2998" s="10">
        <v>4.6299960000000002</v>
      </c>
      <c r="C2998" s="26">
        <v>170</v>
      </c>
      <c r="D2998" s="14">
        <f t="shared" si="46"/>
        <v>7.7320933199999997</v>
      </c>
    </row>
    <row r="2999" spans="1:4" ht="15" customHeight="1" x14ac:dyDescent="0.2">
      <c r="A2999" s="27">
        <v>42131.833333333336</v>
      </c>
      <c r="B2999" s="10">
        <v>4.6299960000000002</v>
      </c>
      <c r="C2999" s="26">
        <v>180</v>
      </c>
      <c r="D2999" s="14">
        <f t="shared" si="46"/>
        <v>7.7320933199999997</v>
      </c>
    </row>
    <row r="3000" spans="1:4" ht="15" customHeight="1" x14ac:dyDescent="0.2">
      <c r="A3000" s="27">
        <v>42131.875</v>
      </c>
      <c r="B3000" s="10">
        <v>3.601108</v>
      </c>
      <c r="C3000" s="26">
        <v>180</v>
      </c>
      <c r="D3000" s="14">
        <f t="shared" si="46"/>
        <v>6.0138503599999993</v>
      </c>
    </row>
    <row r="3001" spans="1:4" ht="15" customHeight="1" x14ac:dyDescent="0.2">
      <c r="A3001" s="27">
        <v>42131.916666666664</v>
      </c>
      <c r="B3001" s="10">
        <v>4.1155520000000001</v>
      </c>
      <c r="C3001" s="26">
        <v>190</v>
      </c>
      <c r="D3001" s="14">
        <f t="shared" si="46"/>
        <v>6.8729718399999999</v>
      </c>
    </row>
    <row r="3002" spans="1:4" ht="15" customHeight="1" x14ac:dyDescent="0.2">
      <c r="A3002" s="27">
        <v>42131.958333333336</v>
      </c>
      <c r="B3002" s="10">
        <v>6.1733279999999997</v>
      </c>
      <c r="C3002" s="26">
        <v>210</v>
      </c>
      <c r="D3002" s="14">
        <f t="shared" si="46"/>
        <v>10.309457759999999</v>
      </c>
    </row>
    <row r="3003" spans="1:4" ht="15" customHeight="1" x14ac:dyDescent="0.2">
      <c r="A3003" s="27">
        <v>42132</v>
      </c>
      <c r="B3003" s="10">
        <v>7.202216</v>
      </c>
      <c r="C3003" s="26">
        <v>210</v>
      </c>
      <c r="D3003" s="14">
        <f t="shared" si="46"/>
        <v>12.027700719999999</v>
      </c>
    </row>
    <row r="3004" spans="1:4" ht="15" customHeight="1" x14ac:dyDescent="0.2">
      <c r="A3004" s="27">
        <v>42132.041666666664</v>
      </c>
      <c r="B3004" s="10">
        <v>6.1733279999999997</v>
      </c>
      <c r="C3004" s="26">
        <v>200</v>
      </c>
      <c r="D3004" s="14">
        <f t="shared" si="46"/>
        <v>10.309457759999999</v>
      </c>
    </row>
    <row r="3005" spans="1:4" ht="15" customHeight="1" x14ac:dyDescent="0.2">
      <c r="A3005" s="27">
        <v>42132.083333333336</v>
      </c>
      <c r="B3005" s="10">
        <v>5.1444400000000003</v>
      </c>
      <c r="C3005" s="26">
        <v>220</v>
      </c>
      <c r="D3005" s="14">
        <f t="shared" si="46"/>
        <v>8.5912147999999995</v>
      </c>
    </row>
    <row r="3006" spans="1:4" ht="15" customHeight="1" x14ac:dyDescent="0.2">
      <c r="A3006" s="27">
        <v>42132.125</v>
      </c>
      <c r="B3006" s="10">
        <v>5.1444400000000003</v>
      </c>
      <c r="C3006" s="26">
        <v>220</v>
      </c>
      <c r="D3006" s="14">
        <f t="shared" si="46"/>
        <v>8.5912147999999995</v>
      </c>
    </row>
    <row r="3007" spans="1:4" ht="15" customHeight="1" x14ac:dyDescent="0.2">
      <c r="A3007" s="27">
        <v>42132.166666666664</v>
      </c>
      <c r="B3007" s="10">
        <v>7.202216</v>
      </c>
      <c r="C3007" s="26">
        <v>230</v>
      </c>
      <c r="D3007" s="14">
        <f t="shared" si="46"/>
        <v>12.027700719999999</v>
      </c>
    </row>
    <row r="3008" spans="1:4" ht="15" customHeight="1" x14ac:dyDescent="0.2">
      <c r="A3008" s="27">
        <v>42132.208333333336</v>
      </c>
      <c r="B3008" s="10">
        <v>7.7166600000000001</v>
      </c>
      <c r="C3008" s="26">
        <v>210</v>
      </c>
      <c r="D3008" s="14">
        <f t="shared" si="46"/>
        <v>12.886822199999999</v>
      </c>
    </row>
    <row r="3009" spans="1:4" ht="15" customHeight="1" x14ac:dyDescent="0.2">
      <c r="A3009" s="27">
        <v>42132.25</v>
      </c>
      <c r="B3009" s="10">
        <v>4.6299960000000002</v>
      </c>
      <c r="C3009" s="26">
        <v>180</v>
      </c>
      <c r="D3009" s="14">
        <f t="shared" si="46"/>
        <v>7.7320933199999997</v>
      </c>
    </row>
    <row r="3010" spans="1:4" ht="15" customHeight="1" x14ac:dyDescent="0.2">
      <c r="A3010" s="27">
        <v>42132.291666666664</v>
      </c>
      <c r="B3010" s="10">
        <v>3.0866639999999999</v>
      </c>
      <c r="C3010" s="26">
        <v>230</v>
      </c>
      <c r="D3010" s="14">
        <f t="shared" si="46"/>
        <v>5.1547288799999995</v>
      </c>
    </row>
    <row r="3011" spans="1:4" ht="15" customHeight="1" x14ac:dyDescent="0.2">
      <c r="A3011" s="27">
        <v>42132.333333333336</v>
      </c>
      <c r="B3011" s="10">
        <v>4.6299960000000002</v>
      </c>
      <c r="C3011" s="26">
        <v>230</v>
      </c>
      <c r="D3011" s="14">
        <f t="shared" si="46"/>
        <v>7.7320933199999997</v>
      </c>
    </row>
    <row r="3012" spans="1:4" ht="15" customHeight="1" x14ac:dyDescent="0.2">
      <c r="A3012" s="27">
        <v>42132.375</v>
      </c>
      <c r="B3012" s="10">
        <v>5.1444400000000003</v>
      </c>
      <c r="C3012" s="26">
        <v>230</v>
      </c>
      <c r="D3012" s="14">
        <f t="shared" si="46"/>
        <v>8.5912147999999995</v>
      </c>
    </row>
    <row r="3013" spans="1:4" ht="15" customHeight="1" x14ac:dyDescent="0.2">
      <c r="A3013" s="27">
        <v>42132.416666666664</v>
      </c>
      <c r="B3013" s="10">
        <v>4.1155520000000001</v>
      </c>
      <c r="C3013" s="26">
        <v>220</v>
      </c>
      <c r="D3013" s="14">
        <f t="shared" ref="D3013:D3076" si="47">$B$1*B3013</f>
        <v>6.8729718399999999</v>
      </c>
    </row>
    <row r="3014" spans="1:4" ht="15" customHeight="1" x14ac:dyDescent="0.2">
      <c r="A3014" s="27">
        <v>42132.458333333336</v>
      </c>
      <c r="B3014" s="10">
        <v>6.6877719999999998</v>
      </c>
      <c r="C3014" s="26">
        <v>220</v>
      </c>
      <c r="D3014" s="14">
        <f t="shared" si="47"/>
        <v>11.16857924</v>
      </c>
    </row>
    <row r="3015" spans="1:4" ht="15" customHeight="1" x14ac:dyDescent="0.2">
      <c r="A3015" s="27">
        <v>42132.5</v>
      </c>
      <c r="B3015" s="10">
        <v>6.6877719999999998</v>
      </c>
      <c r="C3015" s="26">
        <v>220</v>
      </c>
      <c r="D3015" s="14">
        <f t="shared" si="47"/>
        <v>11.16857924</v>
      </c>
    </row>
    <row r="3016" spans="1:4" ht="15" customHeight="1" x14ac:dyDescent="0.2">
      <c r="A3016" s="27">
        <v>42132.541666666664</v>
      </c>
      <c r="B3016" s="10">
        <v>8.7455479999999994</v>
      </c>
      <c r="C3016" s="26">
        <v>210</v>
      </c>
      <c r="D3016" s="14">
        <f t="shared" si="47"/>
        <v>14.605065159999999</v>
      </c>
    </row>
    <row r="3017" spans="1:4" ht="15" customHeight="1" x14ac:dyDescent="0.2">
      <c r="A3017" s="27">
        <v>42132.583333333336</v>
      </c>
      <c r="B3017" s="10">
        <v>7.7166600000000001</v>
      </c>
      <c r="C3017" s="26">
        <v>200</v>
      </c>
      <c r="D3017" s="14">
        <f t="shared" si="47"/>
        <v>12.886822199999999</v>
      </c>
    </row>
    <row r="3018" spans="1:4" ht="15" customHeight="1" x14ac:dyDescent="0.2">
      <c r="A3018" s="27">
        <v>42132.625</v>
      </c>
      <c r="B3018" s="10">
        <v>7.202216</v>
      </c>
      <c r="C3018" s="26">
        <v>190</v>
      </c>
      <c r="D3018" s="14">
        <f t="shared" si="47"/>
        <v>12.027700719999999</v>
      </c>
    </row>
    <row r="3019" spans="1:4" ht="15" customHeight="1" x14ac:dyDescent="0.2">
      <c r="A3019" s="27">
        <v>42132.666666666664</v>
      </c>
      <c r="B3019" s="10">
        <v>7.202216</v>
      </c>
      <c r="C3019" s="26">
        <v>190</v>
      </c>
      <c r="D3019" s="14">
        <f t="shared" si="47"/>
        <v>12.027700719999999</v>
      </c>
    </row>
    <row r="3020" spans="1:4" ht="15" customHeight="1" x14ac:dyDescent="0.2">
      <c r="A3020" s="27">
        <v>42132.708333333336</v>
      </c>
      <c r="B3020" s="10">
        <v>5.6588840000000005</v>
      </c>
      <c r="C3020" s="26">
        <v>190</v>
      </c>
      <c r="D3020" s="14">
        <f t="shared" si="47"/>
        <v>9.4503362800000001</v>
      </c>
    </row>
    <row r="3021" spans="1:4" ht="15" customHeight="1" x14ac:dyDescent="0.2">
      <c r="A3021" s="27">
        <v>42132.75</v>
      </c>
      <c r="B3021" s="10">
        <v>5.6588840000000005</v>
      </c>
      <c r="C3021" s="26">
        <v>210</v>
      </c>
      <c r="D3021" s="14">
        <f t="shared" si="47"/>
        <v>9.4503362800000001</v>
      </c>
    </row>
    <row r="3022" spans="1:4" ht="15" customHeight="1" x14ac:dyDescent="0.2">
      <c r="A3022" s="27">
        <v>42132.791666666664</v>
      </c>
      <c r="B3022" s="10">
        <v>4.6299960000000002</v>
      </c>
      <c r="C3022" s="26">
        <v>150</v>
      </c>
      <c r="D3022" s="14">
        <f t="shared" si="47"/>
        <v>7.7320933199999997</v>
      </c>
    </row>
    <row r="3023" spans="1:4" ht="15" customHeight="1" x14ac:dyDescent="0.2">
      <c r="A3023" s="27">
        <v>42132.833333333336</v>
      </c>
      <c r="B3023" s="10">
        <v>5.6588840000000005</v>
      </c>
      <c r="C3023" s="26">
        <v>150</v>
      </c>
      <c r="D3023" s="14">
        <f t="shared" si="47"/>
        <v>9.4503362800000001</v>
      </c>
    </row>
    <row r="3024" spans="1:4" ht="15" customHeight="1" x14ac:dyDescent="0.2">
      <c r="A3024" s="27">
        <v>42132.875</v>
      </c>
      <c r="B3024" s="10">
        <v>3.0866639999999999</v>
      </c>
      <c r="C3024" s="26">
        <v>210</v>
      </c>
      <c r="D3024" s="14">
        <f t="shared" si="47"/>
        <v>5.1547288799999995</v>
      </c>
    </row>
    <row r="3025" spans="1:4" ht="15" customHeight="1" x14ac:dyDescent="0.2">
      <c r="A3025" s="27">
        <v>42132.916666666664</v>
      </c>
      <c r="B3025" s="10">
        <v>5.1444400000000003</v>
      </c>
      <c r="C3025" s="26">
        <v>210</v>
      </c>
      <c r="D3025" s="14">
        <f t="shared" si="47"/>
        <v>8.5912147999999995</v>
      </c>
    </row>
    <row r="3026" spans="1:4" ht="15" customHeight="1" x14ac:dyDescent="0.2">
      <c r="A3026" s="27">
        <v>42132.958333333336</v>
      </c>
      <c r="B3026" s="10">
        <v>1.5433319999999999</v>
      </c>
      <c r="C3026" s="26">
        <v>320</v>
      </c>
      <c r="D3026" s="14">
        <f t="shared" si="47"/>
        <v>2.5773644399999998</v>
      </c>
    </row>
    <row r="3027" spans="1:4" ht="15" customHeight="1" x14ac:dyDescent="0.2">
      <c r="A3027" s="27">
        <v>42133</v>
      </c>
      <c r="B3027" s="10">
        <v>1.5433319999999999</v>
      </c>
      <c r="C3027" s="26">
        <v>320</v>
      </c>
      <c r="D3027" s="14">
        <f t="shared" si="47"/>
        <v>2.5773644399999998</v>
      </c>
    </row>
    <row r="3028" spans="1:4" ht="15" customHeight="1" x14ac:dyDescent="0.2">
      <c r="A3028" s="27">
        <v>42133.041666666664</v>
      </c>
      <c r="B3028" s="10">
        <v>3.601108</v>
      </c>
      <c r="C3028" s="26">
        <v>200</v>
      </c>
      <c r="D3028" s="14">
        <f t="shared" si="47"/>
        <v>6.0138503599999993</v>
      </c>
    </row>
    <row r="3029" spans="1:4" ht="15" customHeight="1" x14ac:dyDescent="0.2">
      <c r="A3029" s="27">
        <v>42133.083333333336</v>
      </c>
      <c r="B3029" s="10">
        <v>1.5433319999999999</v>
      </c>
      <c r="C3029" s="26">
        <v>280</v>
      </c>
      <c r="D3029" s="14">
        <f t="shared" si="47"/>
        <v>2.5773644399999998</v>
      </c>
    </row>
    <row r="3030" spans="1:4" ht="15" customHeight="1" x14ac:dyDescent="0.2">
      <c r="A3030" s="27">
        <v>42133.125</v>
      </c>
      <c r="B3030" s="10">
        <v>3.0866639999999999</v>
      </c>
      <c r="C3030" s="26">
        <v>230</v>
      </c>
      <c r="D3030" s="14">
        <f t="shared" si="47"/>
        <v>5.1547288799999995</v>
      </c>
    </row>
    <row r="3031" spans="1:4" ht="15" customHeight="1" x14ac:dyDescent="0.2">
      <c r="A3031" s="27">
        <v>42133.166666666664</v>
      </c>
      <c r="B3031" s="10">
        <v>3.0866639999999999</v>
      </c>
      <c r="C3031" s="26">
        <v>230</v>
      </c>
      <c r="D3031" s="14">
        <f t="shared" si="47"/>
        <v>5.1547288799999995</v>
      </c>
    </row>
    <row r="3032" spans="1:4" ht="15" customHeight="1" x14ac:dyDescent="0.2">
      <c r="A3032" s="27">
        <v>42133.208333333336</v>
      </c>
      <c r="B3032" s="10">
        <v>3.0866639999999999</v>
      </c>
      <c r="C3032" s="26">
        <v>250</v>
      </c>
      <c r="D3032" s="14">
        <f t="shared" si="47"/>
        <v>5.1547288799999995</v>
      </c>
    </row>
    <row r="3033" spans="1:4" ht="15" customHeight="1" x14ac:dyDescent="0.2">
      <c r="A3033" s="27">
        <v>42133.25</v>
      </c>
      <c r="B3033" s="10">
        <v>3.0866639999999999</v>
      </c>
      <c r="C3033" s="26">
        <v>270</v>
      </c>
      <c r="D3033" s="14">
        <f t="shared" si="47"/>
        <v>5.1547288799999995</v>
      </c>
    </row>
    <row r="3034" spans="1:4" ht="15" customHeight="1" x14ac:dyDescent="0.2">
      <c r="A3034" s="27">
        <v>42133.291666666664</v>
      </c>
      <c r="B3034" s="10">
        <v>2.057776</v>
      </c>
      <c r="C3034" s="26">
        <v>320</v>
      </c>
      <c r="D3034" s="14">
        <f t="shared" si="47"/>
        <v>3.43648592</v>
      </c>
    </row>
    <row r="3035" spans="1:4" ht="15" customHeight="1" x14ac:dyDescent="0.2">
      <c r="A3035" s="27">
        <v>42133.333333333336</v>
      </c>
      <c r="B3035" s="10">
        <v>1.5433319999999999</v>
      </c>
      <c r="C3035" s="26">
        <v>270</v>
      </c>
      <c r="D3035" s="14">
        <f t="shared" si="47"/>
        <v>2.5773644399999998</v>
      </c>
    </row>
    <row r="3036" spans="1:4" ht="15" customHeight="1" x14ac:dyDescent="0.2">
      <c r="A3036" s="27">
        <v>42133.375</v>
      </c>
      <c r="B3036" s="10">
        <v>0.51444400000000001</v>
      </c>
      <c r="C3036" s="26">
        <v>360</v>
      </c>
      <c r="D3036" s="14">
        <f t="shared" si="47"/>
        <v>0.85912147999999999</v>
      </c>
    </row>
    <row r="3037" spans="1:4" ht="15" customHeight="1" x14ac:dyDescent="0.2">
      <c r="A3037" s="27">
        <v>42133.416666666664</v>
      </c>
      <c r="B3037" s="10">
        <v>1.5433319999999999</v>
      </c>
      <c r="C3037" s="26">
        <v>320</v>
      </c>
      <c r="D3037" s="14">
        <f t="shared" si="47"/>
        <v>2.5773644399999998</v>
      </c>
    </row>
    <row r="3038" spans="1:4" ht="15" customHeight="1" x14ac:dyDescent="0.2">
      <c r="A3038" s="27">
        <v>42133.458333333336</v>
      </c>
      <c r="B3038" s="10">
        <v>1.5433319999999999</v>
      </c>
      <c r="C3038" s="26">
        <v>290</v>
      </c>
      <c r="D3038" s="14">
        <f t="shared" si="47"/>
        <v>2.5773644399999998</v>
      </c>
    </row>
    <row r="3039" spans="1:4" ht="15" customHeight="1" x14ac:dyDescent="0.2">
      <c r="A3039" s="27">
        <v>42133.5</v>
      </c>
      <c r="B3039" s="10">
        <v>4.1155520000000001</v>
      </c>
      <c r="C3039" s="26">
        <v>210</v>
      </c>
      <c r="D3039" s="14">
        <f t="shared" si="47"/>
        <v>6.8729718399999999</v>
      </c>
    </row>
    <row r="3040" spans="1:4" ht="15" customHeight="1" x14ac:dyDescent="0.2">
      <c r="A3040" s="27">
        <v>42133.541666666664</v>
      </c>
      <c r="B3040" s="10">
        <v>4.6299960000000002</v>
      </c>
      <c r="C3040" s="26">
        <v>200</v>
      </c>
      <c r="D3040" s="14">
        <f t="shared" si="47"/>
        <v>7.7320933199999997</v>
      </c>
    </row>
    <row r="3041" spans="1:4" ht="15" customHeight="1" x14ac:dyDescent="0.2">
      <c r="A3041" s="27">
        <v>42133.583333333336</v>
      </c>
      <c r="B3041" s="10">
        <v>1.5433319999999999</v>
      </c>
      <c r="C3041" s="26">
        <v>120</v>
      </c>
      <c r="D3041" s="14">
        <f t="shared" si="47"/>
        <v>2.5773644399999998</v>
      </c>
    </row>
    <row r="3042" spans="1:4" ht="15" customHeight="1" x14ac:dyDescent="0.2">
      <c r="A3042" s="27">
        <v>42133.625</v>
      </c>
      <c r="B3042" s="10">
        <v>2.057776</v>
      </c>
      <c r="C3042" s="26">
        <v>130</v>
      </c>
      <c r="D3042" s="14">
        <f t="shared" si="47"/>
        <v>3.43648592</v>
      </c>
    </row>
    <row r="3043" spans="1:4" ht="15" customHeight="1" x14ac:dyDescent="0.2">
      <c r="A3043" s="27">
        <v>42133.666666666664</v>
      </c>
      <c r="B3043" s="10">
        <v>2.057776</v>
      </c>
      <c r="C3043" s="26">
        <v>170</v>
      </c>
      <c r="D3043" s="14">
        <f t="shared" si="47"/>
        <v>3.43648592</v>
      </c>
    </row>
    <row r="3044" spans="1:4" ht="15" customHeight="1" x14ac:dyDescent="0.2">
      <c r="A3044" s="27">
        <v>42133.708333333336</v>
      </c>
      <c r="B3044" s="10">
        <v>3.0866639999999999</v>
      </c>
      <c r="C3044" s="26">
        <v>160</v>
      </c>
      <c r="D3044" s="14">
        <f t="shared" si="47"/>
        <v>5.1547288799999995</v>
      </c>
    </row>
    <row r="3045" spans="1:4" ht="15" customHeight="1" x14ac:dyDescent="0.2">
      <c r="A3045" s="27">
        <v>42133.75</v>
      </c>
      <c r="B3045" s="10">
        <v>2.5722200000000002</v>
      </c>
      <c r="C3045" s="26">
        <v>150</v>
      </c>
      <c r="D3045" s="14">
        <f t="shared" si="47"/>
        <v>4.2956073999999997</v>
      </c>
    </row>
    <row r="3046" spans="1:4" ht="15" customHeight="1" x14ac:dyDescent="0.2">
      <c r="A3046" s="27">
        <v>42133.791666666664</v>
      </c>
      <c r="B3046" s="10">
        <v>2.057776</v>
      </c>
      <c r="C3046" s="26">
        <v>160</v>
      </c>
      <c r="D3046" s="14">
        <f t="shared" si="47"/>
        <v>3.43648592</v>
      </c>
    </row>
    <row r="3047" spans="1:4" ht="15" customHeight="1" x14ac:dyDescent="0.2">
      <c r="A3047" s="27">
        <v>42133.833333333336</v>
      </c>
      <c r="B3047" s="10">
        <v>1.028888</v>
      </c>
      <c r="C3047" s="26">
        <v>170</v>
      </c>
      <c r="D3047" s="14">
        <f t="shared" si="47"/>
        <v>1.71824296</v>
      </c>
    </row>
    <row r="3048" spans="1:4" ht="15" customHeight="1" x14ac:dyDescent="0.2">
      <c r="A3048" s="27">
        <v>42133.875</v>
      </c>
      <c r="B3048" s="10">
        <v>1.028888</v>
      </c>
      <c r="C3048" s="26">
        <v>300</v>
      </c>
      <c r="D3048" s="14">
        <f t="shared" si="47"/>
        <v>1.71824296</v>
      </c>
    </row>
    <row r="3049" spans="1:4" ht="15" customHeight="1" x14ac:dyDescent="0.2">
      <c r="A3049" s="27">
        <v>42133.916666666664</v>
      </c>
      <c r="B3049" s="10">
        <v>1.028888</v>
      </c>
      <c r="C3049" s="26">
        <v>260</v>
      </c>
      <c r="D3049" s="14">
        <f t="shared" si="47"/>
        <v>1.71824296</v>
      </c>
    </row>
    <row r="3050" spans="1:4" ht="15" customHeight="1" x14ac:dyDescent="0.2">
      <c r="A3050" s="27">
        <v>42133.958333333336</v>
      </c>
      <c r="B3050" s="10">
        <v>1.028888</v>
      </c>
      <c r="C3050" s="26">
        <v>330</v>
      </c>
      <c r="D3050" s="14">
        <f t="shared" si="47"/>
        <v>1.71824296</v>
      </c>
    </row>
    <row r="3051" spans="1:4" ht="15" customHeight="1" x14ac:dyDescent="0.2">
      <c r="A3051" s="27">
        <v>42134</v>
      </c>
      <c r="B3051" s="10">
        <v>1.5433319999999999</v>
      </c>
      <c r="C3051" s="26">
        <v>310</v>
      </c>
      <c r="D3051" s="14">
        <f t="shared" si="47"/>
        <v>2.5773644399999998</v>
      </c>
    </row>
    <row r="3052" spans="1:4" ht="15" customHeight="1" x14ac:dyDescent="0.2">
      <c r="A3052" s="27">
        <v>42134.041666666664</v>
      </c>
      <c r="B3052" s="10">
        <v>1.5433319999999999</v>
      </c>
      <c r="C3052" s="26">
        <v>310</v>
      </c>
      <c r="D3052" s="14">
        <f t="shared" si="47"/>
        <v>2.5773644399999998</v>
      </c>
    </row>
    <row r="3053" spans="1:4" ht="15" customHeight="1" x14ac:dyDescent="0.2">
      <c r="A3053" s="27">
        <v>42134.083333333336</v>
      </c>
      <c r="B3053" s="10">
        <v>1.5433319999999999</v>
      </c>
      <c r="C3053" s="26">
        <v>300</v>
      </c>
      <c r="D3053" s="14">
        <f t="shared" si="47"/>
        <v>2.5773644399999998</v>
      </c>
    </row>
    <row r="3054" spans="1:4" ht="15" customHeight="1" x14ac:dyDescent="0.2">
      <c r="A3054" s="27">
        <v>42134.125</v>
      </c>
      <c r="B3054" s="10">
        <v>1.5433319999999999</v>
      </c>
      <c r="C3054" s="26">
        <v>310</v>
      </c>
      <c r="D3054" s="14">
        <f t="shared" si="47"/>
        <v>2.5773644399999998</v>
      </c>
    </row>
    <row r="3055" spans="1:4" ht="15" customHeight="1" x14ac:dyDescent="0.2">
      <c r="A3055" s="27">
        <v>42134.166666666664</v>
      </c>
      <c r="B3055" s="10">
        <v>2.057776</v>
      </c>
      <c r="C3055" s="26">
        <v>300</v>
      </c>
      <c r="D3055" s="14">
        <f t="shared" si="47"/>
        <v>3.43648592</v>
      </c>
    </row>
    <row r="3056" spans="1:4" ht="15" customHeight="1" x14ac:dyDescent="0.2">
      <c r="A3056" s="27">
        <v>42134.208333333336</v>
      </c>
      <c r="B3056" s="10">
        <v>0</v>
      </c>
      <c r="C3056" s="26">
        <v>0</v>
      </c>
      <c r="D3056" s="14">
        <f t="shared" si="47"/>
        <v>0</v>
      </c>
    </row>
    <row r="3057" spans="1:4" ht="15" customHeight="1" x14ac:dyDescent="0.2">
      <c r="A3057" s="27">
        <v>42134.25</v>
      </c>
      <c r="B3057" s="10">
        <v>1.028888</v>
      </c>
      <c r="C3057" s="26">
        <v>320</v>
      </c>
      <c r="D3057" s="14">
        <f t="shared" si="47"/>
        <v>1.71824296</v>
      </c>
    </row>
    <row r="3058" spans="1:4" ht="15" customHeight="1" x14ac:dyDescent="0.2">
      <c r="A3058" s="27">
        <v>42134.291666666664</v>
      </c>
      <c r="B3058" s="10">
        <v>1.5433319999999999</v>
      </c>
      <c r="C3058" s="26">
        <v>300</v>
      </c>
      <c r="D3058" s="14">
        <f t="shared" si="47"/>
        <v>2.5773644399999998</v>
      </c>
    </row>
    <row r="3059" spans="1:4" ht="15" customHeight="1" x14ac:dyDescent="0.2">
      <c r="A3059" s="27">
        <v>42134.333333333336</v>
      </c>
      <c r="B3059" s="10">
        <v>1.5433319999999999</v>
      </c>
      <c r="C3059" s="26">
        <v>300</v>
      </c>
      <c r="D3059" s="14">
        <f t="shared" si="47"/>
        <v>2.5773644399999998</v>
      </c>
    </row>
    <row r="3060" spans="1:4" ht="15" customHeight="1" x14ac:dyDescent="0.2">
      <c r="A3060" s="27">
        <v>42134.375</v>
      </c>
      <c r="B3060" s="10">
        <v>1.5433319999999999</v>
      </c>
      <c r="C3060" s="26">
        <v>300</v>
      </c>
      <c r="D3060" s="14">
        <f t="shared" si="47"/>
        <v>2.5773644399999998</v>
      </c>
    </row>
    <row r="3061" spans="1:4" ht="15" customHeight="1" x14ac:dyDescent="0.2">
      <c r="A3061" s="27">
        <v>42134.416666666664</v>
      </c>
      <c r="B3061" s="10">
        <v>1.028888</v>
      </c>
      <c r="C3061" s="26">
        <v>310</v>
      </c>
      <c r="D3061" s="14">
        <f t="shared" si="47"/>
        <v>1.71824296</v>
      </c>
    </row>
    <row r="3062" spans="1:4" ht="15" customHeight="1" x14ac:dyDescent="0.2">
      <c r="A3062" s="27">
        <v>42134.458333333336</v>
      </c>
      <c r="B3062" s="10">
        <v>1.5433319999999999</v>
      </c>
      <c r="C3062" s="26">
        <v>300</v>
      </c>
      <c r="D3062" s="14">
        <f t="shared" si="47"/>
        <v>2.5773644399999998</v>
      </c>
    </row>
    <row r="3063" spans="1:4" ht="15" customHeight="1" x14ac:dyDescent="0.2">
      <c r="A3063" s="27">
        <v>42134.5</v>
      </c>
      <c r="B3063" s="10">
        <v>2.057776</v>
      </c>
      <c r="C3063" s="26">
        <v>300</v>
      </c>
      <c r="D3063" s="14">
        <f t="shared" si="47"/>
        <v>3.43648592</v>
      </c>
    </row>
    <row r="3064" spans="1:4" ht="15" customHeight="1" x14ac:dyDescent="0.2">
      <c r="A3064" s="27">
        <v>42134.541666666664</v>
      </c>
      <c r="B3064" s="10">
        <v>1.5433319999999999</v>
      </c>
      <c r="C3064" s="26">
        <v>360</v>
      </c>
      <c r="D3064" s="14">
        <f t="shared" si="47"/>
        <v>2.5773644399999998</v>
      </c>
    </row>
    <row r="3065" spans="1:4" ht="15" customHeight="1" x14ac:dyDescent="0.2">
      <c r="A3065" s="27">
        <v>42134.583333333336</v>
      </c>
      <c r="B3065" s="10">
        <v>1.5433319999999999</v>
      </c>
      <c r="C3065" s="26">
        <v>20</v>
      </c>
      <c r="D3065" s="14">
        <f t="shared" si="47"/>
        <v>2.5773644399999998</v>
      </c>
    </row>
    <row r="3066" spans="1:4" ht="15" customHeight="1" x14ac:dyDescent="0.2">
      <c r="A3066" s="27">
        <v>42134.625</v>
      </c>
      <c r="B3066" s="10">
        <v>3.0866639999999999</v>
      </c>
      <c r="C3066" s="26">
        <v>70</v>
      </c>
      <c r="D3066" s="14">
        <f t="shared" si="47"/>
        <v>5.1547288799999995</v>
      </c>
    </row>
    <row r="3067" spans="1:4" ht="15" customHeight="1" x14ac:dyDescent="0.2">
      <c r="A3067" s="27">
        <v>42134.666666666664</v>
      </c>
      <c r="B3067" s="10">
        <v>5.1444400000000003</v>
      </c>
      <c r="C3067" s="26">
        <v>70</v>
      </c>
      <c r="D3067" s="14">
        <f t="shared" si="47"/>
        <v>8.5912147999999995</v>
      </c>
    </row>
    <row r="3068" spans="1:4" ht="15" customHeight="1" x14ac:dyDescent="0.2">
      <c r="A3068" s="27">
        <v>42134.708333333336</v>
      </c>
      <c r="B3068" s="10">
        <v>4.6299960000000002</v>
      </c>
      <c r="C3068" s="26">
        <v>90</v>
      </c>
      <c r="D3068" s="14">
        <f t="shared" si="47"/>
        <v>7.7320933199999997</v>
      </c>
    </row>
    <row r="3069" spans="1:4" ht="15" customHeight="1" x14ac:dyDescent="0.2">
      <c r="A3069" s="27">
        <v>42134.75</v>
      </c>
      <c r="B3069" s="10">
        <v>4.6299960000000002</v>
      </c>
      <c r="C3069" s="26">
        <v>60</v>
      </c>
      <c r="D3069" s="14">
        <f t="shared" si="47"/>
        <v>7.7320933199999997</v>
      </c>
    </row>
    <row r="3070" spans="1:4" ht="15" customHeight="1" x14ac:dyDescent="0.2">
      <c r="A3070" s="27">
        <v>42134.791666666664</v>
      </c>
      <c r="B3070" s="10">
        <v>3.601108</v>
      </c>
      <c r="C3070" s="26">
        <v>50</v>
      </c>
      <c r="D3070" s="14">
        <f t="shared" si="47"/>
        <v>6.0138503599999993</v>
      </c>
    </row>
    <row r="3071" spans="1:4" ht="15" customHeight="1" x14ac:dyDescent="0.2">
      <c r="A3071" s="27">
        <v>42134.833333333336</v>
      </c>
      <c r="B3071" s="10">
        <v>3.601108</v>
      </c>
      <c r="C3071" s="26">
        <v>50</v>
      </c>
      <c r="D3071" s="14">
        <f t="shared" si="47"/>
        <v>6.0138503599999993</v>
      </c>
    </row>
    <row r="3072" spans="1:4" ht="15" customHeight="1" x14ac:dyDescent="0.2">
      <c r="A3072" s="27">
        <v>42134.875</v>
      </c>
      <c r="B3072" s="10">
        <v>3.601108</v>
      </c>
      <c r="C3072" s="26">
        <v>50</v>
      </c>
      <c r="D3072" s="14">
        <f t="shared" si="47"/>
        <v>6.0138503599999993</v>
      </c>
    </row>
    <row r="3073" spans="1:4" ht="15" customHeight="1" x14ac:dyDescent="0.2">
      <c r="A3073" s="27">
        <v>42134.916666666664</v>
      </c>
      <c r="B3073" s="10">
        <v>2.057776</v>
      </c>
      <c r="C3073" s="26">
        <v>50</v>
      </c>
      <c r="D3073" s="14">
        <f t="shared" si="47"/>
        <v>3.43648592</v>
      </c>
    </row>
    <row r="3074" spans="1:4" ht="15" customHeight="1" x14ac:dyDescent="0.2">
      <c r="A3074" s="27">
        <v>42134.958333333336</v>
      </c>
      <c r="B3074" s="10">
        <v>1.5433319999999999</v>
      </c>
      <c r="C3074" s="26">
        <v>360</v>
      </c>
      <c r="D3074" s="14">
        <f t="shared" si="47"/>
        <v>2.5773644399999998</v>
      </c>
    </row>
    <row r="3075" spans="1:4" ht="15" customHeight="1" x14ac:dyDescent="0.2">
      <c r="A3075" s="27">
        <v>42135</v>
      </c>
      <c r="B3075" s="10">
        <v>1.5433319999999999</v>
      </c>
      <c r="C3075" s="26">
        <v>10</v>
      </c>
      <c r="D3075" s="14">
        <f t="shared" si="47"/>
        <v>2.5773644399999998</v>
      </c>
    </row>
    <row r="3076" spans="1:4" ht="15" customHeight="1" x14ac:dyDescent="0.2">
      <c r="A3076" s="27">
        <v>42135.041666666664</v>
      </c>
      <c r="B3076" s="10">
        <v>1.028888</v>
      </c>
      <c r="C3076" s="26">
        <v>310</v>
      </c>
      <c r="D3076" s="14">
        <f t="shared" si="47"/>
        <v>1.71824296</v>
      </c>
    </row>
    <row r="3077" spans="1:4" ht="15" customHeight="1" x14ac:dyDescent="0.2">
      <c r="A3077" s="27">
        <v>42135.083333333336</v>
      </c>
      <c r="B3077" s="10">
        <v>2.057776</v>
      </c>
      <c r="C3077" s="26">
        <v>290</v>
      </c>
      <c r="D3077" s="14">
        <f t="shared" ref="D3077:D3140" si="48">$B$1*B3077</f>
        <v>3.43648592</v>
      </c>
    </row>
    <row r="3078" spans="1:4" ht="15" customHeight="1" x14ac:dyDescent="0.2">
      <c r="A3078" s="27">
        <v>42135.125</v>
      </c>
      <c r="B3078" s="10">
        <v>1.028888</v>
      </c>
      <c r="C3078" s="26">
        <v>320</v>
      </c>
      <c r="D3078" s="14">
        <f t="shared" si="48"/>
        <v>1.71824296</v>
      </c>
    </row>
    <row r="3079" spans="1:4" ht="15" customHeight="1" x14ac:dyDescent="0.2">
      <c r="A3079" s="27">
        <v>42135.166666666664</v>
      </c>
      <c r="B3079" s="10">
        <v>1.5433319999999999</v>
      </c>
      <c r="C3079" s="26">
        <v>310</v>
      </c>
      <c r="D3079" s="14">
        <f t="shared" si="48"/>
        <v>2.5773644399999998</v>
      </c>
    </row>
    <row r="3080" spans="1:4" ht="15" customHeight="1" x14ac:dyDescent="0.2">
      <c r="A3080" s="27">
        <v>42135.208333333336</v>
      </c>
      <c r="B3080" s="10">
        <v>1.028888</v>
      </c>
      <c r="C3080" s="26">
        <v>330</v>
      </c>
      <c r="D3080" s="14">
        <f t="shared" si="48"/>
        <v>1.71824296</v>
      </c>
    </row>
    <row r="3081" spans="1:4" ht="15" customHeight="1" x14ac:dyDescent="0.2">
      <c r="A3081" s="27">
        <v>42135.25</v>
      </c>
      <c r="B3081" s="10">
        <v>1.028888</v>
      </c>
      <c r="C3081" s="26">
        <v>330</v>
      </c>
      <c r="D3081" s="14">
        <f t="shared" si="48"/>
        <v>1.71824296</v>
      </c>
    </row>
    <row r="3082" spans="1:4" ht="15" customHeight="1" x14ac:dyDescent="0.2">
      <c r="A3082" s="27">
        <v>42135.291666666664</v>
      </c>
      <c r="B3082" s="10">
        <v>0</v>
      </c>
      <c r="C3082" s="26">
        <v>0</v>
      </c>
      <c r="D3082" s="14">
        <f t="shared" si="48"/>
        <v>0</v>
      </c>
    </row>
    <row r="3083" spans="1:4" ht="15" customHeight="1" x14ac:dyDescent="0.2">
      <c r="A3083" s="27">
        <v>42135.333333333336</v>
      </c>
      <c r="B3083" s="10">
        <v>1.028888</v>
      </c>
      <c r="C3083" s="26">
        <v>330</v>
      </c>
      <c r="D3083" s="14">
        <f t="shared" si="48"/>
        <v>1.71824296</v>
      </c>
    </row>
    <row r="3084" spans="1:4" ht="15" customHeight="1" x14ac:dyDescent="0.2">
      <c r="A3084" s="27">
        <v>42135.375</v>
      </c>
      <c r="B3084" s="10">
        <v>1.028888</v>
      </c>
      <c r="C3084" s="26">
        <v>320</v>
      </c>
      <c r="D3084" s="14">
        <f t="shared" si="48"/>
        <v>1.71824296</v>
      </c>
    </row>
    <row r="3085" spans="1:4" ht="15" customHeight="1" x14ac:dyDescent="0.2">
      <c r="A3085" s="27">
        <v>42135.416666666664</v>
      </c>
      <c r="B3085" s="10">
        <v>1.028888</v>
      </c>
      <c r="C3085" s="26">
        <v>320</v>
      </c>
      <c r="D3085" s="14">
        <f t="shared" si="48"/>
        <v>1.71824296</v>
      </c>
    </row>
    <row r="3086" spans="1:4" ht="15" customHeight="1" x14ac:dyDescent="0.2">
      <c r="A3086" s="27">
        <v>42135.458333333336</v>
      </c>
      <c r="B3086" s="10">
        <v>1.5433319999999999</v>
      </c>
      <c r="C3086" s="26">
        <v>330</v>
      </c>
      <c r="D3086" s="14">
        <f t="shared" si="48"/>
        <v>2.5773644399999998</v>
      </c>
    </row>
    <row r="3087" spans="1:4" ht="15" customHeight="1" x14ac:dyDescent="0.2">
      <c r="A3087" s="27">
        <v>42135.5</v>
      </c>
      <c r="B3087" s="10">
        <v>1.028888</v>
      </c>
      <c r="C3087" s="26">
        <v>350</v>
      </c>
      <c r="D3087" s="14">
        <f t="shared" si="48"/>
        <v>1.71824296</v>
      </c>
    </row>
    <row r="3088" spans="1:4" ht="15" customHeight="1" x14ac:dyDescent="0.2">
      <c r="A3088" s="27">
        <v>42135.541666666664</v>
      </c>
      <c r="B3088" s="10">
        <v>5.1444400000000003</v>
      </c>
      <c r="C3088" s="26">
        <v>10</v>
      </c>
      <c r="D3088" s="14">
        <f t="shared" si="48"/>
        <v>8.5912147999999995</v>
      </c>
    </row>
    <row r="3089" spans="1:4" ht="15" customHeight="1" x14ac:dyDescent="0.2">
      <c r="A3089" s="27">
        <v>42135.583333333336</v>
      </c>
      <c r="B3089" s="10">
        <v>4.6299960000000002</v>
      </c>
      <c r="C3089" s="26">
        <v>20</v>
      </c>
      <c r="D3089" s="14">
        <f t="shared" si="48"/>
        <v>7.7320933199999997</v>
      </c>
    </row>
    <row r="3090" spans="1:4" ht="15" customHeight="1" x14ac:dyDescent="0.2">
      <c r="A3090" s="27">
        <v>42135.625</v>
      </c>
      <c r="B3090" s="10">
        <v>4.1155520000000001</v>
      </c>
      <c r="C3090" s="26">
        <v>330</v>
      </c>
      <c r="D3090" s="14">
        <f t="shared" si="48"/>
        <v>6.8729718399999999</v>
      </c>
    </row>
    <row r="3091" spans="1:4" ht="15" customHeight="1" x14ac:dyDescent="0.2">
      <c r="A3091" s="27">
        <v>42135.666666666664</v>
      </c>
      <c r="B3091" s="10">
        <v>5.1444400000000003</v>
      </c>
      <c r="C3091" s="26">
        <v>340</v>
      </c>
      <c r="D3091" s="14">
        <f t="shared" si="48"/>
        <v>8.5912147999999995</v>
      </c>
    </row>
    <row r="3092" spans="1:4" ht="15" customHeight="1" x14ac:dyDescent="0.2">
      <c r="A3092" s="27">
        <v>42135.708333333336</v>
      </c>
      <c r="B3092" s="10">
        <v>6.1733279999999997</v>
      </c>
      <c r="C3092" s="26">
        <v>330</v>
      </c>
      <c r="D3092" s="14">
        <f t="shared" si="48"/>
        <v>10.309457759999999</v>
      </c>
    </row>
    <row r="3093" spans="1:4" ht="15" customHeight="1" x14ac:dyDescent="0.2">
      <c r="A3093" s="27">
        <v>42135.75</v>
      </c>
      <c r="B3093" s="10">
        <v>2.5722200000000002</v>
      </c>
      <c r="C3093" s="26">
        <v>360</v>
      </c>
      <c r="D3093" s="14">
        <f t="shared" si="48"/>
        <v>4.2956073999999997</v>
      </c>
    </row>
    <row r="3094" spans="1:4" ht="15" customHeight="1" x14ac:dyDescent="0.2">
      <c r="A3094" s="27">
        <v>42135.791666666664</v>
      </c>
      <c r="B3094" s="10">
        <v>1.028888</v>
      </c>
      <c r="C3094" s="26">
        <v>330</v>
      </c>
      <c r="D3094" s="14">
        <f t="shared" si="48"/>
        <v>1.71824296</v>
      </c>
    </row>
    <row r="3095" spans="1:4" ht="15" customHeight="1" x14ac:dyDescent="0.2">
      <c r="A3095" s="27">
        <v>42135.833333333336</v>
      </c>
      <c r="B3095" s="10">
        <v>1.5433319999999999</v>
      </c>
      <c r="C3095" s="26">
        <v>260</v>
      </c>
      <c r="D3095" s="14">
        <f t="shared" si="48"/>
        <v>2.5773644399999998</v>
      </c>
    </row>
    <row r="3096" spans="1:4" ht="15" customHeight="1" x14ac:dyDescent="0.2">
      <c r="A3096" s="27">
        <v>42135.875</v>
      </c>
      <c r="B3096" s="10">
        <v>1.028888</v>
      </c>
      <c r="C3096" s="26">
        <v>10</v>
      </c>
      <c r="D3096" s="14">
        <f t="shared" si="48"/>
        <v>1.71824296</v>
      </c>
    </row>
    <row r="3097" spans="1:4" ht="15" customHeight="1" x14ac:dyDescent="0.2">
      <c r="A3097" s="27">
        <v>42135.916666666664</v>
      </c>
      <c r="B3097" s="10">
        <v>2.5722200000000002</v>
      </c>
      <c r="C3097" s="26">
        <v>60</v>
      </c>
      <c r="D3097" s="14">
        <f t="shared" si="48"/>
        <v>4.2956073999999997</v>
      </c>
    </row>
    <row r="3098" spans="1:4" ht="15" customHeight="1" x14ac:dyDescent="0.2">
      <c r="A3098" s="27">
        <v>42135.958333333336</v>
      </c>
      <c r="B3098" s="10">
        <v>2.5722200000000002</v>
      </c>
      <c r="C3098" s="26">
        <v>10</v>
      </c>
      <c r="D3098" s="14">
        <f t="shared" si="48"/>
        <v>4.2956073999999997</v>
      </c>
    </row>
    <row r="3099" spans="1:4" ht="15" customHeight="1" x14ac:dyDescent="0.2">
      <c r="A3099" s="27">
        <v>42136</v>
      </c>
      <c r="B3099" s="10">
        <v>2.5722200000000002</v>
      </c>
      <c r="C3099" s="26">
        <v>340</v>
      </c>
      <c r="D3099" s="14">
        <f t="shared" si="48"/>
        <v>4.2956073999999997</v>
      </c>
    </row>
    <row r="3100" spans="1:4" ht="15" customHeight="1" x14ac:dyDescent="0.2">
      <c r="A3100" s="27">
        <v>42136.041666666664</v>
      </c>
      <c r="B3100" s="10">
        <v>0.51444400000000001</v>
      </c>
      <c r="C3100" s="26">
        <v>280</v>
      </c>
      <c r="D3100" s="14">
        <f t="shared" si="48"/>
        <v>0.85912147999999999</v>
      </c>
    </row>
    <row r="3101" spans="1:4" ht="15" customHeight="1" x14ac:dyDescent="0.2">
      <c r="A3101" s="27">
        <v>42136.083333333336</v>
      </c>
      <c r="B3101" s="10">
        <v>1.5433319999999999</v>
      </c>
      <c r="C3101" s="26">
        <v>270</v>
      </c>
      <c r="D3101" s="14">
        <f t="shared" si="48"/>
        <v>2.5773644399999998</v>
      </c>
    </row>
    <row r="3102" spans="1:4" ht="15" customHeight="1" x14ac:dyDescent="0.2">
      <c r="A3102" s="27">
        <v>42136.125</v>
      </c>
      <c r="B3102" s="10">
        <v>1.028888</v>
      </c>
      <c r="C3102" s="26">
        <v>330</v>
      </c>
      <c r="D3102" s="14">
        <f t="shared" si="48"/>
        <v>1.71824296</v>
      </c>
    </row>
    <row r="3103" spans="1:4" ht="15" customHeight="1" x14ac:dyDescent="0.2">
      <c r="A3103" s="27">
        <v>42136.166666666664</v>
      </c>
      <c r="B3103" s="10">
        <v>3.0866639999999999</v>
      </c>
      <c r="C3103" s="26">
        <v>40</v>
      </c>
      <c r="D3103" s="14">
        <f t="shared" si="48"/>
        <v>5.1547288799999995</v>
      </c>
    </row>
    <row r="3104" spans="1:4" ht="15" customHeight="1" x14ac:dyDescent="0.2">
      <c r="A3104" s="27">
        <v>42136.208333333336</v>
      </c>
      <c r="B3104" s="10">
        <v>2.057776</v>
      </c>
      <c r="C3104" s="26">
        <v>350</v>
      </c>
      <c r="D3104" s="14">
        <f t="shared" si="48"/>
        <v>3.43648592</v>
      </c>
    </row>
    <row r="3105" spans="1:4" ht="15" customHeight="1" x14ac:dyDescent="0.2">
      <c r="A3105" s="27">
        <v>42136.25</v>
      </c>
      <c r="B3105" s="10">
        <v>1.028888</v>
      </c>
      <c r="C3105" s="26">
        <v>300</v>
      </c>
      <c r="D3105" s="14">
        <f t="shared" si="48"/>
        <v>1.71824296</v>
      </c>
    </row>
    <row r="3106" spans="1:4" ht="15" customHeight="1" x14ac:dyDescent="0.2">
      <c r="A3106" s="27">
        <v>42136.291666666664</v>
      </c>
      <c r="B3106" s="10">
        <v>1.5433319999999999</v>
      </c>
      <c r="C3106" s="26">
        <v>190</v>
      </c>
      <c r="D3106" s="14">
        <f t="shared" si="48"/>
        <v>2.5773644399999998</v>
      </c>
    </row>
    <row r="3107" spans="1:4" ht="15" customHeight="1" x14ac:dyDescent="0.2">
      <c r="A3107" s="27">
        <v>42136.333333333336</v>
      </c>
      <c r="B3107" s="10">
        <v>1.028888</v>
      </c>
      <c r="C3107" s="26">
        <v>240</v>
      </c>
      <c r="D3107" s="14">
        <f t="shared" si="48"/>
        <v>1.71824296</v>
      </c>
    </row>
    <row r="3108" spans="1:4" ht="15" customHeight="1" x14ac:dyDescent="0.2">
      <c r="A3108" s="27">
        <v>42136.375</v>
      </c>
      <c r="B3108" s="10">
        <v>1.5433319999999999</v>
      </c>
      <c r="C3108" s="26">
        <v>320</v>
      </c>
      <c r="D3108" s="14">
        <f t="shared" si="48"/>
        <v>2.5773644399999998</v>
      </c>
    </row>
    <row r="3109" spans="1:4" ht="15" customHeight="1" x14ac:dyDescent="0.2">
      <c r="A3109" s="27">
        <v>42136.416666666664</v>
      </c>
      <c r="B3109" s="10">
        <v>0</v>
      </c>
      <c r="C3109" s="26">
        <v>0</v>
      </c>
      <c r="D3109" s="14">
        <f t="shared" si="48"/>
        <v>0</v>
      </c>
    </row>
    <row r="3110" spans="1:4" ht="15" customHeight="1" x14ac:dyDescent="0.2">
      <c r="A3110" s="27">
        <v>42136.458333333336</v>
      </c>
      <c r="B3110" s="10">
        <v>4.6299960000000002</v>
      </c>
      <c r="C3110" s="26">
        <v>210</v>
      </c>
      <c r="D3110" s="14">
        <f t="shared" si="48"/>
        <v>7.7320933199999997</v>
      </c>
    </row>
    <row r="3111" spans="1:4" ht="15" customHeight="1" x14ac:dyDescent="0.2">
      <c r="A3111" s="27">
        <v>42136.5</v>
      </c>
      <c r="B3111" s="10">
        <v>3.601108</v>
      </c>
      <c r="C3111" s="26">
        <v>200</v>
      </c>
      <c r="D3111" s="14">
        <f t="shared" si="48"/>
        <v>6.0138503599999993</v>
      </c>
    </row>
    <row r="3112" spans="1:4" ht="15" customHeight="1" x14ac:dyDescent="0.2">
      <c r="A3112" s="27">
        <v>42136.541666666664</v>
      </c>
      <c r="B3112" s="10">
        <v>2.057776</v>
      </c>
      <c r="C3112" s="26">
        <v>180</v>
      </c>
      <c r="D3112" s="14">
        <f t="shared" si="48"/>
        <v>3.43648592</v>
      </c>
    </row>
    <row r="3113" spans="1:4" ht="15" customHeight="1" x14ac:dyDescent="0.2">
      <c r="A3113" s="27">
        <v>42136.583333333336</v>
      </c>
      <c r="B3113" s="10">
        <v>2.5722200000000002</v>
      </c>
      <c r="C3113" s="26">
        <v>140</v>
      </c>
      <c r="D3113" s="14">
        <f t="shared" si="48"/>
        <v>4.2956073999999997</v>
      </c>
    </row>
    <row r="3114" spans="1:4" ht="15" customHeight="1" x14ac:dyDescent="0.2">
      <c r="A3114" s="27">
        <v>42136.625</v>
      </c>
      <c r="B3114" s="10">
        <v>5.1444400000000003</v>
      </c>
      <c r="C3114" s="26">
        <v>160</v>
      </c>
      <c r="D3114" s="14">
        <f t="shared" si="48"/>
        <v>8.5912147999999995</v>
      </c>
    </row>
    <row r="3115" spans="1:4" ht="15" customHeight="1" x14ac:dyDescent="0.2">
      <c r="A3115" s="27">
        <v>42136.666666666664</v>
      </c>
      <c r="B3115" s="10">
        <v>5.6588840000000005</v>
      </c>
      <c r="C3115" s="26">
        <v>160</v>
      </c>
      <c r="D3115" s="14">
        <f t="shared" si="48"/>
        <v>9.4503362800000001</v>
      </c>
    </row>
    <row r="3116" spans="1:4" ht="15" customHeight="1" x14ac:dyDescent="0.2">
      <c r="A3116" s="27">
        <v>42136.708333333336</v>
      </c>
      <c r="B3116" s="10">
        <v>5.6588840000000005</v>
      </c>
      <c r="C3116" s="26">
        <v>150</v>
      </c>
      <c r="D3116" s="14">
        <f t="shared" si="48"/>
        <v>9.4503362800000001</v>
      </c>
    </row>
    <row r="3117" spans="1:4" ht="15" customHeight="1" x14ac:dyDescent="0.2">
      <c r="A3117" s="27">
        <v>42136.75</v>
      </c>
      <c r="B3117" s="10">
        <v>5.6588840000000005</v>
      </c>
      <c r="C3117" s="26">
        <v>160</v>
      </c>
      <c r="D3117" s="14">
        <f t="shared" si="48"/>
        <v>9.4503362800000001</v>
      </c>
    </row>
    <row r="3118" spans="1:4" ht="15" customHeight="1" x14ac:dyDescent="0.2">
      <c r="A3118" s="27">
        <v>42136.791666666664</v>
      </c>
      <c r="B3118" s="10">
        <v>5.1444400000000003</v>
      </c>
      <c r="C3118" s="26">
        <v>170</v>
      </c>
      <c r="D3118" s="14">
        <f t="shared" si="48"/>
        <v>8.5912147999999995</v>
      </c>
    </row>
    <row r="3119" spans="1:4" ht="15" customHeight="1" x14ac:dyDescent="0.2">
      <c r="A3119" s="27">
        <v>42136.833333333336</v>
      </c>
      <c r="B3119" s="10">
        <v>5.1444400000000003</v>
      </c>
      <c r="C3119" s="26">
        <v>180</v>
      </c>
      <c r="D3119" s="14">
        <f t="shared" si="48"/>
        <v>8.5912147999999995</v>
      </c>
    </row>
    <row r="3120" spans="1:4" ht="15" customHeight="1" x14ac:dyDescent="0.2">
      <c r="A3120" s="27">
        <v>42136.875</v>
      </c>
      <c r="B3120" s="10">
        <v>3.0866639999999999</v>
      </c>
      <c r="C3120" s="26">
        <v>200</v>
      </c>
      <c r="D3120" s="14">
        <f t="shared" si="48"/>
        <v>5.1547288799999995</v>
      </c>
    </row>
    <row r="3121" spans="1:4" ht="15" customHeight="1" x14ac:dyDescent="0.2">
      <c r="A3121" s="27">
        <v>42136.916666666664</v>
      </c>
      <c r="B3121" s="10">
        <v>5.1444400000000003</v>
      </c>
      <c r="C3121" s="26">
        <v>200</v>
      </c>
      <c r="D3121" s="14">
        <f t="shared" si="48"/>
        <v>8.5912147999999995</v>
      </c>
    </row>
    <row r="3122" spans="1:4" ht="15" customHeight="1" x14ac:dyDescent="0.2">
      <c r="A3122" s="27">
        <v>42136.958333333336</v>
      </c>
      <c r="B3122" s="10">
        <v>4.1155520000000001</v>
      </c>
      <c r="C3122" s="26">
        <v>200</v>
      </c>
      <c r="D3122" s="14">
        <f t="shared" si="48"/>
        <v>6.8729718399999999</v>
      </c>
    </row>
    <row r="3123" spans="1:4" ht="15" customHeight="1" x14ac:dyDescent="0.2">
      <c r="A3123" s="27">
        <v>42137</v>
      </c>
      <c r="B3123" s="10">
        <v>4.6299960000000002</v>
      </c>
      <c r="C3123" s="26">
        <v>220</v>
      </c>
      <c r="D3123" s="14">
        <f t="shared" si="48"/>
        <v>7.7320933199999997</v>
      </c>
    </row>
    <row r="3124" spans="1:4" ht="15" customHeight="1" x14ac:dyDescent="0.2">
      <c r="A3124" s="27">
        <v>42137.041666666664</v>
      </c>
      <c r="B3124" s="10">
        <v>3.601108</v>
      </c>
      <c r="C3124" s="26">
        <v>230</v>
      </c>
      <c r="D3124" s="14">
        <f t="shared" si="48"/>
        <v>6.0138503599999993</v>
      </c>
    </row>
    <row r="3125" spans="1:4" ht="15" customHeight="1" x14ac:dyDescent="0.2">
      <c r="A3125" s="27">
        <v>42137.083333333336</v>
      </c>
      <c r="B3125" s="10">
        <v>4.6299960000000002</v>
      </c>
      <c r="C3125" s="26">
        <v>220</v>
      </c>
      <c r="D3125" s="14">
        <f t="shared" si="48"/>
        <v>7.7320933199999997</v>
      </c>
    </row>
    <row r="3126" spans="1:4" ht="15" customHeight="1" x14ac:dyDescent="0.2">
      <c r="A3126" s="27">
        <v>42137.125</v>
      </c>
      <c r="B3126" s="10">
        <v>3.601108</v>
      </c>
      <c r="C3126" s="26">
        <v>230</v>
      </c>
      <c r="D3126" s="14">
        <f t="shared" si="48"/>
        <v>6.0138503599999993</v>
      </c>
    </row>
    <row r="3127" spans="1:4" ht="15" customHeight="1" x14ac:dyDescent="0.2">
      <c r="A3127" s="27">
        <v>42137.166666666664</v>
      </c>
      <c r="B3127" s="10">
        <v>3.0866639999999999</v>
      </c>
      <c r="C3127" s="26">
        <v>220</v>
      </c>
      <c r="D3127" s="14">
        <f t="shared" si="48"/>
        <v>5.1547288799999995</v>
      </c>
    </row>
    <row r="3128" spans="1:4" ht="15" customHeight="1" x14ac:dyDescent="0.2">
      <c r="A3128" s="27">
        <v>42137.208333333336</v>
      </c>
      <c r="B3128" s="10">
        <v>3.0866639999999999</v>
      </c>
      <c r="C3128" s="26">
        <v>240</v>
      </c>
      <c r="D3128" s="14">
        <f t="shared" si="48"/>
        <v>5.1547288799999995</v>
      </c>
    </row>
    <row r="3129" spans="1:4" ht="15" customHeight="1" x14ac:dyDescent="0.2">
      <c r="A3129" s="27">
        <v>42137.25</v>
      </c>
      <c r="B3129" s="10">
        <v>3.0866639999999999</v>
      </c>
      <c r="C3129" s="26">
        <v>220</v>
      </c>
      <c r="D3129" s="14">
        <f t="shared" si="48"/>
        <v>5.1547288799999995</v>
      </c>
    </row>
    <row r="3130" spans="1:4" ht="15" customHeight="1" x14ac:dyDescent="0.2">
      <c r="A3130" s="27">
        <v>42137.291666666664</v>
      </c>
      <c r="B3130" s="10">
        <v>3.601108</v>
      </c>
      <c r="C3130" s="26">
        <v>220</v>
      </c>
      <c r="D3130" s="14">
        <f t="shared" si="48"/>
        <v>6.0138503599999993</v>
      </c>
    </row>
    <row r="3131" spans="1:4" ht="15" customHeight="1" x14ac:dyDescent="0.2">
      <c r="A3131" s="27">
        <v>42137.333333333336</v>
      </c>
      <c r="B3131" s="10">
        <v>3.0866639999999999</v>
      </c>
      <c r="C3131" s="26">
        <v>210</v>
      </c>
      <c r="D3131" s="14">
        <f t="shared" si="48"/>
        <v>5.1547288799999995</v>
      </c>
    </row>
    <row r="3132" spans="1:4" ht="15" customHeight="1" x14ac:dyDescent="0.2">
      <c r="A3132" s="27">
        <v>42137.375</v>
      </c>
      <c r="B3132" s="10">
        <v>2.5722200000000002</v>
      </c>
      <c r="C3132" s="26">
        <v>210</v>
      </c>
      <c r="D3132" s="14">
        <f t="shared" si="48"/>
        <v>4.2956073999999997</v>
      </c>
    </row>
    <row r="3133" spans="1:4" ht="15" customHeight="1" x14ac:dyDescent="0.2">
      <c r="A3133" s="27">
        <v>42137.416666666664</v>
      </c>
      <c r="B3133" s="10">
        <v>2.057776</v>
      </c>
      <c r="C3133" s="26">
        <v>290</v>
      </c>
      <c r="D3133" s="14">
        <f t="shared" si="48"/>
        <v>3.43648592</v>
      </c>
    </row>
    <row r="3134" spans="1:4" ht="15" customHeight="1" x14ac:dyDescent="0.2">
      <c r="A3134" s="27">
        <v>42137.458333333336</v>
      </c>
      <c r="B3134" s="10">
        <v>4.1155520000000001</v>
      </c>
      <c r="C3134" s="26">
        <v>200</v>
      </c>
      <c r="D3134" s="14">
        <f t="shared" si="48"/>
        <v>6.8729718399999999</v>
      </c>
    </row>
    <row r="3135" spans="1:4" ht="15" customHeight="1" x14ac:dyDescent="0.2">
      <c r="A3135" s="27">
        <v>42137.5</v>
      </c>
      <c r="B3135" s="10">
        <v>5.1444400000000003</v>
      </c>
      <c r="C3135" s="26">
        <v>210</v>
      </c>
      <c r="D3135" s="14">
        <f t="shared" si="48"/>
        <v>8.5912147999999995</v>
      </c>
    </row>
    <row r="3136" spans="1:4" ht="15" customHeight="1" x14ac:dyDescent="0.2">
      <c r="A3136" s="27">
        <v>42137.541666666664</v>
      </c>
      <c r="B3136" s="10">
        <v>6.1733279999999997</v>
      </c>
      <c r="C3136" s="26">
        <v>190</v>
      </c>
      <c r="D3136" s="14">
        <f t="shared" si="48"/>
        <v>10.309457759999999</v>
      </c>
    </row>
    <row r="3137" spans="1:4" ht="15" customHeight="1" x14ac:dyDescent="0.2">
      <c r="A3137" s="27">
        <v>42137.583333333336</v>
      </c>
      <c r="B3137" s="10">
        <v>7.202216</v>
      </c>
      <c r="C3137" s="26">
        <v>190</v>
      </c>
      <c r="D3137" s="14">
        <f t="shared" si="48"/>
        <v>12.027700719999999</v>
      </c>
    </row>
    <row r="3138" spans="1:4" ht="15" customHeight="1" x14ac:dyDescent="0.2">
      <c r="A3138" s="27">
        <v>42137.625</v>
      </c>
      <c r="B3138" s="10">
        <v>7.202216</v>
      </c>
      <c r="C3138" s="26">
        <v>190</v>
      </c>
      <c r="D3138" s="14">
        <f t="shared" si="48"/>
        <v>12.027700719999999</v>
      </c>
    </row>
    <row r="3139" spans="1:4" ht="15" customHeight="1" x14ac:dyDescent="0.2">
      <c r="A3139" s="27">
        <v>42137.666666666664</v>
      </c>
      <c r="B3139" s="10">
        <v>7.7166600000000001</v>
      </c>
      <c r="C3139" s="26">
        <v>190</v>
      </c>
      <c r="D3139" s="14">
        <f t="shared" si="48"/>
        <v>12.886822199999999</v>
      </c>
    </row>
    <row r="3140" spans="1:4" ht="15" customHeight="1" x14ac:dyDescent="0.2">
      <c r="A3140" s="27">
        <v>42137.708333333336</v>
      </c>
      <c r="B3140" s="10">
        <v>8.7455479999999994</v>
      </c>
      <c r="C3140" s="26">
        <v>180</v>
      </c>
      <c r="D3140" s="14">
        <f t="shared" si="48"/>
        <v>14.605065159999999</v>
      </c>
    </row>
    <row r="3141" spans="1:4" ht="15" customHeight="1" x14ac:dyDescent="0.2">
      <c r="A3141" s="27">
        <v>42137.75</v>
      </c>
      <c r="B3141" s="10">
        <v>9.2599920000000004</v>
      </c>
      <c r="C3141" s="26">
        <v>210</v>
      </c>
      <c r="D3141" s="14">
        <f t="shared" ref="D3141:D3204" si="49">$B$1*B3141</f>
        <v>15.464186639999999</v>
      </c>
    </row>
    <row r="3142" spans="1:4" ht="15" customHeight="1" x14ac:dyDescent="0.2">
      <c r="A3142" s="27">
        <v>42137.791666666664</v>
      </c>
      <c r="B3142" s="10">
        <v>7.202216</v>
      </c>
      <c r="C3142" s="26">
        <v>180</v>
      </c>
      <c r="D3142" s="14">
        <f t="shared" si="49"/>
        <v>12.027700719999999</v>
      </c>
    </row>
    <row r="3143" spans="1:4" ht="15" customHeight="1" x14ac:dyDescent="0.2">
      <c r="A3143" s="27">
        <v>42137.833333333336</v>
      </c>
      <c r="B3143" s="10">
        <v>6.6877719999999998</v>
      </c>
      <c r="C3143" s="26">
        <v>190</v>
      </c>
      <c r="D3143" s="14">
        <f t="shared" si="49"/>
        <v>11.16857924</v>
      </c>
    </row>
    <row r="3144" spans="1:4" ht="15" customHeight="1" x14ac:dyDescent="0.2">
      <c r="A3144" s="27">
        <v>42137.875</v>
      </c>
      <c r="B3144" s="10">
        <v>5.6588840000000005</v>
      </c>
      <c r="C3144" s="26">
        <v>200</v>
      </c>
      <c r="D3144" s="14">
        <f t="shared" si="49"/>
        <v>9.4503362800000001</v>
      </c>
    </row>
    <row r="3145" spans="1:4" ht="15" customHeight="1" x14ac:dyDescent="0.2">
      <c r="A3145" s="27">
        <v>42137.916666666664</v>
      </c>
      <c r="B3145" s="10">
        <v>5.1444400000000003</v>
      </c>
      <c r="C3145" s="26">
        <v>210</v>
      </c>
      <c r="D3145" s="14">
        <f t="shared" si="49"/>
        <v>8.5912147999999995</v>
      </c>
    </row>
    <row r="3146" spans="1:4" ht="15" customHeight="1" x14ac:dyDescent="0.2">
      <c r="A3146" s="27">
        <v>42137.958333333336</v>
      </c>
      <c r="B3146" s="10">
        <v>5.1444400000000003</v>
      </c>
      <c r="C3146" s="26">
        <v>200</v>
      </c>
      <c r="D3146" s="14">
        <f t="shared" si="49"/>
        <v>8.5912147999999995</v>
      </c>
    </row>
    <row r="3147" spans="1:4" ht="15" customHeight="1" x14ac:dyDescent="0.2">
      <c r="A3147" s="27">
        <v>42138</v>
      </c>
      <c r="B3147" s="10">
        <v>4.6299960000000002</v>
      </c>
      <c r="C3147" s="26">
        <v>210</v>
      </c>
      <c r="D3147" s="14">
        <f t="shared" si="49"/>
        <v>7.7320933199999997</v>
      </c>
    </row>
    <row r="3148" spans="1:4" ht="15" customHeight="1" x14ac:dyDescent="0.2">
      <c r="A3148" s="27">
        <v>42138.041666666664</v>
      </c>
      <c r="B3148" s="10">
        <v>5.1444400000000003</v>
      </c>
      <c r="C3148" s="26">
        <v>220</v>
      </c>
      <c r="D3148" s="14">
        <f t="shared" si="49"/>
        <v>8.5912147999999995</v>
      </c>
    </row>
    <row r="3149" spans="1:4" ht="15" customHeight="1" x14ac:dyDescent="0.2">
      <c r="A3149" s="27">
        <v>42138.083333333336</v>
      </c>
      <c r="B3149" s="10">
        <v>3.601108</v>
      </c>
      <c r="C3149" s="26">
        <v>230</v>
      </c>
      <c r="D3149" s="14">
        <f t="shared" si="49"/>
        <v>6.0138503599999993</v>
      </c>
    </row>
    <row r="3150" spans="1:4" ht="15" customHeight="1" x14ac:dyDescent="0.2">
      <c r="A3150" s="27">
        <v>42138.125</v>
      </c>
      <c r="B3150" s="10">
        <v>4.1155520000000001</v>
      </c>
      <c r="C3150" s="26">
        <v>230</v>
      </c>
      <c r="D3150" s="14">
        <f t="shared" si="49"/>
        <v>6.8729718399999999</v>
      </c>
    </row>
    <row r="3151" spans="1:4" ht="15" customHeight="1" x14ac:dyDescent="0.2">
      <c r="A3151" s="27">
        <v>42138.166666666664</v>
      </c>
      <c r="B3151" s="10">
        <v>4.1155520000000001</v>
      </c>
      <c r="C3151" s="26">
        <v>220</v>
      </c>
      <c r="D3151" s="14">
        <f t="shared" si="49"/>
        <v>6.8729718399999999</v>
      </c>
    </row>
    <row r="3152" spans="1:4" ht="15" customHeight="1" x14ac:dyDescent="0.2">
      <c r="A3152" s="27">
        <v>42138.208333333336</v>
      </c>
      <c r="B3152" s="10">
        <v>3.601108</v>
      </c>
      <c r="C3152" s="26">
        <v>230</v>
      </c>
      <c r="D3152" s="14">
        <f t="shared" si="49"/>
        <v>6.0138503599999993</v>
      </c>
    </row>
    <row r="3153" spans="1:4" ht="15" customHeight="1" x14ac:dyDescent="0.2">
      <c r="A3153" s="27">
        <v>42138.25</v>
      </c>
      <c r="B3153" s="10">
        <v>3.601108</v>
      </c>
      <c r="C3153" s="26">
        <v>210</v>
      </c>
      <c r="D3153" s="14">
        <f t="shared" si="49"/>
        <v>6.0138503599999993</v>
      </c>
    </row>
    <row r="3154" spans="1:4" ht="15" customHeight="1" x14ac:dyDescent="0.2">
      <c r="A3154" s="27">
        <v>42138.291666666664</v>
      </c>
      <c r="B3154" s="10">
        <v>2.057776</v>
      </c>
      <c r="C3154" s="26">
        <v>170</v>
      </c>
      <c r="D3154" s="14">
        <f t="shared" si="49"/>
        <v>3.43648592</v>
      </c>
    </row>
    <row r="3155" spans="1:4" ht="15" customHeight="1" x14ac:dyDescent="0.2">
      <c r="A3155" s="27">
        <v>42138.333333333336</v>
      </c>
      <c r="B3155" s="10">
        <v>3.601108</v>
      </c>
      <c r="C3155" s="26">
        <v>230</v>
      </c>
      <c r="D3155" s="14">
        <f t="shared" si="49"/>
        <v>6.0138503599999993</v>
      </c>
    </row>
    <row r="3156" spans="1:4" ht="15" customHeight="1" x14ac:dyDescent="0.2">
      <c r="A3156" s="27">
        <v>42138.375</v>
      </c>
      <c r="B3156" s="10">
        <v>2.057776</v>
      </c>
      <c r="C3156" s="26">
        <v>270</v>
      </c>
      <c r="D3156" s="14">
        <f t="shared" si="49"/>
        <v>3.43648592</v>
      </c>
    </row>
    <row r="3157" spans="1:4" ht="15" customHeight="1" x14ac:dyDescent="0.2">
      <c r="A3157" s="27">
        <v>42138.416666666664</v>
      </c>
      <c r="B3157" s="10">
        <v>1.028888</v>
      </c>
      <c r="C3157" s="26">
        <v>300</v>
      </c>
      <c r="D3157" s="14">
        <f t="shared" si="49"/>
        <v>1.71824296</v>
      </c>
    </row>
    <row r="3158" spans="1:4" ht="15" customHeight="1" x14ac:dyDescent="0.2">
      <c r="A3158" s="27">
        <v>42138.458333333336</v>
      </c>
      <c r="B3158" s="10">
        <v>0</v>
      </c>
      <c r="C3158" s="26">
        <v>0</v>
      </c>
      <c r="D3158" s="14">
        <f t="shared" si="49"/>
        <v>0</v>
      </c>
    </row>
    <row r="3159" spans="1:4" ht="15" customHeight="1" x14ac:dyDescent="0.2">
      <c r="A3159" s="27">
        <v>42138.5</v>
      </c>
      <c r="B3159" s="10">
        <v>2.5722200000000002</v>
      </c>
      <c r="C3159" s="26">
        <v>210</v>
      </c>
      <c r="D3159" s="14">
        <f t="shared" si="49"/>
        <v>4.2956073999999997</v>
      </c>
    </row>
    <row r="3160" spans="1:4" ht="15" customHeight="1" x14ac:dyDescent="0.2">
      <c r="A3160" s="27">
        <v>42138.541666666664</v>
      </c>
      <c r="B3160" s="10">
        <v>6.1733279999999997</v>
      </c>
      <c r="C3160" s="26">
        <v>200</v>
      </c>
      <c r="D3160" s="14">
        <f t="shared" si="49"/>
        <v>10.309457759999999</v>
      </c>
    </row>
    <row r="3161" spans="1:4" ht="15" customHeight="1" x14ac:dyDescent="0.2">
      <c r="A3161" s="27">
        <v>42138.583333333336</v>
      </c>
      <c r="B3161" s="10">
        <v>5.1444400000000003</v>
      </c>
      <c r="C3161" s="26">
        <v>190</v>
      </c>
      <c r="D3161" s="14">
        <f t="shared" si="49"/>
        <v>8.5912147999999995</v>
      </c>
    </row>
    <row r="3162" spans="1:4" ht="15" customHeight="1" x14ac:dyDescent="0.2">
      <c r="A3162" s="27">
        <v>42138.625</v>
      </c>
      <c r="B3162" s="10">
        <v>5.1444400000000003</v>
      </c>
      <c r="C3162" s="26">
        <v>190</v>
      </c>
      <c r="D3162" s="14">
        <f t="shared" si="49"/>
        <v>8.5912147999999995</v>
      </c>
    </row>
    <row r="3163" spans="1:4" ht="15" customHeight="1" x14ac:dyDescent="0.2">
      <c r="A3163" s="27">
        <v>42138.666666666664</v>
      </c>
      <c r="B3163" s="10">
        <v>4.6299960000000002</v>
      </c>
      <c r="C3163" s="26">
        <v>220</v>
      </c>
      <c r="D3163" s="14">
        <f t="shared" si="49"/>
        <v>7.7320933199999997</v>
      </c>
    </row>
    <row r="3164" spans="1:4" ht="15" customHeight="1" x14ac:dyDescent="0.2">
      <c r="A3164" s="27">
        <v>42138.708333333336</v>
      </c>
      <c r="B3164" s="10">
        <v>5.1444400000000003</v>
      </c>
      <c r="C3164" s="26">
        <v>220</v>
      </c>
      <c r="D3164" s="14">
        <f t="shared" si="49"/>
        <v>8.5912147999999995</v>
      </c>
    </row>
    <row r="3165" spans="1:4" ht="15" customHeight="1" x14ac:dyDescent="0.2">
      <c r="A3165" s="27">
        <v>42138.75</v>
      </c>
      <c r="B3165" s="10">
        <v>3.601108</v>
      </c>
      <c r="C3165" s="26">
        <v>220</v>
      </c>
      <c r="D3165" s="14">
        <f t="shared" si="49"/>
        <v>6.0138503599999993</v>
      </c>
    </row>
    <row r="3166" spans="1:4" ht="15" customHeight="1" x14ac:dyDescent="0.2">
      <c r="A3166" s="27">
        <v>42138.791666666664</v>
      </c>
      <c r="B3166" s="10">
        <v>3.0866639999999999</v>
      </c>
      <c r="C3166" s="26">
        <v>180</v>
      </c>
      <c r="D3166" s="14">
        <f t="shared" si="49"/>
        <v>5.1547288799999995</v>
      </c>
    </row>
    <row r="3167" spans="1:4" ht="15" customHeight="1" x14ac:dyDescent="0.2">
      <c r="A3167" s="27">
        <v>42138.833333333336</v>
      </c>
      <c r="B3167" s="10">
        <v>4.6299960000000002</v>
      </c>
      <c r="C3167" s="26">
        <v>220</v>
      </c>
      <c r="D3167" s="14">
        <f t="shared" si="49"/>
        <v>7.7320933199999997</v>
      </c>
    </row>
    <row r="3168" spans="1:4" ht="15" customHeight="1" x14ac:dyDescent="0.2">
      <c r="A3168" s="27">
        <v>42138.875</v>
      </c>
      <c r="B3168" s="10">
        <v>3.601108</v>
      </c>
      <c r="C3168" s="26">
        <v>220</v>
      </c>
      <c r="D3168" s="14">
        <f t="shared" si="49"/>
        <v>6.0138503599999993</v>
      </c>
    </row>
    <row r="3169" spans="1:4" ht="15" customHeight="1" x14ac:dyDescent="0.2">
      <c r="A3169" s="27">
        <v>42138.916666666664</v>
      </c>
      <c r="B3169" s="10">
        <v>2.5722200000000002</v>
      </c>
      <c r="C3169" s="26">
        <v>280</v>
      </c>
      <c r="D3169" s="14">
        <f t="shared" si="49"/>
        <v>4.2956073999999997</v>
      </c>
    </row>
    <row r="3170" spans="1:4" ht="15" customHeight="1" x14ac:dyDescent="0.2">
      <c r="A3170" s="27">
        <v>42138.958333333336</v>
      </c>
      <c r="B3170" s="10">
        <v>3.601108</v>
      </c>
      <c r="C3170" s="26">
        <v>260</v>
      </c>
      <c r="D3170" s="14">
        <f t="shared" si="49"/>
        <v>6.0138503599999993</v>
      </c>
    </row>
    <row r="3171" spans="1:4" ht="15" customHeight="1" x14ac:dyDescent="0.2">
      <c r="A3171" s="27">
        <v>42139</v>
      </c>
      <c r="B3171" s="10">
        <v>5.6588840000000005</v>
      </c>
      <c r="C3171" s="26">
        <v>230</v>
      </c>
      <c r="D3171" s="14">
        <f t="shared" si="49"/>
        <v>9.4503362800000001</v>
      </c>
    </row>
    <row r="3172" spans="1:4" ht="15" customHeight="1" x14ac:dyDescent="0.2">
      <c r="A3172" s="27">
        <v>42139.041666666664</v>
      </c>
      <c r="B3172" s="10">
        <v>3.0866639999999999</v>
      </c>
      <c r="C3172" s="26">
        <v>270</v>
      </c>
      <c r="D3172" s="14">
        <f t="shared" si="49"/>
        <v>5.1547288799999995</v>
      </c>
    </row>
    <row r="3173" spans="1:4" ht="15" customHeight="1" x14ac:dyDescent="0.2">
      <c r="A3173" s="27">
        <v>42139.083333333336</v>
      </c>
      <c r="B3173" s="10">
        <v>2.057776</v>
      </c>
      <c r="C3173" s="26">
        <v>330</v>
      </c>
      <c r="D3173" s="14">
        <f t="shared" si="49"/>
        <v>3.43648592</v>
      </c>
    </row>
    <row r="3174" spans="1:4" ht="15" customHeight="1" x14ac:dyDescent="0.2">
      <c r="A3174" s="27">
        <v>42139.125</v>
      </c>
      <c r="B3174" s="10">
        <v>2.057776</v>
      </c>
      <c r="C3174" s="26">
        <v>290</v>
      </c>
      <c r="D3174" s="14">
        <f t="shared" si="49"/>
        <v>3.43648592</v>
      </c>
    </row>
    <row r="3175" spans="1:4" ht="15" customHeight="1" x14ac:dyDescent="0.2">
      <c r="A3175" s="27">
        <v>42139.166666666664</v>
      </c>
      <c r="B3175" s="10">
        <v>3.0866639999999999</v>
      </c>
      <c r="C3175" s="26">
        <v>270</v>
      </c>
      <c r="D3175" s="14">
        <f t="shared" si="49"/>
        <v>5.1547288799999995</v>
      </c>
    </row>
    <row r="3176" spans="1:4" ht="15" customHeight="1" x14ac:dyDescent="0.2">
      <c r="A3176" s="27">
        <v>42139.208333333336</v>
      </c>
      <c r="B3176" s="10">
        <v>2.5722200000000002</v>
      </c>
      <c r="C3176" s="26">
        <v>250</v>
      </c>
      <c r="D3176" s="14">
        <f t="shared" si="49"/>
        <v>4.2956073999999997</v>
      </c>
    </row>
    <row r="3177" spans="1:4" ht="15" customHeight="1" x14ac:dyDescent="0.2">
      <c r="A3177" s="27">
        <v>42139.25</v>
      </c>
      <c r="B3177" s="10">
        <v>1.028888</v>
      </c>
      <c r="C3177" s="26">
        <v>70</v>
      </c>
      <c r="D3177" s="14">
        <f t="shared" si="49"/>
        <v>1.71824296</v>
      </c>
    </row>
    <row r="3178" spans="1:4" ht="15" customHeight="1" x14ac:dyDescent="0.2">
      <c r="A3178" s="27">
        <v>42139.291666666664</v>
      </c>
      <c r="B3178" s="10">
        <v>3.0866639999999999</v>
      </c>
      <c r="C3178" s="26">
        <v>220</v>
      </c>
      <c r="D3178" s="14">
        <f t="shared" si="49"/>
        <v>5.1547288799999995</v>
      </c>
    </row>
    <row r="3179" spans="1:4" ht="15" customHeight="1" x14ac:dyDescent="0.2">
      <c r="A3179" s="27">
        <v>42139.333333333336</v>
      </c>
      <c r="B3179" s="10">
        <v>1.028888</v>
      </c>
      <c r="C3179" s="26">
        <v>30</v>
      </c>
      <c r="D3179" s="14">
        <f t="shared" si="49"/>
        <v>1.71824296</v>
      </c>
    </row>
    <row r="3180" spans="1:4" ht="15" customHeight="1" x14ac:dyDescent="0.2">
      <c r="A3180" s="27">
        <v>42139.375</v>
      </c>
      <c r="B3180" s="10">
        <v>3.0866639999999999</v>
      </c>
      <c r="C3180" s="26">
        <v>240</v>
      </c>
      <c r="D3180" s="14">
        <f t="shared" si="49"/>
        <v>5.1547288799999995</v>
      </c>
    </row>
    <row r="3181" spans="1:4" ht="15" customHeight="1" x14ac:dyDescent="0.2">
      <c r="A3181" s="27">
        <v>42139.416666666664</v>
      </c>
      <c r="B3181" s="10">
        <v>1.028888</v>
      </c>
      <c r="C3181" s="26">
        <v>310</v>
      </c>
      <c r="D3181" s="14">
        <f t="shared" si="49"/>
        <v>1.71824296</v>
      </c>
    </row>
    <row r="3182" spans="1:4" ht="15" customHeight="1" x14ac:dyDescent="0.2">
      <c r="A3182" s="27">
        <v>42139.458333333336</v>
      </c>
      <c r="B3182" s="10">
        <v>2.057776</v>
      </c>
      <c r="C3182" s="26">
        <v>260</v>
      </c>
      <c r="D3182" s="14">
        <f t="shared" si="49"/>
        <v>3.43648592</v>
      </c>
    </row>
    <row r="3183" spans="1:4" ht="15" customHeight="1" x14ac:dyDescent="0.2">
      <c r="A3183" s="27">
        <v>42139.5</v>
      </c>
      <c r="B3183" s="10">
        <v>3.601108</v>
      </c>
      <c r="C3183" s="26">
        <v>220</v>
      </c>
      <c r="D3183" s="14">
        <f t="shared" si="49"/>
        <v>6.0138503599999993</v>
      </c>
    </row>
    <row r="3184" spans="1:4" ht="15" customHeight="1" x14ac:dyDescent="0.2">
      <c r="A3184" s="27">
        <v>42139.541666666664</v>
      </c>
      <c r="B3184" s="10">
        <v>4.6299960000000002</v>
      </c>
      <c r="C3184" s="26">
        <v>210</v>
      </c>
      <c r="D3184" s="14">
        <f t="shared" si="49"/>
        <v>7.7320933199999997</v>
      </c>
    </row>
    <row r="3185" spans="1:4" ht="15" customHeight="1" x14ac:dyDescent="0.2">
      <c r="A3185" s="27">
        <v>42139.583333333336</v>
      </c>
      <c r="B3185" s="10">
        <v>5.6588840000000005</v>
      </c>
      <c r="C3185" s="26">
        <v>200</v>
      </c>
      <c r="D3185" s="14">
        <f t="shared" si="49"/>
        <v>9.4503362800000001</v>
      </c>
    </row>
    <row r="3186" spans="1:4" ht="15" customHeight="1" x14ac:dyDescent="0.2">
      <c r="A3186" s="27">
        <v>42139.625</v>
      </c>
      <c r="B3186" s="10">
        <v>7.202216</v>
      </c>
      <c r="C3186" s="26">
        <v>160</v>
      </c>
      <c r="D3186" s="14">
        <f t="shared" si="49"/>
        <v>12.027700719999999</v>
      </c>
    </row>
    <row r="3187" spans="1:4" ht="15" customHeight="1" x14ac:dyDescent="0.2">
      <c r="A3187" s="27">
        <v>42139.666666666664</v>
      </c>
      <c r="B3187" s="10">
        <v>7.202216</v>
      </c>
      <c r="C3187" s="26">
        <v>160</v>
      </c>
      <c r="D3187" s="14">
        <f t="shared" si="49"/>
        <v>12.027700719999999</v>
      </c>
    </row>
    <row r="3188" spans="1:4" ht="15" customHeight="1" x14ac:dyDescent="0.2">
      <c r="A3188" s="27">
        <v>42139.708333333336</v>
      </c>
      <c r="B3188" s="10">
        <v>7.202216</v>
      </c>
      <c r="C3188" s="26">
        <v>170</v>
      </c>
      <c r="D3188" s="14">
        <f t="shared" si="49"/>
        <v>12.027700719999999</v>
      </c>
    </row>
    <row r="3189" spans="1:4" ht="15" customHeight="1" x14ac:dyDescent="0.2">
      <c r="A3189" s="27">
        <v>42139.75</v>
      </c>
      <c r="B3189" s="10">
        <v>6.1733279999999997</v>
      </c>
      <c r="C3189" s="26">
        <v>170</v>
      </c>
      <c r="D3189" s="14">
        <f t="shared" si="49"/>
        <v>10.309457759999999</v>
      </c>
    </row>
    <row r="3190" spans="1:4" ht="15" customHeight="1" x14ac:dyDescent="0.2">
      <c r="A3190" s="27">
        <v>42139.791666666664</v>
      </c>
      <c r="B3190" s="10">
        <v>6.1733279999999997</v>
      </c>
      <c r="C3190" s="26">
        <v>180</v>
      </c>
      <c r="D3190" s="14">
        <f t="shared" si="49"/>
        <v>10.309457759999999</v>
      </c>
    </row>
    <row r="3191" spans="1:4" ht="15" customHeight="1" x14ac:dyDescent="0.2">
      <c r="A3191" s="27">
        <v>42139.833333333336</v>
      </c>
      <c r="B3191" s="10">
        <v>5.6588840000000005</v>
      </c>
      <c r="C3191" s="26">
        <v>180</v>
      </c>
      <c r="D3191" s="14">
        <f t="shared" si="49"/>
        <v>9.4503362800000001</v>
      </c>
    </row>
    <row r="3192" spans="1:4" ht="15" customHeight="1" x14ac:dyDescent="0.2">
      <c r="A3192" s="27">
        <v>42139.875</v>
      </c>
      <c r="B3192" s="10">
        <v>4.1155520000000001</v>
      </c>
      <c r="C3192" s="26">
        <v>190</v>
      </c>
      <c r="D3192" s="14">
        <f t="shared" si="49"/>
        <v>6.8729718399999999</v>
      </c>
    </row>
    <row r="3193" spans="1:4" ht="15" customHeight="1" x14ac:dyDescent="0.2">
      <c r="A3193" s="27">
        <v>42139.916666666664</v>
      </c>
      <c r="B3193" s="10">
        <v>4.1155520000000001</v>
      </c>
      <c r="C3193" s="26">
        <v>210</v>
      </c>
      <c r="D3193" s="14">
        <f t="shared" si="49"/>
        <v>6.8729718399999999</v>
      </c>
    </row>
    <row r="3194" spans="1:4" ht="15" customHeight="1" x14ac:dyDescent="0.2">
      <c r="A3194" s="27">
        <v>42139.958333333336</v>
      </c>
      <c r="B3194" s="10">
        <v>3.0866639999999999</v>
      </c>
      <c r="C3194" s="26">
        <v>240</v>
      </c>
      <c r="D3194" s="14">
        <f t="shared" si="49"/>
        <v>5.1547288799999995</v>
      </c>
    </row>
    <row r="3195" spans="1:4" ht="15" customHeight="1" x14ac:dyDescent="0.2">
      <c r="A3195" s="27">
        <v>42140</v>
      </c>
      <c r="B3195" s="10">
        <v>1.5433319999999999</v>
      </c>
      <c r="C3195" s="26">
        <v>100</v>
      </c>
      <c r="D3195" s="14">
        <f t="shared" si="49"/>
        <v>2.5773644399999998</v>
      </c>
    </row>
    <row r="3196" spans="1:4" ht="15" customHeight="1" x14ac:dyDescent="0.2">
      <c r="A3196" s="27">
        <v>42140.041666666664</v>
      </c>
      <c r="B3196" s="10">
        <v>3.0866639999999999</v>
      </c>
      <c r="C3196" s="26">
        <v>250</v>
      </c>
      <c r="D3196" s="14">
        <f t="shared" si="49"/>
        <v>5.1547288799999995</v>
      </c>
    </row>
    <row r="3197" spans="1:4" ht="15" customHeight="1" x14ac:dyDescent="0.2">
      <c r="A3197" s="27">
        <v>42140.083333333336</v>
      </c>
      <c r="B3197" s="10">
        <v>2.5722200000000002</v>
      </c>
      <c r="C3197" s="26">
        <v>270</v>
      </c>
      <c r="D3197" s="14">
        <f t="shared" si="49"/>
        <v>4.2956073999999997</v>
      </c>
    </row>
    <row r="3198" spans="1:4" ht="15" customHeight="1" x14ac:dyDescent="0.2">
      <c r="A3198" s="27">
        <v>42140.125</v>
      </c>
      <c r="B3198" s="10">
        <v>3.0866639999999999</v>
      </c>
      <c r="C3198" s="26">
        <v>280</v>
      </c>
      <c r="D3198" s="14">
        <f t="shared" si="49"/>
        <v>5.1547288799999995</v>
      </c>
    </row>
    <row r="3199" spans="1:4" ht="15" customHeight="1" x14ac:dyDescent="0.2">
      <c r="A3199" s="27">
        <v>42140.166666666664</v>
      </c>
      <c r="B3199" s="10">
        <v>3.0866639999999999</v>
      </c>
      <c r="C3199" s="26">
        <v>270</v>
      </c>
      <c r="D3199" s="14">
        <f t="shared" si="49"/>
        <v>5.1547288799999995</v>
      </c>
    </row>
    <row r="3200" spans="1:4" ht="15" customHeight="1" x14ac:dyDescent="0.2">
      <c r="A3200" s="27">
        <v>42140.208333333336</v>
      </c>
      <c r="B3200" s="10">
        <v>1.028888</v>
      </c>
      <c r="C3200" s="26">
        <v>270</v>
      </c>
      <c r="D3200" s="14">
        <f t="shared" si="49"/>
        <v>1.71824296</v>
      </c>
    </row>
    <row r="3201" spans="1:4" ht="15" customHeight="1" x14ac:dyDescent="0.2">
      <c r="A3201" s="27">
        <v>42140.25</v>
      </c>
      <c r="B3201" s="10">
        <v>0.51444400000000001</v>
      </c>
      <c r="C3201" s="26">
        <v>270</v>
      </c>
      <c r="D3201" s="14">
        <f t="shared" si="49"/>
        <v>0.85912147999999999</v>
      </c>
    </row>
    <row r="3202" spans="1:4" ht="15" customHeight="1" x14ac:dyDescent="0.2">
      <c r="A3202" s="27">
        <v>42140.291666666664</v>
      </c>
      <c r="B3202" s="10">
        <v>1.5433319999999999</v>
      </c>
      <c r="C3202" s="26">
        <v>280</v>
      </c>
      <c r="D3202" s="14">
        <f t="shared" si="49"/>
        <v>2.5773644399999998</v>
      </c>
    </row>
    <row r="3203" spans="1:4" ht="15" customHeight="1" x14ac:dyDescent="0.2">
      <c r="A3203" s="27">
        <v>42140.333333333336</v>
      </c>
      <c r="B3203" s="10">
        <v>2.057776</v>
      </c>
      <c r="C3203" s="26">
        <v>210</v>
      </c>
      <c r="D3203" s="14">
        <f t="shared" si="49"/>
        <v>3.43648592</v>
      </c>
    </row>
    <row r="3204" spans="1:4" ht="15" customHeight="1" x14ac:dyDescent="0.2">
      <c r="A3204" s="27">
        <v>42140.375</v>
      </c>
      <c r="B3204" s="10">
        <v>1.5433319999999999</v>
      </c>
      <c r="C3204" s="26">
        <v>280</v>
      </c>
      <c r="D3204" s="14">
        <f t="shared" si="49"/>
        <v>2.5773644399999998</v>
      </c>
    </row>
    <row r="3205" spans="1:4" ht="15" customHeight="1" x14ac:dyDescent="0.2">
      <c r="A3205" s="27">
        <v>42140.416666666664</v>
      </c>
      <c r="B3205" s="10">
        <v>1.028888</v>
      </c>
      <c r="C3205" s="26">
        <v>150</v>
      </c>
      <c r="D3205" s="14">
        <f t="shared" ref="D3205:D3268" si="50">$B$1*B3205</f>
        <v>1.71824296</v>
      </c>
    </row>
    <row r="3206" spans="1:4" ht="15" customHeight="1" x14ac:dyDescent="0.2">
      <c r="A3206" s="27">
        <v>42140.458333333336</v>
      </c>
      <c r="B3206" s="10">
        <v>4.1155520000000001</v>
      </c>
      <c r="C3206" s="26">
        <v>210</v>
      </c>
      <c r="D3206" s="14">
        <f t="shared" si="50"/>
        <v>6.8729718399999999</v>
      </c>
    </row>
    <row r="3207" spans="1:4" ht="15" customHeight="1" x14ac:dyDescent="0.2">
      <c r="A3207" s="27">
        <v>42140.5</v>
      </c>
      <c r="B3207" s="10">
        <v>3.601108</v>
      </c>
      <c r="C3207" s="26">
        <v>220</v>
      </c>
      <c r="D3207" s="14">
        <f t="shared" si="50"/>
        <v>6.0138503599999993</v>
      </c>
    </row>
    <row r="3208" spans="1:4" ht="15" customHeight="1" x14ac:dyDescent="0.2">
      <c r="A3208" s="27">
        <v>42140.541666666664</v>
      </c>
      <c r="B3208" s="10">
        <v>5.1444400000000003</v>
      </c>
      <c r="C3208" s="26">
        <v>170</v>
      </c>
      <c r="D3208" s="14">
        <f t="shared" si="50"/>
        <v>8.5912147999999995</v>
      </c>
    </row>
    <row r="3209" spans="1:4" ht="15" customHeight="1" x14ac:dyDescent="0.2">
      <c r="A3209" s="27">
        <v>42140.583333333336</v>
      </c>
      <c r="B3209" s="10">
        <v>4.6299960000000002</v>
      </c>
      <c r="C3209" s="26">
        <v>210</v>
      </c>
      <c r="D3209" s="14">
        <f t="shared" si="50"/>
        <v>7.7320933199999997</v>
      </c>
    </row>
    <row r="3210" spans="1:4" ht="15" customHeight="1" x14ac:dyDescent="0.2">
      <c r="A3210" s="27">
        <v>42140.625</v>
      </c>
      <c r="B3210" s="10">
        <v>3.0866639999999999</v>
      </c>
      <c r="C3210" s="26">
        <v>210</v>
      </c>
      <c r="D3210" s="14">
        <f t="shared" si="50"/>
        <v>5.1547288799999995</v>
      </c>
    </row>
    <row r="3211" spans="1:4" ht="15" customHeight="1" x14ac:dyDescent="0.2">
      <c r="A3211" s="27">
        <v>42140.666666666664</v>
      </c>
      <c r="B3211" s="10">
        <v>3.0866639999999999</v>
      </c>
      <c r="C3211" s="26">
        <v>210</v>
      </c>
      <c r="D3211" s="14">
        <f t="shared" si="50"/>
        <v>5.1547288799999995</v>
      </c>
    </row>
    <row r="3212" spans="1:4" ht="15" customHeight="1" x14ac:dyDescent="0.2">
      <c r="A3212" s="27">
        <v>42140.708333333336</v>
      </c>
      <c r="B3212" s="10">
        <v>2.057776</v>
      </c>
      <c r="C3212" s="26">
        <v>180</v>
      </c>
      <c r="D3212" s="14">
        <f t="shared" si="50"/>
        <v>3.43648592</v>
      </c>
    </row>
    <row r="3213" spans="1:4" ht="15" customHeight="1" x14ac:dyDescent="0.2">
      <c r="A3213" s="27">
        <v>42140.75</v>
      </c>
      <c r="B3213" s="10">
        <v>5.1444400000000003</v>
      </c>
      <c r="C3213" s="26">
        <v>160</v>
      </c>
      <c r="D3213" s="14">
        <f t="shared" si="50"/>
        <v>8.5912147999999995</v>
      </c>
    </row>
    <row r="3214" spans="1:4" ht="15" customHeight="1" x14ac:dyDescent="0.2">
      <c r="A3214" s="27">
        <v>42140.791666666664</v>
      </c>
      <c r="B3214" s="10">
        <v>3.0866639999999999</v>
      </c>
      <c r="C3214" s="26">
        <v>180</v>
      </c>
      <c r="D3214" s="14">
        <f t="shared" si="50"/>
        <v>5.1547288799999995</v>
      </c>
    </row>
    <row r="3215" spans="1:4" ht="15" customHeight="1" x14ac:dyDescent="0.2">
      <c r="A3215" s="27">
        <v>42140.833333333336</v>
      </c>
      <c r="B3215" s="10">
        <v>2.057776</v>
      </c>
      <c r="C3215" s="26">
        <v>240</v>
      </c>
      <c r="D3215" s="14">
        <f t="shared" si="50"/>
        <v>3.43648592</v>
      </c>
    </row>
    <row r="3216" spans="1:4" ht="15" customHeight="1" x14ac:dyDescent="0.2">
      <c r="A3216" s="27">
        <v>42140.875</v>
      </c>
      <c r="B3216" s="10">
        <v>2.057776</v>
      </c>
      <c r="C3216" s="26">
        <v>300</v>
      </c>
      <c r="D3216" s="14">
        <f t="shared" si="50"/>
        <v>3.43648592</v>
      </c>
    </row>
    <row r="3217" spans="1:4" ht="15" customHeight="1" x14ac:dyDescent="0.2">
      <c r="A3217" s="27">
        <v>42140.916666666664</v>
      </c>
      <c r="B3217" s="10">
        <v>2.057776</v>
      </c>
      <c r="C3217" s="26">
        <v>290</v>
      </c>
      <c r="D3217" s="14">
        <f t="shared" si="50"/>
        <v>3.43648592</v>
      </c>
    </row>
    <row r="3218" spans="1:4" ht="15" customHeight="1" x14ac:dyDescent="0.2">
      <c r="A3218" s="27">
        <v>42140.958333333336</v>
      </c>
      <c r="B3218" s="10">
        <v>2.057776</v>
      </c>
      <c r="C3218" s="26">
        <v>310</v>
      </c>
      <c r="D3218" s="14">
        <f t="shared" si="50"/>
        <v>3.43648592</v>
      </c>
    </row>
    <row r="3219" spans="1:4" ht="15" customHeight="1" x14ac:dyDescent="0.2">
      <c r="A3219" s="27">
        <v>42141</v>
      </c>
      <c r="B3219" s="10">
        <v>2.057776</v>
      </c>
      <c r="C3219" s="26">
        <v>270</v>
      </c>
      <c r="D3219" s="14">
        <f t="shared" si="50"/>
        <v>3.43648592</v>
      </c>
    </row>
    <row r="3220" spans="1:4" ht="15" customHeight="1" x14ac:dyDescent="0.2">
      <c r="A3220" s="27">
        <v>42141.041666666664</v>
      </c>
      <c r="B3220" s="10">
        <v>2.057776</v>
      </c>
      <c r="C3220" s="26">
        <v>270</v>
      </c>
      <c r="D3220" s="14">
        <f t="shared" si="50"/>
        <v>3.43648592</v>
      </c>
    </row>
    <row r="3221" spans="1:4" ht="15" customHeight="1" x14ac:dyDescent="0.2">
      <c r="A3221" s="27">
        <v>42141.083333333336</v>
      </c>
      <c r="B3221" s="10">
        <v>2.057776</v>
      </c>
      <c r="C3221" s="26">
        <v>300</v>
      </c>
      <c r="D3221" s="14">
        <f t="shared" si="50"/>
        <v>3.43648592</v>
      </c>
    </row>
    <row r="3222" spans="1:4" ht="15" customHeight="1" x14ac:dyDescent="0.2">
      <c r="A3222" s="27">
        <v>42141.125</v>
      </c>
      <c r="B3222" s="10">
        <v>2.057776</v>
      </c>
      <c r="C3222" s="26">
        <v>310</v>
      </c>
      <c r="D3222" s="14">
        <f t="shared" si="50"/>
        <v>3.43648592</v>
      </c>
    </row>
    <row r="3223" spans="1:4" ht="15" customHeight="1" x14ac:dyDescent="0.2">
      <c r="A3223" s="27">
        <v>42141.166666666664</v>
      </c>
      <c r="B3223" s="10">
        <v>2.057776</v>
      </c>
      <c r="C3223" s="26">
        <v>310</v>
      </c>
      <c r="D3223" s="14">
        <f t="shared" si="50"/>
        <v>3.43648592</v>
      </c>
    </row>
    <row r="3224" spans="1:4" ht="15" customHeight="1" x14ac:dyDescent="0.2">
      <c r="A3224" s="27">
        <v>42141.208333333336</v>
      </c>
      <c r="B3224" s="10">
        <v>1.5433319999999999</v>
      </c>
      <c r="C3224" s="26">
        <v>310</v>
      </c>
      <c r="D3224" s="14">
        <f t="shared" si="50"/>
        <v>2.5773644399999998</v>
      </c>
    </row>
    <row r="3225" spans="1:4" ht="15" customHeight="1" x14ac:dyDescent="0.2">
      <c r="A3225" s="27">
        <v>42141.25</v>
      </c>
      <c r="B3225" s="10">
        <v>1.5433319999999999</v>
      </c>
      <c r="C3225" s="26">
        <v>320</v>
      </c>
      <c r="D3225" s="14">
        <f t="shared" si="50"/>
        <v>2.5773644399999998</v>
      </c>
    </row>
    <row r="3226" spans="1:4" ht="15" customHeight="1" x14ac:dyDescent="0.2">
      <c r="A3226" s="27">
        <v>42141.291666666664</v>
      </c>
      <c r="B3226" s="10">
        <v>1.5433319999999999</v>
      </c>
      <c r="C3226" s="26">
        <v>340</v>
      </c>
      <c r="D3226" s="14">
        <f t="shared" si="50"/>
        <v>2.5773644399999998</v>
      </c>
    </row>
    <row r="3227" spans="1:4" ht="15" customHeight="1" x14ac:dyDescent="0.2">
      <c r="A3227" s="27">
        <v>42141.333333333336</v>
      </c>
      <c r="B3227" s="10">
        <v>1.028888</v>
      </c>
      <c r="C3227" s="26">
        <v>360</v>
      </c>
      <c r="D3227" s="14">
        <f t="shared" si="50"/>
        <v>1.71824296</v>
      </c>
    </row>
    <row r="3228" spans="1:4" ht="15" customHeight="1" x14ac:dyDescent="0.2">
      <c r="A3228" s="27">
        <v>42141.375</v>
      </c>
      <c r="B3228" s="10">
        <v>1.028888</v>
      </c>
      <c r="C3228" s="26">
        <v>350</v>
      </c>
      <c r="D3228" s="14">
        <f t="shared" si="50"/>
        <v>1.71824296</v>
      </c>
    </row>
    <row r="3229" spans="1:4" ht="15" customHeight="1" x14ac:dyDescent="0.2">
      <c r="A3229" s="27">
        <v>42141.416666666664</v>
      </c>
      <c r="B3229" s="10">
        <v>1.028888</v>
      </c>
      <c r="C3229" s="26">
        <v>250</v>
      </c>
      <c r="D3229" s="14">
        <f t="shared" si="50"/>
        <v>1.71824296</v>
      </c>
    </row>
    <row r="3230" spans="1:4" ht="15" customHeight="1" x14ac:dyDescent="0.2">
      <c r="A3230" s="27">
        <v>42141.458333333336</v>
      </c>
      <c r="B3230" s="10">
        <v>2.5722200000000002</v>
      </c>
      <c r="C3230" s="26">
        <v>240</v>
      </c>
      <c r="D3230" s="14">
        <f t="shared" si="50"/>
        <v>4.2956073999999997</v>
      </c>
    </row>
    <row r="3231" spans="1:4" ht="15" customHeight="1" x14ac:dyDescent="0.2">
      <c r="A3231" s="27">
        <v>42141.5</v>
      </c>
      <c r="B3231" s="10">
        <v>3.0866639999999999</v>
      </c>
      <c r="C3231" s="26">
        <v>230</v>
      </c>
      <c r="D3231" s="14">
        <f t="shared" si="50"/>
        <v>5.1547288799999995</v>
      </c>
    </row>
    <row r="3232" spans="1:4" ht="15" customHeight="1" x14ac:dyDescent="0.2">
      <c r="A3232" s="27">
        <v>42141.541666666664</v>
      </c>
      <c r="B3232" s="10">
        <v>1.028888</v>
      </c>
      <c r="C3232" s="26">
        <v>240</v>
      </c>
      <c r="D3232" s="14">
        <f t="shared" si="50"/>
        <v>1.71824296</v>
      </c>
    </row>
    <row r="3233" spans="1:4" ht="15" customHeight="1" x14ac:dyDescent="0.2">
      <c r="A3233" s="27">
        <v>42141.583333333336</v>
      </c>
      <c r="B3233" s="10">
        <v>3.601108</v>
      </c>
      <c r="C3233" s="26">
        <v>210</v>
      </c>
      <c r="D3233" s="14">
        <f t="shared" si="50"/>
        <v>6.0138503599999993</v>
      </c>
    </row>
    <row r="3234" spans="1:4" ht="15" customHeight="1" x14ac:dyDescent="0.2">
      <c r="A3234" s="27">
        <v>42141.625</v>
      </c>
      <c r="B3234" s="10">
        <v>4.1155520000000001</v>
      </c>
      <c r="C3234" s="26">
        <v>220</v>
      </c>
      <c r="D3234" s="14">
        <f t="shared" si="50"/>
        <v>6.8729718399999999</v>
      </c>
    </row>
    <row r="3235" spans="1:4" ht="15" customHeight="1" x14ac:dyDescent="0.2">
      <c r="A3235" s="27">
        <v>42141.666666666664</v>
      </c>
      <c r="B3235" s="10">
        <v>3.601108</v>
      </c>
      <c r="C3235" s="26">
        <v>220</v>
      </c>
      <c r="D3235" s="14">
        <f t="shared" si="50"/>
        <v>6.0138503599999993</v>
      </c>
    </row>
    <row r="3236" spans="1:4" ht="15" customHeight="1" x14ac:dyDescent="0.2">
      <c r="A3236" s="27">
        <v>42141.708333333336</v>
      </c>
      <c r="B3236" s="10">
        <v>3.601108</v>
      </c>
      <c r="C3236" s="26">
        <v>230</v>
      </c>
      <c r="D3236" s="14">
        <f t="shared" si="50"/>
        <v>6.0138503599999993</v>
      </c>
    </row>
    <row r="3237" spans="1:4" ht="15" customHeight="1" x14ac:dyDescent="0.2">
      <c r="A3237" s="27">
        <v>42141.75</v>
      </c>
      <c r="B3237" s="10">
        <v>2.057776</v>
      </c>
      <c r="C3237" s="26">
        <v>240</v>
      </c>
      <c r="D3237" s="14">
        <f t="shared" si="50"/>
        <v>3.43648592</v>
      </c>
    </row>
    <row r="3238" spans="1:4" ht="15" customHeight="1" x14ac:dyDescent="0.2">
      <c r="A3238" s="27">
        <v>42141.791666666664</v>
      </c>
      <c r="B3238" s="10">
        <v>3.0866639999999999</v>
      </c>
      <c r="C3238" s="26">
        <v>220</v>
      </c>
      <c r="D3238" s="14">
        <f t="shared" si="50"/>
        <v>5.1547288799999995</v>
      </c>
    </row>
    <row r="3239" spans="1:4" ht="15" customHeight="1" x14ac:dyDescent="0.2">
      <c r="A3239" s="27">
        <v>42141.833333333336</v>
      </c>
      <c r="B3239" s="10">
        <v>2.5722200000000002</v>
      </c>
      <c r="C3239" s="26">
        <v>230</v>
      </c>
      <c r="D3239" s="14">
        <f t="shared" si="50"/>
        <v>4.2956073999999997</v>
      </c>
    </row>
    <row r="3240" spans="1:4" ht="15" customHeight="1" x14ac:dyDescent="0.2">
      <c r="A3240" s="27">
        <v>42141.875</v>
      </c>
      <c r="B3240" s="10">
        <v>2.5722200000000002</v>
      </c>
      <c r="C3240" s="26">
        <v>100</v>
      </c>
      <c r="D3240" s="14">
        <f t="shared" si="50"/>
        <v>4.2956073999999997</v>
      </c>
    </row>
    <row r="3241" spans="1:4" ht="15" customHeight="1" x14ac:dyDescent="0.2">
      <c r="A3241" s="27">
        <v>42141.916666666664</v>
      </c>
      <c r="B3241" s="10">
        <v>1.028888</v>
      </c>
      <c r="C3241" s="26">
        <v>210</v>
      </c>
      <c r="D3241" s="14">
        <f t="shared" si="50"/>
        <v>1.71824296</v>
      </c>
    </row>
    <row r="3242" spans="1:4" ht="15" customHeight="1" x14ac:dyDescent="0.2">
      <c r="A3242" s="27">
        <v>42141.958333333336</v>
      </c>
      <c r="B3242" s="10">
        <v>2.057776</v>
      </c>
      <c r="C3242" s="26">
        <v>250</v>
      </c>
      <c r="D3242" s="14">
        <f t="shared" si="50"/>
        <v>3.43648592</v>
      </c>
    </row>
    <row r="3243" spans="1:4" ht="15" customHeight="1" x14ac:dyDescent="0.2">
      <c r="A3243" s="27">
        <v>42142</v>
      </c>
      <c r="B3243" s="10">
        <v>2.057776</v>
      </c>
      <c r="C3243" s="26">
        <v>300</v>
      </c>
      <c r="D3243" s="14">
        <f t="shared" si="50"/>
        <v>3.43648592</v>
      </c>
    </row>
    <row r="3244" spans="1:4" ht="15" customHeight="1" x14ac:dyDescent="0.2">
      <c r="A3244" s="27">
        <v>42142.041666666664</v>
      </c>
      <c r="B3244" s="10">
        <v>3.0866639999999999</v>
      </c>
      <c r="C3244" s="26">
        <v>290</v>
      </c>
      <c r="D3244" s="14">
        <f t="shared" si="50"/>
        <v>5.1547288799999995</v>
      </c>
    </row>
    <row r="3245" spans="1:4" ht="15" customHeight="1" x14ac:dyDescent="0.2">
      <c r="A3245" s="27">
        <v>42142.083333333336</v>
      </c>
      <c r="B3245" s="10">
        <v>3.0866639999999999</v>
      </c>
      <c r="C3245" s="26">
        <v>300</v>
      </c>
      <c r="D3245" s="14">
        <f t="shared" si="50"/>
        <v>5.1547288799999995</v>
      </c>
    </row>
    <row r="3246" spans="1:4" ht="15" customHeight="1" x14ac:dyDescent="0.2">
      <c r="A3246" s="27">
        <v>42142.125</v>
      </c>
      <c r="B3246" s="10">
        <v>2.057776</v>
      </c>
      <c r="C3246" s="26">
        <v>280</v>
      </c>
      <c r="D3246" s="14">
        <f t="shared" si="50"/>
        <v>3.43648592</v>
      </c>
    </row>
    <row r="3247" spans="1:4" ht="15" customHeight="1" x14ac:dyDescent="0.2">
      <c r="A3247" s="27">
        <v>42142.166666666664</v>
      </c>
      <c r="B3247" s="10">
        <v>1.5433319999999999</v>
      </c>
      <c r="C3247" s="26">
        <v>280</v>
      </c>
      <c r="D3247" s="14">
        <f t="shared" si="50"/>
        <v>2.5773644399999998</v>
      </c>
    </row>
    <row r="3248" spans="1:4" ht="15" customHeight="1" x14ac:dyDescent="0.2">
      <c r="A3248" s="27">
        <v>42142.208333333336</v>
      </c>
      <c r="B3248" s="10">
        <v>1.5433319999999999</v>
      </c>
      <c r="C3248" s="26">
        <v>320</v>
      </c>
      <c r="D3248" s="14">
        <f t="shared" si="50"/>
        <v>2.5773644399999998</v>
      </c>
    </row>
    <row r="3249" spans="1:4" ht="15" customHeight="1" x14ac:dyDescent="0.2">
      <c r="A3249" s="27">
        <v>42142.25</v>
      </c>
      <c r="B3249" s="10">
        <v>0</v>
      </c>
      <c r="C3249" s="26">
        <v>0</v>
      </c>
      <c r="D3249" s="14">
        <f t="shared" si="50"/>
        <v>0</v>
      </c>
    </row>
    <row r="3250" spans="1:4" ht="15" customHeight="1" x14ac:dyDescent="0.2">
      <c r="A3250" s="27">
        <v>42142.291666666664</v>
      </c>
      <c r="B3250" s="10">
        <v>1.5433319999999999</v>
      </c>
      <c r="C3250" s="26">
        <v>330</v>
      </c>
      <c r="D3250" s="14">
        <f t="shared" si="50"/>
        <v>2.5773644399999998</v>
      </c>
    </row>
    <row r="3251" spans="1:4" ht="15" customHeight="1" x14ac:dyDescent="0.2">
      <c r="A3251" s="27">
        <v>42142.333333333336</v>
      </c>
      <c r="B3251" s="10">
        <v>3.601108</v>
      </c>
      <c r="C3251" s="26">
        <v>150</v>
      </c>
      <c r="D3251" s="14">
        <f t="shared" si="50"/>
        <v>6.0138503599999993</v>
      </c>
    </row>
    <row r="3252" spans="1:4" ht="15" customHeight="1" x14ac:dyDescent="0.2">
      <c r="A3252" s="27">
        <v>42142.375</v>
      </c>
      <c r="B3252" s="10">
        <v>2.057776</v>
      </c>
      <c r="C3252" s="26">
        <v>280</v>
      </c>
      <c r="D3252" s="14">
        <f t="shared" si="50"/>
        <v>3.43648592</v>
      </c>
    </row>
    <row r="3253" spans="1:4" ht="15" customHeight="1" x14ac:dyDescent="0.2">
      <c r="A3253" s="27">
        <v>42142.416666666664</v>
      </c>
      <c r="B3253" s="10">
        <v>2.057776</v>
      </c>
      <c r="C3253" s="26">
        <v>290</v>
      </c>
      <c r="D3253" s="14">
        <f t="shared" si="50"/>
        <v>3.43648592</v>
      </c>
    </row>
    <row r="3254" spans="1:4" ht="15" customHeight="1" x14ac:dyDescent="0.2">
      <c r="A3254" s="27">
        <v>42142.458333333336</v>
      </c>
      <c r="B3254" s="10">
        <v>2.5722200000000002</v>
      </c>
      <c r="C3254" s="26">
        <v>280</v>
      </c>
      <c r="D3254" s="14">
        <f t="shared" si="50"/>
        <v>4.2956073999999997</v>
      </c>
    </row>
    <row r="3255" spans="1:4" ht="15" customHeight="1" x14ac:dyDescent="0.2">
      <c r="A3255" s="27">
        <v>42142.5</v>
      </c>
      <c r="B3255" s="10">
        <v>2.5722200000000002</v>
      </c>
      <c r="C3255" s="26">
        <v>280</v>
      </c>
      <c r="D3255" s="14">
        <f t="shared" si="50"/>
        <v>4.2956073999999997</v>
      </c>
    </row>
    <row r="3256" spans="1:4" ht="15" customHeight="1" x14ac:dyDescent="0.2">
      <c r="A3256" s="27">
        <v>42142.541666666664</v>
      </c>
      <c r="B3256" s="10">
        <v>1.028888</v>
      </c>
      <c r="C3256" s="26">
        <v>210</v>
      </c>
      <c r="D3256" s="14">
        <f t="shared" si="50"/>
        <v>1.71824296</v>
      </c>
    </row>
    <row r="3257" spans="1:4" ht="15" customHeight="1" x14ac:dyDescent="0.2">
      <c r="A3257" s="27">
        <v>42142.583333333336</v>
      </c>
      <c r="B3257" s="10">
        <v>2.5722200000000002</v>
      </c>
      <c r="C3257" s="26">
        <v>170</v>
      </c>
      <c r="D3257" s="14">
        <f t="shared" si="50"/>
        <v>4.2956073999999997</v>
      </c>
    </row>
    <row r="3258" spans="1:4" ht="15" customHeight="1" x14ac:dyDescent="0.2">
      <c r="A3258" s="27">
        <v>42142.625</v>
      </c>
      <c r="B3258" s="10">
        <v>3.601108</v>
      </c>
      <c r="C3258" s="26">
        <v>160</v>
      </c>
      <c r="D3258" s="14">
        <f t="shared" si="50"/>
        <v>6.0138503599999993</v>
      </c>
    </row>
    <row r="3259" spans="1:4" ht="15" customHeight="1" x14ac:dyDescent="0.2">
      <c r="A3259" s="27">
        <v>42142.666666666664</v>
      </c>
      <c r="B3259" s="10">
        <v>4.1155520000000001</v>
      </c>
      <c r="C3259" s="26">
        <v>160</v>
      </c>
      <c r="D3259" s="14">
        <f t="shared" si="50"/>
        <v>6.8729718399999999</v>
      </c>
    </row>
    <row r="3260" spans="1:4" ht="15" customHeight="1" x14ac:dyDescent="0.2">
      <c r="A3260" s="27">
        <v>42142.708333333336</v>
      </c>
      <c r="B3260" s="10">
        <v>4.1155520000000001</v>
      </c>
      <c r="C3260" s="26">
        <v>170</v>
      </c>
      <c r="D3260" s="14">
        <f t="shared" si="50"/>
        <v>6.8729718399999999</v>
      </c>
    </row>
    <row r="3261" spans="1:4" ht="15" customHeight="1" x14ac:dyDescent="0.2">
      <c r="A3261" s="27">
        <v>42142.75</v>
      </c>
      <c r="B3261" s="10">
        <v>3.0866639999999999</v>
      </c>
      <c r="C3261" s="26">
        <v>150</v>
      </c>
      <c r="D3261" s="14">
        <f t="shared" si="50"/>
        <v>5.1547288799999995</v>
      </c>
    </row>
    <row r="3262" spans="1:4" ht="15" customHeight="1" x14ac:dyDescent="0.2">
      <c r="A3262" s="27">
        <v>42142.791666666664</v>
      </c>
      <c r="B3262" s="10">
        <v>4.1155520000000001</v>
      </c>
      <c r="C3262" s="26">
        <v>140</v>
      </c>
      <c r="D3262" s="14">
        <f t="shared" si="50"/>
        <v>6.8729718399999999</v>
      </c>
    </row>
    <row r="3263" spans="1:4" ht="15" customHeight="1" x14ac:dyDescent="0.2">
      <c r="A3263" s="27">
        <v>42142.833333333336</v>
      </c>
      <c r="B3263" s="10">
        <v>2.057776</v>
      </c>
      <c r="C3263" s="26">
        <v>170</v>
      </c>
      <c r="D3263" s="14">
        <f t="shared" si="50"/>
        <v>3.43648592</v>
      </c>
    </row>
    <row r="3264" spans="1:4" ht="15" customHeight="1" x14ac:dyDescent="0.2">
      <c r="A3264" s="27">
        <v>42142.875</v>
      </c>
      <c r="B3264" s="10">
        <v>2.057776</v>
      </c>
      <c r="C3264" s="26">
        <v>150</v>
      </c>
      <c r="D3264" s="14">
        <f t="shared" si="50"/>
        <v>3.43648592</v>
      </c>
    </row>
    <row r="3265" spans="1:4" ht="15" customHeight="1" x14ac:dyDescent="0.2">
      <c r="A3265" s="27">
        <v>42142.916666666664</v>
      </c>
      <c r="B3265" s="10">
        <v>1.5433319999999999</v>
      </c>
      <c r="C3265" s="26">
        <v>180</v>
      </c>
      <c r="D3265" s="14">
        <f t="shared" si="50"/>
        <v>2.5773644399999998</v>
      </c>
    </row>
    <row r="3266" spans="1:4" ht="15" customHeight="1" x14ac:dyDescent="0.2">
      <c r="A3266" s="27">
        <v>42142.958333333336</v>
      </c>
      <c r="B3266" s="10">
        <v>1.5433319999999999</v>
      </c>
      <c r="C3266" s="26">
        <v>60</v>
      </c>
      <c r="D3266" s="14">
        <f t="shared" si="50"/>
        <v>2.5773644399999998</v>
      </c>
    </row>
    <row r="3267" spans="1:4" ht="15" customHeight="1" x14ac:dyDescent="0.2">
      <c r="A3267" s="27">
        <v>42143</v>
      </c>
      <c r="B3267" s="10">
        <v>1.028888</v>
      </c>
      <c r="C3267" s="26">
        <v>290</v>
      </c>
      <c r="D3267" s="14">
        <f t="shared" si="50"/>
        <v>1.71824296</v>
      </c>
    </row>
    <row r="3268" spans="1:4" ht="15" customHeight="1" x14ac:dyDescent="0.2">
      <c r="A3268" s="27">
        <v>42143.041666666664</v>
      </c>
      <c r="B3268" s="10">
        <v>1.5433319999999999</v>
      </c>
      <c r="C3268" s="26">
        <v>310</v>
      </c>
      <c r="D3268" s="14">
        <f t="shared" si="50"/>
        <v>2.5773644399999998</v>
      </c>
    </row>
    <row r="3269" spans="1:4" ht="15" customHeight="1" x14ac:dyDescent="0.2">
      <c r="A3269" s="27">
        <v>42143.083333333336</v>
      </c>
      <c r="B3269" s="10">
        <v>2.057776</v>
      </c>
      <c r="C3269" s="26">
        <v>290</v>
      </c>
      <c r="D3269" s="14">
        <f t="shared" ref="D3269:D3332" si="51">$B$1*B3269</f>
        <v>3.43648592</v>
      </c>
    </row>
    <row r="3270" spans="1:4" ht="15" customHeight="1" x14ac:dyDescent="0.2">
      <c r="A3270" s="27">
        <v>42143.125</v>
      </c>
      <c r="B3270" s="10">
        <v>1.5433319999999999</v>
      </c>
      <c r="C3270" s="26">
        <v>310</v>
      </c>
      <c r="D3270" s="14">
        <f t="shared" si="51"/>
        <v>2.5773644399999998</v>
      </c>
    </row>
    <row r="3271" spans="1:4" ht="15" customHeight="1" x14ac:dyDescent="0.2">
      <c r="A3271" s="27">
        <v>42143.166666666664</v>
      </c>
      <c r="B3271" s="10">
        <v>1.5433319999999999</v>
      </c>
      <c r="C3271" s="26">
        <v>310</v>
      </c>
      <c r="D3271" s="14">
        <f t="shared" si="51"/>
        <v>2.5773644399999998</v>
      </c>
    </row>
    <row r="3272" spans="1:4" ht="15" customHeight="1" x14ac:dyDescent="0.2">
      <c r="A3272" s="27">
        <v>42143.208333333336</v>
      </c>
      <c r="B3272" s="10">
        <v>2.057776</v>
      </c>
      <c r="C3272" s="26">
        <v>290</v>
      </c>
      <c r="D3272" s="14">
        <f t="shared" si="51"/>
        <v>3.43648592</v>
      </c>
    </row>
    <row r="3273" spans="1:4" ht="15" customHeight="1" x14ac:dyDescent="0.2">
      <c r="A3273" s="27">
        <v>42143.25</v>
      </c>
      <c r="B3273" s="10">
        <v>0.51444400000000001</v>
      </c>
      <c r="C3273" s="26">
        <v>290</v>
      </c>
      <c r="D3273" s="14">
        <f t="shared" si="51"/>
        <v>0.85912147999999999</v>
      </c>
    </row>
    <row r="3274" spans="1:4" ht="15" customHeight="1" x14ac:dyDescent="0.2">
      <c r="A3274" s="27">
        <v>42143.291666666664</v>
      </c>
      <c r="B3274" s="10">
        <v>1.5433319999999999</v>
      </c>
      <c r="C3274" s="26">
        <v>290</v>
      </c>
      <c r="D3274" s="14">
        <f t="shared" si="51"/>
        <v>2.5773644399999998</v>
      </c>
    </row>
    <row r="3275" spans="1:4" ht="15" customHeight="1" x14ac:dyDescent="0.2">
      <c r="A3275" s="27">
        <v>42143.333333333336</v>
      </c>
      <c r="B3275" s="10">
        <v>2.057776</v>
      </c>
      <c r="C3275" s="26">
        <v>310</v>
      </c>
      <c r="D3275" s="14">
        <f t="shared" si="51"/>
        <v>3.43648592</v>
      </c>
    </row>
    <row r="3276" spans="1:4" ht="15" customHeight="1" x14ac:dyDescent="0.2">
      <c r="A3276" s="27">
        <v>42143.375</v>
      </c>
      <c r="B3276" s="10">
        <v>0</v>
      </c>
      <c r="C3276" s="26">
        <v>0</v>
      </c>
      <c r="D3276" s="14">
        <f t="shared" si="51"/>
        <v>0</v>
      </c>
    </row>
    <row r="3277" spans="1:4" ht="15" customHeight="1" x14ac:dyDescent="0.2">
      <c r="A3277" s="27">
        <v>42143.416666666664</v>
      </c>
      <c r="B3277" s="10">
        <v>1.028888</v>
      </c>
      <c r="C3277" s="26">
        <v>280</v>
      </c>
      <c r="D3277" s="14">
        <f t="shared" si="51"/>
        <v>1.71824296</v>
      </c>
    </row>
    <row r="3278" spans="1:4" ht="15" customHeight="1" x14ac:dyDescent="0.2">
      <c r="A3278" s="27">
        <v>42143.458333333336</v>
      </c>
      <c r="B3278" s="10">
        <v>2.057776</v>
      </c>
      <c r="C3278" s="26">
        <v>280</v>
      </c>
      <c r="D3278" s="14">
        <f t="shared" si="51"/>
        <v>3.43648592</v>
      </c>
    </row>
    <row r="3279" spans="1:4" ht="15" customHeight="1" x14ac:dyDescent="0.2">
      <c r="A3279" s="27">
        <v>42143.5</v>
      </c>
      <c r="B3279" s="10">
        <v>2.057776</v>
      </c>
      <c r="C3279" s="26">
        <v>250</v>
      </c>
      <c r="D3279" s="14">
        <f t="shared" si="51"/>
        <v>3.43648592</v>
      </c>
    </row>
    <row r="3280" spans="1:4" ht="15" customHeight="1" x14ac:dyDescent="0.2">
      <c r="A3280" s="27">
        <v>42143.541666666664</v>
      </c>
      <c r="B3280" s="10">
        <v>3.0866639999999999</v>
      </c>
      <c r="C3280" s="26">
        <v>270</v>
      </c>
      <c r="D3280" s="14">
        <f t="shared" si="51"/>
        <v>5.1547288799999995</v>
      </c>
    </row>
    <row r="3281" spans="1:4" ht="15" customHeight="1" x14ac:dyDescent="0.2">
      <c r="A3281" s="27">
        <v>42143.583333333336</v>
      </c>
      <c r="B3281" s="10">
        <v>2.5722200000000002</v>
      </c>
      <c r="C3281" s="26">
        <v>270</v>
      </c>
      <c r="D3281" s="14">
        <f t="shared" si="51"/>
        <v>4.2956073999999997</v>
      </c>
    </row>
    <row r="3282" spans="1:4" ht="15" customHeight="1" x14ac:dyDescent="0.2">
      <c r="A3282" s="27">
        <v>42143.625</v>
      </c>
      <c r="B3282" s="10">
        <v>2.5722200000000002</v>
      </c>
      <c r="C3282" s="26">
        <v>350</v>
      </c>
      <c r="D3282" s="14">
        <f t="shared" si="51"/>
        <v>4.2956073999999997</v>
      </c>
    </row>
    <row r="3283" spans="1:4" ht="15" customHeight="1" x14ac:dyDescent="0.2">
      <c r="A3283" s="27">
        <v>42143.666666666664</v>
      </c>
      <c r="B3283" s="10">
        <v>3.0866639999999999</v>
      </c>
      <c r="C3283" s="26">
        <v>190</v>
      </c>
      <c r="D3283" s="14">
        <f t="shared" si="51"/>
        <v>5.1547288799999995</v>
      </c>
    </row>
    <row r="3284" spans="1:4" ht="15" customHeight="1" x14ac:dyDescent="0.2">
      <c r="A3284" s="27">
        <v>42143.708333333336</v>
      </c>
      <c r="B3284" s="10">
        <v>5.1444400000000003</v>
      </c>
      <c r="C3284" s="26">
        <v>180</v>
      </c>
      <c r="D3284" s="14">
        <f t="shared" si="51"/>
        <v>8.5912147999999995</v>
      </c>
    </row>
    <row r="3285" spans="1:4" ht="15" customHeight="1" x14ac:dyDescent="0.2">
      <c r="A3285" s="27">
        <v>42143.75</v>
      </c>
      <c r="B3285" s="10">
        <v>4.6299960000000002</v>
      </c>
      <c r="C3285" s="26">
        <v>130</v>
      </c>
      <c r="D3285" s="14">
        <f t="shared" si="51"/>
        <v>7.7320933199999997</v>
      </c>
    </row>
    <row r="3286" spans="1:4" ht="15" customHeight="1" x14ac:dyDescent="0.2">
      <c r="A3286" s="27">
        <v>42143.791666666664</v>
      </c>
      <c r="B3286" s="10">
        <v>3.601108</v>
      </c>
      <c r="C3286" s="26">
        <v>170</v>
      </c>
      <c r="D3286" s="14">
        <f t="shared" si="51"/>
        <v>6.0138503599999993</v>
      </c>
    </row>
    <row r="3287" spans="1:4" ht="15" customHeight="1" x14ac:dyDescent="0.2">
      <c r="A3287" s="27">
        <v>42143.833333333336</v>
      </c>
      <c r="B3287" s="10">
        <v>1.028888</v>
      </c>
      <c r="C3287" s="26">
        <v>220</v>
      </c>
      <c r="D3287" s="14">
        <f t="shared" si="51"/>
        <v>1.71824296</v>
      </c>
    </row>
    <row r="3288" spans="1:4" ht="15" customHeight="1" x14ac:dyDescent="0.2">
      <c r="A3288" s="27">
        <v>42143.875</v>
      </c>
      <c r="B3288" s="10">
        <v>2.5722200000000002</v>
      </c>
      <c r="C3288" s="26">
        <v>250</v>
      </c>
      <c r="D3288" s="14">
        <f t="shared" si="51"/>
        <v>4.2956073999999997</v>
      </c>
    </row>
    <row r="3289" spans="1:4" ht="15" customHeight="1" x14ac:dyDescent="0.2">
      <c r="A3289" s="27">
        <v>42143.916666666664</v>
      </c>
      <c r="B3289" s="10">
        <v>2.057776</v>
      </c>
      <c r="C3289" s="26">
        <v>300</v>
      </c>
      <c r="D3289" s="14">
        <f t="shared" si="51"/>
        <v>3.43648592</v>
      </c>
    </row>
    <row r="3290" spans="1:4" ht="15" customHeight="1" x14ac:dyDescent="0.2">
      <c r="A3290" s="27">
        <v>42143.958333333336</v>
      </c>
      <c r="B3290" s="10">
        <v>1.5433319999999999</v>
      </c>
      <c r="C3290" s="26">
        <v>300</v>
      </c>
      <c r="D3290" s="14">
        <f t="shared" si="51"/>
        <v>2.5773644399999998</v>
      </c>
    </row>
    <row r="3291" spans="1:4" ht="15" customHeight="1" x14ac:dyDescent="0.2">
      <c r="A3291" s="27">
        <v>42144</v>
      </c>
      <c r="B3291" s="10">
        <v>2.057776</v>
      </c>
      <c r="C3291" s="26">
        <v>300</v>
      </c>
      <c r="D3291" s="14">
        <f t="shared" si="51"/>
        <v>3.43648592</v>
      </c>
    </row>
    <row r="3292" spans="1:4" ht="15" customHeight="1" x14ac:dyDescent="0.2">
      <c r="A3292" s="27">
        <v>42144.041666666664</v>
      </c>
      <c r="B3292" s="10">
        <v>1.5433319999999999</v>
      </c>
      <c r="C3292" s="26">
        <v>300</v>
      </c>
      <c r="D3292" s="14">
        <f t="shared" si="51"/>
        <v>2.5773644399999998</v>
      </c>
    </row>
    <row r="3293" spans="1:4" ht="15" customHeight="1" x14ac:dyDescent="0.2">
      <c r="A3293" s="27">
        <v>42144.083333333336</v>
      </c>
      <c r="B3293" s="10">
        <v>2.5722200000000002</v>
      </c>
      <c r="C3293" s="26">
        <v>290</v>
      </c>
      <c r="D3293" s="14">
        <f t="shared" si="51"/>
        <v>4.2956073999999997</v>
      </c>
    </row>
    <row r="3294" spans="1:4" ht="15" customHeight="1" x14ac:dyDescent="0.2">
      <c r="A3294" s="27">
        <v>42144.125</v>
      </c>
      <c r="B3294" s="10">
        <v>1.5433319999999999</v>
      </c>
      <c r="C3294" s="26">
        <v>310</v>
      </c>
      <c r="D3294" s="14">
        <f t="shared" si="51"/>
        <v>2.5773644399999998</v>
      </c>
    </row>
    <row r="3295" spans="1:4" ht="15" customHeight="1" x14ac:dyDescent="0.2">
      <c r="A3295" s="27">
        <v>42144.166666666664</v>
      </c>
      <c r="B3295" s="10">
        <v>0</v>
      </c>
      <c r="C3295" s="26">
        <v>0</v>
      </c>
      <c r="D3295" s="14">
        <f t="shared" si="51"/>
        <v>0</v>
      </c>
    </row>
    <row r="3296" spans="1:4" ht="15" customHeight="1" x14ac:dyDescent="0.2">
      <c r="A3296" s="27">
        <v>42144.208333333336</v>
      </c>
      <c r="B3296" s="10">
        <v>1.5433319999999999</v>
      </c>
      <c r="C3296" s="26">
        <v>310</v>
      </c>
      <c r="D3296" s="14">
        <f t="shared" si="51"/>
        <v>2.5773644399999998</v>
      </c>
    </row>
    <row r="3297" spans="1:4" ht="15" customHeight="1" x14ac:dyDescent="0.2">
      <c r="A3297" s="27">
        <v>42144.25</v>
      </c>
      <c r="B3297" s="10">
        <v>1.5433319999999999</v>
      </c>
      <c r="C3297" s="26">
        <v>290</v>
      </c>
      <c r="D3297" s="14">
        <f t="shared" si="51"/>
        <v>2.5773644399999998</v>
      </c>
    </row>
    <row r="3298" spans="1:4" ht="15" customHeight="1" x14ac:dyDescent="0.2">
      <c r="A3298" s="27">
        <v>42144.291666666664</v>
      </c>
      <c r="B3298" s="10">
        <v>1.028888</v>
      </c>
      <c r="C3298" s="26">
        <v>340</v>
      </c>
      <c r="D3298" s="14">
        <f t="shared" si="51"/>
        <v>1.71824296</v>
      </c>
    </row>
    <row r="3299" spans="1:4" ht="15" customHeight="1" x14ac:dyDescent="0.2">
      <c r="A3299" s="27">
        <v>42144.333333333336</v>
      </c>
      <c r="B3299" s="10">
        <v>1.5433319999999999</v>
      </c>
      <c r="C3299" s="26">
        <v>20</v>
      </c>
      <c r="D3299" s="14">
        <f t="shared" si="51"/>
        <v>2.5773644399999998</v>
      </c>
    </row>
    <row r="3300" spans="1:4" ht="15" customHeight="1" x14ac:dyDescent="0.2">
      <c r="A3300" s="27">
        <v>42144.375</v>
      </c>
      <c r="B3300" s="10">
        <v>2.057776</v>
      </c>
      <c r="C3300" s="26">
        <v>330</v>
      </c>
      <c r="D3300" s="14">
        <f t="shared" si="51"/>
        <v>3.43648592</v>
      </c>
    </row>
    <row r="3301" spans="1:4" ht="15" customHeight="1" x14ac:dyDescent="0.2">
      <c r="A3301" s="27">
        <v>42144.416666666664</v>
      </c>
      <c r="B3301" s="10">
        <v>1.5433319999999999</v>
      </c>
      <c r="C3301" s="26">
        <v>220</v>
      </c>
      <c r="D3301" s="14">
        <f t="shared" si="51"/>
        <v>2.5773644399999998</v>
      </c>
    </row>
    <row r="3302" spans="1:4" ht="15" customHeight="1" x14ac:dyDescent="0.2">
      <c r="A3302" s="27">
        <v>42144.458333333336</v>
      </c>
      <c r="B3302" s="10">
        <v>2.057776</v>
      </c>
      <c r="C3302" s="26">
        <v>290</v>
      </c>
      <c r="D3302" s="14">
        <f t="shared" si="51"/>
        <v>3.43648592</v>
      </c>
    </row>
    <row r="3303" spans="1:4" ht="15" customHeight="1" x14ac:dyDescent="0.2">
      <c r="A3303" s="27">
        <v>42144.5</v>
      </c>
      <c r="B3303" s="10">
        <v>1.5433319999999999</v>
      </c>
      <c r="C3303" s="26">
        <v>270</v>
      </c>
      <c r="D3303" s="14">
        <f t="shared" si="51"/>
        <v>2.5773644399999998</v>
      </c>
    </row>
    <row r="3304" spans="1:4" ht="15" customHeight="1" x14ac:dyDescent="0.2">
      <c r="A3304" s="27">
        <v>42144.541666666664</v>
      </c>
      <c r="B3304" s="10">
        <v>1.5433319999999999</v>
      </c>
      <c r="C3304" s="26">
        <v>270</v>
      </c>
      <c r="D3304" s="14">
        <f t="shared" si="51"/>
        <v>2.5773644399999998</v>
      </c>
    </row>
    <row r="3305" spans="1:4" ht="15" customHeight="1" x14ac:dyDescent="0.2">
      <c r="A3305" s="27">
        <v>42144.583333333336</v>
      </c>
      <c r="B3305" s="10">
        <v>3.601108</v>
      </c>
      <c r="C3305" s="26">
        <v>170</v>
      </c>
      <c r="D3305" s="14">
        <f t="shared" si="51"/>
        <v>6.0138503599999993</v>
      </c>
    </row>
    <row r="3306" spans="1:4" ht="15" customHeight="1" x14ac:dyDescent="0.2">
      <c r="A3306" s="27">
        <v>42144.625</v>
      </c>
      <c r="B3306" s="10">
        <v>2.5722200000000002</v>
      </c>
      <c r="C3306" s="26">
        <v>150</v>
      </c>
      <c r="D3306" s="14">
        <f t="shared" si="51"/>
        <v>4.2956073999999997</v>
      </c>
    </row>
    <row r="3307" spans="1:4" ht="15" customHeight="1" x14ac:dyDescent="0.2">
      <c r="A3307" s="27">
        <v>42144.666666666664</v>
      </c>
      <c r="B3307" s="10">
        <v>3.601108</v>
      </c>
      <c r="C3307" s="26">
        <v>130</v>
      </c>
      <c r="D3307" s="14">
        <f t="shared" si="51"/>
        <v>6.0138503599999993</v>
      </c>
    </row>
    <row r="3308" spans="1:4" ht="15" customHeight="1" x14ac:dyDescent="0.2">
      <c r="A3308" s="27">
        <v>42144.708333333336</v>
      </c>
      <c r="B3308" s="10">
        <v>2.057776</v>
      </c>
      <c r="C3308" s="26">
        <v>180</v>
      </c>
      <c r="D3308" s="14">
        <f t="shared" si="51"/>
        <v>3.43648592</v>
      </c>
    </row>
    <row r="3309" spans="1:4" ht="15" customHeight="1" x14ac:dyDescent="0.2">
      <c r="A3309" s="27">
        <v>42144.75</v>
      </c>
      <c r="B3309" s="10">
        <v>3.601108</v>
      </c>
      <c r="C3309" s="26">
        <v>160</v>
      </c>
      <c r="D3309" s="14">
        <f t="shared" si="51"/>
        <v>6.0138503599999993</v>
      </c>
    </row>
    <row r="3310" spans="1:4" ht="15" customHeight="1" x14ac:dyDescent="0.2">
      <c r="A3310" s="27">
        <v>42144.791666666664</v>
      </c>
      <c r="B3310" s="10">
        <v>2.5722200000000002</v>
      </c>
      <c r="C3310" s="26">
        <v>180</v>
      </c>
      <c r="D3310" s="14">
        <f t="shared" si="51"/>
        <v>4.2956073999999997</v>
      </c>
    </row>
    <row r="3311" spans="1:4" ht="15" customHeight="1" x14ac:dyDescent="0.2">
      <c r="A3311" s="27">
        <v>42144.833333333336</v>
      </c>
      <c r="B3311" s="10">
        <v>1.028888</v>
      </c>
      <c r="C3311" s="26">
        <v>240</v>
      </c>
      <c r="D3311" s="14">
        <f t="shared" si="51"/>
        <v>1.71824296</v>
      </c>
    </row>
    <row r="3312" spans="1:4" ht="15" customHeight="1" x14ac:dyDescent="0.2">
      <c r="A3312" s="27">
        <v>42144.875</v>
      </c>
      <c r="B3312" s="10">
        <v>1.5433319999999999</v>
      </c>
      <c r="C3312" s="26">
        <v>10</v>
      </c>
      <c r="D3312" s="14">
        <f t="shared" si="51"/>
        <v>2.5773644399999998</v>
      </c>
    </row>
    <row r="3313" spans="1:4" ht="15" customHeight="1" x14ac:dyDescent="0.2">
      <c r="A3313" s="27">
        <v>42144.916666666664</v>
      </c>
      <c r="B3313" s="10">
        <v>1.5433319999999999</v>
      </c>
      <c r="C3313" s="26">
        <v>280</v>
      </c>
      <c r="D3313" s="14">
        <f t="shared" si="51"/>
        <v>2.5773644399999998</v>
      </c>
    </row>
    <row r="3314" spans="1:4" ht="15" customHeight="1" x14ac:dyDescent="0.2">
      <c r="A3314" s="27">
        <v>42144.958333333336</v>
      </c>
      <c r="B3314" s="10">
        <v>1.5433319999999999</v>
      </c>
      <c r="C3314" s="26">
        <v>250</v>
      </c>
      <c r="D3314" s="14">
        <f t="shared" si="51"/>
        <v>2.5773644399999998</v>
      </c>
    </row>
    <row r="3315" spans="1:4" ht="15" customHeight="1" x14ac:dyDescent="0.2">
      <c r="A3315" s="27">
        <v>42145</v>
      </c>
      <c r="B3315" s="10">
        <v>1.5433319999999999</v>
      </c>
      <c r="C3315" s="26">
        <v>310</v>
      </c>
      <c r="D3315" s="14">
        <f t="shared" si="51"/>
        <v>2.5773644399999998</v>
      </c>
    </row>
    <row r="3316" spans="1:4" ht="15" customHeight="1" x14ac:dyDescent="0.2">
      <c r="A3316" s="27">
        <v>42145.041666666664</v>
      </c>
      <c r="B3316" s="10">
        <v>1.028888</v>
      </c>
      <c r="C3316" s="26">
        <v>210</v>
      </c>
      <c r="D3316" s="14">
        <f t="shared" si="51"/>
        <v>1.71824296</v>
      </c>
    </row>
    <row r="3317" spans="1:4" ht="15" customHeight="1" x14ac:dyDescent="0.2">
      <c r="A3317" s="27">
        <v>42145.083333333336</v>
      </c>
      <c r="B3317" s="10">
        <v>2.057776</v>
      </c>
      <c r="C3317" s="26">
        <v>330</v>
      </c>
      <c r="D3317" s="14">
        <f t="shared" si="51"/>
        <v>3.43648592</v>
      </c>
    </row>
    <row r="3318" spans="1:4" ht="15" customHeight="1" x14ac:dyDescent="0.2">
      <c r="A3318" s="27">
        <v>42145.125</v>
      </c>
      <c r="B3318" s="10">
        <v>1.5433319999999999</v>
      </c>
      <c r="C3318" s="26">
        <v>280</v>
      </c>
      <c r="D3318" s="14">
        <f t="shared" si="51"/>
        <v>2.5773644399999998</v>
      </c>
    </row>
    <row r="3319" spans="1:4" ht="15" customHeight="1" x14ac:dyDescent="0.2">
      <c r="A3319" s="27">
        <v>42145.166666666664</v>
      </c>
      <c r="B3319" s="10">
        <v>1.028888</v>
      </c>
      <c r="C3319" s="26">
        <v>350</v>
      </c>
      <c r="D3319" s="14">
        <f t="shared" si="51"/>
        <v>1.71824296</v>
      </c>
    </row>
    <row r="3320" spans="1:4" ht="15" customHeight="1" x14ac:dyDescent="0.2">
      <c r="A3320" s="27">
        <v>42145.208333333336</v>
      </c>
      <c r="B3320" s="10">
        <v>0</v>
      </c>
      <c r="C3320" s="26">
        <v>0</v>
      </c>
      <c r="D3320" s="14">
        <f t="shared" si="51"/>
        <v>0</v>
      </c>
    </row>
    <row r="3321" spans="1:4" ht="15" customHeight="1" x14ac:dyDescent="0.2">
      <c r="A3321" s="27">
        <v>42145.25</v>
      </c>
      <c r="B3321" s="10">
        <v>1.5433319999999999</v>
      </c>
      <c r="C3321" s="26">
        <v>170</v>
      </c>
      <c r="D3321" s="14">
        <f t="shared" si="51"/>
        <v>2.5773644399999998</v>
      </c>
    </row>
    <row r="3322" spans="1:4" ht="15" customHeight="1" x14ac:dyDescent="0.2">
      <c r="A3322" s="27">
        <v>42145.291666666664</v>
      </c>
      <c r="B3322" s="10">
        <v>1.028888</v>
      </c>
      <c r="C3322" s="26">
        <v>320</v>
      </c>
      <c r="D3322" s="14">
        <f t="shared" si="51"/>
        <v>1.71824296</v>
      </c>
    </row>
    <row r="3323" spans="1:4" ht="15" customHeight="1" x14ac:dyDescent="0.2">
      <c r="A3323" s="27">
        <v>42145.333333333336</v>
      </c>
      <c r="B3323" s="10">
        <v>1.028888</v>
      </c>
      <c r="C3323" s="26">
        <v>350</v>
      </c>
      <c r="D3323" s="14">
        <f t="shared" si="51"/>
        <v>1.71824296</v>
      </c>
    </row>
    <row r="3324" spans="1:4" ht="15" customHeight="1" x14ac:dyDescent="0.2">
      <c r="A3324" s="27">
        <v>42145.375</v>
      </c>
      <c r="B3324" s="10">
        <v>1.5433319999999999</v>
      </c>
      <c r="C3324" s="26">
        <v>320</v>
      </c>
      <c r="D3324" s="14">
        <f t="shared" si="51"/>
        <v>2.5773644399999998</v>
      </c>
    </row>
    <row r="3325" spans="1:4" ht="15" customHeight="1" x14ac:dyDescent="0.2">
      <c r="A3325" s="27">
        <v>42145.416666666664</v>
      </c>
      <c r="B3325" s="10">
        <v>0.51444400000000001</v>
      </c>
      <c r="C3325" s="26">
        <v>310</v>
      </c>
      <c r="D3325" s="14">
        <f t="shared" si="51"/>
        <v>0.85912147999999999</v>
      </c>
    </row>
    <row r="3326" spans="1:4" ht="15" customHeight="1" x14ac:dyDescent="0.2">
      <c r="A3326" s="27">
        <v>42145.458333333336</v>
      </c>
      <c r="B3326" s="10">
        <v>1.5433319999999999</v>
      </c>
      <c r="C3326" s="26">
        <v>280</v>
      </c>
      <c r="D3326" s="14">
        <f t="shared" si="51"/>
        <v>2.5773644399999998</v>
      </c>
    </row>
    <row r="3327" spans="1:4" ht="15" customHeight="1" x14ac:dyDescent="0.2">
      <c r="A3327" s="27">
        <v>42145.5</v>
      </c>
      <c r="B3327" s="10">
        <v>1.5433319999999999</v>
      </c>
      <c r="C3327" s="26">
        <v>240</v>
      </c>
      <c r="D3327" s="14">
        <f t="shared" si="51"/>
        <v>2.5773644399999998</v>
      </c>
    </row>
    <row r="3328" spans="1:4" ht="15" customHeight="1" x14ac:dyDescent="0.2">
      <c r="A3328" s="27">
        <v>42145.541666666664</v>
      </c>
      <c r="B3328" s="10">
        <v>2.5722200000000002</v>
      </c>
      <c r="C3328" s="26">
        <v>160</v>
      </c>
      <c r="D3328" s="14">
        <f t="shared" si="51"/>
        <v>4.2956073999999997</v>
      </c>
    </row>
    <row r="3329" spans="1:4" ht="15" customHeight="1" x14ac:dyDescent="0.2">
      <c r="A3329" s="27">
        <v>42145.583333333336</v>
      </c>
      <c r="B3329" s="10">
        <v>4.1155520000000001</v>
      </c>
      <c r="C3329" s="26">
        <v>170</v>
      </c>
      <c r="D3329" s="14">
        <f t="shared" si="51"/>
        <v>6.8729718399999999</v>
      </c>
    </row>
    <row r="3330" spans="1:4" ht="15" customHeight="1" x14ac:dyDescent="0.2">
      <c r="A3330" s="27">
        <v>42145.625</v>
      </c>
      <c r="B3330" s="10">
        <v>4.1155520000000001</v>
      </c>
      <c r="C3330" s="26">
        <v>160</v>
      </c>
      <c r="D3330" s="14">
        <f t="shared" si="51"/>
        <v>6.8729718399999999</v>
      </c>
    </row>
    <row r="3331" spans="1:4" ht="15" customHeight="1" x14ac:dyDescent="0.2">
      <c r="A3331" s="27">
        <v>42145.666666666664</v>
      </c>
      <c r="B3331" s="10">
        <v>3.601108</v>
      </c>
      <c r="C3331" s="26">
        <v>140</v>
      </c>
      <c r="D3331" s="14">
        <f t="shared" si="51"/>
        <v>6.0138503599999993</v>
      </c>
    </row>
    <row r="3332" spans="1:4" ht="15" customHeight="1" x14ac:dyDescent="0.2">
      <c r="A3332" s="27">
        <v>42145.708333333336</v>
      </c>
      <c r="B3332" s="10">
        <v>4.1155520000000001</v>
      </c>
      <c r="C3332" s="26">
        <v>160</v>
      </c>
      <c r="D3332" s="14">
        <f t="shared" si="51"/>
        <v>6.8729718399999999</v>
      </c>
    </row>
    <row r="3333" spans="1:4" ht="15" customHeight="1" x14ac:dyDescent="0.2">
      <c r="A3333" s="27">
        <v>42145.75</v>
      </c>
      <c r="B3333" s="10">
        <v>4.1155520000000001</v>
      </c>
      <c r="C3333" s="26">
        <v>160</v>
      </c>
      <c r="D3333" s="14">
        <f t="shared" ref="D3333:D3396" si="52">$B$1*B3333</f>
        <v>6.8729718399999999</v>
      </c>
    </row>
    <row r="3334" spans="1:4" ht="15" customHeight="1" x14ac:dyDescent="0.2">
      <c r="A3334" s="27">
        <v>42145.791666666664</v>
      </c>
      <c r="B3334" s="10">
        <v>4.1155520000000001</v>
      </c>
      <c r="C3334" s="26">
        <v>160</v>
      </c>
      <c r="D3334" s="14">
        <f t="shared" si="52"/>
        <v>6.8729718399999999</v>
      </c>
    </row>
    <row r="3335" spans="1:4" ht="15" customHeight="1" x14ac:dyDescent="0.2">
      <c r="A3335" s="27">
        <v>42145.833333333336</v>
      </c>
      <c r="B3335" s="10">
        <v>3.0866639999999999</v>
      </c>
      <c r="C3335" s="26">
        <v>170</v>
      </c>
      <c r="D3335" s="14">
        <f t="shared" si="52"/>
        <v>5.1547288799999995</v>
      </c>
    </row>
    <row r="3336" spans="1:4" ht="15" customHeight="1" x14ac:dyDescent="0.2">
      <c r="A3336" s="27">
        <v>42145.875</v>
      </c>
      <c r="B3336" s="10">
        <v>1.028888</v>
      </c>
      <c r="C3336" s="26">
        <v>180</v>
      </c>
      <c r="D3336" s="14">
        <f t="shared" si="52"/>
        <v>1.71824296</v>
      </c>
    </row>
    <row r="3337" spans="1:4" ht="15" customHeight="1" x14ac:dyDescent="0.2">
      <c r="A3337" s="27">
        <v>42145.916666666664</v>
      </c>
      <c r="B3337" s="10">
        <v>1.028888</v>
      </c>
      <c r="C3337" s="26">
        <v>280</v>
      </c>
      <c r="D3337" s="14">
        <f t="shared" si="52"/>
        <v>1.71824296</v>
      </c>
    </row>
    <row r="3338" spans="1:4" ht="15" customHeight="1" x14ac:dyDescent="0.2">
      <c r="A3338" s="27">
        <v>42145.958333333336</v>
      </c>
      <c r="B3338" s="10">
        <v>1.028888</v>
      </c>
      <c r="C3338" s="26">
        <v>350</v>
      </c>
      <c r="D3338" s="14">
        <f t="shared" si="52"/>
        <v>1.71824296</v>
      </c>
    </row>
    <row r="3339" spans="1:4" ht="15" customHeight="1" x14ac:dyDescent="0.2">
      <c r="A3339" s="27">
        <v>42146</v>
      </c>
      <c r="B3339" s="10">
        <v>1.5433319999999999</v>
      </c>
      <c r="C3339" s="26">
        <v>300</v>
      </c>
      <c r="D3339" s="14">
        <f t="shared" si="52"/>
        <v>2.5773644399999998</v>
      </c>
    </row>
    <row r="3340" spans="1:4" ht="15" customHeight="1" x14ac:dyDescent="0.2">
      <c r="A3340" s="27">
        <v>42146.041666666664</v>
      </c>
      <c r="B3340" s="10">
        <v>1.5433319999999999</v>
      </c>
      <c r="C3340" s="26">
        <v>290</v>
      </c>
      <c r="D3340" s="14">
        <f t="shared" si="52"/>
        <v>2.5773644399999998</v>
      </c>
    </row>
    <row r="3341" spans="1:4" ht="15" customHeight="1" x14ac:dyDescent="0.2">
      <c r="A3341" s="27">
        <v>42146.083333333336</v>
      </c>
      <c r="B3341" s="10">
        <v>1.5433319999999999</v>
      </c>
      <c r="C3341" s="26">
        <v>280</v>
      </c>
      <c r="D3341" s="14">
        <f t="shared" si="52"/>
        <v>2.5773644399999998</v>
      </c>
    </row>
    <row r="3342" spans="1:4" ht="15" customHeight="1" x14ac:dyDescent="0.2">
      <c r="A3342" s="27">
        <v>42146.125</v>
      </c>
      <c r="B3342" s="10">
        <v>1.5433319999999999</v>
      </c>
      <c r="C3342" s="26">
        <v>280</v>
      </c>
      <c r="D3342" s="14">
        <f t="shared" si="52"/>
        <v>2.5773644399999998</v>
      </c>
    </row>
    <row r="3343" spans="1:4" ht="15" customHeight="1" x14ac:dyDescent="0.2">
      <c r="A3343" s="27">
        <v>42146.166666666664</v>
      </c>
      <c r="B3343" s="10">
        <v>1.028888</v>
      </c>
      <c r="C3343" s="26">
        <v>290</v>
      </c>
      <c r="D3343" s="14">
        <f t="shared" si="52"/>
        <v>1.71824296</v>
      </c>
    </row>
    <row r="3344" spans="1:4" ht="15" customHeight="1" x14ac:dyDescent="0.2">
      <c r="A3344" s="27">
        <v>42146.208333333336</v>
      </c>
      <c r="B3344" s="10">
        <v>2.057776</v>
      </c>
      <c r="C3344" s="26">
        <v>290</v>
      </c>
      <c r="D3344" s="14">
        <f t="shared" si="52"/>
        <v>3.43648592</v>
      </c>
    </row>
    <row r="3345" spans="1:4" ht="15" customHeight="1" x14ac:dyDescent="0.2">
      <c r="A3345" s="27">
        <v>42146.25</v>
      </c>
      <c r="B3345" s="10">
        <v>1.028888</v>
      </c>
      <c r="C3345" s="26">
        <v>250</v>
      </c>
      <c r="D3345" s="14">
        <f t="shared" si="52"/>
        <v>1.71824296</v>
      </c>
    </row>
    <row r="3346" spans="1:4" ht="15" customHeight="1" x14ac:dyDescent="0.2">
      <c r="A3346" s="27">
        <v>42146.291666666664</v>
      </c>
      <c r="B3346" s="10">
        <v>1.028888</v>
      </c>
      <c r="C3346" s="26">
        <v>310</v>
      </c>
      <c r="D3346" s="14">
        <f t="shared" si="52"/>
        <v>1.71824296</v>
      </c>
    </row>
    <row r="3347" spans="1:4" ht="15" customHeight="1" x14ac:dyDescent="0.2">
      <c r="A3347" s="27">
        <v>42146.333333333336</v>
      </c>
      <c r="B3347" s="10">
        <v>1.5433319999999999</v>
      </c>
      <c r="C3347" s="26">
        <v>330</v>
      </c>
      <c r="D3347" s="14">
        <f t="shared" si="52"/>
        <v>2.5773644399999998</v>
      </c>
    </row>
    <row r="3348" spans="1:4" ht="15" customHeight="1" x14ac:dyDescent="0.2">
      <c r="A3348" s="27">
        <v>42146.375</v>
      </c>
      <c r="B3348" s="10">
        <v>3.0866639999999999</v>
      </c>
      <c r="C3348" s="26">
        <v>360</v>
      </c>
      <c r="D3348" s="14">
        <f t="shared" si="52"/>
        <v>5.1547288799999995</v>
      </c>
    </row>
    <row r="3349" spans="1:4" ht="15" customHeight="1" x14ac:dyDescent="0.2">
      <c r="A3349" s="27">
        <v>42146.416666666664</v>
      </c>
      <c r="B3349" s="10">
        <v>1.5433319999999999</v>
      </c>
      <c r="C3349" s="26">
        <v>10</v>
      </c>
      <c r="D3349" s="14">
        <f t="shared" si="52"/>
        <v>2.5773644399999998</v>
      </c>
    </row>
    <row r="3350" spans="1:4" ht="15" customHeight="1" x14ac:dyDescent="0.2">
      <c r="A3350" s="27">
        <v>42146.458333333336</v>
      </c>
      <c r="B3350" s="10">
        <v>2.5722200000000002</v>
      </c>
      <c r="C3350" s="26">
        <v>280</v>
      </c>
      <c r="D3350" s="14">
        <f t="shared" si="52"/>
        <v>4.2956073999999997</v>
      </c>
    </row>
    <row r="3351" spans="1:4" ht="15" customHeight="1" x14ac:dyDescent="0.2">
      <c r="A3351" s="27">
        <v>42146.5</v>
      </c>
      <c r="B3351" s="10">
        <v>3.0866639999999999</v>
      </c>
      <c r="C3351" s="26">
        <v>270</v>
      </c>
      <c r="D3351" s="14">
        <f t="shared" si="52"/>
        <v>5.1547288799999995</v>
      </c>
    </row>
    <row r="3352" spans="1:4" ht="15" customHeight="1" x14ac:dyDescent="0.2">
      <c r="A3352" s="27">
        <v>42146.541666666664</v>
      </c>
      <c r="B3352" s="10">
        <v>3.0866639999999999</v>
      </c>
      <c r="C3352" s="26">
        <v>300</v>
      </c>
      <c r="D3352" s="14">
        <f t="shared" si="52"/>
        <v>5.1547288799999995</v>
      </c>
    </row>
    <row r="3353" spans="1:4" ht="15" customHeight="1" x14ac:dyDescent="0.2">
      <c r="A3353" s="27">
        <v>42146.583333333336</v>
      </c>
      <c r="B3353" s="10">
        <v>1.028888</v>
      </c>
      <c r="C3353" s="26">
        <v>310</v>
      </c>
      <c r="D3353" s="14">
        <f t="shared" si="52"/>
        <v>1.71824296</v>
      </c>
    </row>
    <row r="3354" spans="1:4" ht="15" customHeight="1" x14ac:dyDescent="0.2">
      <c r="A3354" s="27">
        <v>42146.625</v>
      </c>
      <c r="B3354" s="10">
        <v>5.1444400000000003</v>
      </c>
      <c r="C3354" s="26">
        <v>110</v>
      </c>
      <c r="D3354" s="14">
        <f t="shared" si="52"/>
        <v>8.5912147999999995</v>
      </c>
    </row>
    <row r="3355" spans="1:4" ht="15" customHeight="1" x14ac:dyDescent="0.2">
      <c r="A3355" s="27">
        <v>42146.666666666664</v>
      </c>
      <c r="B3355" s="10">
        <v>5.1444400000000003</v>
      </c>
      <c r="C3355" s="26">
        <v>110</v>
      </c>
      <c r="D3355" s="14">
        <f t="shared" si="52"/>
        <v>8.5912147999999995</v>
      </c>
    </row>
    <row r="3356" spans="1:4" ht="15" customHeight="1" x14ac:dyDescent="0.2">
      <c r="A3356" s="27">
        <v>42146.708333333336</v>
      </c>
      <c r="B3356" s="10">
        <v>4.1155520000000001</v>
      </c>
      <c r="C3356" s="26">
        <v>110</v>
      </c>
      <c r="D3356" s="14">
        <f t="shared" si="52"/>
        <v>6.8729718399999999</v>
      </c>
    </row>
    <row r="3357" spans="1:4" ht="15" customHeight="1" x14ac:dyDescent="0.2">
      <c r="A3357" s="27">
        <v>42146.75</v>
      </c>
      <c r="B3357" s="10">
        <v>4.1155520000000001</v>
      </c>
      <c r="C3357" s="26">
        <v>70</v>
      </c>
      <c r="D3357" s="14">
        <f t="shared" si="52"/>
        <v>6.8729718399999999</v>
      </c>
    </row>
    <row r="3358" spans="1:4" ht="15" customHeight="1" x14ac:dyDescent="0.2">
      <c r="A3358" s="27">
        <v>42146.791666666664</v>
      </c>
      <c r="B3358" s="10">
        <v>2.057776</v>
      </c>
      <c r="C3358" s="26">
        <v>90</v>
      </c>
      <c r="D3358" s="14">
        <f t="shared" si="52"/>
        <v>3.43648592</v>
      </c>
    </row>
    <row r="3359" spans="1:4" ht="15" customHeight="1" x14ac:dyDescent="0.2">
      <c r="A3359" s="27">
        <v>42146.833333333336</v>
      </c>
      <c r="B3359" s="10">
        <v>2.057776</v>
      </c>
      <c r="C3359" s="26">
        <v>40</v>
      </c>
      <c r="D3359" s="14">
        <f t="shared" si="52"/>
        <v>3.43648592</v>
      </c>
    </row>
    <row r="3360" spans="1:4" ht="15" customHeight="1" x14ac:dyDescent="0.2">
      <c r="A3360" s="27">
        <v>42146.875</v>
      </c>
      <c r="B3360" s="10">
        <v>1.028888</v>
      </c>
      <c r="C3360" s="26">
        <v>90</v>
      </c>
      <c r="D3360" s="14">
        <f t="shared" si="52"/>
        <v>1.71824296</v>
      </c>
    </row>
    <row r="3361" spans="1:4" ht="15" customHeight="1" x14ac:dyDescent="0.2">
      <c r="A3361" s="27">
        <v>42146.916666666664</v>
      </c>
      <c r="B3361" s="10">
        <v>1.5433319999999999</v>
      </c>
      <c r="C3361" s="26">
        <v>300</v>
      </c>
      <c r="D3361" s="14">
        <f t="shared" si="52"/>
        <v>2.5773644399999998</v>
      </c>
    </row>
    <row r="3362" spans="1:4" ht="15" customHeight="1" x14ac:dyDescent="0.2">
      <c r="A3362" s="27">
        <v>42146.958333333336</v>
      </c>
      <c r="B3362" s="10">
        <v>1.028888</v>
      </c>
      <c r="C3362" s="26">
        <v>340</v>
      </c>
      <c r="D3362" s="14">
        <f t="shared" si="52"/>
        <v>1.71824296</v>
      </c>
    </row>
    <row r="3363" spans="1:4" ht="15" customHeight="1" x14ac:dyDescent="0.2">
      <c r="A3363" s="27">
        <v>42147</v>
      </c>
      <c r="B3363" s="10">
        <v>2.5722200000000002</v>
      </c>
      <c r="C3363" s="26">
        <v>340</v>
      </c>
      <c r="D3363" s="14">
        <f t="shared" si="52"/>
        <v>4.2956073999999997</v>
      </c>
    </row>
    <row r="3364" spans="1:4" ht="15" customHeight="1" x14ac:dyDescent="0.2">
      <c r="A3364" s="27">
        <v>42147.041666666664</v>
      </c>
      <c r="B3364" s="10">
        <v>1.028888</v>
      </c>
      <c r="C3364" s="26">
        <v>260</v>
      </c>
      <c r="D3364" s="14">
        <f t="shared" si="52"/>
        <v>1.71824296</v>
      </c>
    </row>
    <row r="3365" spans="1:4" ht="15" customHeight="1" x14ac:dyDescent="0.2">
      <c r="A3365" s="27">
        <v>42147.083333333336</v>
      </c>
      <c r="B3365" s="10">
        <v>1.028888</v>
      </c>
      <c r="C3365" s="26">
        <v>350</v>
      </c>
      <c r="D3365" s="14">
        <f t="shared" si="52"/>
        <v>1.71824296</v>
      </c>
    </row>
    <row r="3366" spans="1:4" ht="15" customHeight="1" x14ac:dyDescent="0.2">
      <c r="A3366" s="27">
        <v>42147.125</v>
      </c>
      <c r="B3366" s="10">
        <v>1.028888</v>
      </c>
      <c r="C3366" s="26">
        <v>310</v>
      </c>
      <c r="D3366" s="14">
        <f t="shared" si="52"/>
        <v>1.71824296</v>
      </c>
    </row>
    <row r="3367" spans="1:4" ht="15" customHeight="1" x14ac:dyDescent="0.2">
      <c r="A3367" s="27">
        <v>42147.166666666664</v>
      </c>
      <c r="B3367" s="10">
        <v>2.057776</v>
      </c>
      <c r="C3367" s="26">
        <v>270</v>
      </c>
      <c r="D3367" s="14">
        <f t="shared" si="52"/>
        <v>3.43648592</v>
      </c>
    </row>
    <row r="3368" spans="1:4" ht="15" customHeight="1" x14ac:dyDescent="0.2">
      <c r="A3368" s="27">
        <v>42147.208333333336</v>
      </c>
      <c r="B3368" s="10">
        <v>1.028888</v>
      </c>
      <c r="C3368" s="26">
        <v>300</v>
      </c>
      <c r="D3368" s="14">
        <f t="shared" si="52"/>
        <v>1.71824296</v>
      </c>
    </row>
    <row r="3369" spans="1:4" ht="15" customHeight="1" x14ac:dyDescent="0.2">
      <c r="A3369" s="27">
        <v>42147.25</v>
      </c>
      <c r="B3369" s="10">
        <v>0</v>
      </c>
      <c r="C3369" s="26">
        <v>0</v>
      </c>
      <c r="D3369" s="14">
        <f t="shared" si="52"/>
        <v>0</v>
      </c>
    </row>
    <row r="3370" spans="1:4" ht="15" customHeight="1" x14ac:dyDescent="0.2">
      <c r="A3370" s="27">
        <v>42147.291666666664</v>
      </c>
      <c r="B3370" s="10">
        <v>2.057776</v>
      </c>
      <c r="C3370" s="26">
        <v>270</v>
      </c>
      <c r="D3370" s="14">
        <f t="shared" si="52"/>
        <v>3.43648592</v>
      </c>
    </row>
    <row r="3371" spans="1:4" ht="15" customHeight="1" x14ac:dyDescent="0.2">
      <c r="A3371" s="27">
        <v>42147.333333333336</v>
      </c>
      <c r="B3371" s="10">
        <v>2.057776</v>
      </c>
      <c r="C3371" s="26">
        <v>280</v>
      </c>
      <c r="D3371" s="14">
        <f t="shared" si="52"/>
        <v>3.43648592</v>
      </c>
    </row>
    <row r="3372" spans="1:4" ht="15" customHeight="1" x14ac:dyDescent="0.2">
      <c r="A3372" s="27">
        <v>42147.375</v>
      </c>
      <c r="B3372" s="10">
        <v>1.028888</v>
      </c>
      <c r="C3372" s="26">
        <v>300</v>
      </c>
      <c r="D3372" s="14">
        <f t="shared" si="52"/>
        <v>1.71824296</v>
      </c>
    </row>
    <row r="3373" spans="1:4" ht="15" customHeight="1" x14ac:dyDescent="0.2">
      <c r="A3373" s="27">
        <v>42147.416666666664</v>
      </c>
      <c r="B3373" s="10">
        <v>2.057776</v>
      </c>
      <c r="C3373" s="26">
        <v>280</v>
      </c>
      <c r="D3373" s="14">
        <f t="shared" si="52"/>
        <v>3.43648592</v>
      </c>
    </row>
    <row r="3374" spans="1:4" ht="15" customHeight="1" x14ac:dyDescent="0.2">
      <c r="A3374" s="27">
        <v>42147.458333333336</v>
      </c>
      <c r="B3374" s="10">
        <v>2.057776</v>
      </c>
      <c r="C3374" s="26">
        <v>310</v>
      </c>
      <c r="D3374" s="14">
        <f t="shared" si="52"/>
        <v>3.43648592</v>
      </c>
    </row>
    <row r="3375" spans="1:4" ht="15" customHeight="1" x14ac:dyDescent="0.2">
      <c r="A3375" s="27">
        <v>42147.5</v>
      </c>
      <c r="B3375" s="10">
        <v>2.057776</v>
      </c>
      <c r="C3375" s="26">
        <v>290</v>
      </c>
      <c r="D3375" s="14">
        <f t="shared" si="52"/>
        <v>3.43648592</v>
      </c>
    </row>
    <row r="3376" spans="1:4" ht="15" customHeight="1" x14ac:dyDescent="0.2">
      <c r="A3376" s="27">
        <v>42147.541666666664</v>
      </c>
      <c r="B3376" s="10">
        <v>2.057776</v>
      </c>
      <c r="C3376" s="26">
        <v>300</v>
      </c>
      <c r="D3376" s="14">
        <f t="shared" si="52"/>
        <v>3.43648592</v>
      </c>
    </row>
    <row r="3377" spans="1:4" ht="15" customHeight="1" x14ac:dyDescent="0.2">
      <c r="A3377" s="27">
        <v>42147.583333333336</v>
      </c>
      <c r="B3377" s="10">
        <v>2.057776</v>
      </c>
      <c r="C3377" s="26">
        <v>320</v>
      </c>
      <c r="D3377" s="14">
        <f t="shared" si="52"/>
        <v>3.43648592</v>
      </c>
    </row>
    <row r="3378" spans="1:4" ht="15" customHeight="1" x14ac:dyDescent="0.2">
      <c r="A3378" s="27">
        <v>42147.625</v>
      </c>
      <c r="B3378" s="10">
        <v>2.057776</v>
      </c>
      <c r="C3378" s="26">
        <v>110</v>
      </c>
      <c r="D3378" s="14">
        <f t="shared" si="52"/>
        <v>3.43648592</v>
      </c>
    </row>
    <row r="3379" spans="1:4" ht="15" customHeight="1" x14ac:dyDescent="0.2">
      <c r="A3379" s="27">
        <v>42147.666666666664</v>
      </c>
      <c r="B3379" s="10">
        <v>2.5722200000000002</v>
      </c>
      <c r="C3379" s="26">
        <v>50</v>
      </c>
      <c r="D3379" s="14">
        <f t="shared" si="52"/>
        <v>4.2956073999999997</v>
      </c>
    </row>
    <row r="3380" spans="1:4" ht="15" customHeight="1" x14ac:dyDescent="0.2">
      <c r="A3380" s="27">
        <v>42147.708333333336</v>
      </c>
      <c r="B3380" s="10">
        <v>3.601108</v>
      </c>
      <c r="C3380" s="26">
        <v>70</v>
      </c>
      <c r="D3380" s="14">
        <f t="shared" si="52"/>
        <v>6.0138503599999993</v>
      </c>
    </row>
    <row r="3381" spans="1:4" ht="15" customHeight="1" x14ac:dyDescent="0.2">
      <c r="A3381" s="27">
        <v>42147.75</v>
      </c>
      <c r="B3381" s="10">
        <v>5.1444400000000003</v>
      </c>
      <c r="C3381" s="26">
        <v>70</v>
      </c>
      <c r="D3381" s="14">
        <f t="shared" si="52"/>
        <v>8.5912147999999995</v>
      </c>
    </row>
    <row r="3382" spans="1:4" ht="15" customHeight="1" x14ac:dyDescent="0.2">
      <c r="A3382" s="27">
        <v>42147.791666666664</v>
      </c>
      <c r="B3382" s="10">
        <v>4.1155520000000001</v>
      </c>
      <c r="C3382" s="26">
        <v>60</v>
      </c>
      <c r="D3382" s="14">
        <f t="shared" si="52"/>
        <v>6.8729718399999999</v>
      </c>
    </row>
    <row r="3383" spans="1:4" ht="15" customHeight="1" x14ac:dyDescent="0.2">
      <c r="A3383" s="27">
        <v>42147.833333333336</v>
      </c>
      <c r="B3383" s="10">
        <v>2.057776</v>
      </c>
      <c r="C3383" s="26">
        <v>20</v>
      </c>
      <c r="D3383" s="14">
        <f t="shared" si="52"/>
        <v>3.43648592</v>
      </c>
    </row>
    <row r="3384" spans="1:4" ht="15" customHeight="1" x14ac:dyDescent="0.2">
      <c r="A3384" s="27">
        <v>42147.875</v>
      </c>
      <c r="B3384" s="10">
        <v>1.5433319999999999</v>
      </c>
      <c r="C3384" s="26">
        <v>40</v>
      </c>
      <c r="D3384" s="14">
        <f t="shared" si="52"/>
        <v>2.5773644399999998</v>
      </c>
    </row>
    <row r="3385" spans="1:4" ht="15" customHeight="1" x14ac:dyDescent="0.2">
      <c r="A3385" s="27">
        <v>42147.916666666664</v>
      </c>
      <c r="B3385" s="10">
        <v>1.5433319999999999</v>
      </c>
      <c r="C3385" s="26">
        <v>40</v>
      </c>
      <c r="D3385" s="14">
        <f t="shared" si="52"/>
        <v>2.5773644399999998</v>
      </c>
    </row>
    <row r="3386" spans="1:4" ht="15" customHeight="1" x14ac:dyDescent="0.2">
      <c r="A3386" s="27">
        <v>42147.958333333336</v>
      </c>
      <c r="B3386" s="10">
        <v>1.028888</v>
      </c>
      <c r="C3386" s="26">
        <v>300</v>
      </c>
      <c r="D3386" s="14">
        <f t="shared" si="52"/>
        <v>1.71824296</v>
      </c>
    </row>
    <row r="3387" spans="1:4" ht="15" customHeight="1" x14ac:dyDescent="0.2">
      <c r="A3387" s="27">
        <v>42148</v>
      </c>
      <c r="B3387" s="10">
        <v>1.5433319999999999</v>
      </c>
      <c r="C3387" s="26">
        <v>280</v>
      </c>
      <c r="D3387" s="14">
        <f t="shared" si="52"/>
        <v>2.5773644399999998</v>
      </c>
    </row>
    <row r="3388" spans="1:4" ht="15" customHeight="1" x14ac:dyDescent="0.2">
      <c r="A3388" s="27">
        <v>42148.041666666664</v>
      </c>
      <c r="B3388" s="10">
        <v>0</v>
      </c>
      <c r="C3388" s="26">
        <v>0</v>
      </c>
      <c r="D3388" s="14">
        <f t="shared" si="52"/>
        <v>0</v>
      </c>
    </row>
    <row r="3389" spans="1:4" ht="15" customHeight="1" x14ac:dyDescent="0.2">
      <c r="A3389" s="27">
        <v>42148.083333333336</v>
      </c>
      <c r="B3389" s="10">
        <v>1.5433319999999999</v>
      </c>
      <c r="C3389" s="26">
        <v>290</v>
      </c>
      <c r="D3389" s="14">
        <f t="shared" si="52"/>
        <v>2.5773644399999998</v>
      </c>
    </row>
    <row r="3390" spans="1:4" ht="15" customHeight="1" x14ac:dyDescent="0.2">
      <c r="A3390" s="27">
        <v>42148.125</v>
      </c>
      <c r="B3390" s="10">
        <v>1.028888</v>
      </c>
      <c r="C3390" s="26">
        <v>330</v>
      </c>
      <c r="D3390" s="14">
        <f t="shared" si="52"/>
        <v>1.71824296</v>
      </c>
    </row>
    <row r="3391" spans="1:4" ht="15" customHeight="1" x14ac:dyDescent="0.2">
      <c r="A3391" s="27">
        <v>42148.166666666664</v>
      </c>
      <c r="B3391" s="10">
        <v>0</v>
      </c>
      <c r="C3391" s="26">
        <v>0</v>
      </c>
      <c r="D3391" s="14">
        <f t="shared" si="52"/>
        <v>0</v>
      </c>
    </row>
    <row r="3392" spans="1:4" ht="15" customHeight="1" x14ac:dyDescent="0.2">
      <c r="A3392" s="27">
        <v>42148.208333333336</v>
      </c>
      <c r="B3392" s="10">
        <v>0</v>
      </c>
      <c r="C3392" s="26">
        <v>0</v>
      </c>
      <c r="D3392" s="14">
        <f t="shared" si="52"/>
        <v>0</v>
      </c>
    </row>
    <row r="3393" spans="1:4" ht="15" customHeight="1" x14ac:dyDescent="0.2">
      <c r="A3393" s="27">
        <v>42148.25</v>
      </c>
      <c r="B3393" s="10">
        <v>1.028888</v>
      </c>
      <c r="C3393" s="26">
        <v>260</v>
      </c>
      <c r="D3393" s="14">
        <f t="shared" si="52"/>
        <v>1.71824296</v>
      </c>
    </row>
    <row r="3394" spans="1:4" ht="15" customHeight="1" x14ac:dyDescent="0.2">
      <c r="A3394" s="27">
        <v>42148.291666666664</v>
      </c>
      <c r="B3394" s="10">
        <v>2.057776</v>
      </c>
      <c r="C3394" s="26">
        <v>300</v>
      </c>
      <c r="D3394" s="14">
        <f t="shared" si="52"/>
        <v>3.43648592</v>
      </c>
    </row>
    <row r="3395" spans="1:4" ht="15" customHeight="1" x14ac:dyDescent="0.2">
      <c r="A3395" s="27">
        <v>42148.333333333336</v>
      </c>
      <c r="B3395" s="10">
        <v>1.028888</v>
      </c>
      <c r="C3395" s="26">
        <v>310</v>
      </c>
      <c r="D3395" s="14">
        <f t="shared" si="52"/>
        <v>1.71824296</v>
      </c>
    </row>
    <row r="3396" spans="1:4" ht="15" customHeight="1" x14ac:dyDescent="0.2">
      <c r="A3396" s="27">
        <v>42148.375</v>
      </c>
      <c r="B3396" s="10">
        <v>1.028888</v>
      </c>
      <c r="C3396" s="26">
        <v>360</v>
      </c>
      <c r="D3396" s="14">
        <f t="shared" si="52"/>
        <v>1.71824296</v>
      </c>
    </row>
    <row r="3397" spans="1:4" ht="15" customHeight="1" x14ac:dyDescent="0.2">
      <c r="A3397" s="27">
        <v>42148.416666666664</v>
      </c>
      <c r="B3397" s="10">
        <v>0</v>
      </c>
      <c r="C3397" s="26">
        <v>0</v>
      </c>
      <c r="D3397" s="14">
        <f t="shared" ref="D3397:D3460" si="53">$B$1*B3397</f>
        <v>0</v>
      </c>
    </row>
    <row r="3398" spans="1:4" ht="15" customHeight="1" x14ac:dyDescent="0.2">
      <c r="A3398" s="27">
        <v>42148.458333333336</v>
      </c>
      <c r="B3398" s="10">
        <v>1.028888</v>
      </c>
      <c r="C3398" s="26">
        <v>330</v>
      </c>
      <c r="D3398" s="14">
        <f t="shared" si="53"/>
        <v>1.71824296</v>
      </c>
    </row>
    <row r="3399" spans="1:4" ht="15" customHeight="1" x14ac:dyDescent="0.2">
      <c r="A3399" s="27">
        <v>42148.5</v>
      </c>
      <c r="B3399" s="10">
        <v>4.6299960000000002</v>
      </c>
      <c r="C3399" s="26">
        <v>40</v>
      </c>
      <c r="D3399" s="14">
        <f t="shared" si="53"/>
        <v>7.7320933199999997</v>
      </c>
    </row>
    <row r="3400" spans="1:4" ht="15" customHeight="1" x14ac:dyDescent="0.2">
      <c r="A3400" s="27">
        <v>42148.541666666664</v>
      </c>
      <c r="B3400" s="10">
        <v>4.6299960000000002</v>
      </c>
      <c r="C3400" s="26">
        <v>40</v>
      </c>
      <c r="D3400" s="14">
        <f t="shared" si="53"/>
        <v>7.7320933199999997</v>
      </c>
    </row>
    <row r="3401" spans="1:4" ht="15" customHeight="1" x14ac:dyDescent="0.2">
      <c r="A3401" s="27">
        <v>42148.583333333336</v>
      </c>
      <c r="B3401" s="10">
        <v>4.6299960000000002</v>
      </c>
      <c r="C3401" s="26">
        <v>40</v>
      </c>
      <c r="D3401" s="14">
        <f t="shared" si="53"/>
        <v>7.7320933199999997</v>
      </c>
    </row>
    <row r="3402" spans="1:4" ht="15" customHeight="1" x14ac:dyDescent="0.2">
      <c r="A3402" s="27">
        <v>42148.625</v>
      </c>
      <c r="B3402" s="10">
        <v>6.1733279999999997</v>
      </c>
      <c r="C3402" s="26">
        <v>50</v>
      </c>
      <c r="D3402" s="14">
        <f t="shared" si="53"/>
        <v>10.309457759999999</v>
      </c>
    </row>
    <row r="3403" spans="1:4" ht="15" customHeight="1" x14ac:dyDescent="0.2">
      <c r="A3403" s="27">
        <v>42148.666666666664</v>
      </c>
      <c r="B3403" s="10">
        <v>4.6299960000000002</v>
      </c>
      <c r="C3403" s="26">
        <v>70</v>
      </c>
      <c r="D3403" s="14">
        <f t="shared" si="53"/>
        <v>7.7320933199999997</v>
      </c>
    </row>
    <row r="3404" spans="1:4" ht="15" customHeight="1" x14ac:dyDescent="0.2">
      <c r="A3404" s="27">
        <v>42148.708333333336</v>
      </c>
      <c r="B3404" s="10">
        <v>4.6299960000000002</v>
      </c>
      <c r="C3404" s="26">
        <v>60</v>
      </c>
      <c r="D3404" s="14">
        <f t="shared" si="53"/>
        <v>7.7320933199999997</v>
      </c>
    </row>
    <row r="3405" spans="1:4" ht="15" customHeight="1" x14ac:dyDescent="0.2">
      <c r="A3405" s="27">
        <v>42148.75</v>
      </c>
      <c r="B3405" s="10">
        <v>5.6588840000000005</v>
      </c>
      <c r="C3405" s="26">
        <v>50</v>
      </c>
      <c r="D3405" s="14">
        <f t="shared" si="53"/>
        <v>9.4503362800000001</v>
      </c>
    </row>
    <row r="3406" spans="1:4" ht="15" customHeight="1" x14ac:dyDescent="0.2">
      <c r="A3406" s="27">
        <v>42148.791666666664</v>
      </c>
      <c r="B3406" s="10">
        <v>6.6877719999999998</v>
      </c>
      <c r="C3406" s="26">
        <v>40</v>
      </c>
      <c r="D3406" s="14">
        <f t="shared" si="53"/>
        <v>11.16857924</v>
      </c>
    </row>
    <row r="3407" spans="1:4" ht="15" customHeight="1" x14ac:dyDescent="0.2">
      <c r="A3407" s="27">
        <v>42148.833333333336</v>
      </c>
      <c r="B3407" s="10">
        <v>5.6588840000000005</v>
      </c>
      <c r="C3407" s="26">
        <v>30</v>
      </c>
      <c r="D3407" s="14">
        <f t="shared" si="53"/>
        <v>9.4503362800000001</v>
      </c>
    </row>
    <row r="3408" spans="1:4" ht="15" customHeight="1" x14ac:dyDescent="0.2">
      <c r="A3408" s="27">
        <v>42148.875</v>
      </c>
      <c r="B3408" s="10">
        <v>4.1155520000000001</v>
      </c>
      <c r="C3408" s="26">
        <v>30</v>
      </c>
      <c r="D3408" s="14">
        <f t="shared" si="53"/>
        <v>6.8729718399999999</v>
      </c>
    </row>
    <row r="3409" spans="1:4" ht="15" customHeight="1" x14ac:dyDescent="0.2">
      <c r="A3409" s="27">
        <v>42148.916666666664</v>
      </c>
      <c r="B3409" s="10">
        <v>3.0866639999999999</v>
      </c>
      <c r="C3409" s="26">
        <v>20</v>
      </c>
      <c r="D3409" s="14">
        <f t="shared" si="53"/>
        <v>5.1547288799999995</v>
      </c>
    </row>
    <row r="3410" spans="1:4" ht="15" customHeight="1" x14ac:dyDescent="0.2">
      <c r="A3410" s="27">
        <v>42148.958333333336</v>
      </c>
      <c r="B3410" s="10">
        <v>5.1444400000000003</v>
      </c>
      <c r="C3410" s="26">
        <v>30</v>
      </c>
      <c r="D3410" s="14">
        <f t="shared" si="53"/>
        <v>8.5912147999999995</v>
      </c>
    </row>
    <row r="3411" spans="1:4" ht="15" customHeight="1" x14ac:dyDescent="0.2">
      <c r="A3411" s="27">
        <v>42149</v>
      </c>
      <c r="B3411" s="10">
        <v>2.057776</v>
      </c>
      <c r="C3411" s="26">
        <v>350</v>
      </c>
      <c r="D3411" s="14">
        <f t="shared" si="53"/>
        <v>3.43648592</v>
      </c>
    </row>
    <row r="3412" spans="1:4" ht="15" customHeight="1" x14ac:dyDescent="0.2">
      <c r="A3412" s="27">
        <v>42149.041666666664</v>
      </c>
      <c r="B3412" s="10">
        <v>2.057776</v>
      </c>
      <c r="C3412" s="26">
        <v>360</v>
      </c>
      <c r="D3412" s="14">
        <f t="shared" si="53"/>
        <v>3.43648592</v>
      </c>
    </row>
    <row r="3413" spans="1:4" ht="15" customHeight="1" x14ac:dyDescent="0.2">
      <c r="A3413" s="27">
        <v>42149.083333333336</v>
      </c>
      <c r="B3413" s="10">
        <v>2.057776</v>
      </c>
      <c r="C3413" s="26">
        <v>340</v>
      </c>
      <c r="D3413" s="14">
        <f t="shared" si="53"/>
        <v>3.43648592</v>
      </c>
    </row>
    <row r="3414" spans="1:4" ht="15" customHeight="1" x14ac:dyDescent="0.2">
      <c r="A3414" s="27">
        <v>42149.125</v>
      </c>
      <c r="B3414" s="10">
        <v>1.5433319999999999</v>
      </c>
      <c r="C3414" s="26">
        <v>330</v>
      </c>
      <c r="D3414" s="14">
        <f t="shared" si="53"/>
        <v>2.5773644399999998</v>
      </c>
    </row>
    <row r="3415" spans="1:4" ht="15" customHeight="1" x14ac:dyDescent="0.2">
      <c r="A3415" s="27">
        <v>42149.166666666664</v>
      </c>
      <c r="B3415" s="10">
        <v>1.028888</v>
      </c>
      <c r="C3415" s="26">
        <v>330</v>
      </c>
      <c r="D3415" s="14">
        <f t="shared" si="53"/>
        <v>1.71824296</v>
      </c>
    </row>
    <row r="3416" spans="1:4" ht="15" customHeight="1" x14ac:dyDescent="0.2">
      <c r="A3416" s="27">
        <v>42149.208333333336</v>
      </c>
      <c r="B3416" s="10">
        <v>1.5433319999999999</v>
      </c>
      <c r="C3416" s="26">
        <v>310</v>
      </c>
      <c r="D3416" s="14">
        <f t="shared" si="53"/>
        <v>2.5773644399999998</v>
      </c>
    </row>
    <row r="3417" spans="1:4" ht="15" customHeight="1" x14ac:dyDescent="0.2">
      <c r="A3417" s="27">
        <v>42149.25</v>
      </c>
      <c r="B3417" s="10">
        <v>1.5433319999999999</v>
      </c>
      <c r="C3417" s="26">
        <v>310</v>
      </c>
      <c r="D3417" s="14">
        <f t="shared" si="53"/>
        <v>2.5773644399999998</v>
      </c>
    </row>
    <row r="3418" spans="1:4" ht="15" customHeight="1" x14ac:dyDescent="0.2">
      <c r="A3418" s="27">
        <v>42149.291666666664</v>
      </c>
      <c r="B3418" s="10">
        <v>1.028888</v>
      </c>
      <c r="C3418" s="26">
        <v>320</v>
      </c>
      <c r="D3418" s="14">
        <f t="shared" si="53"/>
        <v>1.71824296</v>
      </c>
    </row>
    <row r="3419" spans="1:4" ht="15" customHeight="1" x14ac:dyDescent="0.2">
      <c r="A3419" s="27">
        <v>42149.333333333336</v>
      </c>
      <c r="B3419" s="10">
        <v>1.5433319999999999</v>
      </c>
      <c r="C3419" s="26">
        <v>320</v>
      </c>
      <c r="D3419" s="14">
        <f t="shared" si="53"/>
        <v>2.5773644399999998</v>
      </c>
    </row>
    <row r="3420" spans="1:4" ht="15" customHeight="1" x14ac:dyDescent="0.2">
      <c r="A3420" s="27">
        <v>42149.375</v>
      </c>
      <c r="B3420" s="10">
        <v>2.5722200000000002</v>
      </c>
      <c r="C3420" s="26">
        <v>300</v>
      </c>
      <c r="D3420" s="14">
        <f t="shared" si="53"/>
        <v>4.2956073999999997</v>
      </c>
    </row>
    <row r="3421" spans="1:4" ht="15" customHeight="1" x14ac:dyDescent="0.2">
      <c r="A3421" s="27">
        <v>42149.416666666664</v>
      </c>
      <c r="B3421" s="10">
        <v>1.5433319999999999</v>
      </c>
      <c r="C3421" s="26">
        <v>350</v>
      </c>
      <c r="D3421" s="14">
        <f t="shared" si="53"/>
        <v>2.5773644399999998</v>
      </c>
    </row>
    <row r="3422" spans="1:4" ht="15" customHeight="1" x14ac:dyDescent="0.2">
      <c r="A3422" s="27">
        <v>42149.458333333336</v>
      </c>
      <c r="B3422" s="10">
        <v>1.5433319999999999</v>
      </c>
      <c r="C3422" s="26">
        <v>330</v>
      </c>
      <c r="D3422" s="14">
        <f t="shared" si="53"/>
        <v>2.5773644399999998</v>
      </c>
    </row>
    <row r="3423" spans="1:4" ht="15" customHeight="1" x14ac:dyDescent="0.2">
      <c r="A3423" s="27">
        <v>42149.5</v>
      </c>
      <c r="B3423" s="10">
        <v>2.057776</v>
      </c>
      <c r="C3423" s="26">
        <v>330</v>
      </c>
      <c r="D3423" s="14">
        <f t="shared" si="53"/>
        <v>3.43648592</v>
      </c>
    </row>
    <row r="3424" spans="1:4" ht="15" customHeight="1" x14ac:dyDescent="0.2">
      <c r="A3424" s="27">
        <v>42149.541666666664</v>
      </c>
      <c r="B3424" s="10">
        <v>2.5722200000000002</v>
      </c>
      <c r="C3424" s="26">
        <v>360</v>
      </c>
      <c r="D3424" s="14">
        <f t="shared" si="53"/>
        <v>4.2956073999999997</v>
      </c>
    </row>
    <row r="3425" spans="1:4" ht="15" customHeight="1" x14ac:dyDescent="0.2">
      <c r="A3425" s="27">
        <v>42149.583333333336</v>
      </c>
      <c r="B3425" s="10">
        <v>4.6299960000000002</v>
      </c>
      <c r="C3425" s="26">
        <v>30</v>
      </c>
      <c r="D3425" s="14">
        <f t="shared" si="53"/>
        <v>7.7320933199999997</v>
      </c>
    </row>
    <row r="3426" spans="1:4" ht="15" customHeight="1" x14ac:dyDescent="0.2">
      <c r="A3426" s="27">
        <v>42149.625</v>
      </c>
      <c r="B3426" s="10">
        <v>4.1155520000000001</v>
      </c>
      <c r="C3426" s="26">
        <v>50</v>
      </c>
      <c r="D3426" s="14">
        <f t="shared" si="53"/>
        <v>6.8729718399999999</v>
      </c>
    </row>
    <row r="3427" spans="1:4" ht="15" customHeight="1" x14ac:dyDescent="0.2">
      <c r="A3427" s="27">
        <v>42149.666666666664</v>
      </c>
      <c r="B3427" s="10">
        <v>5.1444400000000003</v>
      </c>
      <c r="C3427" s="26">
        <v>60</v>
      </c>
      <c r="D3427" s="14">
        <f t="shared" si="53"/>
        <v>8.5912147999999995</v>
      </c>
    </row>
    <row r="3428" spans="1:4" ht="15" customHeight="1" x14ac:dyDescent="0.2">
      <c r="A3428" s="27">
        <v>42149.708333333336</v>
      </c>
      <c r="B3428" s="10">
        <v>5.1444400000000003</v>
      </c>
      <c r="C3428" s="26">
        <v>70</v>
      </c>
      <c r="D3428" s="14">
        <f t="shared" si="53"/>
        <v>8.5912147999999995</v>
      </c>
    </row>
    <row r="3429" spans="1:4" ht="15" customHeight="1" x14ac:dyDescent="0.2">
      <c r="A3429" s="27">
        <v>42149.75</v>
      </c>
      <c r="B3429" s="10">
        <v>5.6588840000000005</v>
      </c>
      <c r="C3429" s="26">
        <v>60</v>
      </c>
      <c r="D3429" s="14">
        <f t="shared" si="53"/>
        <v>9.4503362800000001</v>
      </c>
    </row>
    <row r="3430" spans="1:4" ht="15" customHeight="1" x14ac:dyDescent="0.2">
      <c r="A3430" s="27">
        <v>42149.791666666664</v>
      </c>
      <c r="B3430" s="10">
        <v>5.1444400000000003</v>
      </c>
      <c r="C3430" s="26">
        <v>50</v>
      </c>
      <c r="D3430" s="14">
        <f t="shared" si="53"/>
        <v>8.5912147999999995</v>
      </c>
    </row>
    <row r="3431" spans="1:4" ht="15" customHeight="1" x14ac:dyDescent="0.2">
      <c r="A3431" s="27">
        <v>42149.833333333336</v>
      </c>
      <c r="B3431" s="10">
        <v>4.1155520000000001</v>
      </c>
      <c r="C3431" s="26">
        <v>50</v>
      </c>
      <c r="D3431" s="14">
        <f t="shared" si="53"/>
        <v>6.8729718399999999</v>
      </c>
    </row>
    <row r="3432" spans="1:4" ht="15" customHeight="1" x14ac:dyDescent="0.2">
      <c r="A3432" s="27">
        <v>42149.875</v>
      </c>
      <c r="B3432" s="10">
        <v>3.0866639999999999</v>
      </c>
      <c r="C3432" s="26">
        <v>40</v>
      </c>
      <c r="D3432" s="14">
        <f t="shared" si="53"/>
        <v>5.1547288799999995</v>
      </c>
    </row>
    <row r="3433" spans="1:4" ht="15" customHeight="1" x14ac:dyDescent="0.2">
      <c r="A3433" s="27">
        <v>42149.916666666664</v>
      </c>
      <c r="B3433" s="10">
        <v>1.5433319999999999</v>
      </c>
      <c r="C3433" s="26">
        <v>360</v>
      </c>
      <c r="D3433" s="14">
        <f t="shared" si="53"/>
        <v>2.5773644399999998</v>
      </c>
    </row>
    <row r="3434" spans="1:4" ht="15" customHeight="1" x14ac:dyDescent="0.2">
      <c r="A3434" s="27">
        <v>42149.958333333336</v>
      </c>
      <c r="B3434" s="10">
        <v>0</v>
      </c>
      <c r="C3434" s="26">
        <v>0</v>
      </c>
      <c r="D3434" s="14">
        <f t="shared" si="53"/>
        <v>0</v>
      </c>
    </row>
    <row r="3435" spans="1:4" ht="15" customHeight="1" x14ac:dyDescent="0.2">
      <c r="A3435" s="27">
        <v>42150</v>
      </c>
      <c r="B3435" s="10">
        <v>1.028888</v>
      </c>
      <c r="C3435" s="26">
        <v>320</v>
      </c>
      <c r="D3435" s="14">
        <f t="shared" si="53"/>
        <v>1.71824296</v>
      </c>
    </row>
    <row r="3436" spans="1:4" ht="15" customHeight="1" x14ac:dyDescent="0.2">
      <c r="A3436" s="27">
        <v>42150.041666666664</v>
      </c>
      <c r="B3436" s="10">
        <v>1.028888</v>
      </c>
      <c r="C3436" s="26">
        <v>300</v>
      </c>
      <c r="D3436" s="14">
        <f t="shared" si="53"/>
        <v>1.71824296</v>
      </c>
    </row>
    <row r="3437" spans="1:4" ht="15" customHeight="1" x14ac:dyDescent="0.2">
      <c r="A3437" s="27">
        <v>42150.083333333336</v>
      </c>
      <c r="B3437" s="10">
        <v>0</v>
      </c>
      <c r="C3437" s="26">
        <v>0</v>
      </c>
      <c r="D3437" s="14">
        <f t="shared" si="53"/>
        <v>0</v>
      </c>
    </row>
    <row r="3438" spans="1:4" ht="15" customHeight="1" x14ac:dyDescent="0.2">
      <c r="A3438" s="27">
        <v>42150.125</v>
      </c>
      <c r="B3438" s="10">
        <v>0</v>
      </c>
      <c r="C3438" s="26">
        <v>0</v>
      </c>
      <c r="D3438" s="14">
        <f t="shared" si="53"/>
        <v>0</v>
      </c>
    </row>
    <row r="3439" spans="1:4" ht="15" customHeight="1" x14ac:dyDescent="0.2">
      <c r="A3439" s="27">
        <v>42150.166666666664</v>
      </c>
      <c r="B3439" s="10">
        <v>1.028888</v>
      </c>
      <c r="C3439" s="26">
        <v>330</v>
      </c>
      <c r="D3439" s="14">
        <f t="shared" si="53"/>
        <v>1.71824296</v>
      </c>
    </row>
    <row r="3440" spans="1:4" ht="15" customHeight="1" x14ac:dyDescent="0.2">
      <c r="A3440" s="27">
        <v>42150.208333333336</v>
      </c>
      <c r="B3440" s="10">
        <v>0</v>
      </c>
      <c r="C3440" s="26">
        <v>0</v>
      </c>
      <c r="D3440" s="14">
        <f t="shared" si="53"/>
        <v>0</v>
      </c>
    </row>
    <row r="3441" spans="1:4" ht="15" customHeight="1" x14ac:dyDescent="0.2">
      <c r="A3441" s="27">
        <v>42150.25</v>
      </c>
      <c r="B3441" s="10">
        <v>0</v>
      </c>
      <c r="C3441" s="26">
        <v>0</v>
      </c>
      <c r="D3441" s="14">
        <f t="shared" si="53"/>
        <v>0</v>
      </c>
    </row>
    <row r="3442" spans="1:4" ht="15" customHeight="1" x14ac:dyDescent="0.2">
      <c r="A3442" s="27">
        <v>42150.291666666664</v>
      </c>
      <c r="B3442" s="10">
        <v>1.028888</v>
      </c>
      <c r="C3442" s="26">
        <v>290</v>
      </c>
      <c r="D3442" s="14">
        <f t="shared" si="53"/>
        <v>1.71824296</v>
      </c>
    </row>
    <row r="3443" spans="1:4" ht="15" customHeight="1" x14ac:dyDescent="0.2">
      <c r="A3443" s="27">
        <v>42150.333333333336</v>
      </c>
      <c r="B3443" s="10">
        <v>0.51444400000000001</v>
      </c>
      <c r="C3443" s="26">
        <v>320</v>
      </c>
      <c r="D3443" s="14">
        <f t="shared" si="53"/>
        <v>0.85912147999999999</v>
      </c>
    </row>
    <row r="3444" spans="1:4" ht="15" customHeight="1" x14ac:dyDescent="0.2">
      <c r="A3444" s="27">
        <v>42150.375</v>
      </c>
      <c r="B3444" s="10">
        <v>0.51444400000000001</v>
      </c>
      <c r="C3444" s="26">
        <v>340</v>
      </c>
      <c r="D3444" s="14">
        <f t="shared" si="53"/>
        <v>0.85912147999999999</v>
      </c>
    </row>
    <row r="3445" spans="1:4" ht="15" customHeight="1" x14ac:dyDescent="0.2">
      <c r="A3445" s="27">
        <v>42150.416666666664</v>
      </c>
      <c r="B3445" s="10">
        <v>1.028888</v>
      </c>
      <c r="C3445" s="26">
        <v>280</v>
      </c>
      <c r="D3445" s="14">
        <f t="shared" si="53"/>
        <v>1.71824296</v>
      </c>
    </row>
    <row r="3446" spans="1:4" ht="15" customHeight="1" x14ac:dyDescent="0.2">
      <c r="A3446" s="27">
        <v>42150.458333333336</v>
      </c>
      <c r="B3446" s="10">
        <v>1.5433319999999999</v>
      </c>
      <c r="C3446" s="26">
        <v>300</v>
      </c>
      <c r="D3446" s="14">
        <f t="shared" si="53"/>
        <v>2.5773644399999998</v>
      </c>
    </row>
    <row r="3447" spans="1:4" ht="15" customHeight="1" x14ac:dyDescent="0.2">
      <c r="A3447" s="27">
        <v>42150.5</v>
      </c>
      <c r="B3447" s="10">
        <v>1.028888</v>
      </c>
      <c r="C3447" s="26">
        <v>270</v>
      </c>
      <c r="D3447" s="14">
        <f t="shared" si="53"/>
        <v>1.71824296</v>
      </c>
    </row>
    <row r="3448" spans="1:4" ht="15" customHeight="1" x14ac:dyDescent="0.2">
      <c r="A3448" s="27">
        <v>42150.541666666664</v>
      </c>
      <c r="B3448" s="10">
        <v>1.5433319999999999</v>
      </c>
      <c r="C3448" s="26">
        <v>120</v>
      </c>
      <c r="D3448" s="14">
        <f t="shared" si="53"/>
        <v>2.5773644399999998</v>
      </c>
    </row>
    <row r="3449" spans="1:4" ht="15" customHeight="1" x14ac:dyDescent="0.2">
      <c r="A3449" s="27">
        <v>42150.583333333336</v>
      </c>
      <c r="B3449" s="10">
        <v>3.0866639999999999</v>
      </c>
      <c r="C3449" s="26">
        <v>160</v>
      </c>
      <c r="D3449" s="14">
        <f t="shared" si="53"/>
        <v>5.1547288799999995</v>
      </c>
    </row>
    <row r="3450" spans="1:4" ht="15" customHeight="1" x14ac:dyDescent="0.2">
      <c r="A3450" s="27">
        <v>42150.625</v>
      </c>
      <c r="B3450" s="10">
        <v>4.1155520000000001</v>
      </c>
      <c r="C3450" s="26">
        <v>120</v>
      </c>
      <c r="D3450" s="14">
        <f t="shared" si="53"/>
        <v>6.8729718399999999</v>
      </c>
    </row>
    <row r="3451" spans="1:4" ht="15" customHeight="1" x14ac:dyDescent="0.2">
      <c r="A3451" s="27">
        <v>42150.666666666664</v>
      </c>
      <c r="B3451" s="10">
        <v>3.0866639999999999</v>
      </c>
      <c r="C3451" s="26">
        <v>70</v>
      </c>
      <c r="D3451" s="14">
        <f t="shared" si="53"/>
        <v>5.1547288799999995</v>
      </c>
    </row>
    <row r="3452" spans="1:4" ht="15" customHeight="1" x14ac:dyDescent="0.2">
      <c r="A3452" s="27">
        <v>42150.708333333336</v>
      </c>
      <c r="B3452" s="10">
        <v>4.1155520000000001</v>
      </c>
      <c r="C3452" s="26">
        <v>120</v>
      </c>
      <c r="D3452" s="14">
        <f t="shared" si="53"/>
        <v>6.8729718399999999</v>
      </c>
    </row>
    <row r="3453" spans="1:4" ht="15" customHeight="1" x14ac:dyDescent="0.2">
      <c r="A3453" s="27">
        <v>42150.75</v>
      </c>
      <c r="B3453" s="10">
        <v>3.601108</v>
      </c>
      <c r="C3453" s="26">
        <v>100</v>
      </c>
      <c r="D3453" s="14">
        <f t="shared" si="53"/>
        <v>6.0138503599999993</v>
      </c>
    </row>
    <row r="3454" spans="1:4" ht="15" customHeight="1" x14ac:dyDescent="0.2">
      <c r="A3454" s="27">
        <v>42150.791666666664</v>
      </c>
      <c r="B3454" s="10">
        <v>3.601108</v>
      </c>
      <c r="C3454" s="26">
        <v>160</v>
      </c>
      <c r="D3454" s="14">
        <f t="shared" si="53"/>
        <v>6.0138503599999993</v>
      </c>
    </row>
    <row r="3455" spans="1:4" ht="15" customHeight="1" x14ac:dyDescent="0.2">
      <c r="A3455" s="27">
        <v>42150.833333333336</v>
      </c>
      <c r="B3455" s="10">
        <v>2.5722200000000002</v>
      </c>
      <c r="C3455" s="26">
        <v>160</v>
      </c>
      <c r="D3455" s="14">
        <f t="shared" si="53"/>
        <v>4.2956073999999997</v>
      </c>
    </row>
    <row r="3456" spans="1:4" ht="15" customHeight="1" x14ac:dyDescent="0.2">
      <c r="A3456" s="27">
        <v>42150.875</v>
      </c>
      <c r="B3456" s="10">
        <v>2.057776</v>
      </c>
      <c r="C3456" s="26">
        <v>170</v>
      </c>
      <c r="D3456" s="14">
        <f t="shared" si="53"/>
        <v>3.43648592</v>
      </c>
    </row>
    <row r="3457" spans="1:4" ht="15" customHeight="1" x14ac:dyDescent="0.2">
      <c r="A3457" s="27">
        <v>42150.916666666664</v>
      </c>
      <c r="B3457" s="10">
        <v>0</v>
      </c>
      <c r="C3457" s="26">
        <v>0</v>
      </c>
      <c r="D3457" s="14">
        <f t="shared" si="53"/>
        <v>0</v>
      </c>
    </row>
    <row r="3458" spans="1:4" ht="15" customHeight="1" x14ac:dyDescent="0.2">
      <c r="A3458" s="27">
        <v>42150.958333333336</v>
      </c>
      <c r="B3458" s="10">
        <v>1.028888</v>
      </c>
      <c r="C3458" s="26">
        <v>310</v>
      </c>
      <c r="D3458" s="14">
        <f t="shared" si="53"/>
        <v>1.71824296</v>
      </c>
    </row>
    <row r="3459" spans="1:4" ht="15" customHeight="1" x14ac:dyDescent="0.2">
      <c r="A3459" s="27">
        <v>42151</v>
      </c>
      <c r="B3459" s="10">
        <v>1.5433319999999999</v>
      </c>
      <c r="C3459" s="26">
        <v>320</v>
      </c>
      <c r="D3459" s="14">
        <f t="shared" si="53"/>
        <v>2.5773644399999998</v>
      </c>
    </row>
    <row r="3460" spans="1:4" ht="15" customHeight="1" x14ac:dyDescent="0.2">
      <c r="A3460" s="27">
        <v>42151.041666666664</v>
      </c>
      <c r="B3460" s="10">
        <v>0.51444400000000001</v>
      </c>
      <c r="C3460" s="26">
        <v>310</v>
      </c>
      <c r="D3460" s="14">
        <f t="shared" si="53"/>
        <v>0.85912147999999999</v>
      </c>
    </row>
    <row r="3461" spans="1:4" ht="15" customHeight="1" x14ac:dyDescent="0.2">
      <c r="A3461" s="27">
        <v>42151.083333333336</v>
      </c>
      <c r="B3461" s="10">
        <v>1.028888</v>
      </c>
      <c r="C3461" s="26">
        <v>330</v>
      </c>
      <c r="D3461" s="14">
        <f t="shared" ref="D3461:D3524" si="54">$B$1*B3461</f>
        <v>1.71824296</v>
      </c>
    </row>
    <row r="3462" spans="1:4" ht="15" customHeight="1" x14ac:dyDescent="0.2">
      <c r="A3462" s="27">
        <v>42151.125</v>
      </c>
      <c r="B3462" s="10">
        <v>1.5433319999999999</v>
      </c>
      <c r="C3462" s="26">
        <v>330</v>
      </c>
      <c r="D3462" s="14">
        <f t="shared" si="54"/>
        <v>2.5773644399999998</v>
      </c>
    </row>
    <row r="3463" spans="1:4" ht="15" customHeight="1" x14ac:dyDescent="0.2">
      <c r="A3463" s="27">
        <v>42151.166666666664</v>
      </c>
      <c r="B3463" s="10">
        <v>1.028888</v>
      </c>
      <c r="C3463" s="26">
        <v>320</v>
      </c>
      <c r="D3463" s="14">
        <f t="shared" si="54"/>
        <v>1.71824296</v>
      </c>
    </row>
    <row r="3464" spans="1:4" ht="15" customHeight="1" x14ac:dyDescent="0.2">
      <c r="A3464" s="27">
        <v>42151.208333333336</v>
      </c>
      <c r="B3464" s="10">
        <v>1.5433319999999999</v>
      </c>
      <c r="C3464" s="26">
        <v>290</v>
      </c>
      <c r="D3464" s="14">
        <f t="shared" si="54"/>
        <v>2.5773644399999998</v>
      </c>
    </row>
    <row r="3465" spans="1:4" ht="15" customHeight="1" x14ac:dyDescent="0.2">
      <c r="A3465" s="27">
        <v>42151.25</v>
      </c>
      <c r="B3465" s="10">
        <v>1.028888</v>
      </c>
      <c r="C3465" s="26">
        <v>310</v>
      </c>
      <c r="D3465" s="14">
        <f t="shared" si="54"/>
        <v>1.71824296</v>
      </c>
    </row>
    <row r="3466" spans="1:4" ht="15" customHeight="1" x14ac:dyDescent="0.2">
      <c r="A3466" s="27">
        <v>42151.291666666664</v>
      </c>
      <c r="B3466" s="10">
        <v>2.057776</v>
      </c>
      <c r="C3466" s="26">
        <v>270</v>
      </c>
      <c r="D3466" s="14">
        <f t="shared" si="54"/>
        <v>3.43648592</v>
      </c>
    </row>
    <row r="3467" spans="1:4" ht="15" customHeight="1" x14ac:dyDescent="0.2">
      <c r="A3467" s="27">
        <v>42151.333333333336</v>
      </c>
      <c r="B3467" s="10">
        <v>1.028888</v>
      </c>
      <c r="C3467" s="26">
        <v>320</v>
      </c>
      <c r="D3467" s="14">
        <f t="shared" si="54"/>
        <v>1.71824296</v>
      </c>
    </row>
    <row r="3468" spans="1:4" ht="15" customHeight="1" x14ac:dyDescent="0.2">
      <c r="A3468" s="27">
        <v>42151.375</v>
      </c>
      <c r="B3468" s="10">
        <v>0</v>
      </c>
      <c r="C3468" s="26">
        <v>0</v>
      </c>
      <c r="D3468" s="14">
        <f t="shared" si="54"/>
        <v>0</v>
      </c>
    </row>
    <row r="3469" spans="1:4" ht="15" customHeight="1" x14ac:dyDescent="0.2">
      <c r="A3469" s="27">
        <v>42151.416666666664</v>
      </c>
      <c r="B3469" s="10">
        <v>0</v>
      </c>
      <c r="C3469" s="26">
        <v>0</v>
      </c>
      <c r="D3469" s="14">
        <f t="shared" si="54"/>
        <v>0</v>
      </c>
    </row>
    <row r="3470" spans="1:4" ht="15" customHeight="1" x14ac:dyDescent="0.2">
      <c r="A3470" s="27">
        <v>42151.458333333336</v>
      </c>
      <c r="B3470" s="10">
        <v>0</v>
      </c>
      <c r="C3470" s="26">
        <v>0</v>
      </c>
      <c r="D3470" s="14">
        <f t="shared" si="54"/>
        <v>0</v>
      </c>
    </row>
    <row r="3471" spans="1:4" ht="15" customHeight="1" x14ac:dyDescent="0.2">
      <c r="A3471" s="27">
        <v>42151.5</v>
      </c>
      <c r="B3471" s="10">
        <v>1.5433319999999999</v>
      </c>
      <c r="C3471" s="26">
        <v>310</v>
      </c>
      <c r="D3471" s="14">
        <f t="shared" si="54"/>
        <v>2.5773644399999998</v>
      </c>
    </row>
    <row r="3472" spans="1:4" ht="15" customHeight="1" x14ac:dyDescent="0.2">
      <c r="A3472" s="27">
        <v>42151.541666666664</v>
      </c>
      <c r="B3472" s="10">
        <v>1.5433319999999999</v>
      </c>
      <c r="C3472" s="26">
        <v>310</v>
      </c>
      <c r="D3472" s="14">
        <f t="shared" si="54"/>
        <v>2.5773644399999998</v>
      </c>
    </row>
    <row r="3473" spans="1:4" ht="15" customHeight="1" x14ac:dyDescent="0.2">
      <c r="A3473" s="27">
        <v>42151.583333333336</v>
      </c>
      <c r="B3473" s="10">
        <v>3.0866639999999999</v>
      </c>
      <c r="C3473" s="26">
        <v>40</v>
      </c>
      <c r="D3473" s="14">
        <f t="shared" si="54"/>
        <v>5.1547288799999995</v>
      </c>
    </row>
    <row r="3474" spans="1:4" ht="15" customHeight="1" x14ac:dyDescent="0.2">
      <c r="A3474" s="27">
        <v>42151.625</v>
      </c>
      <c r="B3474" s="10">
        <v>4.1155520000000001</v>
      </c>
      <c r="C3474" s="26">
        <v>40</v>
      </c>
      <c r="D3474" s="14">
        <f t="shared" si="54"/>
        <v>6.8729718399999999</v>
      </c>
    </row>
    <row r="3475" spans="1:4" ht="15" customHeight="1" x14ac:dyDescent="0.2">
      <c r="A3475" s="27">
        <v>42151.666666666664</v>
      </c>
      <c r="B3475" s="10">
        <v>5.1444400000000003</v>
      </c>
      <c r="C3475" s="26">
        <v>60</v>
      </c>
      <c r="D3475" s="14">
        <f t="shared" si="54"/>
        <v>8.5912147999999995</v>
      </c>
    </row>
    <row r="3476" spans="1:4" ht="15" customHeight="1" x14ac:dyDescent="0.2">
      <c r="A3476" s="27">
        <v>42151.708333333336</v>
      </c>
      <c r="B3476" s="10">
        <v>5.1444400000000003</v>
      </c>
      <c r="C3476" s="26">
        <v>60</v>
      </c>
      <c r="D3476" s="14">
        <f t="shared" si="54"/>
        <v>8.5912147999999995</v>
      </c>
    </row>
    <row r="3477" spans="1:4" ht="15" customHeight="1" x14ac:dyDescent="0.2">
      <c r="A3477" s="27">
        <v>42151.75</v>
      </c>
      <c r="B3477" s="10">
        <v>6.1733279999999997</v>
      </c>
      <c r="C3477" s="26">
        <v>40</v>
      </c>
      <c r="D3477" s="14">
        <f t="shared" si="54"/>
        <v>10.309457759999999</v>
      </c>
    </row>
    <row r="3478" spans="1:4" ht="15" customHeight="1" x14ac:dyDescent="0.2">
      <c r="A3478" s="27">
        <v>42151.791666666664</v>
      </c>
      <c r="B3478" s="10">
        <v>6.1733279999999997</v>
      </c>
      <c r="C3478" s="26">
        <v>40</v>
      </c>
      <c r="D3478" s="14">
        <f t="shared" si="54"/>
        <v>10.309457759999999</v>
      </c>
    </row>
    <row r="3479" spans="1:4" ht="15" customHeight="1" x14ac:dyDescent="0.2">
      <c r="A3479" s="27">
        <v>42151.833333333336</v>
      </c>
      <c r="B3479" s="10">
        <v>3.601108</v>
      </c>
      <c r="C3479" s="26">
        <v>30</v>
      </c>
      <c r="D3479" s="14">
        <f t="shared" si="54"/>
        <v>6.0138503599999993</v>
      </c>
    </row>
    <row r="3480" spans="1:4" ht="15" customHeight="1" x14ac:dyDescent="0.2">
      <c r="A3480" s="27">
        <v>42151.875</v>
      </c>
      <c r="B3480" s="10">
        <v>2.057776</v>
      </c>
      <c r="C3480" s="26">
        <v>20</v>
      </c>
      <c r="D3480" s="14">
        <f t="shared" si="54"/>
        <v>3.43648592</v>
      </c>
    </row>
    <row r="3481" spans="1:4" ht="15" customHeight="1" x14ac:dyDescent="0.2">
      <c r="A3481" s="27">
        <v>42151.916666666664</v>
      </c>
      <c r="B3481" s="10">
        <v>2.5722200000000002</v>
      </c>
      <c r="C3481" s="26">
        <v>20</v>
      </c>
      <c r="D3481" s="14">
        <f t="shared" si="54"/>
        <v>4.2956073999999997</v>
      </c>
    </row>
    <row r="3482" spans="1:4" ht="15" customHeight="1" x14ac:dyDescent="0.2">
      <c r="A3482" s="27">
        <v>42151.958333333336</v>
      </c>
      <c r="B3482" s="10">
        <v>4.1155520000000001</v>
      </c>
      <c r="C3482" s="26">
        <v>20</v>
      </c>
      <c r="D3482" s="14">
        <f t="shared" si="54"/>
        <v>6.8729718399999999</v>
      </c>
    </row>
    <row r="3483" spans="1:4" ht="15" customHeight="1" x14ac:dyDescent="0.2">
      <c r="A3483" s="27">
        <v>42152</v>
      </c>
      <c r="B3483" s="10">
        <v>4.1155520000000001</v>
      </c>
      <c r="C3483" s="26">
        <v>10</v>
      </c>
      <c r="D3483" s="14">
        <f t="shared" si="54"/>
        <v>6.8729718399999999</v>
      </c>
    </row>
    <row r="3484" spans="1:4" ht="15" customHeight="1" x14ac:dyDescent="0.2">
      <c r="A3484" s="27">
        <v>42152.041666666664</v>
      </c>
      <c r="B3484" s="10">
        <v>3.0866639999999999</v>
      </c>
      <c r="C3484" s="26">
        <v>20</v>
      </c>
      <c r="D3484" s="14">
        <f t="shared" si="54"/>
        <v>5.1547288799999995</v>
      </c>
    </row>
    <row r="3485" spans="1:4" ht="15" customHeight="1" x14ac:dyDescent="0.2">
      <c r="A3485" s="27">
        <v>42152.083333333336</v>
      </c>
      <c r="B3485" s="10">
        <v>4.6299960000000002</v>
      </c>
      <c r="C3485" s="26">
        <v>10</v>
      </c>
      <c r="D3485" s="14">
        <f t="shared" si="54"/>
        <v>7.7320933199999997</v>
      </c>
    </row>
    <row r="3486" spans="1:4" ht="15" customHeight="1" x14ac:dyDescent="0.2">
      <c r="A3486" s="27">
        <v>42152.125</v>
      </c>
      <c r="B3486" s="10">
        <v>3.0866639999999999</v>
      </c>
      <c r="C3486" s="26">
        <v>360</v>
      </c>
      <c r="D3486" s="14">
        <f t="shared" si="54"/>
        <v>5.1547288799999995</v>
      </c>
    </row>
    <row r="3487" spans="1:4" ht="15" customHeight="1" x14ac:dyDescent="0.2">
      <c r="A3487" s="27">
        <v>42152.166666666664</v>
      </c>
      <c r="B3487" s="10">
        <v>4.1155520000000001</v>
      </c>
      <c r="C3487" s="26">
        <v>30</v>
      </c>
      <c r="D3487" s="14">
        <f t="shared" si="54"/>
        <v>6.8729718399999999</v>
      </c>
    </row>
    <row r="3488" spans="1:4" ht="15" customHeight="1" x14ac:dyDescent="0.2">
      <c r="A3488" s="27">
        <v>42152.208333333336</v>
      </c>
      <c r="B3488" s="10">
        <v>2.057776</v>
      </c>
      <c r="C3488" s="26">
        <v>320</v>
      </c>
      <c r="D3488" s="14">
        <f t="shared" si="54"/>
        <v>3.43648592</v>
      </c>
    </row>
    <row r="3489" spans="1:4" ht="15" customHeight="1" x14ac:dyDescent="0.2">
      <c r="A3489" s="27">
        <v>42152.25</v>
      </c>
      <c r="B3489" s="10">
        <v>3.0866639999999999</v>
      </c>
      <c r="C3489" s="26">
        <v>30</v>
      </c>
      <c r="D3489" s="14">
        <f t="shared" si="54"/>
        <v>5.1547288799999995</v>
      </c>
    </row>
    <row r="3490" spans="1:4" ht="15" customHeight="1" x14ac:dyDescent="0.2">
      <c r="A3490" s="27">
        <v>42152.291666666664</v>
      </c>
      <c r="B3490" s="10">
        <v>5.1444400000000003</v>
      </c>
      <c r="C3490" s="26">
        <v>10</v>
      </c>
      <c r="D3490" s="14">
        <f t="shared" si="54"/>
        <v>8.5912147999999995</v>
      </c>
    </row>
    <row r="3491" spans="1:4" ht="15" customHeight="1" x14ac:dyDescent="0.2">
      <c r="A3491" s="27">
        <v>42152.333333333336</v>
      </c>
      <c r="B3491" s="10">
        <v>4.1155520000000001</v>
      </c>
      <c r="C3491" s="26">
        <v>10</v>
      </c>
      <c r="D3491" s="14">
        <f t="shared" si="54"/>
        <v>6.8729718399999999</v>
      </c>
    </row>
    <row r="3492" spans="1:4" ht="15" customHeight="1" x14ac:dyDescent="0.2">
      <c r="A3492" s="27">
        <v>42152.375</v>
      </c>
      <c r="B3492" s="10">
        <v>4.1155520000000001</v>
      </c>
      <c r="C3492" s="26">
        <v>10</v>
      </c>
      <c r="D3492" s="14">
        <f t="shared" si="54"/>
        <v>6.8729718399999999</v>
      </c>
    </row>
    <row r="3493" spans="1:4" ht="15" customHeight="1" x14ac:dyDescent="0.2">
      <c r="A3493" s="27">
        <v>42152.416666666664</v>
      </c>
      <c r="B3493" s="10">
        <v>3.0866639999999999</v>
      </c>
      <c r="C3493" s="26">
        <v>360</v>
      </c>
      <c r="D3493" s="14">
        <f t="shared" si="54"/>
        <v>5.1547288799999995</v>
      </c>
    </row>
    <row r="3494" spans="1:4" ht="15" customHeight="1" x14ac:dyDescent="0.2">
      <c r="A3494" s="27">
        <v>42152.458333333336</v>
      </c>
      <c r="B3494" s="10">
        <v>5.1444400000000003</v>
      </c>
      <c r="C3494" s="26">
        <v>30</v>
      </c>
      <c r="D3494" s="14">
        <f t="shared" si="54"/>
        <v>8.5912147999999995</v>
      </c>
    </row>
    <row r="3495" spans="1:4" ht="15" customHeight="1" x14ac:dyDescent="0.2">
      <c r="A3495" s="27">
        <v>42152.5</v>
      </c>
      <c r="B3495" s="10">
        <v>6.1733279999999997</v>
      </c>
      <c r="C3495" s="26">
        <v>20</v>
      </c>
      <c r="D3495" s="14">
        <f t="shared" si="54"/>
        <v>10.309457759999999</v>
      </c>
    </row>
    <row r="3496" spans="1:4" ht="15" customHeight="1" x14ac:dyDescent="0.2">
      <c r="A3496" s="27">
        <v>42152.541666666664</v>
      </c>
      <c r="B3496" s="10">
        <v>7.202216</v>
      </c>
      <c r="C3496" s="26">
        <v>20</v>
      </c>
      <c r="D3496" s="14">
        <f t="shared" si="54"/>
        <v>12.027700719999999</v>
      </c>
    </row>
    <row r="3497" spans="1:4" ht="15" customHeight="1" x14ac:dyDescent="0.2">
      <c r="A3497" s="27">
        <v>42152.583333333336</v>
      </c>
      <c r="B3497" s="10">
        <v>6.1733279999999997</v>
      </c>
      <c r="C3497" s="26">
        <v>360</v>
      </c>
      <c r="D3497" s="14">
        <f t="shared" si="54"/>
        <v>10.309457759999999</v>
      </c>
    </row>
    <row r="3498" spans="1:4" ht="15" customHeight="1" x14ac:dyDescent="0.2">
      <c r="A3498" s="27">
        <v>42152.625</v>
      </c>
      <c r="B3498" s="10">
        <v>7.202216</v>
      </c>
      <c r="C3498" s="26">
        <v>10</v>
      </c>
      <c r="D3498" s="14">
        <f t="shared" si="54"/>
        <v>12.027700719999999</v>
      </c>
    </row>
    <row r="3499" spans="1:4" ht="15" customHeight="1" x14ac:dyDescent="0.2">
      <c r="A3499" s="27">
        <v>42152.666666666664</v>
      </c>
      <c r="B3499" s="10">
        <v>6.1733279999999997</v>
      </c>
      <c r="C3499" s="26">
        <v>10</v>
      </c>
      <c r="D3499" s="14">
        <f t="shared" si="54"/>
        <v>10.309457759999999</v>
      </c>
    </row>
    <row r="3500" spans="1:4" ht="15" customHeight="1" x14ac:dyDescent="0.2">
      <c r="A3500" s="27">
        <v>42152.708333333336</v>
      </c>
      <c r="B3500" s="10">
        <v>6.1733279999999997</v>
      </c>
      <c r="C3500" s="26">
        <v>10</v>
      </c>
      <c r="D3500" s="14">
        <f t="shared" si="54"/>
        <v>10.309457759999999</v>
      </c>
    </row>
    <row r="3501" spans="1:4" ht="15" customHeight="1" x14ac:dyDescent="0.2">
      <c r="A3501" s="27">
        <v>42152.75</v>
      </c>
      <c r="B3501" s="10">
        <v>6.6877719999999998</v>
      </c>
      <c r="C3501" s="26">
        <v>20</v>
      </c>
      <c r="D3501" s="14">
        <f t="shared" si="54"/>
        <v>11.16857924</v>
      </c>
    </row>
    <row r="3502" spans="1:4" ht="15" customHeight="1" x14ac:dyDescent="0.2">
      <c r="A3502" s="27">
        <v>42152.791666666664</v>
      </c>
      <c r="B3502" s="10">
        <v>7.202216</v>
      </c>
      <c r="C3502" s="26">
        <v>40</v>
      </c>
      <c r="D3502" s="14">
        <f t="shared" si="54"/>
        <v>12.027700719999999</v>
      </c>
    </row>
    <row r="3503" spans="1:4" ht="15" customHeight="1" x14ac:dyDescent="0.2">
      <c r="A3503" s="27">
        <v>42152.833333333336</v>
      </c>
      <c r="B3503" s="10">
        <v>7.7166600000000001</v>
      </c>
      <c r="C3503" s="26">
        <v>50</v>
      </c>
      <c r="D3503" s="14">
        <f t="shared" si="54"/>
        <v>12.886822199999999</v>
      </c>
    </row>
    <row r="3504" spans="1:4" ht="15" customHeight="1" x14ac:dyDescent="0.2">
      <c r="A3504" s="27">
        <v>42152.875</v>
      </c>
      <c r="B3504" s="10">
        <v>7.202216</v>
      </c>
      <c r="C3504" s="26">
        <v>50</v>
      </c>
      <c r="D3504" s="14">
        <f t="shared" si="54"/>
        <v>12.027700719999999</v>
      </c>
    </row>
    <row r="3505" spans="1:4" ht="15" customHeight="1" x14ac:dyDescent="0.2">
      <c r="A3505" s="27">
        <v>42152.916666666664</v>
      </c>
      <c r="B3505" s="10">
        <v>6.1733279999999997</v>
      </c>
      <c r="C3505" s="26">
        <v>50</v>
      </c>
      <c r="D3505" s="14">
        <f t="shared" si="54"/>
        <v>10.309457759999999</v>
      </c>
    </row>
    <row r="3506" spans="1:4" ht="15" customHeight="1" x14ac:dyDescent="0.2">
      <c r="A3506" s="27">
        <v>42152.958333333336</v>
      </c>
      <c r="B3506" s="10">
        <v>4.1155520000000001</v>
      </c>
      <c r="C3506" s="26">
        <v>10</v>
      </c>
      <c r="D3506" s="14">
        <f t="shared" si="54"/>
        <v>6.8729718399999999</v>
      </c>
    </row>
    <row r="3507" spans="1:4" ht="15" customHeight="1" x14ac:dyDescent="0.2">
      <c r="A3507" s="27">
        <v>42153</v>
      </c>
      <c r="B3507" s="10">
        <v>5.6588840000000005</v>
      </c>
      <c r="C3507" s="26">
        <v>30</v>
      </c>
      <c r="D3507" s="14">
        <f t="shared" si="54"/>
        <v>9.4503362800000001</v>
      </c>
    </row>
    <row r="3508" spans="1:4" ht="15" customHeight="1" x14ac:dyDescent="0.2">
      <c r="A3508" s="27">
        <v>42153.041666666664</v>
      </c>
      <c r="B3508" s="10">
        <v>6.1733279999999997</v>
      </c>
      <c r="C3508" s="26">
        <v>30</v>
      </c>
      <c r="D3508" s="14">
        <f t="shared" si="54"/>
        <v>10.309457759999999</v>
      </c>
    </row>
    <row r="3509" spans="1:4" ht="15" customHeight="1" x14ac:dyDescent="0.2">
      <c r="A3509" s="27">
        <v>42153.083333333336</v>
      </c>
      <c r="B3509" s="10">
        <v>5.6588840000000005</v>
      </c>
      <c r="C3509" s="26">
        <v>20</v>
      </c>
      <c r="D3509" s="14">
        <f t="shared" si="54"/>
        <v>9.4503362800000001</v>
      </c>
    </row>
    <row r="3510" spans="1:4" ht="15" customHeight="1" x14ac:dyDescent="0.2">
      <c r="A3510" s="27">
        <v>42153.125</v>
      </c>
      <c r="B3510" s="10">
        <v>5.6588840000000005</v>
      </c>
      <c r="C3510" s="26">
        <v>30</v>
      </c>
      <c r="D3510" s="14">
        <f t="shared" si="54"/>
        <v>9.4503362800000001</v>
      </c>
    </row>
    <row r="3511" spans="1:4" ht="15" customHeight="1" x14ac:dyDescent="0.2">
      <c r="A3511" s="27">
        <v>42153.166666666664</v>
      </c>
      <c r="B3511" s="10">
        <v>6.1733279999999997</v>
      </c>
      <c r="C3511" s="26">
        <v>20</v>
      </c>
      <c r="D3511" s="14">
        <f t="shared" si="54"/>
        <v>10.309457759999999</v>
      </c>
    </row>
    <row r="3512" spans="1:4" ht="15" customHeight="1" x14ac:dyDescent="0.2">
      <c r="A3512" s="27">
        <v>42153.208333333336</v>
      </c>
      <c r="B3512" s="10">
        <v>5.1444400000000003</v>
      </c>
      <c r="C3512" s="26">
        <v>10</v>
      </c>
      <c r="D3512" s="14">
        <f t="shared" si="54"/>
        <v>8.5912147999999995</v>
      </c>
    </row>
    <row r="3513" spans="1:4" ht="15" customHeight="1" x14ac:dyDescent="0.2">
      <c r="A3513" s="27">
        <v>42153.25</v>
      </c>
      <c r="B3513" s="10">
        <v>5.1444400000000003</v>
      </c>
      <c r="C3513" s="26">
        <v>30</v>
      </c>
      <c r="D3513" s="14">
        <f t="shared" si="54"/>
        <v>8.5912147999999995</v>
      </c>
    </row>
    <row r="3514" spans="1:4" ht="15" customHeight="1" x14ac:dyDescent="0.2">
      <c r="A3514" s="27">
        <v>42153.291666666664</v>
      </c>
      <c r="B3514" s="10">
        <v>3.601108</v>
      </c>
      <c r="C3514" s="26">
        <v>20</v>
      </c>
      <c r="D3514" s="14">
        <f t="shared" si="54"/>
        <v>6.0138503599999993</v>
      </c>
    </row>
    <row r="3515" spans="1:4" ht="15" customHeight="1" x14ac:dyDescent="0.2">
      <c r="A3515" s="27">
        <v>42153.333333333336</v>
      </c>
      <c r="B3515" s="10">
        <v>1.5433319999999999</v>
      </c>
      <c r="C3515" s="26">
        <v>340</v>
      </c>
      <c r="D3515" s="14">
        <f t="shared" si="54"/>
        <v>2.5773644399999998</v>
      </c>
    </row>
    <row r="3516" spans="1:4" ht="15" customHeight="1" x14ac:dyDescent="0.2">
      <c r="A3516" s="27">
        <v>42153.375</v>
      </c>
      <c r="B3516" s="10">
        <v>3.0866639999999999</v>
      </c>
      <c r="C3516" s="26">
        <v>20</v>
      </c>
      <c r="D3516" s="14">
        <f t="shared" si="54"/>
        <v>5.1547288799999995</v>
      </c>
    </row>
    <row r="3517" spans="1:4" ht="15" customHeight="1" x14ac:dyDescent="0.2">
      <c r="A3517" s="27">
        <v>42153.416666666664</v>
      </c>
      <c r="B3517" s="10">
        <v>2.5722200000000002</v>
      </c>
      <c r="C3517" s="26">
        <v>360</v>
      </c>
      <c r="D3517" s="14">
        <f t="shared" si="54"/>
        <v>4.2956073999999997</v>
      </c>
    </row>
    <row r="3518" spans="1:4" ht="15" customHeight="1" x14ac:dyDescent="0.2">
      <c r="A3518" s="27">
        <v>42153.458333333336</v>
      </c>
      <c r="B3518" s="10">
        <v>4.1155520000000001</v>
      </c>
      <c r="C3518" s="26">
        <v>20</v>
      </c>
      <c r="D3518" s="14">
        <f t="shared" si="54"/>
        <v>6.8729718399999999</v>
      </c>
    </row>
    <row r="3519" spans="1:4" ht="15" customHeight="1" x14ac:dyDescent="0.2">
      <c r="A3519" s="27">
        <v>42153.5</v>
      </c>
      <c r="B3519" s="10">
        <v>4.1155520000000001</v>
      </c>
      <c r="C3519" s="26">
        <v>30</v>
      </c>
      <c r="D3519" s="14">
        <f t="shared" si="54"/>
        <v>6.8729718399999999</v>
      </c>
    </row>
    <row r="3520" spans="1:4" ht="15" customHeight="1" x14ac:dyDescent="0.2">
      <c r="A3520" s="27">
        <v>42153.541666666664</v>
      </c>
      <c r="B3520" s="10">
        <v>4.1155520000000001</v>
      </c>
      <c r="C3520" s="26">
        <v>20</v>
      </c>
      <c r="D3520" s="14">
        <f t="shared" si="54"/>
        <v>6.8729718399999999</v>
      </c>
    </row>
    <row r="3521" spans="1:4" ht="15" customHeight="1" x14ac:dyDescent="0.2">
      <c r="A3521" s="27">
        <v>42153.583333333336</v>
      </c>
      <c r="B3521" s="10">
        <v>2.057776</v>
      </c>
      <c r="C3521" s="26">
        <v>20</v>
      </c>
      <c r="D3521" s="14">
        <f t="shared" si="54"/>
        <v>3.43648592</v>
      </c>
    </row>
    <row r="3522" spans="1:4" ht="15" customHeight="1" x14ac:dyDescent="0.2">
      <c r="A3522" s="27">
        <v>42153.625</v>
      </c>
      <c r="B3522" s="10">
        <v>1.5433319999999999</v>
      </c>
      <c r="C3522" s="26">
        <v>140</v>
      </c>
      <c r="D3522" s="14">
        <f t="shared" si="54"/>
        <v>2.5773644399999998</v>
      </c>
    </row>
    <row r="3523" spans="1:4" ht="15" customHeight="1" x14ac:dyDescent="0.2">
      <c r="A3523" s="27">
        <v>42153.666666666664</v>
      </c>
      <c r="B3523" s="10">
        <v>9.7744359999999997</v>
      </c>
      <c r="C3523" s="26">
        <v>190</v>
      </c>
      <c r="D3523" s="14">
        <f t="shared" si="54"/>
        <v>16.32330812</v>
      </c>
    </row>
    <row r="3524" spans="1:4" ht="15" customHeight="1" x14ac:dyDescent="0.2">
      <c r="A3524" s="27">
        <v>42153.708333333336</v>
      </c>
      <c r="B3524" s="10">
        <v>5.1444400000000003</v>
      </c>
      <c r="C3524" s="26">
        <v>210</v>
      </c>
      <c r="D3524" s="14">
        <f t="shared" si="54"/>
        <v>8.5912147999999995</v>
      </c>
    </row>
    <row r="3525" spans="1:4" ht="15" customHeight="1" x14ac:dyDescent="0.2">
      <c r="A3525" s="27">
        <v>42153.75</v>
      </c>
      <c r="B3525" s="10">
        <v>3.0866639999999999</v>
      </c>
      <c r="C3525" s="26">
        <v>180</v>
      </c>
      <c r="D3525" s="14">
        <f t="shared" ref="D3525:D3588" si="55">$B$1*B3525</f>
        <v>5.1547288799999995</v>
      </c>
    </row>
    <row r="3526" spans="1:4" ht="15" customHeight="1" x14ac:dyDescent="0.2">
      <c r="A3526" s="27">
        <v>42153.791666666664</v>
      </c>
      <c r="B3526" s="10">
        <v>2.5722200000000002</v>
      </c>
      <c r="C3526" s="26">
        <v>170</v>
      </c>
      <c r="D3526" s="14">
        <f t="shared" si="55"/>
        <v>4.2956073999999997</v>
      </c>
    </row>
    <row r="3527" spans="1:4" ht="15" customHeight="1" x14ac:dyDescent="0.2">
      <c r="A3527" s="27">
        <v>42153.833333333336</v>
      </c>
      <c r="B3527" s="10">
        <v>1.028888</v>
      </c>
      <c r="C3527" s="26">
        <v>250</v>
      </c>
      <c r="D3527" s="14">
        <f t="shared" si="55"/>
        <v>1.71824296</v>
      </c>
    </row>
    <row r="3528" spans="1:4" ht="15" customHeight="1" x14ac:dyDescent="0.2">
      <c r="A3528" s="27">
        <v>42153.875</v>
      </c>
      <c r="B3528" s="10">
        <v>1.5433319999999999</v>
      </c>
      <c r="C3528" s="26">
        <v>290</v>
      </c>
      <c r="D3528" s="14">
        <f t="shared" si="55"/>
        <v>2.5773644399999998</v>
      </c>
    </row>
    <row r="3529" spans="1:4" ht="15" customHeight="1" x14ac:dyDescent="0.2">
      <c r="A3529" s="27">
        <v>42153.916666666664</v>
      </c>
      <c r="B3529" s="10">
        <v>0</v>
      </c>
      <c r="C3529" s="26">
        <v>0</v>
      </c>
      <c r="D3529" s="14">
        <f t="shared" si="55"/>
        <v>0</v>
      </c>
    </row>
    <row r="3530" spans="1:4" ht="15" customHeight="1" x14ac:dyDescent="0.2">
      <c r="A3530" s="27">
        <v>42153.958333333336</v>
      </c>
      <c r="B3530" s="10">
        <v>1.028888</v>
      </c>
      <c r="C3530" s="26">
        <v>320</v>
      </c>
      <c r="D3530" s="14">
        <f t="shared" si="55"/>
        <v>1.71824296</v>
      </c>
    </row>
    <row r="3531" spans="1:4" ht="15" customHeight="1" x14ac:dyDescent="0.2">
      <c r="A3531" s="27">
        <v>42154</v>
      </c>
      <c r="B3531" s="10">
        <v>1.028888</v>
      </c>
      <c r="C3531" s="26">
        <v>320</v>
      </c>
      <c r="D3531" s="14">
        <f t="shared" si="55"/>
        <v>1.71824296</v>
      </c>
    </row>
    <row r="3532" spans="1:4" ht="15" customHeight="1" x14ac:dyDescent="0.2">
      <c r="A3532" s="27">
        <v>42154.041666666664</v>
      </c>
      <c r="B3532" s="10">
        <v>1.028888</v>
      </c>
      <c r="C3532" s="26">
        <v>310</v>
      </c>
      <c r="D3532" s="14">
        <f t="shared" si="55"/>
        <v>1.71824296</v>
      </c>
    </row>
    <row r="3533" spans="1:4" ht="15" customHeight="1" x14ac:dyDescent="0.2">
      <c r="A3533" s="27">
        <v>42154.083333333336</v>
      </c>
      <c r="B3533" s="10">
        <v>2.057776</v>
      </c>
      <c r="C3533" s="26">
        <v>20</v>
      </c>
      <c r="D3533" s="14">
        <f t="shared" si="55"/>
        <v>3.43648592</v>
      </c>
    </row>
    <row r="3534" spans="1:4" ht="15" customHeight="1" x14ac:dyDescent="0.2">
      <c r="A3534" s="27">
        <v>42154.125</v>
      </c>
      <c r="B3534" s="10">
        <v>1.028888</v>
      </c>
      <c r="C3534" s="26">
        <v>320</v>
      </c>
      <c r="D3534" s="14">
        <f t="shared" si="55"/>
        <v>1.71824296</v>
      </c>
    </row>
    <row r="3535" spans="1:4" ht="15" customHeight="1" x14ac:dyDescent="0.2">
      <c r="A3535" s="27">
        <v>42154.166666666664</v>
      </c>
      <c r="B3535" s="10">
        <v>1.028888</v>
      </c>
      <c r="C3535" s="26">
        <v>300</v>
      </c>
      <c r="D3535" s="14">
        <f t="shared" si="55"/>
        <v>1.71824296</v>
      </c>
    </row>
    <row r="3536" spans="1:4" ht="15" customHeight="1" x14ac:dyDescent="0.2">
      <c r="A3536" s="27">
        <v>42154.208333333336</v>
      </c>
      <c r="B3536" s="10">
        <v>0</v>
      </c>
      <c r="C3536" s="26">
        <v>0</v>
      </c>
      <c r="D3536" s="14">
        <f t="shared" si="55"/>
        <v>0</v>
      </c>
    </row>
    <row r="3537" spans="1:4" ht="15" customHeight="1" x14ac:dyDescent="0.2">
      <c r="A3537" s="27">
        <v>42154.25</v>
      </c>
      <c r="B3537" s="10">
        <v>1.5433319999999999</v>
      </c>
      <c r="C3537" s="26">
        <v>290</v>
      </c>
      <c r="D3537" s="14">
        <f t="shared" si="55"/>
        <v>2.5773644399999998</v>
      </c>
    </row>
    <row r="3538" spans="1:4" ht="15" customHeight="1" x14ac:dyDescent="0.2">
      <c r="A3538" s="27">
        <v>42154.291666666664</v>
      </c>
      <c r="B3538" s="10">
        <v>0</v>
      </c>
      <c r="C3538" s="26">
        <v>0</v>
      </c>
      <c r="D3538" s="14">
        <f t="shared" si="55"/>
        <v>0</v>
      </c>
    </row>
    <row r="3539" spans="1:4" ht="15" customHeight="1" x14ac:dyDescent="0.2">
      <c r="A3539" s="27">
        <v>42154.333333333336</v>
      </c>
      <c r="B3539" s="10">
        <v>1.5433319999999999</v>
      </c>
      <c r="C3539" s="26">
        <v>10</v>
      </c>
      <c r="D3539" s="14">
        <f t="shared" si="55"/>
        <v>2.5773644399999998</v>
      </c>
    </row>
    <row r="3540" spans="1:4" ht="15" customHeight="1" x14ac:dyDescent="0.2">
      <c r="A3540" s="27">
        <v>42154.375</v>
      </c>
      <c r="B3540" s="10">
        <v>1.5433319999999999</v>
      </c>
      <c r="C3540" s="26">
        <v>350</v>
      </c>
      <c r="D3540" s="14">
        <f t="shared" si="55"/>
        <v>2.5773644399999998</v>
      </c>
    </row>
    <row r="3541" spans="1:4" ht="15" customHeight="1" x14ac:dyDescent="0.2">
      <c r="A3541" s="27">
        <v>42154.416666666664</v>
      </c>
      <c r="B3541" s="10">
        <v>1.5433319999999999</v>
      </c>
      <c r="C3541" s="26">
        <v>330</v>
      </c>
      <c r="D3541" s="14">
        <f t="shared" si="55"/>
        <v>2.5773644399999998</v>
      </c>
    </row>
    <row r="3542" spans="1:4" ht="15" customHeight="1" x14ac:dyDescent="0.2">
      <c r="A3542" s="27">
        <v>42154.458333333336</v>
      </c>
      <c r="B3542" s="10">
        <v>1.028888</v>
      </c>
      <c r="C3542" s="26">
        <v>290</v>
      </c>
      <c r="D3542" s="14">
        <f t="shared" si="55"/>
        <v>1.71824296</v>
      </c>
    </row>
    <row r="3543" spans="1:4" ht="15" customHeight="1" x14ac:dyDescent="0.2">
      <c r="A3543" s="27">
        <v>42154.5</v>
      </c>
      <c r="B3543" s="10">
        <v>1.028888</v>
      </c>
      <c r="C3543" s="26">
        <v>360</v>
      </c>
      <c r="D3543" s="14">
        <f t="shared" si="55"/>
        <v>1.71824296</v>
      </c>
    </row>
    <row r="3544" spans="1:4" ht="15" customHeight="1" x14ac:dyDescent="0.2">
      <c r="A3544" s="27">
        <v>42154.541666666664</v>
      </c>
      <c r="B3544" s="10">
        <v>1.5433319999999999</v>
      </c>
      <c r="C3544" s="26">
        <v>350</v>
      </c>
      <c r="D3544" s="14">
        <f t="shared" si="55"/>
        <v>2.5773644399999998</v>
      </c>
    </row>
    <row r="3545" spans="1:4" ht="15" customHeight="1" x14ac:dyDescent="0.2">
      <c r="A3545" s="27">
        <v>42154.583333333336</v>
      </c>
      <c r="B3545" s="10">
        <v>3.0866639999999999</v>
      </c>
      <c r="C3545" s="26">
        <v>60</v>
      </c>
      <c r="D3545" s="14">
        <f t="shared" si="55"/>
        <v>5.1547288799999995</v>
      </c>
    </row>
    <row r="3546" spans="1:4" ht="15" customHeight="1" x14ac:dyDescent="0.2">
      <c r="A3546" s="27">
        <v>42154.625</v>
      </c>
      <c r="B3546" s="10">
        <v>3.601108</v>
      </c>
      <c r="C3546" s="26">
        <v>30</v>
      </c>
      <c r="D3546" s="14">
        <f t="shared" si="55"/>
        <v>6.0138503599999993</v>
      </c>
    </row>
    <row r="3547" spans="1:4" ht="15" customHeight="1" x14ac:dyDescent="0.2">
      <c r="A3547" s="27">
        <v>42154.666666666664</v>
      </c>
      <c r="B3547" s="10">
        <v>4.6299960000000002</v>
      </c>
      <c r="C3547" s="26">
        <v>60</v>
      </c>
      <c r="D3547" s="14">
        <f t="shared" si="55"/>
        <v>7.7320933199999997</v>
      </c>
    </row>
    <row r="3548" spans="1:4" ht="15" customHeight="1" x14ac:dyDescent="0.2">
      <c r="A3548" s="27">
        <v>42154.708333333336</v>
      </c>
      <c r="B3548" s="10">
        <v>5.6588840000000005</v>
      </c>
      <c r="C3548" s="26">
        <v>70</v>
      </c>
      <c r="D3548" s="14">
        <f t="shared" si="55"/>
        <v>9.4503362800000001</v>
      </c>
    </row>
    <row r="3549" spans="1:4" ht="15" customHeight="1" x14ac:dyDescent="0.2">
      <c r="A3549" s="27">
        <v>42154.75</v>
      </c>
      <c r="B3549" s="10">
        <v>5.1444400000000003</v>
      </c>
      <c r="C3549" s="26">
        <v>70</v>
      </c>
      <c r="D3549" s="14">
        <f t="shared" si="55"/>
        <v>8.5912147999999995</v>
      </c>
    </row>
    <row r="3550" spans="1:4" ht="15" customHeight="1" x14ac:dyDescent="0.2">
      <c r="A3550" s="27">
        <v>42154.791666666664</v>
      </c>
      <c r="B3550" s="10">
        <v>4.6299960000000002</v>
      </c>
      <c r="C3550" s="26">
        <v>50</v>
      </c>
      <c r="D3550" s="14">
        <f t="shared" si="55"/>
        <v>7.7320933199999997</v>
      </c>
    </row>
    <row r="3551" spans="1:4" ht="15" customHeight="1" x14ac:dyDescent="0.2">
      <c r="A3551" s="27">
        <v>42154.833333333336</v>
      </c>
      <c r="B3551" s="10">
        <v>3.0866639999999999</v>
      </c>
      <c r="C3551" s="26">
        <v>70</v>
      </c>
      <c r="D3551" s="14">
        <f t="shared" si="55"/>
        <v>5.1547288799999995</v>
      </c>
    </row>
    <row r="3552" spans="1:4" ht="15" customHeight="1" x14ac:dyDescent="0.2">
      <c r="A3552" s="27">
        <v>42154.875</v>
      </c>
      <c r="B3552" s="10">
        <v>2.057776</v>
      </c>
      <c r="C3552" s="26">
        <v>140</v>
      </c>
      <c r="D3552" s="14">
        <f t="shared" si="55"/>
        <v>3.43648592</v>
      </c>
    </row>
    <row r="3553" spans="1:4" ht="15" customHeight="1" x14ac:dyDescent="0.2">
      <c r="A3553" s="27">
        <v>42154.916666666664</v>
      </c>
      <c r="B3553" s="10">
        <v>2.057776</v>
      </c>
      <c r="C3553" s="26">
        <v>160</v>
      </c>
      <c r="D3553" s="14">
        <f t="shared" si="55"/>
        <v>3.43648592</v>
      </c>
    </row>
    <row r="3554" spans="1:4" ht="15" customHeight="1" x14ac:dyDescent="0.2">
      <c r="A3554" s="27">
        <v>42154.958333333336</v>
      </c>
      <c r="B3554" s="10">
        <v>0</v>
      </c>
      <c r="C3554" s="26">
        <v>0</v>
      </c>
      <c r="D3554" s="14">
        <f t="shared" si="55"/>
        <v>0</v>
      </c>
    </row>
    <row r="3555" spans="1:4" ht="15" customHeight="1" x14ac:dyDescent="0.2">
      <c r="A3555" s="27">
        <v>42155</v>
      </c>
      <c r="B3555" s="10">
        <v>1.028888</v>
      </c>
      <c r="C3555" s="26">
        <v>40</v>
      </c>
      <c r="D3555" s="14">
        <f t="shared" si="55"/>
        <v>1.71824296</v>
      </c>
    </row>
    <row r="3556" spans="1:4" ht="15" customHeight="1" x14ac:dyDescent="0.2">
      <c r="A3556" s="27">
        <v>42155.041666666664</v>
      </c>
      <c r="B3556" s="10">
        <v>2.057776</v>
      </c>
      <c r="C3556" s="26">
        <v>360</v>
      </c>
      <c r="D3556" s="14">
        <f t="shared" si="55"/>
        <v>3.43648592</v>
      </c>
    </row>
    <row r="3557" spans="1:4" ht="15" customHeight="1" x14ac:dyDescent="0.2">
      <c r="A3557" s="27">
        <v>42155.083333333336</v>
      </c>
      <c r="B3557" s="10">
        <v>2.057776</v>
      </c>
      <c r="C3557" s="26">
        <v>10</v>
      </c>
      <c r="D3557" s="14">
        <f t="shared" si="55"/>
        <v>3.43648592</v>
      </c>
    </row>
    <row r="3558" spans="1:4" ht="15" customHeight="1" x14ac:dyDescent="0.2">
      <c r="A3558" s="27">
        <v>42155.125</v>
      </c>
      <c r="B3558" s="10">
        <v>2.057776</v>
      </c>
      <c r="C3558" s="26">
        <v>10</v>
      </c>
      <c r="D3558" s="14">
        <f t="shared" si="55"/>
        <v>3.43648592</v>
      </c>
    </row>
    <row r="3559" spans="1:4" ht="15" customHeight="1" x14ac:dyDescent="0.2">
      <c r="A3559" s="27">
        <v>42155.166666666664</v>
      </c>
      <c r="B3559" s="10">
        <v>1.5433319999999999</v>
      </c>
      <c r="C3559" s="26">
        <v>350</v>
      </c>
      <c r="D3559" s="14">
        <f t="shared" si="55"/>
        <v>2.5773644399999998</v>
      </c>
    </row>
    <row r="3560" spans="1:4" ht="15" customHeight="1" x14ac:dyDescent="0.2">
      <c r="A3560" s="27">
        <v>42155.208333333336</v>
      </c>
      <c r="B3560" s="10">
        <v>1.5433319999999999</v>
      </c>
      <c r="C3560" s="26">
        <v>30</v>
      </c>
      <c r="D3560" s="14">
        <f t="shared" si="55"/>
        <v>2.5773644399999998</v>
      </c>
    </row>
    <row r="3561" spans="1:4" ht="15" customHeight="1" x14ac:dyDescent="0.2">
      <c r="A3561" s="27">
        <v>42155.25</v>
      </c>
      <c r="B3561" s="10">
        <v>0.51444400000000001</v>
      </c>
      <c r="C3561" s="26">
        <v>360</v>
      </c>
      <c r="D3561" s="14">
        <f t="shared" si="55"/>
        <v>0.85912147999999999</v>
      </c>
    </row>
    <row r="3562" spans="1:4" ht="15" customHeight="1" x14ac:dyDescent="0.2">
      <c r="A3562" s="27">
        <v>42155.291666666664</v>
      </c>
      <c r="B3562" s="10">
        <v>0</v>
      </c>
      <c r="C3562" s="26">
        <v>0</v>
      </c>
      <c r="D3562" s="14">
        <f t="shared" si="55"/>
        <v>0</v>
      </c>
    </row>
    <row r="3563" spans="1:4" ht="15" customHeight="1" x14ac:dyDescent="0.2">
      <c r="A3563" s="27">
        <v>42155.333333333336</v>
      </c>
      <c r="B3563" s="10">
        <v>0</v>
      </c>
      <c r="C3563" s="26">
        <v>0</v>
      </c>
      <c r="D3563" s="14">
        <f t="shared" si="55"/>
        <v>0</v>
      </c>
    </row>
    <row r="3564" spans="1:4" ht="15" customHeight="1" x14ac:dyDescent="0.2">
      <c r="A3564" s="27">
        <v>42155.375</v>
      </c>
      <c r="B3564" s="10">
        <v>0</v>
      </c>
      <c r="C3564" s="26">
        <v>0</v>
      </c>
      <c r="D3564" s="14">
        <f t="shared" si="55"/>
        <v>0</v>
      </c>
    </row>
    <row r="3565" spans="1:4" ht="15" customHeight="1" x14ac:dyDescent="0.2">
      <c r="A3565" s="27">
        <v>42155.416666666664</v>
      </c>
      <c r="B3565" s="10">
        <v>1.028888</v>
      </c>
      <c r="C3565" s="26">
        <v>40</v>
      </c>
      <c r="D3565" s="14">
        <f t="shared" si="55"/>
        <v>1.71824296</v>
      </c>
    </row>
    <row r="3566" spans="1:4" ht="15" customHeight="1" x14ac:dyDescent="0.2">
      <c r="A3566" s="27">
        <v>42155.458333333336</v>
      </c>
      <c r="B3566" s="10">
        <v>1.028888</v>
      </c>
      <c r="C3566" s="26">
        <v>350</v>
      </c>
      <c r="D3566" s="14">
        <f t="shared" si="55"/>
        <v>1.71824296</v>
      </c>
    </row>
    <row r="3567" spans="1:4" ht="15" customHeight="1" x14ac:dyDescent="0.2">
      <c r="A3567" s="27">
        <v>42155.5</v>
      </c>
      <c r="B3567" s="10">
        <v>0</v>
      </c>
      <c r="C3567" s="26">
        <v>0</v>
      </c>
      <c r="D3567" s="14">
        <f t="shared" si="55"/>
        <v>0</v>
      </c>
    </row>
    <row r="3568" spans="1:4" ht="15" customHeight="1" x14ac:dyDescent="0.2">
      <c r="A3568" s="27">
        <v>42155.541666666664</v>
      </c>
      <c r="B3568" s="10">
        <v>2.5722200000000002</v>
      </c>
      <c r="C3568" s="26">
        <v>160</v>
      </c>
      <c r="D3568" s="14">
        <f t="shared" si="55"/>
        <v>4.2956073999999997</v>
      </c>
    </row>
    <row r="3569" spans="1:4" ht="15" customHeight="1" x14ac:dyDescent="0.2">
      <c r="A3569" s="27">
        <v>42155.583333333336</v>
      </c>
      <c r="B3569" s="10">
        <v>3.601108</v>
      </c>
      <c r="C3569" s="26">
        <v>150</v>
      </c>
      <c r="D3569" s="14">
        <f t="shared" si="55"/>
        <v>6.0138503599999993</v>
      </c>
    </row>
    <row r="3570" spans="1:4" ht="15" customHeight="1" x14ac:dyDescent="0.2">
      <c r="A3570" s="27">
        <v>42155.625</v>
      </c>
      <c r="B3570" s="10">
        <v>3.0866639999999999</v>
      </c>
      <c r="C3570" s="26">
        <v>120</v>
      </c>
      <c r="D3570" s="14">
        <f t="shared" si="55"/>
        <v>5.1547288799999995</v>
      </c>
    </row>
    <row r="3571" spans="1:4" ht="15" customHeight="1" x14ac:dyDescent="0.2">
      <c r="A3571" s="27">
        <v>42155.666666666664</v>
      </c>
      <c r="B3571" s="10">
        <v>4.1155520000000001</v>
      </c>
      <c r="C3571" s="26">
        <v>80</v>
      </c>
      <c r="D3571" s="14">
        <f t="shared" si="55"/>
        <v>6.8729718399999999</v>
      </c>
    </row>
    <row r="3572" spans="1:4" ht="15" customHeight="1" x14ac:dyDescent="0.2">
      <c r="A3572" s="27">
        <v>42155.708333333336</v>
      </c>
      <c r="B3572" s="10">
        <v>3.601108</v>
      </c>
      <c r="C3572" s="26">
        <v>100</v>
      </c>
      <c r="D3572" s="14">
        <f t="shared" si="55"/>
        <v>6.0138503599999993</v>
      </c>
    </row>
    <row r="3573" spans="1:4" ht="15" customHeight="1" x14ac:dyDescent="0.2">
      <c r="A3573" s="27">
        <v>42155.75</v>
      </c>
      <c r="B3573" s="10">
        <v>3.601108</v>
      </c>
      <c r="C3573" s="26">
        <v>80</v>
      </c>
      <c r="D3573" s="14">
        <f t="shared" si="55"/>
        <v>6.0138503599999993</v>
      </c>
    </row>
    <row r="3574" spans="1:4" ht="15" customHeight="1" x14ac:dyDescent="0.2">
      <c r="A3574" s="27">
        <v>42155.791666666664</v>
      </c>
      <c r="B3574" s="10">
        <v>3.0866639999999999</v>
      </c>
      <c r="C3574" s="26">
        <v>80</v>
      </c>
      <c r="D3574" s="14">
        <f t="shared" si="55"/>
        <v>5.1547288799999995</v>
      </c>
    </row>
    <row r="3575" spans="1:4" ht="15" customHeight="1" x14ac:dyDescent="0.2">
      <c r="A3575" s="27">
        <v>42155.833333333336</v>
      </c>
      <c r="B3575" s="10">
        <v>2.057776</v>
      </c>
      <c r="C3575" s="26">
        <v>50</v>
      </c>
      <c r="D3575" s="14">
        <f t="shared" si="55"/>
        <v>3.43648592</v>
      </c>
    </row>
    <row r="3576" spans="1:4" ht="15" customHeight="1" x14ac:dyDescent="0.2">
      <c r="A3576" s="27">
        <v>42155.875</v>
      </c>
      <c r="B3576" s="10">
        <v>3.0866639999999999</v>
      </c>
      <c r="C3576" s="26">
        <v>40</v>
      </c>
      <c r="D3576" s="14">
        <f t="shared" si="55"/>
        <v>5.1547288799999995</v>
      </c>
    </row>
    <row r="3577" spans="1:4" ht="15" customHeight="1" x14ac:dyDescent="0.2">
      <c r="A3577" s="27">
        <v>42155.916666666664</v>
      </c>
      <c r="B3577" s="10">
        <v>2.057776</v>
      </c>
      <c r="C3577" s="26">
        <v>50</v>
      </c>
      <c r="D3577" s="14">
        <f t="shared" si="55"/>
        <v>3.43648592</v>
      </c>
    </row>
    <row r="3578" spans="1:4" ht="15" customHeight="1" x14ac:dyDescent="0.2">
      <c r="A3578" s="27">
        <v>42155.958333333336</v>
      </c>
      <c r="B3578" s="10">
        <v>2.057776</v>
      </c>
      <c r="C3578" s="26">
        <v>20</v>
      </c>
      <c r="D3578" s="14">
        <f t="shared" si="55"/>
        <v>3.43648592</v>
      </c>
    </row>
    <row r="3579" spans="1:4" ht="15" customHeight="1" x14ac:dyDescent="0.2">
      <c r="A3579" s="27">
        <v>42156</v>
      </c>
      <c r="B3579" s="10">
        <v>2.057776</v>
      </c>
      <c r="C3579" s="26">
        <v>350</v>
      </c>
      <c r="D3579" s="14">
        <f t="shared" si="55"/>
        <v>3.43648592</v>
      </c>
    </row>
    <row r="3580" spans="1:4" ht="15" customHeight="1" x14ac:dyDescent="0.2">
      <c r="A3580" s="27">
        <v>42156.041666666664</v>
      </c>
      <c r="B3580" s="10">
        <v>2.057776</v>
      </c>
      <c r="C3580" s="26">
        <v>360</v>
      </c>
      <c r="D3580" s="14">
        <f t="shared" si="55"/>
        <v>3.43648592</v>
      </c>
    </row>
    <row r="3581" spans="1:4" ht="15" customHeight="1" x14ac:dyDescent="0.2">
      <c r="A3581" s="27">
        <v>42156.083333333336</v>
      </c>
      <c r="B3581" s="10">
        <v>2.057776</v>
      </c>
      <c r="C3581" s="26">
        <v>10</v>
      </c>
      <c r="D3581" s="14">
        <f t="shared" si="55"/>
        <v>3.43648592</v>
      </c>
    </row>
    <row r="3582" spans="1:4" ht="15" customHeight="1" x14ac:dyDescent="0.2">
      <c r="A3582" s="27">
        <v>42156.125</v>
      </c>
      <c r="B3582" s="10">
        <v>2.057776</v>
      </c>
      <c r="C3582" s="26">
        <v>360</v>
      </c>
      <c r="D3582" s="14">
        <f t="shared" si="55"/>
        <v>3.43648592</v>
      </c>
    </row>
    <row r="3583" spans="1:4" ht="15" customHeight="1" x14ac:dyDescent="0.2">
      <c r="A3583" s="27">
        <v>42156.166666666664</v>
      </c>
      <c r="B3583" s="10">
        <v>2.057776</v>
      </c>
      <c r="C3583" s="26">
        <v>20</v>
      </c>
      <c r="D3583" s="14">
        <f t="shared" si="55"/>
        <v>3.43648592</v>
      </c>
    </row>
    <row r="3584" spans="1:4" ht="15" customHeight="1" x14ac:dyDescent="0.2">
      <c r="A3584" s="27">
        <v>42156.208333333336</v>
      </c>
      <c r="B3584" s="10">
        <v>3.0866639999999999</v>
      </c>
      <c r="C3584" s="26">
        <v>20</v>
      </c>
      <c r="D3584" s="14">
        <f t="shared" si="55"/>
        <v>5.1547288799999995</v>
      </c>
    </row>
    <row r="3585" spans="1:4" ht="15" customHeight="1" x14ac:dyDescent="0.2">
      <c r="A3585" s="27">
        <v>42156.25</v>
      </c>
      <c r="B3585" s="10">
        <v>3.601108</v>
      </c>
      <c r="C3585" s="26">
        <v>10</v>
      </c>
      <c r="D3585" s="14">
        <f t="shared" si="55"/>
        <v>6.0138503599999993</v>
      </c>
    </row>
    <row r="3586" spans="1:4" ht="15" customHeight="1" x14ac:dyDescent="0.2">
      <c r="A3586" s="27">
        <v>42156.291666666664</v>
      </c>
      <c r="B3586" s="10">
        <v>2.057776</v>
      </c>
      <c r="C3586" s="26">
        <v>350</v>
      </c>
      <c r="D3586" s="14">
        <f t="shared" si="55"/>
        <v>3.43648592</v>
      </c>
    </row>
    <row r="3587" spans="1:4" ht="15" customHeight="1" x14ac:dyDescent="0.2">
      <c r="A3587" s="27">
        <v>42156.333333333336</v>
      </c>
      <c r="B3587" s="10">
        <v>2.057776</v>
      </c>
      <c r="C3587" s="26">
        <v>10</v>
      </c>
      <c r="D3587" s="14">
        <f t="shared" si="55"/>
        <v>3.43648592</v>
      </c>
    </row>
    <row r="3588" spans="1:4" ht="15" customHeight="1" x14ac:dyDescent="0.2">
      <c r="A3588" s="27">
        <v>42156.375</v>
      </c>
      <c r="B3588" s="10">
        <v>1.028888</v>
      </c>
      <c r="C3588" s="26">
        <v>360</v>
      </c>
      <c r="D3588" s="14">
        <f t="shared" si="55"/>
        <v>1.71824296</v>
      </c>
    </row>
    <row r="3589" spans="1:4" ht="15" customHeight="1" x14ac:dyDescent="0.2">
      <c r="A3589" s="27">
        <v>42156.416666666664</v>
      </c>
      <c r="B3589" s="10">
        <v>1.5433319999999999</v>
      </c>
      <c r="C3589" s="26">
        <v>300</v>
      </c>
      <c r="D3589" s="14">
        <f t="shared" ref="D3589:D3652" si="56">$B$1*B3589</f>
        <v>2.5773644399999998</v>
      </c>
    </row>
    <row r="3590" spans="1:4" ht="15" customHeight="1" x14ac:dyDescent="0.2">
      <c r="A3590" s="27">
        <v>42156.458333333336</v>
      </c>
      <c r="B3590" s="10">
        <v>1.028888</v>
      </c>
      <c r="C3590" s="26">
        <v>300</v>
      </c>
      <c r="D3590" s="14">
        <f t="shared" si="56"/>
        <v>1.71824296</v>
      </c>
    </row>
    <row r="3591" spans="1:4" ht="15" customHeight="1" x14ac:dyDescent="0.2">
      <c r="A3591" s="27">
        <v>42156.5</v>
      </c>
      <c r="B3591" s="10">
        <v>2.057776</v>
      </c>
      <c r="C3591" s="26">
        <v>330</v>
      </c>
      <c r="D3591" s="14">
        <f t="shared" si="56"/>
        <v>3.43648592</v>
      </c>
    </row>
    <row r="3592" spans="1:4" ht="15" customHeight="1" x14ac:dyDescent="0.2">
      <c r="A3592" s="27">
        <v>42156.541666666664</v>
      </c>
      <c r="B3592" s="10">
        <v>3.601108</v>
      </c>
      <c r="C3592" s="26">
        <v>10</v>
      </c>
      <c r="D3592" s="14">
        <f t="shared" si="56"/>
        <v>6.0138503599999993</v>
      </c>
    </row>
    <row r="3593" spans="1:4" ht="15" customHeight="1" x14ac:dyDescent="0.2">
      <c r="A3593" s="27">
        <v>42156.583333333336</v>
      </c>
      <c r="B3593" s="10">
        <v>4.6299960000000002</v>
      </c>
      <c r="C3593" s="26">
        <v>30</v>
      </c>
      <c r="D3593" s="14">
        <f t="shared" si="56"/>
        <v>7.7320933199999997</v>
      </c>
    </row>
    <row r="3594" spans="1:4" ht="15" customHeight="1" x14ac:dyDescent="0.2">
      <c r="A3594" s="27">
        <v>42156.625</v>
      </c>
      <c r="B3594" s="10">
        <v>3.601108</v>
      </c>
      <c r="C3594" s="26">
        <v>20</v>
      </c>
      <c r="D3594" s="14">
        <f t="shared" si="56"/>
        <v>6.0138503599999993</v>
      </c>
    </row>
    <row r="3595" spans="1:4" ht="15" customHeight="1" x14ac:dyDescent="0.2">
      <c r="A3595" s="27">
        <v>42156.666666666664</v>
      </c>
      <c r="B3595" s="10">
        <v>6.1733279999999997</v>
      </c>
      <c r="C3595" s="26">
        <v>60</v>
      </c>
      <c r="D3595" s="14">
        <f t="shared" si="56"/>
        <v>10.309457759999999</v>
      </c>
    </row>
    <row r="3596" spans="1:4" ht="15" customHeight="1" x14ac:dyDescent="0.2">
      <c r="A3596" s="27">
        <v>42156.708333333336</v>
      </c>
      <c r="B3596" s="10">
        <v>5.1444400000000003</v>
      </c>
      <c r="C3596" s="26">
        <v>50</v>
      </c>
      <c r="D3596" s="14">
        <f t="shared" si="56"/>
        <v>8.5912147999999995</v>
      </c>
    </row>
    <row r="3597" spans="1:4" ht="15" customHeight="1" x14ac:dyDescent="0.2">
      <c r="A3597" s="27">
        <v>42156.75</v>
      </c>
      <c r="B3597" s="10">
        <v>5.1444400000000003</v>
      </c>
      <c r="C3597" s="26">
        <v>60</v>
      </c>
      <c r="D3597" s="14">
        <f t="shared" si="56"/>
        <v>8.5912147999999995</v>
      </c>
    </row>
    <row r="3598" spans="1:4" ht="15" customHeight="1" x14ac:dyDescent="0.2">
      <c r="A3598" s="27">
        <v>42156.791666666664</v>
      </c>
      <c r="B3598" s="10">
        <v>7.202216</v>
      </c>
      <c r="C3598" s="26">
        <v>190</v>
      </c>
      <c r="D3598" s="14">
        <f t="shared" si="56"/>
        <v>12.027700719999999</v>
      </c>
    </row>
    <row r="3599" spans="1:4" ht="15" customHeight="1" x14ac:dyDescent="0.2">
      <c r="A3599" s="27">
        <v>42156.833333333336</v>
      </c>
      <c r="B3599" s="10">
        <v>6.1733279999999997</v>
      </c>
      <c r="C3599" s="26">
        <v>210</v>
      </c>
      <c r="D3599" s="14">
        <f t="shared" si="56"/>
        <v>10.309457759999999</v>
      </c>
    </row>
    <row r="3600" spans="1:4" ht="15" customHeight="1" x14ac:dyDescent="0.2">
      <c r="A3600" s="27">
        <v>42156.875</v>
      </c>
      <c r="B3600" s="10">
        <v>6.1733279999999997</v>
      </c>
      <c r="C3600" s="26">
        <v>200</v>
      </c>
      <c r="D3600" s="14">
        <f t="shared" si="56"/>
        <v>10.309457759999999</v>
      </c>
    </row>
    <row r="3601" spans="1:4" ht="15" customHeight="1" x14ac:dyDescent="0.2">
      <c r="A3601" s="27">
        <v>42156.916666666664</v>
      </c>
      <c r="B3601" s="10">
        <v>6.1733279999999997</v>
      </c>
      <c r="C3601" s="26">
        <v>220</v>
      </c>
      <c r="D3601" s="14">
        <f t="shared" si="56"/>
        <v>10.309457759999999</v>
      </c>
    </row>
    <row r="3602" spans="1:4" ht="15" customHeight="1" x14ac:dyDescent="0.2">
      <c r="A3602" s="27">
        <v>42156.958333333336</v>
      </c>
      <c r="B3602" s="10">
        <v>6.6877719999999998</v>
      </c>
      <c r="C3602" s="26">
        <v>200</v>
      </c>
      <c r="D3602" s="14">
        <f t="shared" si="56"/>
        <v>11.16857924</v>
      </c>
    </row>
    <row r="3603" spans="1:4" ht="15" customHeight="1" x14ac:dyDescent="0.2">
      <c r="A3603" s="27">
        <v>42157</v>
      </c>
      <c r="B3603" s="10">
        <v>5.1444400000000003</v>
      </c>
      <c r="C3603" s="26">
        <v>200</v>
      </c>
      <c r="D3603" s="14">
        <f t="shared" si="56"/>
        <v>8.5912147999999995</v>
      </c>
    </row>
    <row r="3604" spans="1:4" ht="15" customHeight="1" x14ac:dyDescent="0.2">
      <c r="A3604" s="27">
        <v>42157.041666666664</v>
      </c>
      <c r="B3604" s="10">
        <v>6.1733279999999997</v>
      </c>
      <c r="C3604" s="26">
        <v>200</v>
      </c>
      <c r="D3604" s="14">
        <f t="shared" si="56"/>
        <v>10.309457759999999</v>
      </c>
    </row>
    <row r="3605" spans="1:4" ht="15" customHeight="1" x14ac:dyDescent="0.2">
      <c r="A3605" s="27">
        <v>42157.083333333336</v>
      </c>
      <c r="B3605" s="10">
        <v>5.1444400000000003</v>
      </c>
      <c r="C3605" s="26">
        <v>210</v>
      </c>
      <c r="D3605" s="14">
        <f t="shared" si="56"/>
        <v>8.5912147999999995</v>
      </c>
    </row>
    <row r="3606" spans="1:4" ht="15" customHeight="1" x14ac:dyDescent="0.2">
      <c r="A3606" s="27">
        <v>42157.125</v>
      </c>
      <c r="B3606" s="10">
        <v>5.6588840000000005</v>
      </c>
      <c r="C3606" s="26">
        <v>220</v>
      </c>
      <c r="D3606" s="14">
        <f t="shared" si="56"/>
        <v>9.4503362800000001</v>
      </c>
    </row>
    <row r="3607" spans="1:4" ht="15" customHeight="1" x14ac:dyDescent="0.2">
      <c r="A3607" s="27">
        <v>42157.166666666664</v>
      </c>
      <c r="B3607" s="10">
        <v>4.1155520000000001</v>
      </c>
      <c r="C3607" s="26">
        <v>220</v>
      </c>
      <c r="D3607" s="14">
        <f t="shared" si="56"/>
        <v>6.8729718399999999</v>
      </c>
    </row>
    <row r="3608" spans="1:4" ht="15" customHeight="1" x14ac:dyDescent="0.2">
      <c r="A3608" s="27">
        <v>42157.208333333336</v>
      </c>
      <c r="B3608" s="10">
        <v>4.1155520000000001</v>
      </c>
      <c r="C3608" s="26">
        <v>220</v>
      </c>
      <c r="D3608" s="14">
        <f t="shared" si="56"/>
        <v>6.8729718399999999</v>
      </c>
    </row>
    <row r="3609" spans="1:4" ht="15" customHeight="1" x14ac:dyDescent="0.2">
      <c r="A3609" s="27">
        <v>42157.25</v>
      </c>
      <c r="B3609" s="10">
        <v>5.6588840000000005</v>
      </c>
      <c r="C3609" s="26">
        <v>220</v>
      </c>
      <c r="D3609" s="14">
        <f t="shared" si="56"/>
        <v>9.4503362800000001</v>
      </c>
    </row>
    <row r="3610" spans="1:4" ht="15" customHeight="1" x14ac:dyDescent="0.2">
      <c r="A3610" s="27">
        <v>42157.291666666664</v>
      </c>
      <c r="B3610" s="10">
        <v>4.6299960000000002</v>
      </c>
      <c r="C3610" s="26">
        <v>220</v>
      </c>
      <c r="D3610" s="14">
        <f t="shared" si="56"/>
        <v>7.7320933199999997</v>
      </c>
    </row>
    <row r="3611" spans="1:4" ht="15" customHeight="1" x14ac:dyDescent="0.2">
      <c r="A3611" s="27">
        <v>42157.333333333336</v>
      </c>
      <c r="B3611" s="10">
        <v>6.1733279999999997</v>
      </c>
      <c r="C3611" s="26">
        <v>220</v>
      </c>
      <c r="D3611" s="14">
        <f t="shared" si="56"/>
        <v>10.309457759999999</v>
      </c>
    </row>
    <row r="3612" spans="1:4" ht="15" customHeight="1" x14ac:dyDescent="0.2">
      <c r="A3612" s="27">
        <v>42157.375</v>
      </c>
      <c r="B3612" s="10">
        <v>2.057776</v>
      </c>
      <c r="C3612" s="26">
        <v>260</v>
      </c>
      <c r="D3612" s="14">
        <f t="shared" si="56"/>
        <v>3.43648592</v>
      </c>
    </row>
    <row r="3613" spans="1:4" ht="15" customHeight="1" x14ac:dyDescent="0.2">
      <c r="A3613" s="27">
        <v>42157.416666666664</v>
      </c>
      <c r="B3613" s="10">
        <v>2.057776</v>
      </c>
      <c r="C3613" s="26">
        <v>270</v>
      </c>
      <c r="D3613" s="14">
        <f t="shared" si="56"/>
        <v>3.43648592</v>
      </c>
    </row>
    <row r="3614" spans="1:4" ht="15" customHeight="1" x14ac:dyDescent="0.2">
      <c r="A3614" s="27">
        <v>42157.458333333336</v>
      </c>
      <c r="B3614" s="10">
        <v>3.0866639999999999</v>
      </c>
      <c r="C3614" s="26">
        <v>220</v>
      </c>
      <c r="D3614" s="14">
        <f t="shared" si="56"/>
        <v>5.1547288799999995</v>
      </c>
    </row>
    <row r="3615" spans="1:4" ht="15" customHeight="1" x14ac:dyDescent="0.2">
      <c r="A3615" s="27">
        <v>42157.5</v>
      </c>
      <c r="B3615" s="10">
        <v>6.1733279999999997</v>
      </c>
      <c r="C3615" s="26">
        <v>210</v>
      </c>
      <c r="D3615" s="14">
        <f t="shared" si="56"/>
        <v>10.309457759999999</v>
      </c>
    </row>
    <row r="3616" spans="1:4" ht="15" customHeight="1" x14ac:dyDescent="0.2">
      <c r="A3616" s="27">
        <v>42157.541666666664</v>
      </c>
      <c r="B3616" s="10">
        <v>6.1733279999999997</v>
      </c>
      <c r="C3616" s="26">
        <v>220</v>
      </c>
      <c r="D3616" s="14">
        <f t="shared" si="56"/>
        <v>10.309457759999999</v>
      </c>
    </row>
    <row r="3617" spans="1:4" ht="15" customHeight="1" x14ac:dyDescent="0.2">
      <c r="A3617" s="27">
        <v>42157.583333333336</v>
      </c>
      <c r="B3617" s="10">
        <v>6.1733279999999997</v>
      </c>
      <c r="C3617" s="26">
        <v>190</v>
      </c>
      <c r="D3617" s="14">
        <f t="shared" si="56"/>
        <v>10.309457759999999</v>
      </c>
    </row>
    <row r="3618" spans="1:4" ht="15" customHeight="1" x14ac:dyDescent="0.2">
      <c r="A3618" s="27">
        <v>42157.625</v>
      </c>
      <c r="B3618" s="10">
        <v>6.1733279999999997</v>
      </c>
      <c r="C3618" s="26">
        <v>190</v>
      </c>
      <c r="D3618" s="14">
        <f t="shared" si="56"/>
        <v>10.309457759999999</v>
      </c>
    </row>
    <row r="3619" spans="1:4" ht="15" customHeight="1" x14ac:dyDescent="0.2">
      <c r="A3619" s="27">
        <v>42157.666666666664</v>
      </c>
      <c r="B3619" s="10">
        <v>6.1733279999999997</v>
      </c>
      <c r="C3619" s="26">
        <v>210</v>
      </c>
      <c r="D3619" s="14">
        <f t="shared" si="56"/>
        <v>10.309457759999999</v>
      </c>
    </row>
    <row r="3620" spans="1:4" ht="15" customHeight="1" x14ac:dyDescent="0.2">
      <c r="A3620" s="27">
        <v>42157.708333333336</v>
      </c>
      <c r="B3620" s="10">
        <v>5.6588840000000005</v>
      </c>
      <c r="C3620" s="26">
        <v>210</v>
      </c>
      <c r="D3620" s="14">
        <f t="shared" si="56"/>
        <v>9.4503362800000001</v>
      </c>
    </row>
    <row r="3621" spans="1:4" ht="15" customHeight="1" x14ac:dyDescent="0.2">
      <c r="A3621" s="27">
        <v>42157.75</v>
      </c>
      <c r="B3621" s="10">
        <v>4.6299960000000002</v>
      </c>
      <c r="C3621" s="26">
        <v>200</v>
      </c>
      <c r="D3621" s="14">
        <f t="shared" si="56"/>
        <v>7.7320933199999997</v>
      </c>
    </row>
    <row r="3622" spans="1:4" ht="15" customHeight="1" x14ac:dyDescent="0.2">
      <c r="A3622" s="27">
        <v>42157.791666666664</v>
      </c>
      <c r="B3622" s="10">
        <v>5.6588840000000005</v>
      </c>
      <c r="C3622" s="26">
        <v>210</v>
      </c>
      <c r="D3622" s="14">
        <f t="shared" si="56"/>
        <v>9.4503362800000001</v>
      </c>
    </row>
    <row r="3623" spans="1:4" ht="15" customHeight="1" x14ac:dyDescent="0.2">
      <c r="A3623" s="27">
        <v>42157.833333333336</v>
      </c>
      <c r="B3623" s="10">
        <v>4.6299960000000002</v>
      </c>
      <c r="C3623" s="26">
        <v>210</v>
      </c>
      <c r="D3623" s="14">
        <f t="shared" si="56"/>
        <v>7.7320933199999997</v>
      </c>
    </row>
    <row r="3624" spans="1:4" ht="15" customHeight="1" x14ac:dyDescent="0.2">
      <c r="A3624" s="27">
        <v>42157.875</v>
      </c>
      <c r="B3624" s="10">
        <v>4.1155520000000001</v>
      </c>
      <c r="C3624" s="26">
        <v>220</v>
      </c>
      <c r="D3624" s="14">
        <f t="shared" si="56"/>
        <v>6.8729718399999999</v>
      </c>
    </row>
    <row r="3625" spans="1:4" ht="15" customHeight="1" x14ac:dyDescent="0.2">
      <c r="A3625" s="27">
        <v>42157.916666666664</v>
      </c>
      <c r="B3625" s="10">
        <v>3.601108</v>
      </c>
      <c r="C3625" s="26">
        <v>230</v>
      </c>
      <c r="D3625" s="14">
        <f t="shared" si="56"/>
        <v>6.0138503599999993</v>
      </c>
    </row>
    <row r="3626" spans="1:4" ht="15" customHeight="1" x14ac:dyDescent="0.2">
      <c r="A3626" s="27">
        <v>42157.958333333336</v>
      </c>
      <c r="B3626" s="10">
        <v>4.6299960000000002</v>
      </c>
      <c r="C3626" s="26">
        <v>230</v>
      </c>
      <c r="D3626" s="14">
        <f t="shared" si="56"/>
        <v>7.7320933199999997</v>
      </c>
    </row>
    <row r="3627" spans="1:4" ht="15" customHeight="1" x14ac:dyDescent="0.2">
      <c r="A3627" s="27">
        <v>42158</v>
      </c>
      <c r="B3627" s="10">
        <v>4.1155520000000001</v>
      </c>
      <c r="C3627" s="26">
        <v>220</v>
      </c>
      <c r="D3627" s="14">
        <f t="shared" si="56"/>
        <v>6.8729718399999999</v>
      </c>
    </row>
    <row r="3628" spans="1:4" ht="15" customHeight="1" x14ac:dyDescent="0.2">
      <c r="A3628" s="27">
        <v>42158.041666666664</v>
      </c>
      <c r="B3628" s="10">
        <v>4.6299960000000002</v>
      </c>
      <c r="C3628" s="26">
        <v>230</v>
      </c>
      <c r="D3628" s="14">
        <f t="shared" si="56"/>
        <v>7.7320933199999997</v>
      </c>
    </row>
    <row r="3629" spans="1:4" ht="15" customHeight="1" x14ac:dyDescent="0.2">
      <c r="A3629" s="27">
        <v>42158.083333333336</v>
      </c>
      <c r="B3629" s="10">
        <v>3.0866639999999999</v>
      </c>
      <c r="C3629" s="26">
        <v>240</v>
      </c>
      <c r="D3629" s="14">
        <f t="shared" si="56"/>
        <v>5.1547288799999995</v>
      </c>
    </row>
    <row r="3630" spans="1:4" ht="15" customHeight="1" x14ac:dyDescent="0.2">
      <c r="A3630" s="27">
        <v>42158.125</v>
      </c>
      <c r="B3630" s="10">
        <v>3.601108</v>
      </c>
      <c r="C3630" s="26">
        <v>230</v>
      </c>
      <c r="D3630" s="14">
        <f t="shared" si="56"/>
        <v>6.0138503599999993</v>
      </c>
    </row>
    <row r="3631" spans="1:4" ht="15" customHeight="1" x14ac:dyDescent="0.2">
      <c r="A3631" s="27">
        <v>42158.166666666664</v>
      </c>
      <c r="B3631" s="10">
        <v>3.0866639999999999</v>
      </c>
      <c r="C3631" s="26">
        <v>240</v>
      </c>
      <c r="D3631" s="14">
        <f t="shared" si="56"/>
        <v>5.1547288799999995</v>
      </c>
    </row>
    <row r="3632" spans="1:4" ht="15" customHeight="1" x14ac:dyDescent="0.2">
      <c r="A3632" s="27">
        <v>42158.208333333336</v>
      </c>
      <c r="B3632" s="10">
        <v>2.057776</v>
      </c>
      <c r="C3632" s="26">
        <v>250</v>
      </c>
      <c r="D3632" s="14">
        <f t="shared" si="56"/>
        <v>3.43648592</v>
      </c>
    </row>
    <row r="3633" spans="1:4" ht="15" customHeight="1" x14ac:dyDescent="0.2">
      <c r="A3633" s="27">
        <v>42158.25</v>
      </c>
      <c r="B3633" s="10">
        <v>2.057776</v>
      </c>
      <c r="C3633" s="26">
        <v>110</v>
      </c>
      <c r="D3633" s="14">
        <f t="shared" si="56"/>
        <v>3.43648592</v>
      </c>
    </row>
    <row r="3634" spans="1:4" ht="15" customHeight="1" x14ac:dyDescent="0.2">
      <c r="A3634" s="27">
        <v>42158.291666666664</v>
      </c>
      <c r="B3634" s="10">
        <v>1.028888</v>
      </c>
      <c r="C3634" s="26">
        <v>240</v>
      </c>
      <c r="D3634" s="14">
        <f t="shared" si="56"/>
        <v>1.71824296</v>
      </c>
    </row>
    <row r="3635" spans="1:4" ht="15" customHeight="1" x14ac:dyDescent="0.2">
      <c r="A3635" s="27">
        <v>42158.333333333336</v>
      </c>
      <c r="B3635" s="10">
        <v>3.0866639999999999</v>
      </c>
      <c r="C3635" s="26">
        <v>230</v>
      </c>
      <c r="D3635" s="14">
        <f t="shared" si="56"/>
        <v>5.1547288799999995</v>
      </c>
    </row>
    <row r="3636" spans="1:4" ht="15" customHeight="1" x14ac:dyDescent="0.2">
      <c r="A3636" s="27">
        <v>42158.375</v>
      </c>
      <c r="B3636" s="10">
        <v>3.0866639999999999</v>
      </c>
      <c r="C3636" s="26">
        <v>230</v>
      </c>
      <c r="D3636" s="14">
        <f t="shared" si="56"/>
        <v>5.1547288799999995</v>
      </c>
    </row>
    <row r="3637" spans="1:4" ht="15" customHeight="1" x14ac:dyDescent="0.2">
      <c r="A3637" s="27">
        <v>42158.416666666664</v>
      </c>
      <c r="B3637" s="10">
        <v>2.057776</v>
      </c>
      <c r="C3637" s="26">
        <v>260</v>
      </c>
      <c r="D3637" s="14">
        <f t="shared" si="56"/>
        <v>3.43648592</v>
      </c>
    </row>
    <row r="3638" spans="1:4" ht="15" customHeight="1" x14ac:dyDescent="0.2">
      <c r="A3638" s="27">
        <v>42158.458333333336</v>
      </c>
      <c r="B3638" s="10">
        <v>3.0866639999999999</v>
      </c>
      <c r="C3638" s="26">
        <v>230</v>
      </c>
      <c r="D3638" s="14">
        <f t="shared" si="56"/>
        <v>5.1547288799999995</v>
      </c>
    </row>
    <row r="3639" spans="1:4" ht="15" customHeight="1" x14ac:dyDescent="0.2">
      <c r="A3639" s="27">
        <v>42158.5</v>
      </c>
      <c r="B3639" s="10">
        <v>3.0866639999999999</v>
      </c>
      <c r="C3639" s="26">
        <v>220</v>
      </c>
      <c r="D3639" s="14">
        <f t="shared" si="56"/>
        <v>5.1547288799999995</v>
      </c>
    </row>
    <row r="3640" spans="1:4" ht="15" customHeight="1" x14ac:dyDescent="0.2">
      <c r="A3640" s="27">
        <v>42158.541666666664</v>
      </c>
      <c r="B3640" s="10">
        <v>2.5722200000000002</v>
      </c>
      <c r="C3640" s="26">
        <v>240</v>
      </c>
      <c r="D3640" s="14">
        <f t="shared" si="56"/>
        <v>4.2956073999999997</v>
      </c>
    </row>
    <row r="3641" spans="1:4" ht="15" customHeight="1" x14ac:dyDescent="0.2">
      <c r="A3641" s="27">
        <v>42158.583333333336</v>
      </c>
      <c r="B3641" s="10">
        <v>2.057776</v>
      </c>
      <c r="C3641" s="26">
        <v>280</v>
      </c>
      <c r="D3641" s="14">
        <f t="shared" si="56"/>
        <v>3.43648592</v>
      </c>
    </row>
    <row r="3642" spans="1:4" ht="15" customHeight="1" x14ac:dyDescent="0.2">
      <c r="A3642" s="27">
        <v>42158.625</v>
      </c>
      <c r="B3642" s="10">
        <v>2.057776</v>
      </c>
      <c r="C3642" s="26">
        <v>290</v>
      </c>
      <c r="D3642" s="14">
        <f t="shared" si="56"/>
        <v>3.43648592</v>
      </c>
    </row>
    <row r="3643" spans="1:4" ht="15" customHeight="1" x14ac:dyDescent="0.2">
      <c r="A3643" s="27">
        <v>42158.666666666664</v>
      </c>
      <c r="B3643" s="10">
        <v>3.601108</v>
      </c>
      <c r="C3643" s="26">
        <v>200</v>
      </c>
      <c r="D3643" s="14">
        <f t="shared" si="56"/>
        <v>6.0138503599999993</v>
      </c>
    </row>
    <row r="3644" spans="1:4" ht="15" customHeight="1" x14ac:dyDescent="0.2">
      <c r="A3644" s="27">
        <v>42158.708333333336</v>
      </c>
      <c r="B3644" s="10">
        <v>5.1444400000000003</v>
      </c>
      <c r="C3644" s="26">
        <v>210</v>
      </c>
      <c r="D3644" s="14">
        <f t="shared" si="56"/>
        <v>8.5912147999999995</v>
      </c>
    </row>
    <row r="3645" spans="1:4" ht="15" customHeight="1" x14ac:dyDescent="0.2">
      <c r="A3645" s="27">
        <v>42158.75</v>
      </c>
      <c r="B3645" s="10">
        <v>2.5722200000000002</v>
      </c>
      <c r="C3645" s="26">
        <v>260</v>
      </c>
      <c r="D3645" s="14">
        <f t="shared" si="56"/>
        <v>4.2956073999999997</v>
      </c>
    </row>
    <row r="3646" spans="1:4" ht="15" customHeight="1" x14ac:dyDescent="0.2">
      <c r="A3646" s="27">
        <v>42158.791666666664</v>
      </c>
      <c r="B3646" s="10">
        <v>1.5433319999999999</v>
      </c>
      <c r="C3646" s="26">
        <v>300</v>
      </c>
      <c r="D3646" s="14">
        <f t="shared" si="56"/>
        <v>2.5773644399999998</v>
      </c>
    </row>
    <row r="3647" spans="1:4" ht="15" customHeight="1" x14ac:dyDescent="0.2">
      <c r="A3647" s="27">
        <v>42158.833333333336</v>
      </c>
      <c r="B3647" s="10">
        <v>1.028888</v>
      </c>
      <c r="C3647" s="26">
        <v>280</v>
      </c>
      <c r="D3647" s="14">
        <f t="shared" si="56"/>
        <v>1.71824296</v>
      </c>
    </row>
    <row r="3648" spans="1:4" ht="15" customHeight="1" x14ac:dyDescent="0.2">
      <c r="A3648" s="27">
        <v>42158.875</v>
      </c>
      <c r="B3648" s="10">
        <v>0</v>
      </c>
      <c r="C3648" s="26">
        <v>0</v>
      </c>
      <c r="D3648" s="14">
        <f t="shared" si="56"/>
        <v>0</v>
      </c>
    </row>
    <row r="3649" spans="1:4" ht="15" customHeight="1" x14ac:dyDescent="0.2">
      <c r="A3649" s="27">
        <v>42158.916666666664</v>
      </c>
      <c r="B3649" s="10">
        <v>1.028888</v>
      </c>
      <c r="C3649" s="26">
        <v>250</v>
      </c>
      <c r="D3649" s="14">
        <f t="shared" si="56"/>
        <v>1.71824296</v>
      </c>
    </row>
    <row r="3650" spans="1:4" ht="15" customHeight="1" x14ac:dyDescent="0.2">
      <c r="A3650" s="27">
        <v>42158.958333333336</v>
      </c>
      <c r="B3650" s="10">
        <v>1.028888</v>
      </c>
      <c r="C3650" s="26">
        <v>320</v>
      </c>
      <c r="D3650" s="14">
        <f t="shared" si="56"/>
        <v>1.71824296</v>
      </c>
    </row>
    <row r="3651" spans="1:4" ht="15" customHeight="1" x14ac:dyDescent="0.2">
      <c r="A3651" s="27">
        <v>42159</v>
      </c>
      <c r="B3651" s="10">
        <v>2.057776</v>
      </c>
      <c r="C3651" s="26">
        <v>310</v>
      </c>
      <c r="D3651" s="14">
        <f t="shared" si="56"/>
        <v>3.43648592</v>
      </c>
    </row>
    <row r="3652" spans="1:4" ht="15" customHeight="1" x14ac:dyDescent="0.2">
      <c r="A3652" s="27">
        <v>42159.041666666664</v>
      </c>
      <c r="B3652" s="10">
        <v>1.028888</v>
      </c>
      <c r="C3652" s="26">
        <v>310</v>
      </c>
      <c r="D3652" s="14">
        <f t="shared" si="56"/>
        <v>1.71824296</v>
      </c>
    </row>
    <row r="3653" spans="1:4" ht="15" customHeight="1" x14ac:dyDescent="0.2">
      <c r="A3653" s="27">
        <v>42159.083333333336</v>
      </c>
      <c r="B3653" s="10">
        <v>1.5433319999999999</v>
      </c>
      <c r="C3653" s="26">
        <v>300</v>
      </c>
      <c r="D3653" s="14">
        <f t="shared" ref="D3653:D3716" si="57">$B$1*B3653</f>
        <v>2.5773644399999998</v>
      </c>
    </row>
    <row r="3654" spans="1:4" ht="15" customHeight="1" x14ac:dyDescent="0.2">
      <c r="A3654" s="27">
        <v>42159.125</v>
      </c>
      <c r="B3654" s="10">
        <v>2.057776</v>
      </c>
      <c r="C3654" s="26">
        <v>300</v>
      </c>
      <c r="D3654" s="14">
        <f t="shared" si="57"/>
        <v>3.43648592</v>
      </c>
    </row>
    <row r="3655" spans="1:4" ht="15" customHeight="1" x14ac:dyDescent="0.2">
      <c r="A3655" s="27">
        <v>42159.166666666664</v>
      </c>
      <c r="B3655" s="10">
        <v>1.5433319999999999</v>
      </c>
      <c r="C3655" s="26">
        <v>310</v>
      </c>
      <c r="D3655" s="14">
        <f t="shared" si="57"/>
        <v>2.5773644399999998</v>
      </c>
    </row>
    <row r="3656" spans="1:4" ht="15" customHeight="1" x14ac:dyDescent="0.2">
      <c r="A3656" s="27">
        <v>42159.208333333336</v>
      </c>
      <c r="B3656" s="10">
        <v>1.5433319999999999</v>
      </c>
      <c r="C3656" s="26">
        <v>270</v>
      </c>
      <c r="D3656" s="14">
        <f t="shared" si="57"/>
        <v>2.5773644399999998</v>
      </c>
    </row>
    <row r="3657" spans="1:4" ht="15" customHeight="1" x14ac:dyDescent="0.2">
      <c r="A3657" s="27">
        <v>42159.25</v>
      </c>
      <c r="B3657" s="10">
        <v>1.028888</v>
      </c>
      <c r="C3657" s="26">
        <v>330</v>
      </c>
      <c r="D3657" s="14">
        <f t="shared" si="57"/>
        <v>1.71824296</v>
      </c>
    </row>
    <row r="3658" spans="1:4" ht="15" customHeight="1" x14ac:dyDescent="0.2">
      <c r="A3658" s="27">
        <v>42159.291666666664</v>
      </c>
      <c r="B3658" s="10">
        <v>1.028888</v>
      </c>
      <c r="C3658" s="26">
        <v>290</v>
      </c>
      <c r="D3658" s="14">
        <f t="shared" si="57"/>
        <v>1.71824296</v>
      </c>
    </row>
    <row r="3659" spans="1:4" ht="15" customHeight="1" x14ac:dyDescent="0.2">
      <c r="A3659" s="27">
        <v>42159.333333333336</v>
      </c>
      <c r="B3659" s="10">
        <v>0.51444400000000001</v>
      </c>
      <c r="C3659" s="26">
        <v>320</v>
      </c>
      <c r="D3659" s="14">
        <f t="shared" si="57"/>
        <v>0.85912147999999999</v>
      </c>
    </row>
    <row r="3660" spans="1:4" ht="15" customHeight="1" x14ac:dyDescent="0.2">
      <c r="A3660" s="27">
        <v>42159.375</v>
      </c>
      <c r="B3660" s="10">
        <v>1.028888</v>
      </c>
      <c r="C3660" s="26">
        <v>340</v>
      </c>
      <c r="D3660" s="14">
        <f t="shared" si="57"/>
        <v>1.71824296</v>
      </c>
    </row>
    <row r="3661" spans="1:4" ht="15" customHeight="1" x14ac:dyDescent="0.2">
      <c r="A3661" s="27">
        <v>42159.416666666664</v>
      </c>
      <c r="B3661" s="10">
        <v>0</v>
      </c>
      <c r="C3661" s="26">
        <v>0</v>
      </c>
      <c r="D3661" s="14">
        <f t="shared" si="57"/>
        <v>0</v>
      </c>
    </row>
    <row r="3662" spans="1:4" ht="15" customHeight="1" x14ac:dyDescent="0.2">
      <c r="A3662" s="27">
        <v>42159.458333333336</v>
      </c>
      <c r="B3662" s="10">
        <v>3.0866639999999999</v>
      </c>
      <c r="C3662" s="26">
        <v>220</v>
      </c>
      <c r="D3662" s="14">
        <f t="shared" si="57"/>
        <v>5.1547288799999995</v>
      </c>
    </row>
    <row r="3663" spans="1:4" ht="15" customHeight="1" x14ac:dyDescent="0.2">
      <c r="A3663" s="27">
        <v>42159.5</v>
      </c>
      <c r="B3663" s="10">
        <v>3.0866639999999999</v>
      </c>
      <c r="C3663" s="26">
        <v>220</v>
      </c>
      <c r="D3663" s="14">
        <f t="shared" si="57"/>
        <v>5.1547288799999995</v>
      </c>
    </row>
    <row r="3664" spans="1:4" ht="15" customHeight="1" x14ac:dyDescent="0.2">
      <c r="A3664" s="27">
        <v>42159.541666666664</v>
      </c>
      <c r="B3664" s="10">
        <v>3.0866639999999999</v>
      </c>
      <c r="C3664" s="26">
        <v>200</v>
      </c>
      <c r="D3664" s="14">
        <f t="shared" si="57"/>
        <v>5.1547288799999995</v>
      </c>
    </row>
    <row r="3665" spans="1:4" ht="15" customHeight="1" x14ac:dyDescent="0.2">
      <c r="A3665" s="27">
        <v>42159.583333333336</v>
      </c>
      <c r="B3665" s="10">
        <v>3.601108</v>
      </c>
      <c r="C3665" s="26">
        <v>170</v>
      </c>
      <c r="D3665" s="14">
        <f t="shared" si="57"/>
        <v>6.0138503599999993</v>
      </c>
    </row>
    <row r="3666" spans="1:4" ht="15" customHeight="1" x14ac:dyDescent="0.2">
      <c r="A3666" s="27">
        <v>42159.625</v>
      </c>
      <c r="B3666" s="10">
        <v>3.601108</v>
      </c>
      <c r="C3666" s="26">
        <v>160</v>
      </c>
      <c r="D3666" s="14">
        <f t="shared" si="57"/>
        <v>6.0138503599999993</v>
      </c>
    </row>
    <row r="3667" spans="1:4" ht="15" customHeight="1" x14ac:dyDescent="0.2">
      <c r="A3667" s="27">
        <v>42159.666666666664</v>
      </c>
      <c r="B3667" s="10">
        <v>4.6299960000000002</v>
      </c>
      <c r="C3667" s="26">
        <v>160</v>
      </c>
      <c r="D3667" s="14">
        <f t="shared" si="57"/>
        <v>7.7320933199999997</v>
      </c>
    </row>
    <row r="3668" spans="1:4" ht="15" customHeight="1" x14ac:dyDescent="0.2">
      <c r="A3668" s="27">
        <v>42159.708333333336</v>
      </c>
      <c r="B3668" s="10">
        <v>5.1444400000000003</v>
      </c>
      <c r="C3668" s="26">
        <v>190</v>
      </c>
      <c r="D3668" s="14">
        <f t="shared" si="57"/>
        <v>8.5912147999999995</v>
      </c>
    </row>
    <row r="3669" spans="1:4" ht="15" customHeight="1" x14ac:dyDescent="0.2">
      <c r="A3669" s="27">
        <v>42159.75</v>
      </c>
      <c r="B3669" s="10">
        <v>4.1155520000000001</v>
      </c>
      <c r="C3669" s="26">
        <v>160</v>
      </c>
      <c r="D3669" s="14">
        <f t="shared" si="57"/>
        <v>6.8729718399999999</v>
      </c>
    </row>
    <row r="3670" spans="1:4" ht="15" customHeight="1" x14ac:dyDescent="0.2">
      <c r="A3670" s="27">
        <v>42159.791666666664</v>
      </c>
      <c r="B3670" s="10">
        <v>3.601108</v>
      </c>
      <c r="C3670" s="26">
        <v>160</v>
      </c>
      <c r="D3670" s="14">
        <f t="shared" si="57"/>
        <v>6.0138503599999993</v>
      </c>
    </row>
    <row r="3671" spans="1:4" ht="15" customHeight="1" x14ac:dyDescent="0.2">
      <c r="A3671" s="27">
        <v>42159.833333333336</v>
      </c>
      <c r="B3671" s="10">
        <v>2.5722200000000002</v>
      </c>
      <c r="C3671" s="26">
        <v>170</v>
      </c>
      <c r="D3671" s="14">
        <f t="shared" si="57"/>
        <v>4.2956073999999997</v>
      </c>
    </row>
    <row r="3672" spans="1:4" ht="15" customHeight="1" x14ac:dyDescent="0.2">
      <c r="A3672" s="27">
        <v>42159.875</v>
      </c>
      <c r="B3672" s="10">
        <v>2.5722200000000002</v>
      </c>
      <c r="C3672" s="26">
        <v>160</v>
      </c>
      <c r="D3672" s="14">
        <f t="shared" si="57"/>
        <v>4.2956073999999997</v>
      </c>
    </row>
    <row r="3673" spans="1:4" ht="15" customHeight="1" x14ac:dyDescent="0.2">
      <c r="A3673" s="27">
        <v>42159.916666666664</v>
      </c>
      <c r="B3673" s="10">
        <v>1.5433319999999999</v>
      </c>
      <c r="C3673" s="26">
        <v>160</v>
      </c>
      <c r="D3673" s="14">
        <f t="shared" si="57"/>
        <v>2.5773644399999998</v>
      </c>
    </row>
    <row r="3674" spans="1:4" ht="15" customHeight="1" x14ac:dyDescent="0.2">
      <c r="A3674" s="27">
        <v>42159.958333333336</v>
      </c>
      <c r="B3674" s="10">
        <v>2.057776</v>
      </c>
      <c r="C3674" s="26">
        <v>210</v>
      </c>
      <c r="D3674" s="14">
        <f t="shared" si="57"/>
        <v>3.43648592</v>
      </c>
    </row>
    <row r="3675" spans="1:4" ht="15" customHeight="1" x14ac:dyDescent="0.2">
      <c r="A3675" s="27">
        <v>42160</v>
      </c>
      <c r="B3675" s="10">
        <v>1.5433319999999999</v>
      </c>
      <c r="C3675" s="26">
        <v>190</v>
      </c>
      <c r="D3675" s="14">
        <f t="shared" si="57"/>
        <v>2.5773644399999998</v>
      </c>
    </row>
    <row r="3676" spans="1:4" ht="15" customHeight="1" x14ac:dyDescent="0.2">
      <c r="A3676" s="27">
        <v>42160.041666666664</v>
      </c>
      <c r="B3676" s="10">
        <v>1.028888</v>
      </c>
      <c r="C3676" s="26">
        <v>240</v>
      </c>
      <c r="D3676" s="14">
        <f t="shared" si="57"/>
        <v>1.71824296</v>
      </c>
    </row>
    <row r="3677" spans="1:4" ht="15" customHeight="1" x14ac:dyDescent="0.2">
      <c r="A3677" s="27">
        <v>42160.083333333336</v>
      </c>
      <c r="B3677" s="10">
        <v>0.51444400000000001</v>
      </c>
      <c r="C3677" s="26">
        <v>350</v>
      </c>
      <c r="D3677" s="14">
        <f t="shared" si="57"/>
        <v>0.85912147999999999</v>
      </c>
    </row>
    <row r="3678" spans="1:4" ht="15" customHeight="1" x14ac:dyDescent="0.2">
      <c r="A3678" s="27">
        <v>42160.125</v>
      </c>
      <c r="B3678" s="10">
        <v>0</v>
      </c>
      <c r="C3678" s="26">
        <v>0</v>
      </c>
      <c r="D3678" s="14">
        <f t="shared" si="57"/>
        <v>0</v>
      </c>
    </row>
    <row r="3679" spans="1:4" ht="15" customHeight="1" x14ac:dyDescent="0.2">
      <c r="A3679" s="27">
        <v>42160.166666666664</v>
      </c>
      <c r="B3679" s="10">
        <v>0</v>
      </c>
      <c r="C3679" s="26">
        <v>0</v>
      </c>
      <c r="D3679" s="14">
        <f t="shared" si="57"/>
        <v>0</v>
      </c>
    </row>
    <row r="3680" spans="1:4" ht="15" customHeight="1" x14ac:dyDescent="0.2">
      <c r="A3680" s="27">
        <v>42160.208333333336</v>
      </c>
      <c r="B3680" s="10">
        <v>0</v>
      </c>
      <c r="C3680" s="26">
        <v>0</v>
      </c>
      <c r="D3680" s="14">
        <f t="shared" si="57"/>
        <v>0</v>
      </c>
    </row>
    <row r="3681" spans="1:4" ht="15" customHeight="1" x14ac:dyDescent="0.2">
      <c r="A3681" s="27">
        <v>42160.25</v>
      </c>
      <c r="B3681" s="10">
        <v>2.057776</v>
      </c>
      <c r="C3681" s="26">
        <v>310</v>
      </c>
      <c r="D3681" s="14">
        <f t="shared" si="57"/>
        <v>3.43648592</v>
      </c>
    </row>
    <row r="3682" spans="1:4" ht="15" customHeight="1" x14ac:dyDescent="0.2">
      <c r="A3682" s="27">
        <v>42160.291666666664</v>
      </c>
      <c r="B3682" s="10">
        <v>0</v>
      </c>
      <c r="C3682" s="26">
        <v>0</v>
      </c>
      <c r="D3682" s="14">
        <f t="shared" si="57"/>
        <v>0</v>
      </c>
    </row>
    <row r="3683" spans="1:4" ht="15" customHeight="1" x14ac:dyDescent="0.2">
      <c r="A3683" s="27">
        <v>42160.333333333336</v>
      </c>
      <c r="B3683" s="10">
        <v>0</v>
      </c>
      <c r="C3683" s="26">
        <v>0</v>
      </c>
      <c r="D3683" s="14">
        <f t="shared" si="57"/>
        <v>0</v>
      </c>
    </row>
    <row r="3684" spans="1:4" ht="15" customHeight="1" x14ac:dyDescent="0.2">
      <c r="A3684" s="27">
        <v>42160.375</v>
      </c>
      <c r="B3684" s="10">
        <v>0</v>
      </c>
      <c r="C3684" s="26">
        <v>0</v>
      </c>
      <c r="D3684" s="14">
        <f t="shared" si="57"/>
        <v>0</v>
      </c>
    </row>
    <row r="3685" spans="1:4" ht="15" customHeight="1" x14ac:dyDescent="0.2">
      <c r="A3685" s="27">
        <v>42160.416666666664</v>
      </c>
      <c r="B3685" s="10">
        <v>1.028888</v>
      </c>
      <c r="C3685" s="26">
        <v>310</v>
      </c>
      <c r="D3685" s="14">
        <f t="shared" si="57"/>
        <v>1.71824296</v>
      </c>
    </row>
    <row r="3686" spans="1:4" ht="15" customHeight="1" x14ac:dyDescent="0.2">
      <c r="A3686" s="27">
        <v>42160.458333333336</v>
      </c>
      <c r="B3686" s="10">
        <v>2.057776</v>
      </c>
      <c r="C3686" s="26">
        <v>290</v>
      </c>
      <c r="D3686" s="14">
        <f t="shared" si="57"/>
        <v>3.43648592</v>
      </c>
    </row>
    <row r="3687" spans="1:4" ht="15" customHeight="1" x14ac:dyDescent="0.2">
      <c r="A3687" s="27">
        <v>42160.5</v>
      </c>
      <c r="B3687" s="10">
        <v>3.0866639999999999</v>
      </c>
      <c r="C3687" s="26">
        <v>170</v>
      </c>
      <c r="D3687" s="14">
        <f t="shared" si="57"/>
        <v>5.1547288799999995</v>
      </c>
    </row>
    <row r="3688" spans="1:4" ht="15" customHeight="1" x14ac:dyDescent="0.2">
      <c r="A3688" s="27">
        <v>42160.541666666664</v>
      </c>
      <c r="B3688" s="10">
        <v>4.1155520000000001</v>
      </c>
      <c r="C3688" s="26">
        <v>150</v>
      </c>
      <c r="D3688" s="14">
        <f t="shared" si="57"/>
        <v>6.8729718399999999</v>
      </c>
    </row>
    <row r="3689" spans="1:4" ht="15" customHeight="1" x14ac:dyDescent="0.2">
      <c r="A3689" s="27">
        <v>42160.583333333336</v>
      </c>
      <c r="B3689" s="10">
        <v>3.601108</v>
      </c>
      <c r="C3689" s="26">
        <v>170</v>
      </c>
      <c r="D3689" s="14">
        <f t="shared" si="57"/>
        <v>6.0138503599999993</v>
      </c>
    </row>
    <row r="3690" spans="1:4" ht="15" customHeight="1" x14ac:dyDescent="0.2">
      <c r="A3690" s="27">
        <v>42160.625</v>
      </c>
      <c r="B3690" s="10">
        <v>3.601108</v>
      </c>
      <c r="C3690" s="26">
        <v>160</v>
      </c>
      <c r="D3690" s="14">
        <f t="shared" si="57"/>
        <v>6.0138503599999993</v>
      </c>
    </row>
    <row r="3691" spans="1:4" ht="15" customHeight="1" x14ac:dyDescent="0.2">
      <c r="A3691" s="27">
        <v>42160.666666666664</v>
      </c>
      <c r="B3691" s="10">
        <v>3.0866639999999999</v>
      </c>
      <c r="C3691" s="26">
        <v>170</v>
      </c>
      <c r="D3691" s="14">
        <f t="shared" si="57"/>
        <v>5.1547288799999995</v>
      </c>
    </row>
    <row r="3692" spans="1:4" ht="15" customHeight="1" x14ac:dyDescent="0.2">
      <c r="A3692" s="27">
        <v>42160.708333333336</v>
      </c>
      <c r="B3692" s="10">
        <v>3.0866639999999999</v>
      </c>
      <c r="C3692" s="26">
        <v>160</v>
      </c>
      <c r="D3692" s="14">
        <f t="shared" si="57"/>
        <v>5.1547288799999995</v>
      </c>
    </row>
    <row r="3693" spans="1:4" ht="15" customHeight="1" x14ac:dyDescent="0.2">
      <c r="A3693" s="27">
        <v>42160.75</v>
      </c>
      <c r="B3693" s="10">
        <v>3.0866639999999999</v>
      </c>
      <c r="C3693" s="26">
        <v>180</v>
      </c>
      <c r="D3693" s="14">
        <f t="shared" si="57"/>
        <v>5.1547288799999995</v>
      </c>
    </row>
    <row r="3694" spans="1:4" ht="15" customHeight="1" x14ac:dyDescent="0.2">
      <c r="A3694" s="27">
        <v>42160.791666666664</v>
      </c>
      <c r="B3694" s="10">
        <v>3.0866639999999999</v>
      </c>
      <c r="C3694" s="26">
        <v>140</v>
      </c>
      <c r="D3694" s="14">
        <f t="shared" si="57"/>
        <v>5.1547288799999995</v>
      </c>
    </row>
    <row r="3695" spans="1:4" ht="15" customHeight="1" x14ac:dyDescent="0.2">
      <c r="A3695" s="27">
        <v>42160.833333333336</v>
      </c>
      <c r="B3695" s="10">
        <v>3.0866639999999999</v>
      </c>
      <c r="C3695" s="26">
        <v>150</v>
      </c>
      <c r="D3695" s="14">
        <f t="shared" si="57"/>
        <v>5.1547288799999995</v>
      </c>
    </row>
    <row r="3696" spans="1:4" ht="15" customHeight="1" x14ac:dyDescent="0.2">
      <c r="A3696" s="27">
        <v>42160.875</v>
      </c>
      <c r="B3696" s="10">
        <v>1.028888</v>
      </c>
      <c r="C3696" s="26">
        <v>220</v>
      </c>
      <c r="D3696" s="14">
        <f t="shared" si="57"/>
        <v>1.71824296</v>
      </c>
    </row>
    <row r="3697" spans="1:4" ht="15" customHeight="1" x14ac:dyDescent="0.2">
      <c r="A3697" s="27">
        <v>42160.916666666664</v>
      </c>
      <c r="B3697" s="10">
        <v>0</v>
      </c>
      <c r="C3697" s="26">
        <v>0</v>
      </c>
      <c r="D3697" s="14">
        <f t="shared" si="57"/>
        <v>0</v>
      </c>
    </row>
    <row r="3698" spans="1:4" ht="15" customHeight="1" x14ac:dyDescent="0.2">
      <c r="A3698" s="27">
        <v>42160.958333333336</v>
      </c>
      <c r="B3698" s="10">
        <v>2.057776</v>
      </c>
      <c r="C3698" s="26">
        <v>300</v>
      </c>
      <c r="D3698" s="14">
        <f t="shared" si="57"/>
        <v>3.43648592</v>
      </c>
    </row>
    <row r="3699" spans="1:4" ht="15" customHeight="1" x14ac:dyDescent="0.2">
      <c r="A3699" s="27">
        <v>42161</v>
      </c>
      <c r="B3699" s="10">
        <v>1.028888</v>
      </c>
      <c r="C3699" s="26">
        <v>320</v>
      </c>
      <c r="D3699" s="14">
        <f t="shared" si="57"/>
        <v>1.71824296</v>
      </c>
    </row>
    <row r="3700" spans="1:4" ht="15" customHeight="1" x14ac:dyDescent="0.2">
      <c r="A3700" s="27">
        <v>42161.041666666664</v>
      </c>
      <c r="B3700" s="10">
        <v>1.028888</v>
      </c>
      <c r="C3700" s="26">
        <v>320</v>
      </c>
      <c r="D3700" s="14">
        <f t="shared" si="57"/>
        <v>1.71824296</v>
      </c>
    </row>
    <row r="3701" spans="1:4" ht="15" customHeight="1" x14ac:dyDescent="0.2">
      <c r="A3701" s="27">
        <v>42161.083333333336</v>
      </c>
      <c r="B3701" s="10">
        <v>2.057776</v>
      </c>
      <c r="C3701" s="26">
        <v>340</v>
      </c>
      <c r="D3701" s="14">
        <f t="shared" si="57"/>
        <v>3.43648592</v>
      </c>
    </row>
    <row r="3702" spans="1:4" ht="15" customHeight="1" x14ac:dyDescent="0.2">
      <c r="A3702" s="27">
        <v>42161.125</v>
      </c>
      <c r="B3702" s="10">
        <v>1.028888</v>
      </c>
      <c r="C3702" s="26">
        <v>340</v>
      </c>
      <c r="D3702" s="14">
        <f t="shared" si="57"/>
        <v>1.71824296</v>
      </c>
    </row>
    <row r="3703" spans="1:4" ht="15" customHeight="1" x14ac:dyDescent="0.2">
      <c r="A3703" s="27">
        <v>42161.166666666664</v>
      </c>
      <c r="B3703" s="10">
        <v>1.5433319999999999</v>
      </c>
      <c r="C3703" s="26">
        <v>320</v>
      </c>
      <c r="D3703" s="14">
        <f t="shared" si="57"/>
        <v>2.5773644399999998</v>
      </c>
    </row>
    <row r="3704" spans="1:4" ht="15" customHeight="1" x14ac:dyDescent="0.2">
      <c r="A3704" s="27">
        <v>42161.208333333336</v>
      </c>
      <c r="B3704" s="10">
        <v>1.028888</v>
      </c>
      <c r="C3704" s="26">
        <v>330</v>
      </c>
      <c r="D3704" s="14">
        <f t="shared" si="57"/>
        <v>1.71824296</v>
      </c>
    </row>
    <row r="3705" spans="1:4" ht="15" customHeight="1" x14ac:dyDescent="0.2">
      <c r="A3705" s="27">
        <v>42161.25</v>
      </c>
      <c r="B3705" s="10">
        <v>1.5433319999999999</v>
      </c>
      <c r="C3705" s="26">
        <v>310</v>
      </c>
      <c r="D3705" s="14">
        <f t="shared" si="57"/>
        <v>2.5773644399999998</v>
      </c>
    </row>
    <row r="3706" spans="1:4" ht="15" customHeight="1" x14ac:dyDescent="0.2">
      <c r="A3706" s="27">
        <v>42161.291666666664</v>
      </c>
      <c r="B3706" s="10">
        <v>1.028888</v>
      </c>
      <c r="C3706" s="26">
        <v>310</v>
      </c>
      <c r="D3706" s="14">
        <f t="shared" si="57"/>
        <v>1.71824296</v>
      </c>
    </row>
    <row r="3707" spans="1:4" ht="15" customHeight="1" x14ac:dyDescent="0.2">
      <c r="A3707" s="27">
        <v>42161.333333333336</v>
      </c>
      <c r="B3707" s="10">
        <v>1.028888</v>
      </c>
      <c r="C3707" s="26">
        <v>270</v>
      </c>
      <c r="D3707" s="14">
        <f t="shared" si="57"/>
        <v>1.71824296</v>
      </c>
    </row>
    <row r="3708" spans="1:4" ht="15" customHeight="1" x14ac:dyDescent="0.2">
      <c r="A3708" s="27">
        <v>42161.375</v>
      </c>
      <c r="B3708" s="10">
        <v>1.028888</v>
      </c>
      <c r="C3708" s="26">
        <v>330</v>
      </c>
      <c r="D3708" s="14">
        <f t="shared" si="57"/>
        <v>1.71824296</v>
      </c>
    </row>
    <row r="3709" spans="1:4" ht="15" customHeight="1" x14ac:dyDescent="0.2">
      <c r="A3709" s="27">
        <v>42161.416666666664</v>
      </c>
      <c r="B3709" s="10">
        <v>1.028888</v>
      </c>
      <c r="C3709" s="26">
        <v>310</v>
      </c>
      <c r="D3709" s="14">
        <f t="shared" si="57"/>
        <v>1.71824296</v>
      </c>
    </row>
    <row r="3710" spans="1:4" ht="15" customHeight="1" x14ac:dyDescent="0.2">
      <c r="A3710" s="27">
        <v>42161.458333333336</v>
      </c>
      <c r="B3710" s="10">
        <v>2.057776</v>
      </c>
      <c r="C3710" s="26">
        <v>300</v>
      </c>
      <c r="D3710" s="14">
        <f t="shared" si="57"/>
        <v>3.43648592</v>
      </c>
    </row>
    <row r="3711" spans="1:4" ht="15" customHeight="1" x14ac:dyDescent="0.2">
      <c r="A3711" s="27">
        <v>42161.5</v>
      </c>
      <c r="B3711" s="10">
        <v>2.057776</v>
      </c>
      <c r="C3711" s="26">
        <v>310</v>
      </c>
      <c r="D3711" s="14">
        <f t="shared" si="57"/>
        <v>3.43648592</v>
      </c>
    </row>
    <row r="3712" spans="1:4" ht="15" customHeight="1" x14ac:dyDescent="0.2">
      <c r="A3712" s="27">
        <v>42161.541666666664</v>
      </c>
      <c r="B3712" s="10">
        <v>2.057776</v>
      </c>
      <c r="C3712" s="26">
        <v>10</v>
      </c>
      <c r="D3712" s="14">
        <f t="shared" si="57"/>
        <v>3.43648592</v>
      </c>
    </row>
    <row r="3713" spans="1:4" ht="15" customHeight="1" x14ac:dyDescent="0.2">
      <c r="A3713" s="27">
        <v>42161.583333333336</v>
      </c>
      <c r="B3713" s="10">
        <v>3.0866639999999999</v>
      </c>
      <c r="C3713" s="26">
        <v>40</v>
      </c>
      <c r="D3713" s="14">
        <f t="shared" si="57"/>
        <v>5.1547288799999995</v>
      </c>
    </row>
    <row r="3714" spans="1:4" ht="15" customHeight="1" x14ac:dyDescent="0.2">
      <c r="A3714" s="27">
        <v>42161.625</v>
      </c>
      <c r="B3714" s="10">
        <v>3.601108</v>
      </c>
      <c r="C3714" s="26">
        <v>80</v>
      </c>
      <c r="D3714" s="14">
        <f t="shared" si="57"/>
        <v>6.0138503599999993</v>
      </c>
    </row>
    <row r="3715" spans="1:4" ht="15" customHeight="1" x14ac:dyDescent="0.2">
      <c r="A3715" s="27">
        <v>42161.666666666664</v>
      </c>
      <c r="B3715" s="10">
        <v>5.1444400000000003</v>
      </c>
      <c r="C3715" s="26">
        <v>70</v>
      </c>
      <c r="D3715" s="14">
        <f t="shared" si="57"/>
        <v>8.5912147999999995</v>
      </c>
    </row>
    <row r="3716" spans="1:4" ht="15" customHeight="1" x14ac:dyDescent="0.2">
      <c r="A3716" s="27">
        <v>42161.708333333336</v>
      </c>
      <c r="B3716" s="10">
        <v>5.1444400000000003</v>
      </c>
      <c r="C3716" s="26">
        <v>70</v>
      </c>
      <c r="D3716" s="14">
        <f t="shared" si="57"/>
        <v>8.5912147999999995</v>
      </c>
    </row>
    <row r="3717" spans="1:4" ht="15" customHeight="1" x14ac:dyDescent="0.2">
      <c r="A3717" s="27">
        <v>42161.75</v>
      </c>
      <c r="B3717" s="10">
        <v>5.1444400000000003</v>
      </c>
      <c r="C3717" s="26">
        <v>70</v>
      </c>
      <c r="D3717" s="14">
        <f t="shared" ref="D3717:D3780" si="58">$B$1*B3717</f>
        <v>8.5912147999999995</v>
      </c>
    </row>
    <row r="3718" spans="1:4" ht="15" customHeight="1" x14ac:dyDescent="0.2">
      <c r="A3718" s="27">
        <v>42161.791666666664</v>
      </c>
      <c r="B3718" s="10">
        <v>5.1444400000000003</v>
      </c>
      <c r="C3718" s="26">
        <v>60</v>
      </c>
      <c r="D3718" s="14">
        <f t="shared" si="58"/>
        <v>8.5912147999999995</v>
      </c>
    </row>
    <row r="3719" spans="1:4" ht="15" customHeight="1" x14ac:dyDescent="0.2">
      <c r="A3719" s="27">
        <v>42161.833333333336</v>
      </c>
      <c r="B3719" s="10">
        <v>4.1155520000000001</v>
      </c>
      <c r="C3719" s="26">
        <v>60</v>
      </c>
      <c r="D3719" s="14">
        <f t="shared" si="58"/>
        <v>6.8729718399999999</v>
      </c>
    </row>
    <row r="3720" spans="1:4" ht="15" customHeight="1" x14ac:dyDescent="0.2">
      <c r="A3720" s="27">
        <v>42161.875</v>
      </c>
      <c r="B3720" s="10">
        <v>3.0866639999999999</v>
      </c>
      <c r="C3720" s="26">
        <v>50</v>
      </c>
      <c r="D3720" s="14">
        <f t="shared" si="58"/>
        <v>5.1547288799999995</v>
      </c>
    </row>
    <row r="3721" spans="1:4" ht="15" customHeight="1" x14ac:dyDescent="0.2">
      <c r="A3721" s="27">
        <v>42161.916666666664</v>
      </c>
      <c r="B3721" s="10">
        <v>1.5433319999999999</v>
      </c>
      <c r="C3721" s="26">
        <v>40</v>
      </c>
      <c r="D3721" s="14">
        <f t="shared" si="58"/>
        <v>2.5773644399999998</v>
      </c>
    </row>
    <row r="3722" spans="1:4" ht="15" customHeight="1" x14ac:dyDescent="0.2">
      <c r="A3722" s="27">
        <v>42161.958333333336</v>
      </c>
      <c r="B3722" s="10">
        <v>1.5433319999999999</v>
      </c>
      <c r="C3722" s="26">
        <v>330</v>
      </c>
      <c r="D3722" s="14">
        <f t="shared" si="58"/>
        <v>2.5773644399999998</v>
      </c>
    </row>
    <row r="3723" spans="1:4" ht="15" customHeight="1" x14ac:dyDescent="0.2">
      <c r="A3723" s="27">
        <v>42162</v>
      </c>
      <c r="B3723" s="10">
        <v>1.5433319999999999</v>
      </c>
      <c r="C3723" s="26">
        <v>330</v>
      </c>
      <c r="D3723" s="14">
        <f t="shared" si="58"/>
        <v>2.5773644399999998</v>
      </c>
    </row>
    <row r="3724" spans="1:4" ht="15" customHeight="1" x14ac:dyDescent="0.2">
      <c r="A3724" s="27">
        <v>42162.041666666664</v>
      </c>
      <c r="B3724" s="10">
        <v>2.057776</v>
      </c>
      <c r="C3724" s="26">
        <v>310</v>
      </c>
      <c r="D3724" s="14">
        <f t="shared" si="58"/>
        <v>3.43648592</v>
      </c>
    </row>
    <row r="3725" spans="1:4" ht="15" customHeight="1" x14ac:dyDescent="0.2">
      <c r="A3725" s="27">
        <v>42162.083333333336</v>
      </c>
      <c r="B3725" s="10">
        <v>1.028888</v>
      </c>
      <c r="C3725" s="26">
        <v>300</v>
      </c>
      <c r="D3725" s="14">
        <f t="shared" si="58"/>
        <v>1.71824296</v>
      </c>
    </row>
    <row r="3726" spans="1:4" ht="15" customHeight="1" x14ac:dyDescent="0.2">
      <c r="A3726" s="27">
        <v>42162.125</v>
      </c>
      <c r="B3726" s="10">
        <v>1.5433319999999999</v>
      </c>
      <c r="C3726" s="26">
        <v>300</v>
      </c>
      <c r="D3726" s="14">
        <f t="shared" si="58"/>
        <v>2.5773644399999998</v>
      </c>
    </row>
    <row r="3727" spans="1:4" ht="15" customHeight="1" x14ac:dyDescent="0.2">
      <c r="A3727" s="27">
        <v>42162.166666666664</v>
      </c>
      <c r="B3727" s="10">
        <v>0</v>
      </c>
      <c r="C3727" s="26">
        <v>0</v>
      </c>
      <c r="D3727" s="14">
        <f t="shared" si="58"/>
        <v>0</v>
      </c>
    </row>
    <row r="3728" spans="1:4" ht="15" customHeight="1" x14ac:dyDescent="0.2">
      <c r="A3728" s="27">
        <v>42162.208333333336</v>
      </c>
      <c r="B3728" s="10">
        <v>1.028888</v>
      </c>
      <c r="C3728" s="26">
        <v>300</v>
      </c>
      <c r="D3728" s="14">
        <f t="shared" si="58"/>
        <v>1.71824296</v>
      </c>
    </row>
    <row r="3729" spans="1:4" ht="15" customHeight="1" x14ac:dyDescent="0.2">
      <c r="A3729" s="27">
        <v>42162.25</v>
      </c>
      <c r="B3729" s="10">
        <v>1.028888</v>
      </c>
      <c r="C3729" s="26">
        <v>340</v>
      </c>
      <c r="D3729" s="14">
        <f t="shared" si="58"/>
        <v>1.71824296</v>
      </c>
    </row>
    <row r="3730" spans="1:4" ht="15" customHeight="1" x14ac:dyDescent="0.2">
      <c r="A3730" s="27">
        <v>42162.291666666664</v>
      </c>
      <c r="B3730" s="10">
        <v>2.057776</v>
      </c>
      <c r="C3730" s="26">
        <v>300</v>
      </c>
      <c r="D3730" s="14">
        <f t="shared" si="58"/>
        <v>3.43648592</v>
      </c>
    </row>
    <row r="3731" spans="1:4" ht="15" customHeight="1" x14ac:dyDescent="0.2">
      <c r="A3731" s="27">
        <v>42162.333333333336</v>
      </c>
      <c r="B3731" s="10">
        <v>2.057776</v>
      </c>
      <c r="C3731" s="26">
        <v>330</v>
      </c>
      <c r="D3731" s="14">
        <f t="shared" si="58"/>
        <v>3.43648592</v>
      </c>
    </row>
    <row r="3732" spans="1:4" ht="15" customHeight="1" x14ac:dyDescent="0.2">
      <c r="A3732" s="27">
        <v>42162.375</v>
      </c>
      <c r="B3732" s="10">
        <v>0</v>
      </c>
      <c r="C3732" s="26">
        <v>0</v>
      </c>
      <c r="D3732" s="14">
        <f t="shared" si="58"/>
        <v>0</v>
      </c>
    </row>
    <row r="3733" spans="1:4" ht="15" customHeight="1" x14ac:dyDescent="0.2">
      <c r="A3733" s="27">
        <v>42162.416666666664</v>
      </c>
      <c r="B3733" s="10">
        <v>1.028888</v>
      </c>
      <c r="C3733" s="26">
        <v>340</v>
      </c>
      <c r="D3733" s="14">
        <f t="shared" si="58"/>
        <v>1.71824296</v>
      </c>
    </row>
    <row r="3734" spans="1:4" ht="15" customHeight="1" x14ac:dyDescent="0.2">
      <c r="A3734" s="27">
        <v>42162.458333333336</v>
      </c>
      <c r="B3734" s="10">
        <v>2.057776</v>
      </c>
      <c r="C3734" s="26">
        <v>310</v>
      </c>
      <c r="D3734" s="14">
        <f t="shared" si="58"/>
        <v>3.43648592</v>
      </c>
    </row>
    <row r="3735" spans="1:4" ht="15" customHeight="1" x14ac:dyDescent="0.2">
      <c r="A3735" s="27">
        <v>42162.5</v>
      </c>
      <c r="B3735" s="10">
        <v>3.0866639999999999</v>
      </c>
      <c r="C3735" s="26">
        <v>300</v>
      </c>
      <c r="D3735" s="14">
        <f t="shared" si="58"/>
        <v>5.1547288799999995</v>
      </c>
    </row>
    <row r="3736" spans="1:4" ht="15" customHeight="1" x14ac:dyDescent="0.2">
      <c r="A3736" s="27">
        <v>42162.541666666664</v>
      </c>
      <c r="B3736" s="10">
        <v>2.057776</v>
      </c>
      <c r="C3736" s="26">
        <v>330</v>
      </c>
      <c r="D3736" s="14">
        <f t="shared" si="58"/>
        <v>3.43648592</v>
      </c>
    </row>
    <row r="3737" spans="1:4" ht="15" customHeight="1" x14ac:dyDescent="0.2">
      <c r="A3737" s="27">
        <v>42162.583333333336</v>
      </c>
      <c r="B3737" s="10">
        <v>4.1155520000000001</v>
      </c>
      <c r="C3737" s="26">
        <v>40</v>
      </c>
      <c r="D3737" s="14">
        <f t="shared" si="58"/>
        <v>6.8729718399999999</v>
      </c>
    </row>
    <row r="3738" spans="1:4" ht="15" customHeight="1" x14ac:dyDescent="0.2">
      <c r="A3738" s="27">
        <v>42162.625</v>
      </c>
      <c r="B3738" s="10">
        <v>4.1155520000000001</v>
      </c>
      <c r="C3738" s="26">
        <v>20</v>
      </c>
      <c r="D3738" s="14">
        <f t="shared" si="58"/>
        <v>6.8729718399999999</v>
      </c>
    </row>
    <row r="3739" spans="1:4" ht="15" customHeight="1" x14ac:dyDescent="0.2">
      <c r="A3739" s="27">
        <v>42162.666666666664</v>
      </c>
      <c r="B3739" s="10">
        <v>4.6299960000000002</v>
      </c>
      <c r="C3739" s="26">
        <v>40</v>
      </c>
      <c r="D3739" s="14">
        <f t="shared" si="58"/>
        <v>7.7320933199999997</v>
      </c>
    </row>
    <row r="3740" spans="1:4" ht="15" customHeight="1" x14ac:dyDescent="0.2">
      <c r="A3740" s="27">
        <v>42162.708333333336</v>
      </c>
      <c r="B3740" s="10">
        <v>5.6588840000000005</v>
      </c>
      <c r="C3740" s="26">
        <v>60</v>
      </c>
      <c r="D3740" s="14">
        <f t="shared" si="58"/>
        <v>9.4503362800000001</v>
      </c>
    </row>
    <row r="3741" spans="1:4" ht="15" customHeight="1" x14ac:dyDescent="0.2">
      <c r="A3741" s="27">
        <v>42162.75</v>
      </c>
      <c r="B3741" s="10">
        <v>5.1444400000000003</v>
      </c>
      <c r="C3741" s="26">
        <v>60</v>
      </c>
      <c r="D3741" s="14">
        <f t="shared" si="58"/>
        <v>8.5912147999999995</v>
      </c>
    </row>
    <row r="3742" spans="1:4" ht="15" customHeight="1" x14ac:dyDescent="0.2">
      <c r="A3742" s="27">
        <v>42162.791666666664</v>
      </c>
      <c r="B3742" s="10">
        <v>5.6588840000000005</v>
      </c>
      <c r="C3742" s="26">
        <v>60</v>
      </c>
      <c r="D3742" s="14">
        <f t="shared" si="58"/>
        <v>9.4503362800000001</v>
      </c>
    </row>
    <row r="3743" spans="1:4" ht="15" customHeight="1" x14ac:dyDescent="0.2">
      <c r="A3743" s="27">
        <v>42162.833333333336</v>
      </c>
      <c r="B3743" s="10">
        <v>3.601108</v>
      </c>
      <c r="C3743" s="26">
        <v>50</v>
      </c>
      <c r="D3743" s="14">
        <f t="shared" si="58"/>
        <v>6.0138503599999993</v>
      </c>
    </row>
    <row r="3744" spans="1:4" ht="15" customHeight="1" x14ac:dyDescent="0.2">
      <c r="A3744" s="27">
        <v>42162.875</v>
      </c>
      <c r="B3744" s="10">
        <v>2.057776</v>
      </c>
      <c r="C3744" s="26">
        <v>50</v>
      </c>
      <c r="D3744" s="14">
        <f t="shared" si="58"/>
        <v>3.43648592</v>
      </c>
    </row>
    <row r="3745" spans="1:4" ht="15" customHeight="1" x14ac:dyDescent="0.2">
      <c r="A3745" s="27">
        <v>42162.916666666664</v>
      </c>
      <c r="B3745" s="10">
        <v>1.028888</v>
      </c>
      <c r="C3745" s="26">
        <v>300</v>
      </c>
      <c r="D3745" s="14">
        <f t="shared" si="58"/>
        <v>1.71824296</v>
      </c>
    </row>
    <row r="3746" spans="1:4" ht="15" customHeight="1" x14ac:dyDescent="0.2">
      <c r="A3746" s="27">
        <v>42162.958333333336</v>
      </c>
      <c r="B3746" s="10">
        <v>1.5433319999999999</v>
      </c>
      <c r="C3746" s="26">
        <v>340</v>
      </c>
      <c r="D3746" s="14">
        <f t="shared" si="58"/>
        <v>2.5773644399999998</v>
      </c>
    </row>
    <row r="3747" spans="1:4" ht="15" customHeight="1" x14ac:dyDescent="0.2">
      <c r="A3747" s="27">
        <v>42163</v>
      </c>
      <c r="B3747" s="10">
        <v>1.5433319999999999</v>
      </c>
      <c r="C3747" s="26">
        <v>290</v>
      </c>
      <c r="D3747" s="14">
        <f t="shared" si="58"/>
        <v>2.5773644399999998</v>
      </c>
    </row>
    <row r="3748" spans="1:4" ht="15" customHeight="1" x14ac:dyDescent="0.2">
      <c r="A3748" s="27">
        <v>42163.041666666664</v>
      </c>
      <c r="B3748" s="10">
        <v>1.028888</v>
      </c>
      <c r="C3748" s="26">
        <v>330</v>
      </c>
      <c r="D3748" s="14">
        <f t="shared" si="58"/>
        <v>1.71824296</v>
      </c>
    </row>
    <row r="3749" spans="1:4" ht="15" customHeight="1" x14ac:dyDescent="0.2">
      <c r="A3749" s="27">
        <v>42163.083333333336</v>
      </c>
      <c r="B3749" s="10">
        <v>0</v>
      </c>
      <c r="C3749" s="26">
        <v>0</v>
      </c>
      <c r="D3749" s="14">
        <f t="shared" si="58"/>
        <v>0</v>
      </c>
    </row>
    <row r="3750" spans="1:4" ht="15" customHeight="1" x14ac:dyDescent="0.2">
      <c r="A3750" s="27">
        <v>42163.125</v>
      </c>
      <c r="B3750" s="10">
        <v>1.028888</v>
      </c>
      <c r="C3750" s="26">
        <v>330</v>
      </c>
      <c r="D3750" s="14">
        <f t="shared" si="58"/>
        <v>1.71824296</v>
      </c>
    </row>
    <row r="3751" spans="1:4" ht="15" customHeight="1" x14ac:dyDescent="0.2">
      <c r="A3751" s="27">
        <v>42163.166666666664</v>
      </c>
      <c r="B3751" s="10">
        <v>2.057776</v>
      </c>
      <c r="C3751" s="26">
        <v>320</v>
      </c>
      <c r="D3751" s="14">
        <f t="shared" si="58"/>
        <v>3.43648592</v>
      </c>
    </row>
    <row r="3752" spans="1:4" ht="15" customHeight="1" x14ac:dyDescent="0.2">
      <c r="A3752" s="27">
        <v>42163.208333333336</v>
      </c>
      <c r="B3752" s="10">
        <v>2.057776</v>
      </c>
      <c r="C3752" s="26">
        <v>340</v>
      </c>
      <c r="D3752" s="14">
        <f t="shared" si="58"/>
        <v>3.43648592</v>
      </c>
    </row>
    <row r="3753" spans="1:4" ht="15" customHeight="1" x14ac:dyDescent="0.2">
      <c r="A3753" s="27">
        <v>42163.25</v>
      </c>
      <c r="B3753" s="10">
        <v>1.028888</v>
      </c>
      <c r="C3753" s="26">
        <v>300</v>
      </c>
      <c r="D3753" s="14">
        <f t="shared" si="58"/>
        <v>1.71824296</v>
      </c>
    </row>
    <row r="3754" spans="1:4" ht="15" customHeight="1" x14ac:dyDescent="0.2">
      <c r="A3754" s="27">
        <v>42163.291666666664</v>
      </c>
      <c r="B3754" s="10">
        <v>1.028888</v>
      </c>
      <c r="C3754" s="26">
        <v>320</v>
      </c>
      <c r="D3754" s="14">
        <f t="shared" si="58"/>
        <v>1.71824296</v>
      </c>
    </row>
    <row r="3755" spans="1:4" ht="15" customHeight="1" x14ac:dyDescent="0.2">
      <c r="A3755" s="27">
        <v>42163.333333333336</v>
      </c>
      <c r="B3755" s="10">
        <v>1.028888</v>
      </c>
      <c r="C3755" s="26">
        <v>330</v>
      </c>
      <c r="D3755" s="14">
        <f t="shared" si="58"/>
        <v>1.71824296</v>
      </c>
    </row>
    <row r="3756" spans="1:4" ht="15" customHeight="1" x14ac:dyDescent="0.2">
      <c r="A3756" s="27">
        <v>42163.375</v>
      </c>
      <c r="B3756" s="10">
        <v>1.028888</v>
      </c>
      <c r="C3756" s="26">
        <v>290</v>
      </c>
      <c r="D3756" s="14">
        <f t="shared" si="58"/>
        <v>1.71824296</v>
      </c>
    </row>
    <row r="3757" spans="1:4" ht="15" customHeight="1" x14ac:dyDescent="0.2">
      <c r="A3757" s="27">
        <v>42163.416666666664</v>
      </c>
      <c r="B3757" s="10">
        <v>0</v>
      </c>
      <c r="C3757" s="26">
        <v>0</v>
      </c>
      <c r="D3757" s="14">
        <f t="shared" si="58"/>
        <v>0</v>
      </c>
    </row>
    <row r="3758" spans="1:4" ht="15" customHeight="1" x14ac:dyDescent="0.2">
      <c r="A3758" s="27">
        <v>42163.458333333336</v>
      </c>
      <c r="B3758" s="10">
        <v>1.5433319999999999</v>
      </c>
      <c r="C3758" s="26">
        <v>310</v>
      </c>
      <c r="D3758" s="14">
        <f t="shared" si="58"/>
        <v>2.5773644399999998</v>
      </c>
    </row>
    <row r="3759" spans="1:4" ht="15" customHeight="1" x14ac:dyDescent="0.2">
      <c r="A3759" s="27">
        <v>42163.5</v>
      </c>
      <c r="B3759" s="10">
        <v>2.5722200000000002</v>
      </c>
      <c r="C3759" s="26">
        <v>330</v>
      </c>
      <c r="D3759" s="14">
        <f t="shared" si="58"/>
        <v>4.2956073999999997</v>
      </c>
    </row>
    <row r="3760" spans="1:4" ht="15" customHeight="1" x14ac:dyDescent="0.2">
      <c r="A3760" s="27">
        <v>42163.541666666664</v>
      </c>
      <c r="B3760" s="10">
        <v>2.057776</v>
      </c>
      <c r="C3760" s="26">
        <v>330</v>
      </c>
      <c r="D3760" s="14">
        <f t="shared" si="58"/>
        <v>3.43648592</v>
      </c>
    </row>
    <row r="3761" spans="1:4" ht="15" customHeight="1" x14ac:dyDescent="0.2">
      <c r="A3761" s="27">
        <v>42163.583333333336</v>
      </c>
      <c r="B3761" s="10">
        <v>2.5722200000000002</v>
      </c>
      <c r="C3761" s="26">
        <v>10</v>
      </c>
      <c r="D3761" s="14">
        <f t="shared" si="58"/>
        <v>4.2956073999999997</v>
      </c>
    </row>
    <row r="3762" spans="1:4" ht="15" customHeight="1" x14ac:dyDescent="0.2">
      <c r="A3762" s="27">
        <v>42163.625</v>
      </c>
      <c r="B3762" s="10">
        <v>3.601108</v>
      </c>
      <c r="C3762" s="26">
        <v>360</v>
      </c>
      <c r="D3762" s="14">
        <f t="shared" si="58"/>
        <v>6.0138503599999993</v>
      </c>
    </row>
    <row r="3763" spans="1:4" ht="15" customHeight="1" x14ac:dyDescent="0.2">
      <c r="A3763" s="27">
        <v>42163.666666666664</v>
      </c>
      <c r="B3763" s="10">
        <v>4.1155520000000001</v>
      </c>
      <c r="C3763" s="26">
        <v>350</v>
      </c>
      <c r="D3763" s="14">
        <f t="shared" si="58"/>
        <v>6.8729718399999999</v>
      </c>
    </row>
    <row r="3764" spans="1:4" ht="15" customHeight="1" x14ac:dyDescent="0.2">
      <c r="A3764" s="27">
        <v>42163.708333333336</v>
      </c>
      <c r="B3764" s="10">
        <v>3.0866639999999999</v>
      </c>
      <c r="C3764" s="26">
        <v>60</v>
      </c>
      <c r="D3764" s="14">
        <f t="shared" si="58"/>
        <v>5.1547288799999995</v>
      </c>
    </row>
    <row r="3765" spans="1:4" ht="15" customHeight="1" x14ac:dyDescent="0.2">
      <c r="A3765" s="27">
        <v>42163.75</v>
      </c>
      <c r="B3765" s="10">
        <v>5.1444400000000003</v>
      </c>
      <c r="C3765" s="26">
        <v>70</v>
      </c>
      <c r="D3765" s="14">
        <f t="shared" si="58"/>
        <v>8.5912147999999995</v>
      </c>
    </row>
    <row r="3766" spans="1:4" ht="15" customHeight="1" x14ac:dyDescent="0.2">
      <c r="A3766" s="27">
        <v>42163.791666666664</v>
      </c>
      <c r="B3766" s="10">
        <v>4.6299960000000002</v>
      </c>
      <c r="C3766" s="26">
        <v>50</v>
      </c>
      <c r="D3766" s="14">
        <f t="shared" si="58"/>
        <v>7.7320933199999997</v>
      </c>
    </row>
    <row r="3767" spans="1:4" ht="15" customHeight="1" x14ac:dyDescent="0.2">
      <c r="A3767" s="27">
        <v>42163.833333333336</v>
      </c>
      <c r="B3767" s="10">
        <v>3.0866639999999999</v>
      </c>
      <c r="C3767" s="26">
        <v>60</v>
      </c>
      <c r="D3767" s="14">
        <f t="shared" si="58"/>
        <v>5.1547288799999995</v>
      </c>
    </row>
    <row r="3768" spans="1:4" ht="15" customHeight="1" x14ac:dyDescent="0.2">
      <c r="A3768" s="27">
        <v>42163.875</v>
      </c>
      <c r="B3768" s="10">
        <v>3.0866639999999999</v>
      </c>
      <c r="C3768" s="26">
        <v>50</v>
      </c>
      <c r="D3768" s="14">
        <f t="shared" si="58"/>
        <v>5.1547288799999995</v>
      </c>
    </row>
    <row r="3769" spans="1:4" ht="15" customHeight="1" x14ac:dyDescent="0.2">
      <c r="A3769" s="27">
        <v>42163.916666666664</v>
      </c>
      <c r="B3769" s="10">
        <v>2.057776</v>
      </c>
      <c r="C3769" s="26">
        <v>330</v>
      </c>
      <c r="D3769" s="14">
        <f t="shared" si="58"/>
        <v>3.43648592</v>
      </c>
    </row>
    <row r="3770" spans="1:4" ht="15" customHeight="1" x14ac:dyDescent="0.2">
      <c r="A3770" s="27">
        <v>42163.958333333336</v>
      </c>
      <c r="B3770" s="10">
        <v>2.057776</v>
      </c>
      <c r="C3770" s="26">
        <v>350</v>
      </c>
      <c r="D3770" s="14">
        <f t="shared" si="58"/>
        <v>3.43648592</v>
      </c>
    </row>
    <row r="3771" spans="1:4" ht="15" customHeight="1" x14ac:dyDescent="0.2">
      <c r="A3771" s="27">
        <v>42164</v>
      </c>
      <c r="B3771" s="10">
        <v>2.057776</v>
      </c>
      <c r="C3771" s="26">
        <v>360</v>
      </c>
      <c r="D3771" s="14">
        <f t="shared" si="58"/>
        <v>3.43648592</v>
      </c>
    </row>
    <row r="3772" spans="1:4" ht="15" customHeight="1" x14ac:dyDescent="0.2">
      <c r="A3772" s="27">
        <v>42164.041666666664</v>
      </c>
      <c r="B3772" s="10">
        <v>1.5433319999999999</v>
      </c>
      <c r="C3772" s="26">
        <v>300</v>
      </c>
      <c r="D3772" s="14">
        <f t="shared" si="58"/>
        <v>2.5773644399999998</v>
      </c>
    </row>
    <row r="3773" spans="1:4" ht="15" customHeight="1" x14ac:dyDescent="0.2">
      <c r="A3773" s="27">
        <v>42164.083333333336</v>
      </c>
      <c r="B3773" s="10">
        <v>1.5433319999999999</v>
      </c>
      <c r="C3773" s="26">
        <v>320</v>
      </c>
      <c r="D3773" s="14">
        <f t="shared" si="58"/>
        <v>2.5773644399999998</v>
      </c>
    </row>
    <row r="3774" spans="1:4" ht="15" customHeight="1" x14ac:dyDescent="0.2">
      <c r="A3774" s="27">
        <v>42164.125</v>
      </c>
      <c r="B3774" s="10">
        <v>2.057776</v>
      </c>
      <c r="C3774" s="26">
        <v>300</v>
      </c>
      <c r="D3774" s="14">
        <f t="shared" si="58"/>
        <v>3.43648592</v>
      </c>
    </row>
    <row r="3775" spans="1:4" ht="15" customHeight="1" x14ac:dyDescent="0.2">
      <c r="A3775" s="27">
        <v>42164.166666666664</v>
      </c>
      <c r="B3775" s="10">
        <v>0</v>
      </c>
      <c r="C3775" s="26">
        <v>0</v>
      </c>
      <c r="D3775" s="14">
        <f t="shared" si="58"/>
        <v>0</v>
      </c>
    </row>
    <row r="3776" spans="1:4" ht="15" customHeight="1" x14ac:dyDescent="0.2">
      <c r="A3776" s="27">
        <v>42164.208333333336</v>
      </c>
      <c r="B3776" s="10">
        <v>0</v>
      </c>
      <c r="C3776" s="26">
        <v>0</v>
      </c>
      <c r="D3776" s="14">
        <f t="shared" si="58"/>
        <v>0</v>
      </c>
    </row>
    <row r="3777" spans="1:4" ht="15" customHeight="1" x14ac:dyDescent="0.2">
      <c r="A3777" s="27">
        <v>42164.25</v>
      </c>
      <c r="B3777" s="10">
        <v>1.028888</v>
      </c>
      <c r="C3777" s="26">
        <v>330</v>
      </c>
      <c r="D3777" s="14">
        <f t="shared" si="58"/>
        <v>1.71824296</v>
      </c>
    </row>
    <row r="3778" spans="1:4" ht="15" customHeight="1" x14ac:dyDescent="0.2">
      <c r="A3778" s="27">
        <v>42164.291666666664</v>
      </c>
      <c r="B3778" s="10">
        <v>1.028888</v>
      </c>
      <c r="C3778" s="26">
        <v>330</v>
      </c>
      <c r="D3778" s="14">
        <f t="shared" si="58"/>
        <v>1.71824296</v>
      </c>
    </row>
    <row r="3779" spans="1:4" ht="15" customHeight="1" x14ac:dyDescent="0.2">
      <c r="A3779" s="27">
        <v>42164.333333333336</v>
      </c>
      <c r="B3779" s="10">
        <v>1.5433319999999999</v>
      </c>
      <c r="C3779" s="26">
        <v>330</v>
      </c>
      <c r="D3779" s="14">
        <f t="shared" si="58"/>
        <v>2.5773644399999998</v>
      </c>
    </row>
    <row r="3780" spans="1:4" ht="15" customHeight="1" x14ac:dyDescent="0.2">
      <c r="A3780" s="27">
        <v>42164.375</v>
      </c>
      <c r="B3780" s="10">
        <v>1.028888</v>
      </c>
      <c r="C3780" s="26">
        <v>320</v>
      </c>
      <c r="D3780" s="14">
        <f t="shared" si="58"/>
        <v>1.71824296</v>
      </c>
    </row>
    <row r="3781" spans="1:4" ht="15" customHeight="1" x14ac:dyDescent="0.2">
      <c r="A3781" s="27">
        <v>42164.416666666664</v>
      </c>
      <c r="B3781" s="10">
        <v>0.51444400000000001</v>
      </c>
      <c r="C3781" s="26">
        <v>330</v>
      </c>
      <c r="D3781" s="14">
        <f t="shared" ref="D3781:D3844" si="59">$B$1*B3781</f>
        <v>0.85912147999999999</v>
      </c>
    </row>
    <row r="3782" spans="1:4" ht="15" customHeight="1" x14ac:dyDescent="0.2">
      <c r="A3782" s="27">
        <v>42164.458333333336</v>
      </c>
      <c r="B3782" s="10">
        <v>2.057776</v>
      </c>
      <c r="C3782" s="26">
        <v>290</v>
      </c>
      <c r="D3782" s="14">
        <f t="shared" si="59"/>
        <v>3.43648592</v>
      </c>
    </row>
    <row r="3783" spans="1:4" ht="15" customHeight="1" x14ac:dyDescent="0.2">
      <c r="A3783" s="27">
        <v>42164.5</v>
      </c>
      <c r="B3783" s="10">
        <v>0</v>
      </c>
      <c r="C3783" s="26">
        <v>0</v>
      </c>
      <c r="D3783" s="14">
        <f t="shared" si="59"/>
        <v>0</v>
      </c>
    </row>
    <row r="3784" spans="1:4" ht="15" customHeight="1" x14ac:dyDescent="0.2">
      <c r="A3784" s="27">
        <v>42164.541666666664</v>
      </c>
      <c r="B3784" s="10">
        <v>1.5433319999999999</v>
      </c>
      <c r="C3784" s="26">
        <v>20</v>
      </c>
      <c r="D3784" s="14">
        <f t="shared" si="59"/>
        <v>2.5773644399999998</v>
      </c>
    </row>
    <row r="3785" spans="1:4" ht="15" customHeight="1" x14ac:dyDescent="0.2">
      <c r="A3785" s="27">
        <v>42164.583333333336</v>
      </c>
      <c r="B3785" s="10">
        <v>2.5722200000000002</v>
      </c>
      <c r="C3785" s="26">
        <v>40</v>
      </c>
      <c r="D3785" s="14">
        <f t="shared" si="59"/>
        <v>4.2956073999999997</v>
      </c>
    </row>
    <row r="3786" spans="1:4" ht="15" customHeight="1" x14ac:dyDescent="0.2">
      <c r="A3786" s="27">
        <v>42164.625</v>
      </c>
      <c r="B3786" s="10">
        <v>3.601108</v>
      </c>
      <c r="C3786" s="26">
        <v>60</v>
      </c>
      <c r="D3786" s="14">
        <f t="shared" si="59"/>
        <v>6.0138503599999993</v>
      </c>
    </row>
    <row r="3787" spans="1:4" ht="15" customHeight="1" x14ac:dyDescent="0.2">
      <c r="A3787" s="27">
        <v>42164.666666666664</v>
      </c>
      <c r="B3787" s="10">
        <v>3.601108</v>
      </c>
      <c r="C3787" s="26">
        <v>60</v>
      </c>
      <c r="D3787" s="14">
        <f t="shared" si="59"/>
        <v>6.0138503599999993</v>
      </c>
    </row>
    <row r="3788" spans="1:4" ht="15" customHeight="1" x14ac:dyDescent="0.2">
      <c r="A3788" s="27">
        <v>42164.708333333336</v>
      </c>
      <c r="B3788" s="10">
        <v>6.1733279999999997</v>
      </c>
      <c r="C3788" s="26">
        <v>70</v>
      </c>
      <c r="D3788" s="14">
        <f t="shared" si="59"/>
        <v>10.309457759999999</v>
      </c>
    </row>
    <row r="3789" spans="1:4" ht="15" customHeight="1" x14ac:dyDescent="0.2">
      <c r="A3789" s="27">
        <v>42164.75</v>
      </c>
      <c r="B3789" s="10">
        <v>5.1444400000000003</v>
      </c>
      <c r="C3789" s="26">
        <v>70</v>
      </c>
      <c r="D3789" s="14">
        <f t="shared" si="59"/>
        <v>8.5912147999999995</v>
      </c>
    </row>
    <row r="3790" spans="1:4" ht="15" customHeight="1" x14ac:dyDescent="0.2">
      <c r="A3790" s="27">
        <v>42164.791666666664</v>
      </c>
      <c r="B3790" s="10">
        <v>5.1444400000000003</v>
      </c>
      <c r="C3790" s="26">
        <v>40</v>
      </c>
      <c r="D3790" s="14">
        <f t="shared" si="59"/>
        <v>8.5912147999999995</v>
      </c>
    </row>
    <row r="3791" spans="1:4" ht="15" customHeight="1" x14ac:dyDescent="0.2">
      <c r="A3791" s="27">
        <v>42164.833333333336</v>
      </c>
      <c r="B3791" s="10">
        <v>5.1444400000000003</v>
      </c>
      <c r="C3791" s="26">
        <v>50</v>
      </c>
      <c r="D3791" s="14">
        <f t="shared" si="59"/>
        <v>8.5912147999999995</v>
      </c>
    </row>
    <row r="3792" spans="1:4" ht="15" customHeight="1" x14ac:dyDescent="0.2">
      <c r="A3792" s="27">
        <v>42164.875</v>
      </c>
      <c r="B3792" s="10">
        <v>4.1155520000000001</v>
      </c>
      <c r="C3792" s="26">
        <v>30</v>
      </c>
      <c r="D3792" s="14">
        <f t="shared" si="59"/>
        <v>6.8729718399999999</v>
      </c>
    </row>
    <row r="3793" spans="1:4" ht="15" customHeight="1" x14ac:dyDescent="0.2">
      <c r="A3793" s="27">
        <v>42164.916666666664</v>
      </c>
      <c r="B3793" s="10">
        <v>4.1155520000000001</v>
      </c>
      <c r="C3793" s="26">
        <v>20</v>
      </c>
      <c r="D3793" s="14">
        <f t="shared" si="59"/>
        <v>6.8729718399999999</v>
      </c>
    </row>
    <row r="3794" spans="1:4" ht="15" customHeight="1" x14ac:dyDescent="0.2">
      <c r="A3794" s="27">
        <v>42164.958333333336</v>
      </c>
      <c r="B3794" s="10">
        <v>4.1155520000000001</v>
      </c>
      <c r="C3794" s="26">
        <v>10</v>
      </c>
      <c r="D3794" s="14">
        <f t="shared" si="59"/>
        <v>6.8729718399999999</v>
      </c>
    </row>
    <row r="3795" spans="1:4" ht="15" customHeight="1" x14ac:dyDescent="0.2">
      <c r="A3795" s="27">
        <v>42165</v>
      </c>
      <c r="B3795" s="10">
        <v>1.5433319999999999</v>
      </c>
      <c r="C3795" s="26">
        <v>330</v>
      </c>
      <c r="D3795" s="14">
        <f t="shared" si="59"/>
        <v>2.5773644399999998</v>
      </c>
    </row>
    <row r="3796" spans="1:4" ht="15" customHeight="1" x14ac:dyDescent="0.2">
      <c r="A3796" s="27">
        <v>42165.041666666664</v>
      </c>
      <c r="B3796" s="10">
        <v>2.057776</v>
      </c>
      <c r="C3796" s="26">
        <v>360</v>
      </c>
      <c r="D3796" s="14">
        <f t="shared" si="59"/>
        <v>3.43648592</v>
      </c>
    </row>
    <row r="3797" spans="1:4" ht="15" customHeight="1" x14ac:dyDescent="0.2">
      <c r="A3797" s="27">
        <v>42165.083333333336</v>
      </c>
      <c r="B3797" s="10">
        <v>1.028888</v>
      </c>
      <c r="C3797" s="26">
        <v>320</v>
      </c>
      <c r="D3797" s="14">
        <f t="shared" si="59"/>
        <v>1.71824296</v>
      </c>
    </row>
    <row r="3798" spans="1:4" ht="15" customHeight="1" x14ac:dyDescent="0.2">
      <c r="A3798" s="27">
        <v>42165.125</v>
      </c>
      <c r="B3798" s="10">
        <v>1.5433319999999999</v>
      </c>
      <c r="C3798" s="26">
        <v>360</v>
      </c>
      <c r="D3798" s="14">
        <f t="shared" si="59"/>
        <v>2.5773644399999998</v>
      </c>
    </row>
    <row r="3799" spans="1:4" ht="15" customHeight="1" x14ac:dyDescent="0.2">
      <c r="A3799" s="27">
        <v>42165.166666666664</v>
      </c>
      <c r="B3799" s="10">
        <v>1.028888</v>
      </c>
      <c r="C3799" s="26">
        <v>30</v>
      </c>
      <c r="D3799" s="14">
        <f t="shared" si="59"/>
        <v>1.71824296</v>
      </c>
    </row>
    <row r="3800" spans="1:4" ht="15" customHeight="1" x14ac:dyDescent="0.2">
      <c r="A3800" s="27">
        <v>42165.208333333336</v>
      </c>
      <c r="B3800" s="10">
        <v>0</v>
      </c>
      <c r="C3800" s="26">
        <v>0</v>
      </c>
      <c r="D3800" s="14">
        <f t="shared" si="59"/>
        <v>0</v>
      </c>
    </row>
    <row r="3801" spans="1:4" ht="15" customHeight="1" x14ac:dyDescent="0.2">
      <c r="A3801" s="27">
        <v>42165.25</v>
      </c>
      <c r="B3801" s="10">
        <v>1.028888</v>
      </c>
      <c r="C3801" s="26">
        <v>340</v>
      </c>
      <c r="D3801" s="14">
        <f t="shared" si="59"/>
        <v>1.71824296</v>
      </c>
    </row>
    <row r="3802" spans="1:4" ht="15" customHeight="1" x14ac:dyDescent="0.2">
      <c r="A3802" s="27">
        <v>42165.291666666664</v>
      </c>
      <c r="B3802" s="10">
        <v>1.5433319999999999</v>
      </c>
      <c r="C3802" s="26">
        <v>290</v>
      </c>
      <c r="D3802" s="14">
        <f t="shared" si="59"/>
        <v>2.5773644399999998</v>
      </c>
    </row>
    <row r="3803" spans="1:4" ht="15" customHeight="1" x14ac:dyDescent="0.2">
      <c r="A3803" s="27">
        <v>42165.333333333336</v>
      </c>
      <c r="B3803" s="10">
        <v>0.51444400000000001</v>
      </c>
      <c r="C3803" s="26">
        <v>300</v>
      </c>
      <c r="D3803" s="14">
        <f t="shared" si="59"/>
        <v>0.85912147999999999</v>
      </c>
    </row>
    <row r="3804" spans="1:4" ht="15" customHeight="1" x14ac:dyDescent="0.2">
      <c r="A3804" s="27">
        <v>42165.375</v>
      </c>
      <c r="B3804" s="10">
        <v>1.028888</v>
      </c>
      <c r="C3804" s="26">
        <v>310</v>
      </c>
      <c r="D3804" s="14">
        <f t="shared" si="59"/>
        <v>1.71824296</v>
      </c>
    </row>
    <row r="3805" spans="1:4" ht="15" customHeight="1" x14ac:dyDescent="0.2">
      <c r="A3805" s="27">
        <v>42165.416666666664</v>
      </c>
      <c r="B3805" s="10">
        <v>1.028888</v>
      </c>
      <c r="C3805" s="26">
        <v>10</v>
      </c>
      <c r="D3805" s="14">
        <f t="shared" si="59"/>
        <v>1.71824296</v>
      </c>
    </row>
    <row r="3806" spans="1:4" ht="15" customHeight="1" x14ac:dyDescent="0.2">
      <c r="A3806" s="27">
        <v>42165.458333333336</v>
      </c>
      <c r="B3806" s="10">
        <v>1.028888</v>
      </c>
      <c r="C3806" s="26">
        <v>320</v>
      </c>
      <c r="D3806" s="14">
        <f t="shared" si="59"/>
        <v>1.71824296</v>
      </c>
    </row>
    <row r="3807" spans="1:4" ht="15" customHeight="1" x14ac:dyDescent="0.2">
      <c r="A3807" s="27">
        <v>42165.5</v>
      </c>
      <c r="B3807" s="10">
        <v>1.5433319999999999</v>
      </c>
      <c r="C3807" s="26">
        <v>330</v>
      </c>
      <c r="D3807" s="14">
        <f t="shared" si="59"/>
        <v>2.5773644399999998</v>
      </c>
    </row>
    <row r="3808" spans="1:4" ht="15" customHeight="1" x14ac:dyDescent="0.2">
      <c r="A3808" s="27">
        <v>42165.541666666664</v>
      </c>
      <c r="B3808" s="10">
        <v>2.5722200000000002</v>
      </c>
      <c r="C3808" s="26">
        <v>330</v>
      </c>
      <c r="D3808" s="14">
        <f t="shared" si="59"/>
        <v>4.2956073999999997</v>
      </c>
    </row>
    <row r="3809" spans="1:4" ht="15" customHeight="1" x14ac:dyDescent="0.2">
      <c r="A3809" s="27">
        <v>42165.583333333336</v>
      </c>
      <c r="B3809" s="10">
        <v>2.5722200000000002</v>
      </c>
      <c r="C3809" s="26">
        <v>10</v>
      </c>
      <c r="D3809" s="14">
        <f t="shared" si="59"/>
        <v>4.2956073999999997</v>
      </c>
    </row>
    <row r="3810" spans="1:4" ht="15" customHeight="1" x14ac:dyDescent="0.2">
      <c r="A3810" s="27">
        <v>42165.625</v>
      </c>
      <c r="B3810" s="10">
        <v>3.0866639999999999</v>
      </c>
      <c r="C3810" s="26">
        <v>320</v>
      </c>
      <c r="D3810" s="14">
        <f t="shared" si="59"/>
        <v>5.1547288799999995</v>
      </c>
    </row>
    <row r="3811" spans="1:4" ht="15" customHeight="1" x14ac:dyDescent="0.2">
      <c r="A3811" s="27">
        <v>42165.666666666664</v>
      </c>
      <c r="B3811" s="10">
        <v>4.1155520000000001</v>
      </c>
      <c r="C3811" s="26">
        <v>350</v>
      </c>
      <c r="D3811" s="14">
        <f t="shared" si="59"/>
        <v>6.8729718399999999</v>
      </c>
    </row>
    <row r="3812" spans="1:4" ht="15" customHeight="1" x14ac:dyDescent="0.2">
      <c r="A3812" s="27">
        <v>42165.708333333336</v>
      </c>
      <c r="B3812" s="10">
        <v>5.6588840000000005</v>
      </c>
      <c r="C3812" s="26">
        <v>20</v>
      </c>
      <c r="D3812" s="14">
        <f t="shared" si="59"/>
        <v>9.4503362800000001</v>
      </c>
    </row>
    <row r="3813" spans="1:4" ht="15" customHeight="1" x14ac:dyDescent="0.2">
      <c r="A3813" s="27">
        <v>42165.75</v>
      </c>
      <c r="B3813" s="10">
        <v>5.1444400000000003</v>
      </c>
      <c r="C3813" s="26">
        <v>360</v>
      </c>
      <c r="D3813" s="14">
        <f t="shared" si="59"/>
        <v>8.5912147999999995</v>
      </c>
    </row>
    <row r="3814" spans="1:4" ht="15" customHeight="1" x14ac:dyDescent="0.2">
      <c r="A3814" s="27">
        <v>42165.791666666664</v>
      </c>
      <c r="B3814" s="10">
        <v>5.6588840000000005</v>
      </c>
      <c r="C3814" s="26">
        <v>60</v>
      </c>
      <c r="D3814" s="14">
        <f t="shared" si="59"/>
        <v>9.4503362800000001</v>
      </c>
    </row>
    <row r="3815" spans="1:4" ht="15" customHeight="1" x14ac:dyDescent="0.2">
      <c r="A3815" s="27">
        <v>42165.833333333336</v>
      </c>
      <c r="B3815" s="10">
        <v>6.1733279999999997</v>
      </c>
      <c r="C3815" s="26">
        <v>50</v>
      </c>
      <c r="D3815" s="14">
        <f t="shared" si="59"/>
        <v>10.309457759999999</v>
      </c>
    </row>
    <row r="3816" spans="1:4" ht="15" customHeight="1" x14ac:dyDescent="0.2">
      <c r="A3816" s="27">
        <v>42165.875</v>
      </c>
      <c r="B3816" s="10">
        <v>6.6877719999999998</v>
      </c>
      <c r="C3816" s="26">
        <v>40</v>
      </c>
      <c r="D3816" s="14">
        <f t="shared" si="59"/>
        <v>11.16857924</v>
      </c>
    </row>
    <row r="3817" spans="1:4" ht="15" customHeight="1" x14ac:dyDescent="0.2">
      <c r="A3817" s="27">
        <v>42165.916666666664</v>
      </c>
      <c r="B3817" s="10">
        <v>5.1444400000000003</v>
      </c>
      <c r="C3817" s="26">
        <v>30</v>
      </c>
      <c r="D3817" s="14">
        <f t="shared" si="59"/>
        <v>8.5912147999999995</v>
      </c>
    </row>
    <row r="3818" spans="1:4" ht="15" customHeight="1" x14ac:dyDescent="0.2">
      <c r="A3818" s="27">
        <v>42165.958333333336</v>
      </c>
      <c r="B3818" s="10">
        <v>4.1155520000000001</v>
      </c>
      <c r="C3818" s="26">
        <v>20</v>
      </c>
      <c r="D3818" s="14">
        <f t="shared" si="59"/>
        <v>6.8729718399999999</v>
      </c>
    </row>
    <row r="3819" spans="1:4" ht="15" customHeight="1" x14ac:dyDescent="0.2">
      <c r="A3819" s="27">
        <v>42166</v>
      </c>
      <c r="B3819" s="10">
        <v>5.1444400000000003</v>
      </c>
      <c r="C3819" s="26">
        <v>20</v>
      </c>
      <c r="D3819" s="14">
        <f t="shared" si="59"/>
        <v>8.5912147999999995</v>
      </c>
    </row>
    <row r="3820" spans="1:4" ht="15" customHeight="1" x14ac:dyDescent="0.2">
      <c r="A3820" s="27">
        <v>42166.041666666664</v>
      </c>
      <c r="B3820" s="10">
        <v>5.1444400000000003</v>
      </c>
      <c r="C3820" s="26">
        <v>20</v>
      </c>
      <c r="D3820" s="14">
        <f t="shared" si="59"/>
        <v>8.5912147999999995</v>
      </c>
    </row>
    <row r="3821" spans="1:4" ht="15" customHeight="1" x14ac:dyDescent="0.2">
      <c r="A3821" s="27">
        <v>42166.083333333336</v>
      </c>
      <c r="B3821" s="10">
        <v>3.0866639999999999</v>
      </c>
      <c r="C3821" s="26">
        <v>360</v>
      </c>
      <c r="D3821" s="14">
        <f t="shared" si="59"/>
        <v>5.1547288799999995</v>
      </c>
    </row>
    <row r="3822" spans="1:4" ht="15" customHeight="1" x14ac:dyDescent="0.2">
      <c r="A3822" s="27">
        <v>42166.125</v>
      </c>
      <c r="B3822" s="10">
        <v>2.057776</v>
      </c>
      <c r="C3822" s="26">
        <v>330</v>
      </c>
      <c r="D3822" s="14">
        <f t="shared" si="59"/>
        <v>3.43648592</v>
      </c>
    </row>
    <row r="3823" spans="1:4" ht="15" customHeight="1" x14ac:dyDescent="0.2">
      <c r="A3823" s="27">
        <v>42166.166666666664</v>
      </c>
      <c r="B3823" s="10">
        <v>1.5433319999999999</v>
      </c>
      <c r="C3823" s="26">
        <v>290</v>
      </c>
      <c r="D3823" s="14">
        <f t="shared" si="59"/>
        <v>2.5773644399999998</v>
      </c>
    </row>
    <row r="3824" spans="1:4" ht="15" customHeight="1" x14ac:dyDescent="0.2">
      <c r="A3824" s="27">
        <v>42166.208333333336</v>
      </c>
      <c r="B3824" s="10">
        <v>1.028888</v>
      </c>
      <c r="C3824" s="26">
        <v>290</v>
      </c>
      <c r="D3824" s="14">
        <f t="shared" si="59"/>
        <v>1.71824296</v>
      </c>
    </row>
    <row r="3825" spans="1:4" ht="15" customHeight="1" x14ac:dyDescent="0.2">
      <c r="A3825" s="27">
        <v>42166.25</v>
      </c>
      <c r="B3825" s="10">
        <v>1.028888</v>
      </c>
      <c r="C3825" s="26">
        <v>290</v>
      </c>
      <c r="D3825" s="14">
        <f t="shared" si="59"/>
        <v>1.71824296</v>
      </c>
    </row>
    <row r="3826" spans="1:4" ht="15" customHeight="1" x14ac:dyDescent="0.2">
      <c r="A3826" s="27">
        <v>42166.291666666664</v>
      </c>
      <c r="B3826" s="10">
        <v>1.028888</v>
      </c>
      <c r="C3826" s="26">
        <v>290</v>
      </c>
      <c r="D3826" s="14">
        <f t="shared" si="59"/>
        <v>1.71824296</v>
      </c>
    </row>
    <row r="3827" spans="1:4" ht="15" customHeight="1" x14ac:dyDescent="0.2">
      <c r="A3827" s="27">
        <v>42166.333333333336</v>
      </c>
      <c r="B3827" s="10">
        <v>1.028888</v>
      </c>
      <c r="C3827" s="26">
        <v>340</v>
      </c>
      <c r="D3827" s="14">
        <f t="shared" si="59"/>
        <v>1.71824296</v>
      </c>
    </row>
    <row r="3828" spans="1:4" ht="15" customHeight="1" x14ac:dyDescent="0.2">
      <c r="A3828" s="27">
        <v>42166.375</v>
      </c>
      <c r="B3828" s="10">
        <v>1.028888</v>
      </c>
      <c r="C3828" s="26">
        <v>290</v>
      </c>
      <c r="D3828" s="14">
        <f t="shared" si="59"/>
        <v>1.71824296</v>
      </c>
    </row>
    <row r="3829" spans="1:4" ht="15" customHeight="1" x14ac:dyDescent="0.2">
      <c r="A3829" s="27">
        <v>42166.416666666664</v>
      </c>
      <c r="B3829" s="10">
        <v>0</v>
      </c>
      <c r="C3829" s="26">
        <v>0</v>
      </c>
      <c r="D3829" s="14">
        <f t="shared" si="59"/>
        <v>0</v>
      </c>
    </row>
    <row r="3830" spans="1:4" ht="15" customHeight="1" x14ac:dyDescent="0.2">
      <c r="A3830" s="27">
        <v>42166.458333333336</v>
      </c>
      <c r="B3830" s="10">
        <v>1.5433319999999999</v>
      </c>
      <c r="C3830" s="26">
        <v>300</v>
      </c>
      <c r="D3830" s="14">
        <f t="shared" si="59"/>
        <v>2.5773644399999998</v>
      </c>
    </row>
    <row r="3831" spans="1:4" ht="15" customHeight="1" x14ac:dyDescent="0.2">
      <c r="A3831" s="27">
        <v>42166.5</v>
      </c>
      <c r="B3831" s="10">
        <v>2.057776</v>
      </c>
      <c r="C3831" s="26">
        <v>340</v>
      </c>
      <c r="D3831" s="14">
        <f t="shared" si="59"/>
        <v>3.43648592</v>
      </c>
    </row>
    <row r="3832" spans="1:4" ht="15" customHeight="1" x14ac:dyDescent="0.2">
      <c r="A3832" s="27">
        <v>42166.541666666664</v>
      </c>
      <c r="B3832" s="10">
        <v>4.1155520000000001</v>
      </c>
      <c r="C3832" s="26">
        <v>10</v>
      </c>
      <c r="D3832" s="14">
        <f t="shared" si="59"/>
        <v>6.8729718399999999</v>
      </c>
    </row>
    <row r="3833" spans="1:4" ht="15" customHeight="1" x14ac:dyDescent="0.2">
      <c r="A3833" s="27">
        <v>42166.583333333336</v>
      </c>
      <c r="B3833" s="10">
        <v>3.601108</v>
      </c>
      <c r="C3833" s="26">
        <v>360</v>
      </c>
      <c r="D3833" s="14">
        <f t="shared" si="59"/>
        <v>6.0138503599999993</v>
      </c>
    </row>
    <row r="3834" spans="1:4" ht="15" customHeight="1" x14ac:dyDescent="0.2">
      <c r="A3834" s="27">
        <v>42166.625</v>
      </c>
      <c r="B3834" s="10">
        <v>4.1155520000000001</v>
      </c>
      <c r="C3834" s="26">
        <v>10</v>
      </c>
      <c r="D3834" s="14">
        <f t="shared" si="59"/>
        <v>6.8729718399999999</v>
      </c>
    </row>
    <row r="3835" spans="1:4" ht="15" customHeight="1" x14ac:dyDescent="0.2">
      <c r="A3835" s="27">
        <v>42166.666666666664</v>
      </c>
      <c r="B3835" s="10">
        <v>5.1444400000000003</v>
      </c>
      <c r="C3835" s="26">
        <v>20</v>
      </c>
      <c r="D3835" s="14">
        <f t="shared" si="59"/>
        <v>8.5912147999999995</v>
      </c>
    </row>
    <row r="3836" spans="1:4" ht="15" customHeight="1" x14ac:dyDescent="0.2">
      <c r="A3836" s="27">
        <v>42166.708333333336</v>
      </c>
      <c r="B3836" s="10">
        <v>5.1444400000000003</v>
      </c>
      <c r="C3836" s="26">
        <v>10</v>
      </c>
      <c r="D3836" s="14">
        <f t="shared" si="59"/>
        <v>8.5912147999999995</v>
      </c>
    </row>
    <row r="3837" spans="1:4" ht="15" customHeight="1" x14ac:dyDescent="0.2">
      <c r="A3837" s="27">
        <v>42166.75</v>
      </c>
      <c r="B3837" s="10">
        <v>7.202216</v>
      </c>
      <c r="C3837" s="26">
        <v>60</v>
      </c>
      <c r="D3837" s="14">
        <f t="shared" si="59"/>
        <v>12.027700719999999</v>
      </c>
    </row>
    <row r="3838" spans="1:4" ht="15" customHeight="1" x14ac:dyDescent="0.2">
      <c r="A3838" s="27">
        <v>42166.791666666664</v>
      </c>
      <c r="B3838" s="10">
        <v>6.1733279999999997</v>
      </c>
      <c r="C3838" s="26">
        <v>40</v>
      </c>
      <c r="D3838" s="14">
        <f t="shared" si="59"/>
        <v>10.309457759999999</v>
      </c>
    </row>
    <row r="3839" spans="1:4" ht="15" customHeight="1" x14ac:dyDescent="0.2">
      <c r="A3839" s="27">
        <v>42166.833333333336</v>
      </c>
      <c r="B3839" s="10">
        <v>6.6877719999999998</v>
      </c>
      <c r="C3839" s="26">
        <v>40</v>
      </c>
      <c r="D3839" s="14">
        <f t="shared" si="59"/>
        <v>11.16857924</v>
      </c>
    </row>
    <row r="3840" spans="1:4" ht="15" customHeight="1" x14ac:dyDescent="0.2">
      <c r="A3840" s="27">
        <v>42166.875</v>
      </c>
      <c r="B3840" s="10">
        <v>6.6877719999999998</v>
      </c>
      <c r="C3840" s="26">
        <v>30</v>
      </c>
      <c r="D3840" s="14">
        <f t="shared" si="59"/>
        <v>11.16857924</v>
      </c>
    </row>
    <row r="3841" spans="1:4" ht="15" customHeight="1" x14ac:dyDescent="0.2">
      <c r="A3841" s="27">
        <v>42166.916666666664</v>
      </c>
      <c r="B3841" s="10">
        <v>6.1733279999999997</v>
      </c>
      <c r="C3841" s="26">
        <v>20</v>
      </c>
      <c r="D3841" s="14">
        <f t="shared" si="59"/>
        <v>10.309457759999999</v>
      </c>
    </row>
    <row r="3842" spans="1:4" ht="15" customHeight="1" x14ac:dyDescent="0.2">
      <c r="A3842" s="27">
        <v>42166.958333333336</v>
      </c>
      <c r="B3842" s="10">
        <v>5.1444400000000003</v>
      </c>
      <c r="C3842" s="26">
        <v>30</v>
      </c>
      <c r="D3842" s="14">
        <f t="shared" si="59"/>
        <v>8.5912147999999995</v>
      </c>
    </row>
    <row r="3843" spans="1:4" ht="15" customHeight="1" x14ac:dyDescent="0.2">
      <c r="A3843" s="27">
        <v>42167</v>
      </c>
      <c r="B3843" s="10">
        <v>4.1155520000000001</v>
      </c>
      <c r="C3843" s="26">
        <v>30</v>
      </c>
      <c r="D3843" s="14">
        <f t="shared" si="59"/>
        <v>6.8729718399999999</v>
      </c>
    </row>
    <row r="3844" spans="1:4" ht="15" customHeight="1" x14ac:dyDescent="0.2">
      <c r="A3844" s="27">
        <v>42167.041666666664</v>
      </c>
      <c r="B3844" s="10">
        <v>2.057776</v>
      </c>
      <c r="C3844" s="26">
        <v>360</v>
      </c>
      <c r="D3844" s="14">
        <f t="shared" si="59"/>
        <v>3.43648592</v>
      </c>
    </row>
    <row r="3845" spans="1:4" ht="15" customHeight="1" x14ac:dyDescent="0.2">
      <c r="A3845" s="27">
        <v>42167.083333333336</v>
      </c>
      <c r="B3845" s="10">
        <v>1.028888</v>
      </c>
      <c r="C3845" s="26">
        <v>340</v>
      </c>
      <c r="D3845" s="14">
        <f t="shared" ref="D3845:D3908" si="60">$B$1*B3845</f>
        <v>1.71824296</v>
      </c>
    </row>
    <row r="3846" spans="1:4" ht="15" customHeight="1" x14ac:dyDescent="0.2">
      <c r="A3846" s="27">
        <v>42167.125</v>
      </c>
      <c r="B3846" s="10">
        <v>0</v>
      </c>
      <c r="C3846" s="26">
        <v>0</v>
      </c>
      <c r="D3846" s="14">
        <f t="shared" si="60"/>
        <v>0</v>
      </c>
    </row>
    <row r="3847" spans="1:4" ht="15" customHeight="1" x14ac:dyDescent="0.2">
      <c r="A3847" s="27">
        <v>42167.166666666664</v>
      </c>
      <c r="B3847" s="10">
        <v>1.028888</v>
      </c>
      <c r="C3847" s="26">
        <v>270</v>
      </c>
      <c r="D3847" s="14">
        <f t="shared" si="60"/>
        <v>1.71824296</v>
      </c>
    </row>
    <row r="3848" spans="1:4" ht="15" customHeight="1" x14ac:dyDescent="0.2">
      <c r="A3848" s="27">
        <v>42167.208333333336</v>
      </c>
      <c r="B3848" s="10">
        <v>0</v>
      </c>
      <c r="C3848" s="26">
        <v>0</v>
      </c>
      <c r="D3848" s="14">
        <f t="shared" si="60"/>
        <v>0</v>
      </c>
    </row>
    <row r="3849" spans="1:4" ht="15" customHeight="1" x14ac:dyDescent="0.2">
      <c r="A3849" s="27">
        <v>42167.25</v>
      </c>
      <c r="B3849" s="10">
        <v>1.028888</v>
      </c>
      <c r="C3849" s="26">
        <v>340</v>
      </c>
      <c r="D3849" s="14">
        <f t="shared" si="60"/>
        <v>1.71824296</v>
      </c>
    </row>
    <row r="3850" spans="1:4" ht="15" customHeight="1" x14ac:dyDescent="0.2">
      <c r="A3850" s="27">
        <v>42167.291666666664</v>
      </c>
      <c r="B3850" s="10">
        <v>0</v>
      </c>
      <c r="C3850" s="26">
        <v>0</v>
      </c>
      <c r="D3850" s="14">
        <f t="shared" si="60"/>
        <v>0</v>
      </c>
    </row>
    <row r="3851" spans="1:4" ht="15" customHeight="1" x14ac:dyDescent="0.2">
      <c r="A3851" s="27">
        <v>42167.333333333336</v>
      </c>
      <c r="B3851" s="10">
        <v>1.5433319999999999</v>
      </c>
      <c r="C3851" s="26">
        <v>360</v>
      </c>
      <c r="D3851" s="14">
        <f t="shared" si="60"/>
        <v>2.5773644399999998</v>
      </c>
    </row>
    <row r="3852" spans="1:4" ht="15" customHeight="1" x14ac:dyDescent="0.2">
      <c r="A3852" s="27">
        <v>42167.375</v>
      </c>
      <c r="B3852" s="10">
        <v>1.028888</v>
      </c>
      <c r="C3852" s="26">
        <v>340</v>
      </c>
      <c r="D3852" s="14">
        <f t="shared" si="60"/>
        <v>1.71824296</v>
      </c>
    </row>
    <row r="3853" spans="1:4" ht="15" customHeight="1" x14ac:dyDescent="0.2">
      <c r="A3853" s="27">
        <v>42167.416666666664</v>
      </c>
      <c r="B3853" s="10">
        <v>1.028888</v>
      </c>
      <c r="C3853" s="26">
        <v>10</v>
      </c>
      <c r="D3853" s="14">
        <f t="shared" si="60"/>
        <v>1.71824296</v>
      </c>
    </row>
    <row r="3854" spans="1:4" ht="15" customHeight="1" x14ac:dyDescent="0.2">
      <c r="A3854" s="27">
        <v>42167.458333333336</v>
      </c>
      <c r="B3854" s="10">
        <v>2.5722200000000002</v>
      </c>
      <c r="C3854" s="26">
        <v>30</v>
      </c>
      <c r="D3854" s="14">
        <f t="shared" si="60"/>
        <v>4.2956073999999997</v>
      </c>
    </row>
    <row r="3855" spans="1:4" ht="15" customHeight="1" x14ac:dyDescent="0.2">
      <c r="A3855" s="27">
        <v>42167.5</v>
      </c>
      <c r="B3855" s="10">
        <v>2.5722200000000002</v>
      </c>
      <c r="C3855" s="26">
        <v>300</v>
      </c>
      <c r="D3855" s="14">
        <f t="shared" si="60"/>
        <v>4.2956073999999997</v>
      </c>
    </row>
    <row r="3856" spans="1:4" ht="15" customHeight="1" x14ac:dyDescent="0.2">
      <c r="A3856" s="27">
        <v>42167.541666666664</v>
      </c>
      <c r="B3856" s="10">
        <v>3.601108</v>
      </c>
      <c r="C3856" s="26">
        <v>10</v>
      </c>
      <c r="D3856" s="14">
        <f t="shared" si="60"/>
        <v>6.0138503599999993</v>
      </c>
    </row>
    <row r="3857" spans="1:4" ht="15" customHeight="1" x14ac:dyDescent="0.2">
      <c r="A3857" s="27">
        <v>42167.583333333336</v>
      </c>
      <c r="B3857" s="10">
        <v>3.601108</v>
      </c>
      <c r="C3857" s="26">
        <v>10</v>
      </c>
      <c r="D3857" s="14">
        <f t="shared" si="60"/>
        <v>6.0138503599999993</v>
      </c>
    </row>
    <row r="3858" spans="1:4" ht="15" customHeight="1" x14ac:dyDescent="0.2">
      <c r="A3858" s="27">
        <v>42167.625</v>
      </c>
      <c r="B3858" s="10">
        <v>2.5722200000000002</v>
      </c>
      <c r="C3858" s="26">
        <v>360</v>
      </c>
      <c r="D3858" s="14">
        <f t="shared" si="60"/>
        <v>4.2956073999999997</v>
      </c>
    </row>
    <row r="3859" spans="1:4" ht="15" customHeight="1" x14ac:dyDescent="0.2">
      <c r="A3859" s="27">
        <v>42167.666666666664</v>
      </c>
      <c r="B3859" s="10">
        <v>2.5722200000000002</v>
      </c>
      <c r="C3859" s="26">
        <v>30</v>
      </c>
      <c r="D3859" s="14">
        <f t="shared" si="60"/>
        <v>4.2956073999999997</v>
      </c>
    </row>
    <row r="3860" spans="1:4" ht="15" customHeight="1" x14ac:dyDescent="0.2">
      <c r="A3860" s="27">
        <v>42167.708333333336</v>
      </c>
      <c r="B3860" s="10">
        <v>4.6299960000000002</v>
      </c>
      <c r="C3860" s="26">
        <v>70</v>
      </c>
      <c r="D3860" s="14">
        <f t="shared" si="60"/>
        <v>7.7320933199999997</v>
      </c>
    </row>
    <row r="3861" spans="1:4" ht="15" customHeight="1" x14ac:dyDescent="0.2">
      <c r="A3861" s="27">
        <v>42167.75</v>
      </c>
      <c r="B3861" s="10">
        <v>4.6299960000000002</v>
      </c>
      <c r="C3861" s="26">
        <v>60</v>
      </c>
      <c r="D3861" s="14">
        <f t="shared" si="60"/>
        <v>7.7320933199999997</v>
      </c>
    </row>
    <row r="3862" spans="1:4" ht="15" customHeight="1" x14ac:dyDescent="0.2">
      <c r="A3862" s="27">
        <v>42167.791666666664</v>
      </c>
      <c r="B3862" s="10">
        <v>4.6299960000000002</v>
      </c>
      <c r="C3862" s="26">
        <v>70</v>
      </c>
      <c r="D3862" s="14">
        <f t="shared" si="60"/>
        <v>7.7320933199999997</v>
      </c>
    </row>
    <row r="3863" spans="1:4" ht="15" customHeight="1" x14ac:dyDescent="0.2">
      <c r="A3863" s="27">
        <v>42167.833333333336</v>
      </c>
      <c r="B3863" s="10">
        <v>3.601108</v>
      </c>
      <c r="C3863" s="26">
        <v>70</v>
      </c>
      <c r="D3863" s="14">
        <f t="shared" si="60"/>
        <v>6.0138503599999993</v>
      </c>
    </row>
    <row r="3864" spans="1:4" ht="15" customHeight="1" x14ac:dyDescent="0.2">
      <c r="A3864" s="27">
        <v>42167.875</v>
      </c>
      <c r="B3864" s="10">
        <v>3.601108</v>
      </c>
      <c r="C3864" s="26">
        <v>60</v>
      </c>
      <c r="D3864" s="14">
        <f t="shared" si="60"/>
        <v>6.0138503599999993</v>
      </c>
    </row>
    <row r="3865" spans="1:4" ht="15" customHeight="1" x14ac:dyDescent="0.2">
      <c r="A3865" s="27">
        <v>42167.916666666664</v>
      </c>
      <c r="B3865" s="10">
        <v>2.5722200000000002</v>
      </c>
      <c r="C3865" s="26">
        <v>60</v>
      </c>
      <c r="D3865" s="14">
        <f t="shared" si="60"/>
        <v>4.2956073999999997</v>
      </c>
    </row>
    <row r="3866" spans="1:4" ht="15" customHeight="1" x14ac:dyDescent="0.2">
      <c r="A3866" s="27">
        <v>42167.958333333336</v>
      </c>
      <c r="B3866" s="10">
        <v>1.5433319999999999</v>
      </c>
      <c r="C3866" s="26">
        <v>40</v>
      </c>
      <c r="D3866" s="14">
        <f t="shared" si="60"/>
        <v>2.5773644399999998</v>
      </c>
    </row>
    <row r="3867" spans="1:4" ht="15" customHeight="1" x14ac:dyDescent="0.2">
      <c r="A3867" s="27">
        <v>42168</v>
      </c>
      <c r="B3867" s="10">
        <v>0</v>
      </c>
      <c r="C3867" s="26">
        <v>0</v>
      </c>
      <c r="D3867" s="14">
        <f t="shared" si="60"/>
        <v>0</v>
      </c>
    </row>
    <row r="3868" spans="1:4" ht="15" customHeight="1" x14ac:dyDescent="0.2">
      <c r="A3868" s="27">
        <v>42168.041666666664</v>
      </c>
      <c r="B3868" s="10">
        <v>1.028888</v>
      </c>
      <c r="C3868" s="26">
        <v>270</v>
      </c>
      <c r="D3868" s="14">
        <f t="shared" si="60"/>
        <v>1.71824296</v>
      </c>
    </row>
    <row r="3869" spans="1:4" ht="15" customHeight="1" x14ac:dyDescent="0.2">
      <c r="A3869" s="27">
        <v>42168.083333333336</v>
      </c>
      <c r="B3869" s="10">
        <v>2.057776</v>
      </c>
      <c r="C3869" s="26">
        <v>140</v>
      </c>
      <c r="D3869" s="14">
        <f t="shared" si="60"/>
        <v>3.43648592</v>
      </c>
    </row>
    <row r="3870" spans="1:4" ht="15" customHeight="1" x14ac:dyDescent="0.2">
      <c r="A3870" s="27">
        <v>42168.125</v>
      </c>
      <c r="B3870" s="10">
        <v>2.057776</v>
      </c>
      <c r="C3870" s="26">
        <v>180</v>
      </c>
      <c r="D3870" s="14">
        <f t="shared" si="60"/>
        <v>3.43648592</v>
      </c>
    </row>
    <row r="3871" spans="1:4" ht="15" customHeight="1" x14ac:dyDescent="0.2">
      <c r="A3871" s="27">
        <v>42168.166666666664</v>
      </c>
      <c r="B3871" s="10">
        <v>1.5433319999999999</v>
      </c>
      <c r="C3871" s="26">
        <v>200</v>
      </c>
      <c r="D3871" s="14">
        <f t="shared" si="60"/>
        <v>2.5773644399999998</v>
      </c>
    </row>
    <row r="3872" spans="1:4" ht="15" customHeight="1" x14ac:dyDescent="0.2">
      <c r="A3872" s="27">
        <v>42168.208333333336</v>
      </c>
      <c r="B3872" s="10">
        <v>3.0866639999999999</v>
      </c>
      <c r="C3872" s="26">
        <v>230</v>
      </c>
      <c r="D3872" s="14">
        <f t="shared" si="60"/>
        <v>5.1547288799999995</v>
      </c>
    </row>
    <row r="3873" spans="1:4" ht="15" customHeight="1" x14ac:dyDescent="0.2">
      <c r="A3873" s="27">
        <v>42168.25</v>
      </c>
      <c r="B3873" s="10">
        <v>0</v>
      </c>
      <c r="C3873" s="26">
        <v>0</v>
      </c>
      <c r="D3873" s="14">
        <f t="shared" si="60"/>
        <v>0</v>
      </c>
    </row>
    <row r="3874" spans="1:4" ht="15" customHeight="1" x14ac:dyDescent="0.2">
      <c r="A3874" s="27">
        <v>42168.291666666664</v>
      </c>
      <c r="B3874" s="10">
        <v>1.028888</v>
      </c>
      <c r="C3874" s="26">
        <v>350</v>
      </c>
      <c r="D3874" s="14">
        <f t="shared" si="60"/>
        <v>1.71824296</v>
      </c>
    </row>
    <row r="3875" spans="1:4" ht="15" customHeight="1" x14ac:dyDescent="0.2">
      <c r="A3875" s="27">
        <v>42168.333333333336</v>
      </c>
      <c r="B3875" s="10">
        <v>1.028888</v>
      </c>
      <c r="C3875" s="26">
        <v>320</v>
      </c>
      <c r="D3875" s="14">
        <f t="shared" si="60"/>
        <v>1.71824296</v>
      </c>
    </row>
    <row r="3876" spans="1:4" ht="15" customHeight="1" x14ac:dyDescent="0.2">
      <c r="A3876" s="27">
        <v>42168.375</v>
      </c>
      <c r="B3876" s="10">
        <v>1.028888</v>
      </c>
      <c r="C3876" s="26">
        <v>310</v>
      </c>
      <c r="D3876" s="14">
        <f t="shared" si="60"/>
        <v>1.71824296</v>
      </c>
    </row>
    <row r="3877" spans="1:4" ht="15" customHeight="1" x14ac:dyDescent="0.2">
      <c r="A3877" s="27">
        <v>42168.416666666664</v>
      </c>
      <c r="B3877" s="10">
        <v>1.028888</v>
      </c>
      <c r="C3877" s="26">
        <v>300</v>
      </c>
      <c r="D3877" s="14">
        <f t="shared" si="60"/>
        <v>1.71824296</v>
      </c>
    </row>
    <row r="3878" spans="1:4" ht="15" customHeight="1" x14ac:dyDescent="0.2">
      <c r="A3878" s="27">
        <v>42168.458333333336</v>
      </c>
      <c r="B3878" s="10">
        <v>1.028888</v>
      </c>
      <c r="C3878" s="26">
        <v>320</v>
      </c>
      <c r="D3878" s="14">
        <f t="shared" si="60"/>
        <v>1.71824296</v>
      </c>
    </row>
    <row r="3879" spans="1:4" ht="15" customHeight="1" x14ac:dyDescent="0.2">
      <c r="A3879" s="27">
        <v>42168.5</v>
      </c>
      <c r="B3879" s="10">
        <v>2.5722200000000002</v>
      </c>
      <c r="C3879" s="26">
        <v>330</v>
      </c>
      <c r="D3879" s="14">
        <f t="shared" si="60"/>
        <v>4.2956073999999997</v>
      </c>
    </row>
    <row r="3880" spans="1:4" ht="15" customHeight="1" x14ac:dyDescent="0.2">
      <c r="A3880" s="27">
        <v>42168.541666666664</v>
      </c>
      <c r="B3880" s="10">
        <v>2.057776</v>
      </c>
      <c r="C3880" s="26">
        <v>40</v>
      </c>
      <c r="D3880" s="14">
        <f t="shared" si="60"/>
        <v>3.43648592</v>
      </c>
    </row>
    <row r="3881" spans="1:4" ht="15" customHeight="1" x14ac:dyDescent="0.2">
      <c r="A3881" s="27">
        <v>42168.583333333336</v>
      </c>
      <c r="B3881" s="10">
        <v>1.5433319999999999</v>
      </c>
      <c r="C3881" s="26">
        <v>330</v>
      </c>
      <c r="D3881" s="14">
        <f t="shared" si="60"/>
        <v>2.5773644399999998</v>
      </c>
    </row>
    <row r="3882" spans="1:4" ht="15" customHeight="1" x14ac:dyDescent="0.2">
      <c r="A3882" s="27">
        <v>42168.625</v>
      </c>
      <c r="B3882" s="10">
        <v>4.1155520000000001</v>
      </c>
      <c r="C3882" s="26">
        <v>10</v>
      </c>
      <c r="D3882" s="14">
        <f t="shared" si="60"/>
        <v>6.8729718399999999</v>
      </c>
    </row>
    <row r="3883" spans="1:4" ht="15" customHeight="1" x14ac:dyDescent="0.2">
      <c r="A3883" s="27">
        <v>42168.666666666664</v>
      </c>
      <c r="B3883" s="10">
        <v>5.6588840000000005</v>
      </c>
      <c r="C3883" s="26">
        <v>20</v>
      </c>
      <c r="D3883" s="14">
        <f t="shared" si="60"/>
        <v>9.4503362800000001</v>
      </c>
    </row>
    <row r="3884" spans="1:4" ht="15" customHeight="1" x14ac:dyDescent="0.2">
      <c r="A3884" s="27">
        <v>42168.708333333336</v>
      </c>
      <c r="B3884" s="10">
        <v>4.6299960000000002</v>
      </c>
      <c r="C3884" s="26">
        <v>60</v>
      </c>
      <c r="D3884" s="14">
        <f t="shared" si="60"/>
        <v>7.7320933199999997</v>
      </c>
    </row>
    <row r="3885" spans="1:4" ht="15" customHeight="1" x14ac:dyDescent="0.2">
      <c r="A3885" s="27">
        <v>42168.75</v>
      </c>
      <c r="B3885" s="10">
        <v>6.6877719999999998</v>
      </c>
      <c r="C3885" s="26">
        <v>60</v>
      </c>
      <c r="D3885" s="14">
        <f t="shared" si="60"/>
        <v>11.16857924</v>
      </c>
    </row>
    <row r="3886" spans="1:4" ht="15" customHeight="1" x14ac:dyDescent="0.2">
      <c r="A3886" s="27">
        <v>42168.791666666664</v>
      </c>
      <c r="B3886" s="10">
        <v>6.1733279999999997</v>
      </c>
      <c r="C3886" s="26">
        <v>50</v>
      </c>
      <c r="D3886" s="14">
        <f t="shared" si="60"/>
        <v>10.309457759999999</v>
      </c>
    </row>
    <row r="3887" spans="1:4" ht="15" customHeight="1" x14ac:dyDescent="0.2">
      <c r="A3887" s="27">
        <v>42168.833333333336</v>
      </c>
      <c r="B3887" s="10">
        <v>5.6588840000000005</v>
      </c>
      <c r="C3887" s="26">
        <v>50</v>
      </c>
      <c r="D3887" s="14">
        <f t="shared" si="60"/>
        <v>9.4503362800000001</v>
      </c>
    </row>
    <row r="3888" spans="1:4" ht="15" customHeight="1" x14ac:dyDescent="0.2">
      <c r="A3888" s="27">
        <v>42168.875</v>
      </c>
      <c r="B3888" s="10">
        <v>5.1444400000000003</v>
      </c>
      <c r="C3888" s="26">
        <v>40</v>
      </c>
      <c r="D3888" s="14">
        <f t="shared" si="60"/>
        <v>8.5912147999999995</v>
      </c>
    </row>
    <row r="3889" spans="1:4" ht="15" customHeight="1" x14ac:dyDescent="0.2">
      <c r="A3889" s="27">
        <v>42168.916666666664</v>
      </c>
      <c r="B3889" s="10">
        <v>3.601108</v>
      </c>
      <c r="C3889" s="26">
        <v>30</v>
      </c>
      <c r="D3889" s="14">
        <f t="shared" si="60"/>
        <v>6.0138503599999993</v>
      </c>
    </row>
    <row r="3890" spans="1:4" ht="15" customHeight="1" x14ac:dyDescent="0.2">
      <c r="A3890" s="27">
        <v>42168.958333333336</v>
      </c>
      <c r="B3890" s="10">
        <v>2.057776</v>
      </c>
      <c r="C3890" s="26">
        <v>320</v>
      </c>
      <c r="D3890" s="14">
        <f t="shared" si="60"/>
        <v>3.43648592</v>
      </c>
    </row>
    <row r="3891" spans="1:4" ht="15" customHeight="1" x14ac:dyDescent="0.2">
      <c r="A3891" s="27">
        <v>42169</v>
      </c>
      <c r="B3891" s="10">
        <v>2.5722200000000002</v>
      </c>
      <c r="C3891" s="26">
        <v>330</v>
      </c>
      <c r="D3891" s="14">
        <f t="shared" si="60"/>
        <v>4.2956073999999997</v>
      </c>
    </row>
    <row r="3892" spans="1:4" ht="15" customHeight="1" x14ac:dyDescent="0.2">
      <c r="A3892" s="27">
        <v>42169.041666666664</v>
      </c>
      <c r="B3892" s="10">
        <v>1.5433319999999999</v>
      </c>
      <c r="C3892" s="26">
        <v>340</v>
      </c>
      <c r="D3892" s="14">
        <f t="shared" si="60"/>
        <v>2.5773644399999998</v>
      </c>
    </row>
    <row r="3893" spans="1:4" ht="15" customHeight="1" x14ac:dyDescent="0.2">
      <c r="A3893" s="27">
        <v>42169.083333333336</v>
      </c>
      <c r="B3893" s="10">
        <v>2.5722200000000002</v>
      </c>
      <c r="C3893" s="26">
        <v>350</v>
      </c>
      <c r="D3893" s="14">
        <f t="shared" si="60"/>
        <v>4.2956073999999997</v>
      </c>
    </row>
    <row r="3894" spans="1:4" ht="15" customHeight="1" x14ac:dyDescent="0.2">
      <c r="A3894" s="27">
        <v>42169.125</v>
      </c>
      <c r="B3894" s="10">
        <v>3.0866639999999999</v>
      </c>
      <c r="C3894" s="26">
        <v>330</v>
      </c>
      <c r="D3894" s="14">
        <f t="shared" si="60"/>
        <v>5.1547288799999995</v>
      </c>
    </row>
    <row r="3895" spans="1:4" ht="15" customHeight="1" x14ac:dyDescent="0.2">
      <c r="A3895" s="27">
        <v>42169.166666666664</v>
      </c>
      <c r="B3895" s="10">
        <v>4.1155520000000001</v>
      </c>
      <c r="C3895" s="26">
        <v>350</v>
      </c>
      <c r="D3895" s="14">
        <f t="shared" si="60"/>
        <v>6.8729718399999999</v>
      </c>
    </row>
    <row r="3896" spans="1:4" ht="15" customHeight="1" x14ac:dyDescent="0.2">
      <c r="A3896" s="27">
        <v>42169.208333333336</v>
      </c>
      <c r="B3896" s="10">
        <v>4.6299960000000002</v>
      </c>
      <c r="C3896" s="26">
        <v>360</v>
      </c>
      <c r="D3896" s="14">
        <f t="shared" si="60"/>
        <v>7.7320933199999997</v>
      </c>
    </row>
    <row r="3897" spans="1:4" ht="15" customHeight="1" x14ac:dyDescent="0.2">
      <c r="A3897" s="27">
        <v>42169.25</v>
      </c>
      <c r="B3897" s="10">
        <v>4.6299960000000002</v>
      </c>
      <c r="C3897" s="26">
        <v>10</v>
      </c>
      <c r="D3897" s="14">
        <f t="shared" si="60"/>
        <v>7.7320933199999997</v>
      </c>
    </row>
    <row r="3898" spans="1:4" ht="15" customHeight="1" x14ac:dyDescent="0.2">
      <c r="A3898" s="27">
        <v>42169.291666666664</v>
      </c>
      <c r="B3898" s="10">
        <v>2.5722200000000002</v>
      </c>
      <c r="C3898" s="26">
        <v>350</v>
      </c>
      <c r="D3898" s="14">
        <f t="shared" si="60"/>
        <v>4.2956073999999997</v>
      </c>
    </row>
    <row r="3899" spans="1:4" ht="15" customHeight="1" x14ac:dyDescent="0.2">
      <c r="A3899" s="27">
        <v>42169.333333333336</v>
      </c>
      <c r="B3899" s="10">
        <v>3.0866639999999999</v>
      </c>
      <c r="C3899" s="26">
        <v>280</v>
      </c>
      <c r="D3899" s="14">
        <f t="shared" si="60"/>
        <v>5.1547288799999995</v>
      </c>
    </row>
    <row r="3900" spans="1:4" ht="15" customHeight="1" x14ac:dyDescent="0.2">
      <c r="A3900" s="27">
        <v>42169.375</v>
      </c>
      <c r="B3900" s="10">
        <v>2.5722200000000002</v>
      </c>
      <c r="C3900" s="26">
        <v>320</v>
      </c>
      <c r="D3900" s="14">
        <f t="shared" si="60"/>
        <v>4.2956073999999997</v>
      </c>
    </row>
    <row r="3901" spans="1:4" ht="15" customHeight="1" x14ac:dyDescent="0.2">
      <c r="A3901" s="27">
        <v>42169.416666666664</v>
      </c>
      <c r="B3901" s="10">
        <v>1.5433319999999999</v>
      </c>
      <c r="C3901" s="26">
        <v>330</v>
      </c>
      <c r="D3901" s="14">
        <f t="shared" si="60"/>
        <v>2.5773644399999998</v>
      </c>
    </row>
    <row r="3902" spans="1:4" ht="15" customHeight="1" x14ac:dyDescent="0.2">
      <c r="A3902" s="27">
        <v>42169.458333333336</v>
      </c>
      <c r="B3902" s="10">
        <v>1.5433319999999999</v>
      </c>
      <c r="C3902" s="26">
        <v>300</v>
      </c>
      <c r="D3902" s="14">
        <f t="shared" si="60"/>
        <v>2.5773644399999998</v>
      </c>
    </row>
    <row r="3903" spans="1:4" ht="15" customHeight="1" x14ac:dyDescent="0.2">
      <c r="A3903" s="27">
        <v>42169.5</v>
      </c>
      <c r="B3903" s="10">
        <v>1.5433319999999999</v>
      </c>
      <c r="C3903" s="26">
        <v>310</v>
      </c>
      <c r="D3903" s="14">
        <f t="shared" si="60"/>
        <v>2.5773644399999998</v>
      </c>
    </row>
    <row r="3904" spans="1:4" ht="15" customHeight="1" x14ac:dyDescent="0.2">
      <c r="A3904" s="27">
        <v>42169.541666666664</v>
      </c>
      <c r="B3904" s="10">
        <v>4.6299960000000002</v>
      </c>
      <c r="C3904" s="26">
        <v>10</v>
      </c>
      <c r="D3904" s="14">
        <f t="shared" si="60"/>
        <v>7.7320933199999997</v>
      </c>
    </row>
    <row r="3905" spans="1:4" ht="15" customHeight="1" x14ac:dyDescent="0.2">
      <c r="A3905" s="27">
        <v>42169.583333333336</v>
      </c>
      <c r="B3905" s="10">
        <v>4.6299960000000002</v>
      </c>
      <c r="C3905" s="26">
        <v>20</v>
      </c>
      <c r="D3905" s="14">
        <f t="shared" si="60"/>
        <v>7.7320933199999997</v>
      </c>
    </row>
    <row r="3906" spans="1:4" ht="15" customHeight="1" x14ac:dyDescent="0.2">
      <c r="A3906" s="27">
        <v>42169.625</v>
      </c>
      <c r="B3906" s="10">
        <v>5.6588840000000005</v>
      </c>
      <c r="C3906" s="26">
        <v>360</v>
      </c>
      <c r="D3906" s="14">
        <f t="shared" si="60"/>
        <v>9.4503362800000001</v>
      </c>
    </row>
    <row r="3907" spans="1:4" ht="15" customHeight="1" x14ac:dyDescent="0.2">
      <c r="A3907" s="27">
        <v>42169.666666666664</v>
      </c>
      <c r="B3907" s="10">
        <v>5.6588840000000005</v>
      </c>
      <c r="C3907" s="26">
        <v>10</v>
      </c>
      <c r="D3907" s="14">
        <f t="shared" si="60"/>
        <v>9.4503362800000001</v>
      </c>
    </row>
    <row r="3908" spans="1:4" ht="15" customHeight="1" x14ac:dyDescent="0.2">
      <c r="A3908" s="27">
        <v>42169.708333333336</v>
      </c>
      <c r="B3908" s="10">
        <v>5.1444400000000003</v>
      </c>
      <c r="C3908" s="26">
        <v>10</v>
      </c>
      <c r="D3908" s="14">
        <f t="shared" si="60"/>
        <v>8.5912147999999995</v>
      </c>
    </row>
    <row r="3909" spans="1:4" ht="15" customHeight="1" x14ac:dyDescent="0.2">
      <c r="A3909" s="27">
        <v>42169.75</v>
      </c>
      <c r="B3909" s="10">
        <v>6.1733279999999997</v>
      </c>
      <c r="C3909" s="26">
        <v>60</v>
      </c>
      <c r="D3909" s="14">
        <f t="shared" ref="D3909:D3972" si="61">$B$1*B3909</f>
        <v>10.309457759999999</v>
      </c>
    </row>
    <row r="3910" spans="1:4" ht="15" customHeight="1" x14ac:dyDescent="0.2">
      <c r="A3910" s="27">
        <v>42169.791666666664</v>
      </c>
      <c r="B3910" s="10">
        <v>5.6588840000000005</v>
      </c>
      <c r="C3910" s="26">
        <v>50</v>
      </c>
      <c r="D3910" s="14">
        <f t="shared" si="61"/>
        <v>9.4503362800000001</v>
      </c>
    </row>
    <row r="3911" spans="1:4" ht="15" customHeight="1" x14ac:dyDescent="0.2">
      <c r="A3911" s="27">
        <v>42169.833333333336</v>
      </c>
      <c r="B3911" s="10">
        <v>6.1733279999999997</v>
      </c>
      <c r="C3911" s="26">
        <v>40</v>
      </c>
      <c r="D3911" s="14">
        <f t="shared" si="61"/>
        <v>10.309457759999999</v>
      </c>
    </row>
    <row r="3912" spans="1:4" ht="15" customHeight="1" x14ac:dyDescent="0.2">
      <c r="A3912" s="27">
        <v>42169.875</v>
      </c>
      <c r="B3912" s="10">
        <v>6.6877719999999998</v>
      </c>
      <c r="C3912" s="26">
        <v>40</v>
      </c>
      <c r="D3912" s="14">
        <f t="shared" si="61"/>
        <v>11.16857924</v>
      </c>
    </row>
    <row r="3913" spans="1:4" ht="15" customHeight="1" x14ac:dyDescent="0.2">
      <c r="A3913" s="27">
        <v>42169.916666666664</v>
      </c>
      <c r="B3913" s="10">
        <v>5.6588840000000005</v>
      </c>
      <c r="C3913" s="26">
        <v>40</v>
      </c>
      <c r="D3913" s="14">
        <f t="shared" si="61"/>
        <v>9.4503362800000001</v>
      </c>
    </row>
    <row r="3914" spans="1:4" ht="15" customHeight="1" x14ac:dyDescent="0.2">
      <c r="A3914" s="27">
        <v>42169.958333333336</v>
      </c>
      <c r="B3914" s="10">
        <v>4.6299960000000002</v>
      </c>
      <c r="C3914" s="26">
        <v>10</v>
      </c>
      <c r="D3914" s="14">
        <f t="shared" si="61"/>
        <v>7.7320933199999997</v>
      </c>
    </row>
    <row r="3915" spans="1:4" ht="15" customHeight="1" x14ac:dyDescent="0.2">
      <c r="A3915" s="27">
        <v>42170</v>
      </c>
      <c r="B3915" s="10">
        <v>5.6588840000000005</v>
      </c>
      <c r="C3915" s="26">
        <v>10</v>
      </c>
      <c r="D3915" s="14">
        <f t="shared" si="61"/>
        <v>9.4503362800000001</v>
      </c>
    </row>
    <row r="3916" spans="1:4" ht="15" customHeight="1" x14ac:dyDescent="0.2">
      <c r="A3916" s="27">
        <v>42170.041666666664</v>
      </c>
      <c r="B3916" s="10">
        <v>5.6588840000000005</v>
      </c>
      <c r="C3916" s="26">
        <v>350</v>
      </c>
      <c r="D3916" s="14">
        <f t="shared" si="61"/>
        <v>9.4503362800000001</v>
      </c>
    </row>
    <row r="3917" spans="1:4" ht="15" customHeight="1" x14ac:dyDescent="0.2">
      <c r="A3917" s="27">
        <v>42170.083333333336</v>
      </c>
      <c r="B3917" s="10">
        <v>4.6299960000000002</v>
      </c>
      <c r="C3917" s="26">
        <v>350</v>
      </c>
      <c r="D3917" s="14">
        <f t="shared" si="61"/>
        <v>7.7320933199999997</v>
      </c>
    </row>
    <row r="3918" spans="1:4" ht="15" customHeight="1" x14ac:dyDescent="0.2">
      <c r="A3918" s="27">
        <v>42170.125</v>
      </c>
      <c r="B3918" s="10">
        <v>5.1444400000000003</v>
      </c>
      <c r="C3918" s="26">
        <v>10</v>
      </c>
      <c r="D3918" s="14">
        <f t="shared" si="61"/>
        <v>8.5912147999999995</v>
      </c>
    </row>
    <row r="3919" spans="1:4" ht="15" customHeight="1" x14ac:dyDescent="0.2">
      <c r="A3919" s="27">
        <v>42170.166666666664</v>
      </c>
      <c r="B3919" s="10">
        <v>4.1155520000000001</v>
      </c>
      <c r="C3919" s="26">
        <v>360</v>
      </c>
      <c r="D3919" s="14">
        <f t="shared" si="61"/>
        <v>6.8729718399999999</v>
      </c>
    </row>
    <row r="3920" spans="1:4" ht="15" customHeight="1" x14ac:dyDescent="0.2">
      <c r="A3920" s="27">
        <v>42170.208333333336</v>
      </c>
      <c r="B3920" s="10">
        <v>3.0866639999999999</v>
      </c>
      <c r="C3920" s="26">
        <v>350</v>
      </c>
      <c r="D3920" s="14">
        <f t="shared" si="61"/>
        <v>5.1547288799999995</v>
      </c>
    </row>
    <row r="3921" spans="1:4" ht="15" customHeight="1" x14ac:dyDescent="0.2">
      <c r="A3921" s="27">
        <v>42170.25</v>
      </c>
      <c r="B3921" s="10">
        <v>2.5722200000000002</v>
      </c>
      <c r="C3921" s="26">
        <v>350</v>
      </c>
      <c r="D3921" s="14">
        <f t="shared" si="61"/>
        <v>4.2956073999999997</v>
      </c>
    </row>
    <row r="3922" spans="1:4" ht="15" customHeight="1" x14ac:dyDescent="0.2">
      <c r="A3922" s="27">
        <v>42170.291666666664</v>
      </c>
      <c r="B3922" s="10">
        <v>1.5433319999999999</v>
      </c>
      <c r="C3922" s="26">
        <v>360</v>
      </c>
      <c r="D3922" s="14">
        <f t="shared" si="61"/>
        <v>2.5773644399999998</v>
      </c>
    </row>
    <row r="3923" spans="1:4" ht="15" customHeight="1" x14ac:dyDescent="0.2">
      <c r="A3923" s="27">
        <v>42170.333333333336</v>
      </c>
      <c r="B3923" s="10">
        <v>1.5433319999999999</v>
      </c>
      <c r="C3923" s="26">
        <v>40</v>
      </c>
      <c r="D3923" s="14">
        <f t="shared" si="61"/>
        <v>2.5773644399999998</v>
      </c>
    </row>
    <row r="3924" spans="1:4" ht="15" customHeight="1" x14ac:dyDescent="0.2">
      <c r="A3924" s="27">
        <v>42170.375</v>
      </c>
      <c r="B3924" s="10">
        <v>2.057776</v>
      </c>
      <c r="C3924" s="26">
        <v>30</v>
      </c>
      <c r="D3924" s="14">
        <f t="shared" si="61"/>
        <v>3.43648592</v>
      </c>
    </row>
    <row r="3925" spans="1:4" ht="15" customHeight="1" x14ac:dyDescent="0.2">
      <c r="A3925" s="27">
        <v>42170.416666666664</v>
      </c>
      <c r="B3925" s="10">
        <v>3.0866639999999999</v>
      </c>
      <c r="C3925" s="26">
        <v>40</v>
      </c>
      <c r="D3925" s="14">
        <f t="shared" si="61"/>
        <v>5.1547288799999995</v>
      </c>
    </row>
    <row r="3926" spans="1:4" ht="15" customHeight="1" x14ac:dyDescent="0.2">
      <c r="A3926" s="27">
        <v>42170.458333333336</v>
      </c>
      <c r="B3926" s="10">
        <v>4.1155520000000001</v>
      </c>
      <c r="C3926" s="26">
        <v>30</v>
      </c>
      <c r="D3926" s="14">
        <f t="shared" si="61"/>
        <v>6.8729718399999999</v>
      </c>
    </row>
    <row r="3927" spans="1:4" ht="15" customHeight="1" x14ac:dyDescent="0.2">
      <c r="A3927" s="27">
        <v>42170.5</v>
      </c>
      <c r="B3927" s="10">
        <v>3.0866639999999999</v>
      </c>
      <c r="C3927" s="26">
        <v>40</v>
      </c>
      <c r="D3927" s="14">
        <f t="shared" si="61"/>
        <v>5.1547288799999995</v>
      </c>
    </row>
    <row r="3928" spans="1:4" ht="15" customHeight="1" x14ac:dyDescent="0.2">
      <c r="A3928" s="27">
        <v>42170.541666666664</v>
      </c>
      <c r="B3928" s="10">
        <v>3.0866639999999999</v>
      </c>
      <c r="C3928" s="26">
        <v>360</v>
      </c>
      <c r="D3928" s="14">
        <f t="shared" si="61"/>
        <v>5.1547288799999995</v>
      </c>
    </row>
    <row r="3929" spans="1:4" ht="15" customHeight="1" x14ac:dyDescent="0.2">
      <c r="A3929" s="27">
        <v>42170.583333333336</v>
      </c>
      <c r="B3929" s="10">
        <v>2.5722200000000002</v>
      </c>
      <c r="C3929" s="26">
        <v>20</v>
      </c>
      <c r="D3929" s="14">
        <f t="shared" si="61"/>
        <v>4.2956073999999997</v>
      </c>
    </row>
    <row r="3930" spans="1:4" ht="15" customHeight="1" x14ac:dyDescent="0.2">
      <c r="A3930" s="27">
        <v>42170.625</v>
      </c>
      <c r="B3930" s="10">
        <v>3.0866639999999999</v>
      </c>
      <c r="C3930" s="26">
        <v>20</v>
      </c>
      <c r="D3930" s="14">
        <f t="shared" si="61"/>
        <v>5.1547288799999995</v>
      </c>
    </row>
    <row r="3931" spans="1:4" ht="15" customHeight="1" x14ac:dyDescent="0.2">
      <c r="A3931" s="27">
        <v>42170.666666666664</v>
      </c>
      <c r="B3931" s="10">
        <v>3.601108</v>
      </c>
      <c r="C3931" s="26">
        <v>10</v>
      </c>
      <c r="D3931" s="14">
        <f t="shared" si="61"/>
        <v>6.0138503599999993</v>
      </c>
    </row>
    <row r="3932" spans="1:4" ht="15" customHeight="1" x14ac:dyDescent="0.2">
      <c r="A3932" s="27">
        <v>42170.708333333336</v>
      </c>
      <c r="B3932" s="10">
        <v>5.1444400000000003</v>
      </c>
      <c r="C3932" s="26">
        <v>10</v>
      </c>
      <c r="D3932" s="14">
        <f t="shared" si="61"/>
        <v>8.5912147999999995</v>
      </c>
    </row>
    <row r="3933" spans="1:4" ht="15" customHeight="1" x14ac:dyDescent="0.2">
      <c r="A3933" s="27">
        <v>42170.75</v>
      </c>
      <c r="B3933" s="10">
        <v>4.1155520000000001</v>
      </c>
      <c r="C3933" s="26">
        <v>20</v>
      </c>
      <c r="D3933" s="14">
        <f t="shared" si="61"/>
        <v>6.8729718399999999</v>
      </c>
    </row>
    <row r="3934" spans="1:4" ht="15" customHeight="1" x14ac:dyDescent="0.2">
      <c r="A3934" s="27">
        <v>42170.791666666664</v>
      </c>
      <c r="B3934" s="10">
        <v>3.601108</v>
      </c>
      <c r="C3934" s="26">
        <v>90</v>
      </c>
      <c r="D3934" s="14">
        <f t="shared" si="61"/>
        <v>6.0138503599999993</v>
      </c>
    </row>
    <row r="3935" spans="1:4" ht="15" customHeight="1" x14ac:dyDescent="0.2">
      <c r="A3935" s="27">
        <v>42170.833333333336</v>
      </c>
      <c r="B3935" s="10">
        <v>10.288880000000001</v>
      </c>
      <c r="C3935" s="26">
        <v>200</v>
      </c>
      <c r="D3935" s="14">
        <f t="shared" si="61"/>
        <v>17.182429599999999</v>
      </c>
    </row>
    <row r="3936" spans="1:4" ht="15" customHeight="1" x14ac:dyDescent="0.2">
      <c r="A3936" s="27">
        <v>42170.916666666664</v>
      </c>
      <c r="B3936" s="10">
        <v>4.6299960000000002</v>
      </c>
      <c r="C3936" s="26">
        <v>230</v>
      </c>
      <c r="D3936" s="14">
        <f t="shared" si="61"/>
        <v>7.7320933199999997</v>
      </c>
    </row>
    <row r="3937" spans="1:4" ht="15" customHeight="1" x14ac:dyDescent="0.2">
      <c r="A3937" s="27">
        <v>42170.958333333336</v>
      </c>
      <c r="B3937" s="10">
        <v>6.1733279999999997</v>
      </c>
      <c r="C3937" s="26">
        <v>240</v>
      </c>
      <c r="D3937" s="14">
        <f t="shared" si="61"/>
        <v>10.309457759999999</v>
      </c>
    </row>
    <row r="3938" spans="1:4" ht="15" customHeight="1" x14ac:dyDescent="0.2">
      <c r="A3938" s="27">
        <v>42171</v>
      </c>
      <c r="B3938" s="10">
        <v>3.0866639999999999</v>
      </c>
      <c r="C3938" s="26">
        <v>240</v>
      </c>
      <c r="D3938" s="14">
        <f t="shared" si="61"/>
        <v>5.1547288799999995</v>
      </c>
    </row>
    <row r="3939" spans="1:4" ht="15" customHeight="1" x14ac:dyDescent="0.2">
      <c r="A3939" s="27">
        <v>42171.041666666664</v>
      </c>
      <c r="B3939" s="10">
        <v>4.1155520000000001</v>
      </c>
      <c r="C3939" s="26">
        <v>240</v>
      </c>
      <c r="D3939" s="14">
        <f t="shared" si="61"/>
        <v>6.8729718399999999</v>
      </c>
    </row>
    <row r="3940" spans="1:4" ht="15" customHeight="1" x14ac:dyDescent="0.2">
      <c r="A3940" s="27">
        <v>42171.083333333336</v>
      </c>
      <c r="B3940" s="10">
        <v>5.6588840000000005</v>
      </c>
      <c r="C3940" s="26">
        <v>210</v>
      </c>
      <c r="D3940" s="14">
        <f t="shared" si="61"/>
        <v>9.4503362800000001</v>
      </c>
    </row>
    <row r="3941" spans="1:4" ht="15" customHeight="1" x14ac:dyDescent="0.2">
      <c r="A3941" s="27">
        <v>42171.125</v>
      </c>
      <c r="B3941" s="10">
        <v>6.6877719999999998</v>
      </c>
      <c r="C3941" s="26">
        <v>220</v>
      </c>
      <c r="D3941" s="14">
        <f t="shared" si="61"/>
        <v>11.16857924</v>
      </c>
    </row>
    <row r="3942" spans="1:4" ht="15" customHeight="1" x14ac:dyDescent="0.2">
      <c r="A3942" s="27">
        <v>42171.166666666664</v>
      </c>
      <c r="B3942" s="10">
        <v>6.6877719999999998</v>
      </c>
      <c r="C3942" s="26">
        <v>220</v>
      </c>
      <c r="D3942" s="14">
        <f t="shared" si="61"/>
        <v>11.16857924</v>
      </c>
    </row>
    <row r="3943" spans="1:4" ht="15" customHeight="1" x14ac:dyDescent="0.2">
      <c r="A3943" s="27">
        <v>42171.208333333336</v>
      </c>
      <c r="B3943" s="10">
        <v>5.1444400000000003</v>
      </c>
      <c r="C3943" s="26">
        <v>220</v>
      </c>
      <c r="D3943" s="14">
        <f t="shared" si="61"/>
        <v>8.5912147999999995</v>
      </c>
    </row>
    <row r="3944" spans="1:4" ht="15" customHeight="1" x14ac:dyDescent="0.2">
      <c r="A3944" s="27">
        <v>42171.25</v>
      </c>
      <c r="B3944" s="10">
        <v>4.1155520000000001</v>
      </c>
      <c r="C3944" s="26">
        <v>230</v>
      </c>
      <c r="D3944" s="14">
        <f t="shared" si="61"/>
        <v>6.8729718399999999</v>
      </c>
    </row>
    <row r="3945" spans="1:4" ht="15" customHeight="1" x14ac:dyDescent="0.2">
      <c r="A3945" s="27">
        <v>42171.291666666664</v>
      </c>
      <c r="B3945" s="10">
        <v>4.1155520000000001</v>
      </c>
      <c r="C3945" s="26">
        <v>220</v>
      </c>
      <c r="D3945" s="14">
        <f t="shared" si="61"/>
        <v>6.8729718399999999</v>
      </c>
    </row>
    <row r="3946" spans="1:4" ht="15" customHeight="1" x14ac:dyDescent="0.2">
      <c r="A3946" s="27">
        <v>42171.333333333336</v>
      </c>
      <c r="B3946" s="10">
        <v>3.601108</v>
      </c>
      <c r="C3946" s="26">
        <v>220</v>
      </c>
      <c r="D3946" s="14">
        <f t="shared" si="61"/>
        <v>6.0138503599999993</v>
      </c>
    </row>
    <row r="3947" spans="1:4" ht="15" customHeight="1" x14ac:dyDescent="0.2">
      <c r="A3947" s="27">
        <v>42171.375</v>
      </c>
      <c r="B3947" s="10">
        <v>4.1155520000000001</v>
      </c>
      <c r="C3947" s="26">
        <v>230</v>
      </c>
      <c r="D3947" s="14">
        <f t="shared" si="61"/>
        <v>6.8729718399999999</v>
      </c>
    </row>
    <row r="3948" spans="1:4" ht="15" customHeight="1" x14ac:dyDescent="0.2">
      <c r="A3948" s="27">
        <v>42171.416666666664</v>
      </c>
      <c r="B3948" s="10">
        <v>5.1444400000000003</v>
      </c>
      <c r="C3948" s="26">
        <v>220</v>
      </c>
      <c r="D3948" s="14">
        <f t="shared" si="61"/>
        <v>8.5912147999999995</v>
      </c>
    </row>
    <row r="3949" spans="1:4" ht="15" customHeight="1" x14ac:dyDescent="0.2">
      <c r="A3949" s="27">
        <v>42171.458333333336</v>
      </c>
      <c r="B3949" s="10">
        <v>5.1444400000000003</v>
      </c>
      <c r="C3949" s="26">
        <v>190</v>
      </c>
      <c r="D3949" s="14">
        <f t="shared" si="61"/>
        <v>8.5912147999999995</v>
      </c>
    </row>
    <row r="3950" spans="1:4" ht="15" customHeight="1" x14ac:dyDescent="0.2">
      <c r="A3950" s="27">
        <v>42171.5</v>
      </c>
      <c r="B3950" s="10">
        <v>5.1444400000000003</v>
      </c>
      <c r="C3950" s="26">
        <v>210</v>
      </c>
      <c r="D3950" s="14">
        <f t="shared" si="61"/>
        <v>8.5912147999999995</v>
      </c>
    </row>
    <row r="3951" spans="1:4" ht="15" customHeight="1" x14ac:dyDescent="0.2">
      <c r="A3951" s="27">
        <v>42171.541666666664</v>
      </c>
      <c r="B3951" s="10">
        <v>4.1155520000000001</v>
      </c>
      <c r="C3951" s="26">
        <v>210</v>
      </c>
      <c r="D3951" s="14">
        <f t="shared" si="61"/>
        <v>6.8729718399999999</v>
      </c>
    </row>
    <row r="3952" spans="1:4" ht="15" customHeight="1" x14ac:dyDescent="0.2">
      <c r="A3952" s="27">
        <v>42171.583333333336</v>
      </c>
      <c r="B3952" s="10">
        <v>4.6299960000000002</v>
      </c>
      <c r="C3952" s="26">
        <v>210</v>
      </c>
      <c r="D3952" s="14">
        <f t="shared" si="61"/>
        <v>7.7320933199999997</v>
      </c>
    </row>
    <row r="3953" spans="1:4" ht="15" customHeight="1" x14ac:dyDescent="0.2">
      <c r="A3953" s="27">
        <v>42171.625</v>
      </c>
      <c r="B3953" s="10">
        <v>3.0866639999999999</v>
      </c>
      <c r="C3953" s="26">
        <v>250</v>
      </c>
      <c r="D3953" s="14">
        <f t="shared" si="61"/>
        <v>5.1547288799999995</v>
      </c>
    </row>
    <row r="3954" spans="1:4" ht="15" customHeight="1" x14ac:dyDescent="0.2">
      <c r="A3954" s="27">
        <v>42172.708333333336</v>
      </c>
      <c r="B3954" s="10">
        <v>1.028888</v>
      </c>
      <c r="C3954" s="26">
        <v>70</v>
      </c>
      <c r="D3954" s="14">
        <f t="shared" si="61"/>
        <v>1.71824296</v>
      </c>
    </row>
    <row r="3955" spans="1:4" ht="15" customHeight="1" x14ac:dyDescent="0.2">
      <c r="A3955" s="27">
        <v>42172.791666666664</v>
      </c>
      <c r="B3955" s="10">
        <v>1.028888</v>
      </c>
      <c r="C3955" s="26">
        <v>190</v>
      </c>
      <c r="D3955" s="14">
        <f t="shared" si="61"/>
        <v>1.71824296</v>
      </c>
    </row>
    <row r="3956" spans="1:4" ht="15" customHeight="1" x14ac:dyDescent="0.2">
      <c r="A3956" s="27">
        <v>42172.833333333336</v>
      </c>
      <c r="B3956" s="10">
        <v>1.028888</v>
      </c>
      <c r="C3956" s="26">
        <v>130</v>
      </c>
      <c r="D3956" s="14">
        <f t="shared" si="61"/>
        <v>1.71824296</v>
      </c>
    </row>
    <row r="3957" spans="1:4" ht="15" customHeight="1" x14ac:dyDescent="0.2">
      <c r="A3957" s="27">
        <v>42172.875</v>
      </c>
      <c r="B3957" s="10">
        <v>2.057776</v>
      </c>
      <c r="C3957" s="26">
        <v>110</v>
      </c>
      <c r="D3957" s="14">
        <f t="shared" si="61"/>
        <v>3.43648592</v>
      </c>
    </row>
    <row r="3958" spans="1:4" ht="15" customHeight="1" x14ac:dyDescent="0.2">
      <c r="A3958" s="27">
        <v>42172.916666666664</v>
      </c>
      <c r="B3958" s="10">
        <v>1.5433319999999999</v>
      </c>
      <c r="C3958" s="26">
        <v>360</v>
      </c>
      <c r="D3958" s="14">
        <f t="shared" si="61"/>
        <v>2.5773644399999998</v>
      </c>
    </row>
    <row r="3959" spans="1:4" ht="15" customHeight="1" x14ac:dyDescent="0.2">
      <c r="A3959" s="27">
        <v>42172.958333333336</v>
      </c>
      <c r="B3959" s="10">
        <v>0</v>
      </c>
      <c r="C3959" s="26">
        <v>0</v>
      </c>
      <c r="D3959" s="14">
        <f t="shared" si="61"/>
        <v>0</v>
      </c>
    </row>
    <row r="3960" spans="1:4" ht="15" customHeight="1" x14ac:dyDescent="0.2">
      <c r="A3960" s="27">
        <v>42173</v>
      </c>
      <c r="B3960" s="10">
        <v>0</v>
      </c>
      <c r="C3960" s="26">
        <v>0</v>
      </c>
      <c r="D3960" s="14">
        <f t="shared" si="61"/>
        <v>0</v>
      </c>
    </row>
    <row r="3961" spans="1:4" ht="15" customHeight="1" x14ac:dyDescent="0.2">
      <c r="A3961" s="27">
        <v>42173.041666666664</v>
      </c>
      <c r="B3961" s="10">
        <v>1.5433319999999999</v>
      </c>
      <c r="C3961" s="26">
        <v>260</v>
      </c>
      <c r="D3961" s="14">
        <f t="shared" si="61"/>
        <v>2.5773644399999998</v>
      </c>
    </row>
    <row r="3962" spans="1:4" ht="15" customHeight="1" x14ac:dyDescent="0.2">
      <c r="A3962" s="27">
        <v>42173.083333333336</v>
      </c>
      <c r="B3962" s="10">
        <v>1.028888</v>
      </c>
      <c r="C3962" s="26">
        <v>350</v>
      </c>
      <c r="D3962" s="14">
        <f t="shared" si="61"/>
        <v>1.71824296</v>
      </c>
    </row>
    <row r="3963" spans="1:4" ht="15" customHeight="1" x14ac:dyDescent="0.2">
      <c r="A3963" s="27">
        <v>42173.125</v>
      </c>
      <c r="B3963" s="10">
        <v>0.51444400000000001</v>
      </c>
      <c r="C3963" s="26">
        <v>290</v>
      </c>
      <c r="D3963" s="14">
        <f t="shared" si="61"/>
        <v>0.85912147999999999</v>
      </c>
    </row>
    <row r="3964" spans="1:4" ht="15" customHeight="1" x14ac:dyDescent="0.2">
      <c r="A3964" s="27">
        <v>42173.166666666664</v>
      </c>
      <c r="B3964" s="10">
        <v>1.028888</v>
      </c>
      <c r="C3964" s="26">
        <v>360</v>
      </c>
      <c r="D3964" s="14">
        <f t="shared" si="61"/>
        <v>1.71824296</v>
      </c>
    </row>
    <row r="3965" spans="1:4" ht="15" customHeight="1" x14ac:dyDescent="0.2">
      <c r="A3965" s="27">
        <v>42173.208333333336</v>
      </c>
      <c r="B3965" s="10">
        <v>1.028888</v>
      </c>
      <c r="C3965" s="26">
        <v>310</v>
      </c>
      <c r="D3965" s="14">
        <f t="shared" si="61"/>
        <v>1.71824296</v>
      </c>
    </row>
    <row r="3966" spans="1:4" ht="15" customHeight="1" x14ac:dyDescent="0.2">
      <c r="A3966" s="27">
        <v>42173.25</v>
      </c>
      <c r="B3966" s="10">
        <v>1.028888</v>
      </c>
      <c r="C3966" s="26">
        <v>330</v>
      </c>
      <c r="D3966" s="14">
        <f t="shared" si="61"/>
        <v>1.71824296</v>
      </c>
    </row>
    <row r="3967" spans="1:4" ht="15" customHeight="1" x14ac:dyDescent="0.2">
      <c r="A3967" s="27">
        <v>42173.291666666664</v>
      </c>
      <c r="B3967" s="10">
        <v>1.028888</v>
      </c>
      <c r="C3967" s="26">
        <v>330</v>
      </c>
      <c r="D3967" s="14">
        <f t="shared" si="61"/>
        <v>1.71824296</v>
      </c>
    </row>
    <row r="3968" spans="1:4" ht="15" customHeight="1" x14ac:dyDescent="0.2">
      <c r="A3968" s="27">
        <v>42173.333333333336</v>
      </c>
      <c r="B3968" s="10">
        <v>0.51444400000000001</v>
      </c>
      <c r="C3968" s="26">
        <v>330</v>
      </c>
      <c r="D3968" s="14">
        <f t="shared" si="61"/>
        <v>0.85912147999999999</v>
      </c>
    </row>
    <row r="3969" spans="1:4" ht="15" customHeight="1" x14ac:dyDescent="0.2">
      <c r="A3969" s="27">
        <v>42173.375</v>
      </c>
      <c r="B3969" s="10">
        <v>1.5433319999999999</v>
      </c>
      <c r="C3969" s="26">
        <v>320</v>
      </c>
      <c r="D3969" s="14">
        <f t="shared" si="61"/>
        <v>2.5773644399999998</v>
      </c>
    </row>
    <row r="3970" spans="1:4" ht="15" customHeight="1" x14ac:dyDescent="0.2">
      <c r="A3970" s="27">
        <v>42173.416666666664</v>
      </c>
      <c r="B3970" s="10">
        <v>1.5433319999999999</v>
      </c>
      <c r="C3970" s="26">
        <v>350</v>
      </c>
      <c r="D3970" s="14">
        <f t="shared" si="61"/>
        <v>2.5773644399999998</v>
      </c>
    </row>
    <row r="3971" spans="1:4" ht="15" customHeight="1" x14ac:dyDescent="0.2">
      <c r="A3971" s="27">
        <v>42173.458333333336</v>
      </c>
      <c r="B3971" s="10">
        <v>2.057776</v>
      </c>
      <c r="C3971" s="26">
        <v>320</v>
      </c>
      <c r="D3971" s="14">
        <f t="shared" si="61"/>
        <v>3.43648592</v>
      </c>
    </row>
    <row r="3972" spans="1:4" ht="15" customHeight="1" x14ac:dyDescent="0.2">
      <c r="A3972" s="27">
        <v>42173.5</v>
      </c>
      <c r="B3972" s="10">
        <v>5.1444400000000003</v>
      </c>
      <c r="C3972" s="26">
        <v>20</v>
      </c>
      <c r="D3972" s="14">
        <f t="shared" si="61"/>
        <v>8.5912147999999995</v>
      </c>
    </row>
    <row r="3973" spans="1:4" ht="15" customHeight="1" x14ac:dyDescent="0.2">
      <c r="A3973" s="27">
        <v>42173.541666666664</v>
      </c>
      <c r="B3973" s="10">
        <v>5.1444400000000003</v>
      </c>
      <c r="C3973" s="26">
        <v>10</v>
      </c>
      <c r="D3973" s="14">
        <f t="shared" ref="D3973:D4036" si="62">$B$1*B3973</f>
        <v>8.5912147999999995</v>
      </c>
    </row>
    <row r="3974" spans="1:4" ht="15" customHeight="1" x14ac:dyDescent="0.2">
      <c r="A3974" s="27">
        <v>42173.583333333336</v>
      </c>
      <c r="B3974" s="10">
        <v>5.1444400000000003</v>
      </c>
      <c r="C3974" s="26">
        <v>10</v>
      </c>
      <c r="D3974" s="14">
        <f t="shared" si="62"/>
        <v>8.5912147999999995</v>
      </c>
    </row>
    <row r="3975" spans="1:4" ht="15" customHeight="1" x14ac:dyDescent="0.2">
      <c r="A3975" s="27">
        <v>42173.625</v>
      </c>
      <c r="B3975" s="10">
        <v>6.1733279999999997</v>
      </c>
      <c r="C3975" s="26">
        <v>20</v>
      </c>
      <c r="D3975" s="14">
        <f t="shared" si="62"/>
        <v>10.309457759999999</v>
      </c>
    </row>
    <row r="3976" spans="1:4" ht="15" customHeight="1" x14ac:dyDescent="0.2">
      <c r="A3976" s="27">
        <v>42173.666666666664</v>
      </c>
      <c r="B3976" s="10">
        <v>6.1733279999999997</v>
      </c>
      <c r="C3976" s="26">
        <v>20</v>
      </c>
      <c r="D3976" s="14">
        <f t="shared" si="62"/>
        <v>10.309457759999999</v>
      </c>
    </row>
    <row r="3977" spans="1:4" ht="15" customHeight="1" x14ac:dyDescent="0.2">
      <c r="A3977" s="27">
        <v>42173.708333333336</v>
      </c>
      <c r="B3977" s="10">
        <v>5.6588840000000005</v>
      </c>
      <c r="C3977" s="26">
        <v>40</v>
      </c>
      <c r="D3977" s="14">
        <f t="shared" si="62"/>
        <v>9.4503362800000001</v>
      </c>
    </row>
    <row r="3978" spans="1:4" ht="15" customHeight="1" x14ac:dyDescent="0.2">
      <c r="A3978" s="27">
        <v>42173.75</v>
      </c>
      <c r="B3978" s="10">
        <v>5.1444400000000003</v>
      </c>
      <c r="C3978" s="26">
        <v>60</v>
      </c>
      <c r="D3978" s="14">
        <f t="shared" si="62"/>
        <v>8.5912147999999995</v>
      </c>
    </row>
    <row r="3979" spans="1:4" ht="15" customHeight="1" x14ac:dyDescent="0.2">
      <c r="A3979" s="27">
        <v>42173.791666666664</v>
      </c>
      <c r="B3979" s="10">
        <v>4.6299960000000002</v>
      </c>
      <c r="C3979" s="26">
        <v>70</v>
      </c>
      <c r="D3979" s="14">
        <f t="shared" si="62"/>
        <v>7.7320933199999997</v>
      </c>
    </row>
    <row r="3980" spans="1:4" ht="15" customHeight="1" x14ac:dyDescent="0.2">
      <c r="A3980" s="27">
        <v>42173.833333333336</v>
      </c>
      <c r="B3980" s="10">
        <v>5.1444400000000003</v>
      </c>
      <c r="C3980" s="26">
        <v>50</v>
      </c>
      <c r="D3980" s="14">
        <f t="shared" si="62"/>
        <v>8.5912147999999995</v>
      </c>
    </row>
    <row r="3981" spans="1:4" ht="15" customHeight="1" x14ac:dyDescent="0.2">
      <c r="A3981" s="27">
        <v>42173.875</v>
      </c>
      <c r="B3981" s="10">
        <v>5.1444400000000003</v>
      </c>
      <c r="C3981" s="26">
        <v>40</v>
      </c>
      <c r="D3981" s="14">
        <f t="shared" si="62"/>
        <v>8.5912147999999995</v>
      </c>
    </row>
    <row r="3982" spans="1:4" ht="15" customHeight="1" x14ac:dyDescent="0.2">
      <c r="A3982" s="27">
        <v>42173.916666666664</v>
      </c>
      <c r="B3982" s="10">
        <v>4.6299960000000002</v>
      </c>
      <c r="C3982" s="26">
        <v>40</v>
      </c>
      <c r="D3982" s="14">
        <f t="shared" si="62"/>
        <v>7.7320933199999997</v>
      </c>
    </row>
    <row r="3983" spans="1:4" ht="15" customHeight="1" x14ac:dyDescent="0.2">
      <c r="A3983" s="27">
        <v>42173.958333333336</v>
      </c>
      <c r="B3983" s="10">
        <v>5.1444400000000003</v>
      </c>
      <c r="C3983" s="26">
        <v>30</v>
      </c>
      <c r="D3983" s="14">
        <f t="shared" si="62"/>
        <v>8.5912147999999995</v>
      </c>
    </row>
    <row r="3984" spans="1:4" ht="15" customHeight="1" x14ac:dyDescent="0.2">
      <c r="A3984" s="27">
        <v>42174</v>
      </c>
      <c r="B3984" s="10">
        <v>5.6588840000000005</v>
      </c>
      <c r="C3984" s="26">
        <v>30</v>
      </c>
      <c r="D3984" s="14">
        <f t="shared" si="62"/>
        <v>9.4503362800000001</v>
      </c>
    </row>
    <row r="3985" spans="1:4" ht="15" customHeight="1" x14ac:dyDescent="0.2">
      <c r="A3985" s="27">
        <v>42174.041666666664</v>
      </c>
      <c r="B3985" s="10">
        <v>5.6588840000000005</v>
      </c>
      <c r="C3985" s="26">
        <v>20</v>
      </c>
      <c r="D3985" s="14">
        <f t="shared" si="62"/>
        <v>9.4503362800000001</v>
      </c>
    </row>
    <row r="3986" spans="1:4" ht="15" customHeight="1" x14ac:dyDescent="0.2">
      <c r="A3986" s="27">
        <v>42174.083333333336</v>
      </c>
      <c r="B3986" s="10">
        <v>4.1155520000000001</v>
      </c>
      <c r="C3986" s="26">
        <v>20</v>
      </c>
      <c r="D3986" s="14">
        <f t="shared" si="62"/>
        <v>6.8729718399999999</v>
      </c>
    </row>
    <row r="3987" spans="1:4" ht="15" customHeight="1" x14ac:dyDescent="0.2">
      <c r="A3987" s="27">
        <v>42174.125</v>
      </c>
      <c r="B3987" s="10">
        <v>3.0866639999999999</v>
      </c>
      <c r="C3987" s="26">
        <v>360</v>
      </c>
      <c r="D3987" s="14">
        <f t="shared" si="62"/>
        <v>5.1547288799999995</v>
      </c>
    </row>
    <row r="3988" spans="1:4" ht="15" customHeight="1" x14ac:dyDescent="0.2">
      <c r="A3988" s="27">
        <v>42174.166666666664</v>
      </c>
      <c r="B3988" s="10">
        <v>1.5433319999999999</v>
      </c>
      <c r="C3988" s="26">
        <v>300</v>
      </c>
      <c r="D3988" s="14">
        <f t="shared" si="62"/>
        <v>2.5773644399999998</v>
      </c>
    </row>
    <row r="3989" spans="1:4" ht="15" customHeight="1" x14ac:dyDescent="0.2">
      <c r="A3989" s="27">
        <v>42174.208333333336</v>
      </c>
      <c r="B3989" s="10">
        <v>1.5433319999999999</v>
      </c>
      <c r="C3989" s="26">
        <v>310</v>
      </c>
      <c r="D3989" s="14">
        <f t="shared" si="62"/>
        <v>2.5773644399999998</v>
      </c>
    </row>
    <row r="3990" spans="1:4" ht="15" customHeight="1" x14ac:dyDescent="0.2">
      <c r="A3990" s="27">
        <v>42174.25</v>
      </c>
      <c r="B3990" s="10">
        <v>1.5433319999999999</v>
      </c>
      <c r="C3990" s="26">
        <v>340</v>
      </c>
      <c r="D3990" s="14">
        <f t="shared" si="62"/>
        <v>2.5773644399999998</v>
      </c>
    </row>
    <row r="3991" spans="1:4" ht="15" customHeight="1" x14ac:dyDescent="0.2">
      <c r="A3991" s="27">
        <v>42174.291666666664</v>
      </c>
      <c r="B3991" s="10">
        <v>1.028888</v>
      </c>
      <c r="C3991" s="26">
        <v>270</v>
      </c>
      <c r="D3991" s="14">
        <f t="shared" si="62"/>
        <v>1.71824296</v>
      </c>
    </row>
    <row r="3992" spans="1:4" ht="15" customHeight="1" x14ac:dyDescent="0.2">
      <c r="A3992" s="27">
        <v>42174.333333333336</v>
      </c>
      <c r="B3992" s="10">
        <v>2.057776</v>
      </c>
      <c r="C3992" s="26">
        <v>270</v>
      </c>
      <c r="D3992" s="14">
        <f t="shared" si="62"/>
        <v>3.43648592</v>
      </c>
    </row>
    <row r="3993" spans="1:4" ht="15" customHeight="1" x14ac:dyDescent="0.2">
      <c r="A3993" s="27">
        <v>42174.375</v>
      </c>
      <c r="B3993" s="10">
        <v>0</v>
      </c>
      <c r="C3993" s="26">
        <v>0</v>
      </c>
      <c r="D3993" s="14">
        <f t="shared" si="62"/>
        <v>0</v>
      </c>
    </row>
    <row r="3994" spans="1:4" ht="15" customHeight="1" x14ac:dyDescent="0.2">
      <c r="A3994" s="27">
        <v>42174.416666666664</v>
      </c>
      <c r="B3994" s="10">
        <v>2.057776</v>
      </c>
      <c r="C3994" s="26">
        <v>170</v>
      </c>
      <c r="D3994" s="14">
        <f t="shared" si="62"/>
        <v>3.43648592</v>
      </c>
    </row>
    <row r="3995" spans="1:4" ht="15" customHeight="1" x14ac:dyDescent="0.2">
      <c r="A3995" s="27">
        <v>42174.458333333336</v>
      </c>
      <c r="B3995" s="10">
        <v>3.601108</v>
      </c>
      <c r="C3995" s="26">
        <v>210</v>
      </c>
      <c r="D3995" s="14">
        <f t="shared" si="62"/>
        <v>6.0138503599999993</v>
      </c>
    </row>
    <row r="3996" spans="1:4" ht="15" customHeight="1" x14ac:dyDescent="0.2">
      <c r="A3996" s="27">
        <v>42174.5</v>
      </c>
      <c r="B3996" s="10">
        <v>6.6877719999999998</v>
      </c>
      <c r="C3996" s="26">
        <v>220</v>
      </c>
      <c r="D3996" s="14">
        <f t="shared" si="62"/>
        <v>11.16857924</v>
      </c>
    </row>
    <row r="3997" spans="1:4" ht="15" customHeight="1" x14ac:dyDescent="0.2">
      <c r="A3997" s="27">
        <v>42174.541666666664</v>
      </c>
      <c r="B3997" s="10">
        <v>8.7455479999999994</v>
      </c>
      <c r="C3997" s="26">
        <v>200</v>
      </c>
      <c r="D3997" s="14">
        <f t="shared" si="62"/>
        <v>14.605065159999999</v>
      </c>
    </row>
    <row r="3998" spans="1:4" ht="15" customHeight="1" x14ac:dyDescent="0.2">
      <c r="A3998" s="27">
        <v>42174.583333333336</v>
      </c>
      <c r="B3998" s="10">
        <v>6.6877719999999998</v>
      </c>
      <c r="C3998" s="26">
        <v>210</v>
      </c>
      <c r="D3998" s="14">
        <f t="shared" si="62"/>
        <v>11.16857924</v>
      </c>
    </row>
    <row r="3999" spans="1:4" ht="15" customHeight="1" x14ac:dyDescent="0.2">
      <c r="A3999" s="27">
        <v>42174.625</v>
      </c>
      <c r="B3999" s="10">
        <v>7.7166600000000001</v>
      </c>
      <c r="C3999" s="26">
        <v>190</v>
      </c>
      <c r="D3999" s="14">
        <f t="shared" si="62"/>
        <v>12.886822199999999</v>
      </c>
    </row>
    <row r="4000" spans="1:4" ht="15" customHeight="1" x14ac:dyDescent="0.2">
      <c r="A4000" s="27">
        <v>42174.666666666664</v>
      </c>
      <c r="B4000" s="10">
        <v>7.7166600000000001</v>
      </c>
      <c r="C4000" s="26">
        <v>200</v>
      </c>
      <c r="D4000" s="14">
        <f t="shared" si="62"/>
        <v>12.886822199999999</v>
      </c>
    </row>
    <row r="4001" spans="1:4" ht="15" customHeight="1" x14ac:dyDescent="0.2">
      <c r="A4001" s="27">
        <v>42174.708333333336</v>
      </c>
      <c r="B4001" s="10">
        <v>8.7455479999999994</v>
      </c>
      <c r="C4001" s="26">
        <v>210</v>
      </c>
      <c r="D4001" s="14">
        <f t="shared" si="62"/>
        <v>14.605065159999999</v>
      </c>
    </row>
    <row r="4002" spans="1:4" ht="15" customHeight="1" x14ac:dyDescent="0.2">
      <c r="A4002" s="27">
        <v>42174.75</v>
      </c>
      <c r="B4002" s="10">
        <v>7.202216</v>
      </c>
      <c r="C4002" s="26">
        <v>200</v>
      </c>
      <c r="D4002" s="14">
        <f t="shared" si="62"/>
        <v>12.027700719999999</v>
      </c>
    </row>
    <row r="4003" spans="1:4" ht="15" customHeight="1" x14ac:dyDescent="0.2">
      <c r="A4003" s="27">
        <v>42174.791666666664</v>
      </c>
      <c r="B4003" s="10">
        <v>7.7166600000000001</v>
      </c>
      <c r="C4003" s="26">
        <v>200</v>
      </c>
      <c r="D4003" s="14">
        <f t="shared" si="62"/>
        <v>12.886822199999999</v>
      </c>
    </row>
    <row r="4004" spans="1:4" ht="15" customHeight="1" x14ac:dyDescent="0.2">
      <c r="A4004" s="27">
        <v>42174.875</v>
      </c>
      <c r="B4004" s="10">
        <v>8.2311040000000002</v>
      </c>
      <c r="C4004" s="26">
        <v>200</v>
      </c>
      <c r="D4004" s="14">
        <f t="shared" si="62"/>
        <v>13.74594368</v>
      </c>
    </row>
    <row r="4005" spans="1:4" ht="15" customHeight="1" x14ac:dyDescent="0.2">
      <c r="A4005" s="27">
        <v>42174.916666666664</v>
      </c>
      <c r="B4005" s="10">
        <v>7.7166600000000001</v>
      </c>
      <c r="C4005" s="26">
        <v>220</v>
      </c>
      <c r="D4005" s="14">
        <f t="shared" si="62"/>
        <v>12.886822199999999</v>
      </c>
    </row>
    <row r="4006" spans="1:4" ht="15" customHeight="1" x14ac:dyDescent="0.2">
      <c r="A4006" s="27">
        <v>42174.958333333336</v>
      </c>
      <c r="B4006" s="10">
        <v>7.202216</v>
      </c>
      <c r="C4006" s="26">
        <v>220</v>
      </c>
      <c r="D4006" s="14">
        <f t="shared" si="62"/>
        <v>12.027700719999999</v>
      </c>
    </row>
    <row r="4007" spans="1:4" ht="15" customHeight="1" x14ac:dyDescent="0.2">
      <c r="A4007" s="27">
        <v>42175</v>
      </c>
      <c r="B4007" s="10">
        <v>7.202216</v>
      </c>
      <c r="C4007" s="26">
        <v>220</v>
      </c>
      <c r="D4007" s="14">
        <f t="shared" si="62"/>
        <v>12.027700719999999</v>
      </c>
    </row>
    <row r="4008" spans="1:4" ht="15" customHeight="1" x14ac:dyDescent="0.2">
      <c r="A4008" s="27">
        <v>42175.041666666664</v>
      </c>
      <c r="B4008" s="10">
        <v>4.6299960000000002</v>
      </c>
      <c r="C4008" s="26">
        <v>230</v>
      </c>
      <c r="D4008" s="14">
        <f t="shared" si="62"/>
        <v>7.7320933199999997</v>
      </c>
    </row>
    <row r="4009" spans="1:4" ht="15" customHeight="1" x14ac:dyDescent="0.2">
      <c r="A4009" s="27">
        <v>42175.083333333336</v>
      </c>
      <c r="B4009" s="10">
        <v>5.1444400000000003</v>
      </c>
      <c r="C4009" s="26">
        <v>230</v>
      </c>
      <c r="D4009" s="14">
        <f t="shared" si="62"/>
        <v>8.5912147999999995</v>
      </c>
    </row>
    <row r="4010" spans="1:4" ht="15" customHeight="1" x14ac:dyDescent="0.2">
      <c r="A4010" s="27">
        <v>42175.125</v>
      </c>
      <c r="B4010" s="10">
        <v>4.1155520000000001</v>
      </c>
      <c r="C4010" s="26">
        <v>230</v>
      </c>
      <c r="D4010" s="14">
        <f t="shared" si="62"/>
        <v>6.8729718399999999</v>
      </c>
    </row>
    <row r="4011" spans="1:4" ht="15" customHeight="1" x14ac:dyDescent="0.2">
      <c r="A4011" s="27">
        <v>42175.166666666664</v>
      </c>
      <c r="B4011" s="10">
        <v>5.1444400000000003</v>
      </c>
      <c r="C4011" s="26">
        <v>230</v>
      </c>
      <c r="D4011" s="14">
        <f t="shared" si="62"/>
        <v>8.5912147999999995</v>
      </c>
    </row>
    <row r="4012" spans="1:4" ht="15" customHeight="1" x14ac:dyDescent="0.2">
      <c r="A4012" s="27">
        <v>42175.208333333336</v>
      </c>
      <c r="B4012" s="10">
        <v>8.2311040000000002</v>
      </c>
      <c r="C4012" s="26">
        <v>150</v>
      </c>
      <c r="D4012" s="14">
        <f t="shared" si="62"/>
        <v>13.74594368</v>
      </c>
    </row>
    <row r="4013" spans="1:4" ht="15" customHeight="1" x14ac:dyDescent="0.2">
      <c r="A4013" s="27">
        <v>42175.25</v>
      </c>
      <c r="B4013" s="10">
        <v>8.2311040000000002</v>
      </c>
      <c r="C4013" s="26">
        <v>170</v>
      </c>
      <c r="D4013" s="14">
        <f t="shared" si="62"/>
        <v>13.74594368</v>
      </c>
    </row>
    <row r="4014" spans="1:4" ht="15" customHeight="1" x14ac:dyDescent="0.2">
      <c r="A4014" s="27">
        <v>42175.291666666664</v>
      </c>
      <c r="B4014" s="10">
        <v>8.7455479999999994</v>
      </c>
      <c r="C4014" s="26">
        <v>150</v>
      </c>
      <c r="D4014" s="14">
        <f t="shared" si="62"/>
        <v>14.605065159999999</v>
      </c>
    </row>
    <row r="4015" spans="1:4" ht="15" customHeight="1" x14ac:dyDescent="0.2">
      <c r="A4015" s="27">
        <v>42175.333333333336</v>
      </c>
      <c r="B4015" s="10">
        <v>8.2311040000000002</v>
      </c>
      <c r="C4015" s="26">
        <v>170</v>
      </c>
      <c r="D4015" s="14">
        <f t="shared" si="62"/>
        <v>13.74594368</v>
      </c>
    </row>
    <row r="4016" spans="1:4" ht="15" customHeight="1" x14ac:dyDescent="0.2">
      <c r="A4016" s="27">
        <v>42175.375</v>
      </c>
      <c r="B4016" s="10">
        <v>9.7744359999999997</v>
      </c>
      <c r="C4016" s="26">
        <v>170</v>
      </c>
      <c r="D4016" s="14">
        <f t="shared" si="62"/>
        <v>16.32330812</v>
      </c>
    </row>
    <row r="4017" spans="1:4" ht="15" customHeight="1" x14ac:dyDescent="0.2">
      <c r="A4017" s="27">
        <v>42175.416666666664</v>
      </c>
      <c r="B4017" s="10">
        <v>9.7744359999999997</v>
      </c>
      <c r="C4017" s="26">
        <v>170</v>
      </c>
      <c r="D4017" s="14">
        <f t="shared" si="62"/>
        <v>16.32330812</v>
      </c>
    </row>
    <row r="4018" spans="1:4" ht="15" customHeight="1" x14ac:dyDescent="0.2">
      <c r="A4018" s="27">
        <v>42175.458333333336</v>
      </c>
      <c r="B4018" s="10">
        <v>9.2599920000000004</v>
      </c>
      <c r="C4018" s="26">
        <v>160</v>
      </c>
      <c r="D4018" s="14">
        <f t="shared" si="62"/>
        <v>15.464186639999999</v>
      </c>
    </row>
    <row r="4019" spans="1:4" ht="15" customHeight="1" x14ac:dyDescent="0.2">
      <c r="A4019" s="27">
        <v>42175.5</v>
      </c>
      <c r="B4019" s="10">
        <v>9.2599920000000004</v>
      </c>
      <c r="C4019" s="26">
        <v>170</v>
      </c>
      <c r="D4019" s="14">
        <f t="shared" si="62"/>
        <v>15.464186639999999</v>
      </c>
    </row>
    <row r="4020" spans="1:4" ht="15" customHeight="1" x14ac:dyDescent="0.2">
      <c r="A4020" s="27">
        <v>42175.541666666664</v>
      </c>
      <c r="B4020" s="10">
        <v>8.2311040000000002</v>
      </c>
      <c r="C4020" s="26">
        <v>160</v>
      </c>
      <c r="D4020" s="14">
        <f t="shared" si="62"/>
        <v>13.74594368</v>
      </c>
    </row>
    <row r="4021" spans="1:4" ht="15" customHeight="1" x14ac:dyDescent="0.2">
      <c r="A4021" s="27">
        <v>42175.583333333336</v>
      </c>
      <c r="B4021" s="10">
        <v>7.202216</v>
      </c>
      <c r="C4021" s="26">
        <v>160</v>
      </c>
      <c r="D4021" s="14">
        <f t="shared" si="62"/>
        <v>12.027700719999999</v>
      </c>
    </row>
    <row r="4022" spans="1:4" ht="15" customHeight="1" x14ac:dyDescent="0.2">
      <c r="A4022" s="27">
        <v>42175.625</v>
      </c>
      <c r="B4022" s="10">
        <v>7.7166600000000001</v>
      </c>
      <c r="C4022" s="26">
        <v>160</v>
      </c>
      <c r="D4022" s="14">
        <f t="shared" si="62"/>
        <v>12.886822199999999</v>
      </c>
    </row>
    <row r="4023" spans="1:4" ht="15" customHeight="1" x14ac:dyDescent="0.2">
      <c r="A4023" s="27">
        <v>42175.666666666664</v>
      </c>
      <c r="B4023" s="10">
        <v>7.7166600000000001</v>
      </c>
      <c r="C4023" s="26">
        <v>170</v>
      </c>
      <c r="D4023" s="14">
        <f t="shared" si="62"/>
        <v>12.886822199999999</v>
      </c>
    </row>
    <row r="4024" spans="1:4" ht="15" customHeight="1" x14ac:dyDescent="0.2">
      <c r="A4024" s="27">
        <v>42175.708333333336</v>
      </c>
      <c r="B4024" s="10">
        <v>7.202216</v>
      </c>
      <c r="C4024" s="26">
        <v>170</v>
      </c>
      <c r="D4024" s="14">
        <f t="shared" si="62"/>
        <v>12.027700719999999</v>
      </c>
    </row>
    <row r="4025" spans="1:4" ht="15" customHeight="1" x14ac:dyDescent="0.2">
      <c r="A4025" s="27">
        <v>42175.75</v>
      </c>
      <c r="B4025" s="10">
        <v>7.202216</v>
      </c>
      <c r="C4025" s="26">
        <v>180</v>
      </c>
      <c r="D4025" s="14">
        <f t="shared" si="62"/>
        <v>12.027700719999999</v>
      </c>
    </row>
    <row r="4026" spans="1:4" ht="15" customHeight="1" x14ac:dyDescent="0.2">
      <c r="A4026" s="27">
        <v>42175.791666666664</v>
      </c>
      <c r="B4026" s="10">
        <v>5.1444400000000003</v>
      </c>
      <c r="C4026" s="26">
        <v>200</v>
      </c>
      <c r="D4026" s="14">
        <f t="shared" si="62"/>
        <v>8.5912147999999995</v>
      </c>
    </row>
    <row r="4027" spans="1:4" ht="15" customHeight="1" x14ac:dyDescent="0.2">
      <c r="A4027" s="27">
        <v>42175.833333333336</v>
      </c>
      <c r="B4027" s="10">
        <v>7.7166600000000001</v>
      </c>
      <c r="C4027" s="26">
        <v>30</v>
      </c>
      <c r="D4027" s="14">
        <f t="shared" si="62"/>
        <v>12.886822199999999</v>
      </c>
    </row>
    <row r="4028" spans="1:4" ht="15" customHeight="1" x14ac:dyDescent="0.2">
      <c r="A4028" s="27">
        <v>42175.875</v>
      </c>
      <c r="B4028" s="10">
        <v>3.0866639999999999</v>
      </c>
      <c r="C4028" s="26">
        <v>160</v>
      </c>
      <c r="D4028" s="14">
        <f t="shared" si="62"/>
        <v>5.1547288799999995</v>
      </c>
    </row>
    <row r="4029" spans="1:4" ht="15" customHeight="1" x14ac:dyDescent="0.2">
      <c r="A4029" s="27">
        <v>42175.916666666664</v>
      </c>
      <c r="B4029" s="10">
        <v>4.1155520000000001</v>
      </c>
      <c r="C4029" s="26">
        <v>220</v>
      </c>
      <c r="D4029" s="14">
        <f t="shared" si="62"/>
        <v>6.8729718399999999</v>
      </c>
    </row>
    <row r="4030" spans="1:4" ht="15" customHeight="1" x14ac:dyDescent="0.2">
      <c r="A4030" s="27">
        <v>42175.958333333336</v>
      </c>
      <c r="B4030" s="10">
        <v>3.601108</v>
      </c>
      <c r="C4030" s="26">
        <v>220</v>
      </c>
      <c r="D4030" s="14">
        <f t="shared" si="62"/>
        <v>6.0138503599999993</v>
      </c>
    </row>
    <row r="4031" spans="1:4" ht="15" customHeight="1" x14ac:dyDescent="0.2">
      <c r="A4031" s="27">
        <v>42176</v>
      </c>
      <c r="B4031" s="10">
        <v>3.0866639999999999</v>
      </c>
      <c r="C4031" s="26">
        <v>180</v>
      </c>
      <c r="D4031" s="14">
        <f t="shared" si="62"/>
        <v>5.1547288799999995</v>
      </c>
    </row>
    <row r="4032" spans="1:4" ht="15" customHeight="1" x14ac:dyDescent="0.2">
      <c r="A4032" s="27">
        <v>42176.041666666664</v>
      </c>
      <c r="B4032" s="10">
        <v>3.0866639999999999</v>
      </c>
      <c r="C4032" s="26">
        <v>220</v>
      </c>
      <c r="D4032" s="14">
        <f t="shared" si="62"/>
        <v>5.1547288799999995</v>
      </c>
    </row>
    <row r="4033" spans="1:4" ht="15" customHeight="1" x14ac:dyDescent="0.2">
      <c r="A4033" s="27">
        <v>42176.083333333336</v>
      </c>
      <c r="B4033" s="10">
        <v>4.1155520000000001</v>
      </c>
      <c r="C4033" s="26">
        <v>220</v>
      </c>
      <c r="D4033" s="14">
        <f t="shared" si="62"/>
        <v>6.8729718399999999</v>
      </c>
    </row>
    <row r="4034" spans="1:4" ht="15" customHeight="1" x14ac:dyDescent="0.2">
      <c r="A4034" s="27">
        <v>42176.125</v>
      </c>
      <c r="B4034" s="10">
        <v>4.1155520000000001</v>
      </c>
      <c r="C4034" s="26">
        <v>220</v>
      </c>
      <c r="D4034" s="14">
        <f t="shared" si="62"/>
        <v>6.8729718399999999</v>
      </c>
    </row>
    <row r="4035" spans="1:4" ht="15" customHeight="1" x14ac:dyDescent="0.2">
      <c r="A4035" s="27">
        <v>42176.166666666664</v>
      </c>
      <c r="B4035" s="10">
        <v>4.1155520000000001</v>
      </c>
      <c r="C4035" s="26">
        <v>220</v>
      </c>
      <c r="D4035" s="14">
        <f t="shared" si="62"/>
        <v>6.8729718399999999</v>
      </c>
    </row>
    <row r="4036" spans="1:4" ht="15" customHeight="1" x14ac:dyDescent="0.2">
      <c r="A4036" s="27">
        <v>42176.208333333336</v>
      </c>
      <c r="B4036" s="10">
        <v>4.1155520000000001</v>
      </c>
      <c r="C4036" s="26">
        <v>220</v>
      </c>
      <c r="D4036" s="14">
        <f t="shared" si="62"/>
        <v>6.8729718399999999</v>
      </c>
    </row>
    <row r="4037" spans="1:4" ht="15" customHeight="1" x14ac:dyDescent="0.2">
      <c r="A4037" s="27">
        <v>42176.25</v>
      </c>
      <c r="B4037" s="10">
        <v>3.601108</v>
      </c>
      <c r="C4037" s="26">
        <v>230</v>
      </c>
      <c r="D4037" s="14">
        <f t="shared" ref="D4037:D4100" si="63">$B$1*B4037</f>
        <v>6.0138503599999993</v>
      </c>
    </row>
    <row r="4038" spans="1:4" ht="15" customHeight="1" x14ac:dyDescent="0.2">
      <c r="A4038" s="27">
        <v>42176.291666666664</v>
      </c>
      <c r="B4038" s="10">
        <v>3.0866639999999999</v>
      </c>
      <c r="C4038" s="26">
        <v>210</v>
      </c>
      <c r="D4038" s="14">
        <f t="shared" si="63"/>
        <v>5.1547288799999995</v>
      </c>
    </row>
    <row r="4039" spans="1:4" ht="15" customHeight="1" x14ac:dyDescent="0.2">
      <c r="A4039" s="27">
        <v>42176.333333333336</v>
      </c>
      <c r="B4039" s="10">
        <v>5.6588840000000005</v>
      </c>
      <c r="C4039" s="26">
        <v>230</v>
      </c>
      <c r="D4039" s="14">
        <f t="shared" si="63"/>
        <v>9.4503362800000001</v>
      </c>
    </row>
    <row r="4040" spans="1:4" ht="15" customHeight="1" x14ac:dyDescent="0.2">
      <c r="A4040" s="27">
        <v>42176.375</v>
      </c>
      <c r="B4040" s="10">
        <v>3.0866639999999999</v>
      </c>
      <c r="C4040" s="26">
        <v>230</v>
      </c>
      <c r="D4040" s="14">
        <f t="shared" si="63"/>
        <v>5.1547288799999995</v>
      </c>
    </row>
    <row r="4041" spans="1:4" ht="15" customHeight="1" x14ac:dyDescent="0.2">
      <c r="A4041" s="27">
        <v>42176.416666666664</v>
      </c>
      <c r="B4041" s="10">
        <v>1.5433319999999999</v>
      </c>
      <c r="C4041" s="26">
        <v>30</v>
      </c>
      <c r="D4041" s="14">
        <f t="shared" si="63"/>
        <v>2.5773644399999998</v>
      </c>
    </row>
    <row r="4042" spans="1:4" ht="15" customHeight="1" x14ac:dyDescent="0.2">
      <c r="A4042" s="27">
        <v>42176.458333333336</v>
      </c>
      <c r="B4042" s="10">
        <v>3.0866639999999999</v>
      </c>
      <c r="C4042" s="26">
        <v>230</v>
      </c>
      <c r="D4042" s="14">
        <f t="shared" si="63"/>
        <v>5.1547288799999995</v>
      </c>
    </row>
    <row r="4043" spans="1:4" ht="15" customHeight="1" x14ac:dyDescent="0.2">
      <c r="A4043" s="27">
        <v>42176.5</v>
      </c>
      <c r="B4043" s="10">
        <v>5.1444400000000003</v>
      </c>
      <c r="C4043" s="26">
        <v>210</v>
      </c>
      <c r="D4043" s="14">
        <f t="shared" si="63"/>
        <v>8.5912147999999995</v>
      </c>
    </row>
    <row r="4044" spans="1:4" ht="15" customHeight="1" x14ac:dyDescent="0.2">
      <c r="A4044" s="27">
        <v>42176.541666666664</v>
      </c>
      <c r="B4044" s="10">
        <v>5.6588840000000005</v>
      </c>
      <c r="C4044" s="26">
        <v>210</v>
      </c>
      <c r="D4044" s="14">
        <f t="shared" si="63"/>
        <v>9.4503362800000001</v>
      </c>
    </row>
    <row r="4045" spans="1:4" ht="15" customHeight="1" x14ac:dyDescent="0.2">
      <c r="A4045" s="27">
        <v>42176.583333333336</v>
      </c>
      <c r="B4045" s="10">
        <v>5.6588840000000005</v>
      </c>
      <c r="C4045" s="26">
        <v>190</v>
      </c>
      <c r="D4045" s="14">
        <f t="shared" si="63"/>
        <v>9.4503362800000001</v>
      </c>
    </row>
    <row r="4046" spans="1:4" ht="15" customHeight="1" x14ac:dyDescent="0.2">
      <c r="A4046" s="27">
        <v>42176.625</v>
      </c>
      <c r="B4046" s="10">
        <v>4.6299960000000002</v>
      </c>
      <c r="C4046" s="26">
        <v>180</v>
      </c>
      <c r="D4046" s="14">
        <f t="shared" si="63"/>
        <v>7.7320933199999997</v>
      </c>
    </row>
    <row r="4047" spans="1:4" ht="15" customHeight="1" x14ac:dyDescent="0.2">
      <c r="A4047" s="27">
        <v>42176.666666666664</v>
      </c>
      <c r="B4047" s="10">
        <v>5.6588840000000005</v>
      </c>
      <c r="C4047" s="26">
        <v>180</v>
      </c>
      <c r="D4047" s="14">
        <f t="shared" si="63"/>
        <v>9.4503362800000001</v>
      </c>
    </row>
    <row r="4048" spans="1:4" ht="15" customHeight="1" x14ac:dyDescent="0.2">
      <c r="A4048" s="27">
        <v>42176.708333333336</v>
      </c>
      <c r="B4048" s="10">
        <v>5.1444400000000003</v>
      </c>
      <c r="C4048" s="26">
        <v>170</v>
      </c>
      <c r="D4048" s="14">
        <f t="shared" si="63"/>
        <v>8.5912147999999995</v>
      </c>
    </row>
    <row r="4049" spans="1:4" ht="15" customHeight="1" x14ac:dyDescent="0.2">
      <c r="A4049" s="27">
        <v>42176.75</v>
      </c>
      <c r="B4049" s="10">
        <v>4.6299960000000002</v>
      </c>
      <c r="C4049" s="26">
        <v>180</v>
      </c>
      <c r="D4049" s="14">
        <f t="shared" si="63"/>
        <v>7.7320933199999997</v>
      </c>
    </row>
    <row r="4050" spans="1:4" ht="15" customHeight="1" x14ac:dyDescent="0.2">
      <c r="A4050" s="27">
        <v>42176.791666666664</v>
      </c>
      <c r="B4050" s="10">
        <v>4.6299960000000002</v>
      </c>
      <c r="C4050" s="26">
        <v>180</v>
      </c>
      <c r="D4050" s="14">
        <f t="shared" si="63"/>
        <v>7.7320933199999997</v>
      </c>
    </row>
    <row r="4051" spans="1:4" ht="15" customHeight="1" x14ac:dyDescent="0.2">
      <c r="A4051" s="27">
        <v>42176.833333333336</v>
      </c>
      <c r="B4051" s="10">
        <v>4.6299960000000002</v>
      </c>
      <c r="C4051" s="26">
        <v>190</v>
      </c>
      <c r="D4051" s="14">
        <f t="shared" si="63"/>
        <v>7.7320933199999997</v>
      </c>
    </row>
    <row r="4052" spans="1:4" ht="15" customHeight="1" x14ac:dyDescent="0.2">
      <c r="A4052" s="27">
        <v>42176.875</v>
      </c>
      <c r="B4052" s="10">
        <v>6.1733279999999997</v>
      </c>
      <c r="C4052" s="26">
        <v>210</v>
      </c>
      <c r="D4052" s="14">
        <f t="shared" si="63"/>
        <v>10.309457759999999</v>
      </c>
    </row>
    <row r="4053" spans="1:4" ht="15" customHeight="1" x14ac:dyDescent="0.2">
      <c r="A4053" s="27">
        <v>42176.916666666664</v>
      </c>
      <c r="B4053" s="10">
        <v>6.1733279999999997</v>
      </c>
      <c r="C4053" s="26">
        <v>210</v>
      </c>
      <c r="D4053" s="14">
        <f t="shared" si="63"/>
        <v>10.309457759999999</v>
      </c>
    </row>
    <row r="4054" spans="1:4" ht="15" customHeight="1" x14ac:dyDescent="0.2">
      <c r="A4054" s="27">
        <v>42176.958333333336</v>
      </c>
      <c r="B4054" s="10">
        <v>6.1733279999999997</v>
      </c>
      <c r="C4054" s="26">
        <v>220</v>
      </c>
      <c r="D4054" s="14">
        <f t="shared" si="63"/>
        <v>10.309457759999999</v>
      </c>
    </row>
    <row r="4055" spans="1:4" ht="15" customHeight="1" x14ac:dyDescent="0.2">
      <c r="A4055" s="27">
        <v>42177</v>
      </c>
      <c r="B4055" s="10">
        <v>4.1155520000000001</v>
      </c>
      <c r="C4055" s="26">
        <v>230</v>
      </c>
      <c r="D4055" s="14">
        <f t="shared" si="63"/>
        <v>6.8729718399999999</v>
      </c>
    </row>
    <row r="4056" spans="1:4" ht="15" customHeight="1" x14ac:dyDescent="0.2">
      <c r="A4056" s="27">
        <v>42177.041666666664</v>
      </c>
      <c r="B4056" s="10">
        <v>4.1155520000000001</v>
      </c>
      <c r="C4056" s="26">
        <v>200</v>
      </c>
      <c r="D4056" s="14">
        <f t="shared" si="63"/>
        <v>6.8729718399999999</v>
      </c>
    </row>
    <row r="4057" spans="1:4" ht="15" customHeight="1" x14ac:dyDescent="0.2">
      <c r="A4057" s="27">
        <v>42177.083333333336</v>
      </c>
      <c r="B4057" s="10">
        <v>2.057776</v>
      </c>
      <c r="C4057" s="26">
        <v>150</v>
      </c>
      <c r="D4057" s="14">
        <f t="shared" si="63"/>
        <v>3.43648592</v>
      </c>
    </row>
    <row r="4058" spans="1:4" ht="15" customHeight="1" x14ac:dyDescent="0.2">
      <c r="A4058" s="27">
        <v>42177.125</v>
      </c>
      <c r="B4058" s="10">
        <v>2.057776</v>
      </c>
      <c r="C4058" s="26">
        <v>210</v>
      </c>
      <c r="D4058" s="14">
        <f t="shared" si="63"/>
        <v>3.43648592</v>
      </c>
    </row>
    <row r="4059" spans="1:4" ht="15" customHeight="1" x14ac:dyDescent="0.2">
      <c r="A4059" s="27">
        <v>42177.166666666664</v>
      </c>
      <c r="B4059" s="10">
        <v>2.057776</v>
      </c>
      <c r="C4059" s="26">
        <v>190</v>
      </c>
      <c r="D4059" s="14">
        <f t="shared" si="63"/>
        <v>3.43648592</v>
      </c>
    </row>
    <row r="4060" spans="1:4" ht="15" customHeight="1" x14ac:dyDescent="0.2">
      <c r="A4060" s="27">
        <v>42177.208333333336</v>
      </c>
      <c r="B4060" s="10">
        <v>1.028888</v>
      </c>
      <c r="C4060" s="26">
        <v>130</v>
      </c>
      <c r="D4060" s="14">
        <f t="shared" si="63"/>
        <v>1.71824296</v>
      </c>
    </row>
    <row r="4061" spans="1:4" ht="15" customHeight="1" x14ac:dyDescent="0.2">
      <c r="A4061" s="27">
        <v>42177.25</v>
      </c>
      <c r="B4061" s="10">
        <v>1.5433319999999999</v>
      </c>
      <c r="C4061" s="26">
        <v>330</v>
      </c>
      <c r="D4061" s="14">
        <f t="shared" si="63"/>
        <v>2.5773644399999998</v>
      </c>
    </row>
    <row r="4062" spans="1:4" ht="15" customHeight="1" x14ac:dyDescent="0.2">
      <c r="A4062" s="27">
        <v>42177.291666666664</v>
      </c>
      <c r="B4062" s="10">
        <v>2.057776</v>
      </c>
      <c r="C4062" s="26">
        <v>290</v>
      </c>
      <c r="D4062" s="14">
        <f t="shared" si="63"/>
        <v>3.43648592</v>
      </c>
    </row>
    <row r="4063" spans="1:4" ht="15" customHeight="1" x14ac:dyDescent="0.2">
      <c r="A4063" s="27">
        <v>42177.333333333336</v>
      </c>
      <c r="B4063" s="10">
        <v>1.028888</v>
      </c>
      <c r="C4063" s="26">
        <v>280</v>
      </c>
      <c r="D4063" s="14">
        <f t="shared" si="63"/>
        <v>1.71824296</v>
      </c>
    </row>
    <row r="4064" spans="1:4" ht="15" customHeight="1" x14ac:dyDescent="0.2">
      <c r="A4064" s="27">
        <v>42177.375</v>
      </c>
      <c r="B4064" s="10">
        <v>2.057776</v>
      </c>
      <c r="C4064" s="26">
        <v>300</v>
      </c>
      <c r="D4064" s="14">
        <f t="shared" si="63"/>
        <v>3.43648592</v>
      </c>
    </row>
    <row r="4065" spans="1:4" ht="15" customHeight="1" x14ac:dyDescent="0.2">
      <c r="A4065" s="27">
        <v>42177.416666666664</v>
      </c>
      <c r="B4065" s="10">
        <v>1.5433319999999999</v>
      </c>
      <c r="C4065" s="26">
        <v>300</v>
      </c>
      <c r="D4065" s="14">
        <f t="shared" si="63"/>
        <v>2.5773644399999998</v>
      </c>
    </row>
    <row r="4066" spans="1:4" ht="15" customHeight="1" x14ac:dyDescent="0.2">
      <c r="A4066" s="27">
        <v>42177.458333333336</v>
      </c>
      <c r="B4066" s="10">
        <v>1.028888</v>
      </c>
      <c r="C4066" s="26">
        <v>280</v>
      </c>
      <c r="D4066" s="14">
        <f t="shared" si="63"/>
        <v>1.71824296</v>
      </c>
    </row>
    <row r="4067" spans="1:4" ht="15" customHeight="1" x14ac:dyDescent="0.2">
      <c r="A4067" s="27">
        <v>42177.5</v>
      </c>
      <c r="B4067" s="10">
        <v>1.028888</v>
      </c>
      <c r="C4067" s="26">
        <v>90</v>
      </c>
      <c r="D4067" s="14">
        <f t="shared" si="63"/>
        <v>1.71824296</v>
      </c>
    </row>
    <row r="4068" spans="1:4" ht="15" customHeight="1" x14ac:dyDescent="0.2">
      <c r="A4068" s="27">
        <v>42177.541666666664</v>
      </c>
      <c r="B4068" s="10">
        <v>1.028888</v>
      </c>
      <c r="C4068" s="26">
        <v>10</v>
      </c>
      <c r="D4068" s="14">
        <f t="shared" si="63"/>
        <v>1.71824296</v>
      </c>
    </row>
    <row r="4069" spans="1:4" ht="15" customHeight="1" x14ac:dyDescent="0.2">
      <c r="A4069" s="27">
        <v>42177.583333333336</v>
      </c>
      <c r="B4069" s="10">
        <v>2.057776</v>
      </c>
      <c r="C4069" s="26">
        <v>140</v>
      </c>
      <c r="D4069" s="14">
        <f t="shared" si="63"/>
        <v>3.43648592</v>
      </c>
    </row>
    <row r="4070" spans="1:4" ht="15" customHeight="1" x14ac:dyDescent="0.2">
      <c r="A4070" s="27">
        <v>42177.625</v>
      </c>
      <c r="B4070" s="10">
        <v>4.1155520000000001</v>
      </c>
      <c r="C4070" s="26">
        <v>140</v>
      </c>
      <c r="D4070" s="14">
        <f t="shared" si="63"/>
        <v>6.8729718399999999</v>
      </c>
    </row>
    <row r="4071" spans="1:4" ht="15" customHeight="1" x14ac:dyDescent="0.2">
      <c r="A4071" s="27">
        <v>42177.666666666664</v>
      </c>
      <c r="B4071" s="10">
        <v>5.1444400000000003</v>
      </c>
      <c r="C4071" s="26">
        <v>160</v>
      </c>
      <c r="D4071" s="14">
        <f t="shared" si="63"/>
        <v>8.5912147999999995</v>
      </c>
    </row>
    <row r="4072" spans="1:4" ht="15" customHeight="1" x14ac:dyDescent="0.2">
      <c r="A4072" s="27">
        <v>42177.708333333336</v>
      </c>
      <c r="B4072" s="10">
        <v>5.1444400000000003</v>
      </c>
      <c r="C4072" s="26">
        <v>160</v>
      </c>
      <c r="D4072" s="14">
        <f t="shared" si="63"/>
        <v>8.5912147999999995</v>
      </c>
    </row>
    <row r="4073" spans="1:4" ht="15" customHeight="1" x14ac:dyDescent="0.2">
      <c r="A4073" s="27">
        <v>42177.75</v>
      </c>
      <c r="B4073" s="10">
        <v>4.1155520000000001</v>
      </c>
      <c r="C4073" s="26">
        <v>160</v>
      </c>
      <c r="D4073" s="14">
        <f t="shared" si="63"/>
        <v>6.8729718399999999</v>
      </c>
    </row>
    <row r="4074" spans="1:4" ht="15" customHeight="1" x14ac:dyDescent="0.2">
      <c r="A4074" s="27">
        <v>42177.791666666664</v>
      </c>
      <c r="B4074" s="10">
        <v>3.0866639999999999</v>
      </c>
      <c r="C4074" s="26">
        <v>150</v>
      </c>
      <c r="D4074" s="14">
        <f t="shared" si="63"/>
        <v>5.1547288799999995</v>
      </c>
    </row>
    <row r="4075" spans="1:4" ht="15" customHeight="1" x14ac:dyDescent="0.2">
      <c r="A4075" s="27">
        <v>42177.833333333336</v>
      </c>
      <c r="B4075" s="10">
        <v>2.5722200000000002</v>
      </c>
      <c r="C4075" s="26">
        <v>130</v>
      </c>
      <c r="D4075" s="14">
        <f t="shared" si="63"/>
        <v>4.2956073999999997</v>
      </c>
    </row>
    <row r="4076" spans="1:4" ht="15" customHeight="1" x14ac:dyDescent="0.2">
      <c r="A4076" s="27">
        <v>42177.875</v>
      </c>
      <c r="B4076" s="10">
        <v>2.057776</v>
      </c>
      <c r="C4076" s="26">
        <v>150</v>
      </c>
      <c r="D4076" s="14">
        <f t="shared" si="63"/>
        <v>3.43648592</v>
      </c>
    </row>
    <row r="4077" spans="1:4" ht="15" customHeight="1" x14ac:dyDescent="0.2">
      <c r="A4077" s="27">
        <v>42177.916666666664</v>
      </c>
      <c r="B4077" s="10">
        <v>1.028888</v>
      </c>
      <c r="C4077" s="26">
        <v>280</v>
      </c>
      <c r="D4077" s="14">
        <f t="shared" si="63"/>
        <v>1.71824296</v>
      </c>
    </row>
    <row r="4078" spans="1:4" ht="15" customHeight="1" x14ac:dyDescent="0.2">
      <c r="A4078" s="27">
        <v>42177.958333333336</v>
      </c>
      <c r="B4078" s="10">
        <v>1.5433319999999999</v>
      </c>
      <c r="C4078" s="26">
        <v>350</v>
      </c>
      <c r="D4078" s="14">
        <f t="shared" si="63"/>
        <v>2.5773644399999998</v>
      </c>
    </row>
    <row r="4079" spans="1:4" ht="15" customHeight="1" x14ac:dyDescent="0.2">
      <c r="A4079" s="27">
        <v>42178</v>
      </c>
      <c r="B4079" s="10">
        <v>1.028888</v>
      </c>
      <c r="C4079" s="26">
        <v>300</v>
      </c>
      <c r="D4079" s="14">
        <f t="shared" si="63"/>
        <v>1.71824296</v>
      </c>
    </row>
    <row r="4080" spans="1:4" ht="15" customHeight="1" x14ac:dyDescent="0.2">
      <c r="A4080" s="27">
        <v>42178.041666666664</v>
      </c>
      <c r="B4080" s="10">
        <v>1.028888</v>
      </c>
      <c r="C4080" s="26">
        <v>300</v>
      </c>
      <c r="D4080" s="14">
        <f t="shared" si="63"/>
        <v>1.71824296</v>
      </c>
    </row>
    <row r="4081" spans="1:4" ht="15" customHeight="1" x14ac:dyDescent="0.2">
      <c r="A4081" s="27">
        <v>42178.083333333336</v>
      </c>
      <c r="B4081" s="10">
        <v>1.5433319999999999</v>
      </c>
      <c r="C4081" s="26">
        <v>330</v>
      </c>
      <c r="D4081" s="14">
        <f t="shared" si="63"/>
        <v>2.5773644399999998</v>
      </c>
    </row>
    <row r="4082" spans="1:4" ht="15" customHeight="1" x14ac:dyDescent="0.2">
      <c r="A4082" s="27">
        <v>42178.125</v>
      </c>
      <c r="B4082" s="10">
        <v>1.5433319999999999</v>
      </c>
      <c r="C4082" s="26">
        <v>290</v>
      </c>
      <c r="D4082" s="14">
        <f t="shared" si="63"/>
        <v>2.5773644399999998</v>
      </c>
    </row>
    <row r="4083" spans="1:4" ht="15" customHeight="1" x14ac:dyDescent="0.2">
      <c r="A4083" s="27">
        <v>42178.166666666664</v>
      </c>
      <c r="B4083" s="10">
        <v>1.028888</v>
      </c>
      <c r="C4083" s="26">
        <v>300</v>
      </c>
      <c r="D4083" s="14">
        <f t="shared" si="63"/>
        <v>1.71824296</v>
      </c>
    </row>
    <row r="4084" spans="1:4" ht="15" customHeight="1" x14ac:dyDescent="0.2">
      <c r="A4084" s="27">
        <v>42178.208333333336</v>
      </c>
      <c r="B4084" s="10">
        <v>2.057776</v>
      </c>
      <c r="C4084" s="26">
        <v>290</v>
      </c>
      <c r="D4084" s="14">
        <f t="shared" si="63"/>
        <v>3.43648592</v>
      </c>
    </row>
    <row r="4085" spans="1:4" ht="15" customHeight="1" x14ac:dyDescent="0.2">
      <c r="A4085" s="27">
        <v>42178.25</v>
      </c>
      <c r="B4085" s="10">
        <v>1.028888</v>
      </c>
      <c r="C4085" s="26">
        <v>280</v>
      </c>
      <c r="D4085" s="14">
        <f t="shared" si="63"/>
        <v>1.71824296</v>
      </c>
    </row>
    <row r="4086" spans="1:4" ht="15" customHeight="1" x14ac:dyDescent="0.2">
      <c r="A4086" s="27">
        <v>42178.291666666664</v>
      </c>
      <c r="B4086" s="10">
        <v>0.51444400000000001</v>
      </c>
      <c r="C4086" s="26">
        <v>310</v>
      </c>
      <c r="D4086" s="14">
        <f t="shared" si="63"/>
        <v>0.85912147999999999</v>
      </c>
    </row>
    <row r="4087" spans="1:4" ht="15" customHeight="1" x14ac:dyDescent="0.2">
      <c r="A4087" s="27">
        <v>42178.333333333336</v>
      </c>
      <c r="B4087" s="10">
        <v>1.028888</v>
      </c>
      <c r="C4087" s="26">
        <v>280</v>
      </c>
      <c r="D4087" s="14">
        <f t="shared" si="63"/>
        <v>1.71824296</v>
      </c>
    </row>
    <row r="4088" spans="1:4" ht="15" customHeight="1" x14ac:dyDescent="0.2">
      <c r="A4088" s="27">
        <v>42178.375</v>
      </c>
      <c r="B4088" s="10">
        <v>1.028888</v>
      </c>
      <c r="C4088" s="26">
        <v>290</v>
      </c>
      <c r="D4088" s="14">
        <f t="shared" si="63"/>
        <v>1.71824296</v>
      </c>
    </row>
    <row r="4089" spans="1:4" ht="15" customHeight="1" x14ac:dyDescent="0.2">
      <c r="A4089" s="27">
        <v>42178.416666666664</v>
      </c>
      <c r="B4089" s="10">
        <v>1.028888</v>
      </c>
      <c r="C4089" s="26">
        <v>340</v>
      </c>
      <c r="D4089" s="14">
        <f t="shared" si="63"/>
        <v>1.71824296</v>
      </c>
    </row>
    <row r="4090" spans="1:4" ht="15" customHeight="1" x14ac:dyDescent="0.2">
      <c r="A4090" s="27">
        <v>42178.458333333336</v>
      </c>
      <c r="B4090" s="10">
        <v>2.057776</v>
      </c>
      <c r="C4090" s="26">
        <v>290</v>
      </c>
      <c r="D4090" s="14">
        <f t="shared" si="63"/>
        <v>3.43648592</v>
      </c>
    </row>
    <row r="4091" spans="1:4" ht="15" customHeight="1" x14ac:dyDescent="0.2">
      <c r="A4091" s="27">
        <v>42178.5</v>
      </c>
      <c r="B4091" s="10">
        <v>3.0866639999999999</v>
      </c>
      <c r="C4091" s="26">
        <v>320</v>
      </c>
      <c r="D4091" s="14">
        <f t="shared" si="63"/>
        <v>5.1547288799999995</v>
      </c>
    </row>
    <row r="4092" spans="1:4" ht="15" customHeight="1" x14ac:dyDescent="0.2">
      <c r="A4092" s="27">
        <v>42178.541666666664</v>
      </c>
      <c r="B4092" s="10">
        <v>2.057776</v>
      </c>
      <c r="C4092" s="26">
        <v>320</v>
      </c>
      <c r="D4092" s="14">
        <f t="shared" si="63"/>
        <v>3.43648592</v>
      </c>
    </row>
    <row r="4093" spans="1:4" ht="15" customHeight="1" x14ac:dyDescent="0.2">
      <c r="A4093" s="27">
        <v>42178.583333333336</v>
      </c>
      <c r="B4093" s="10">
        <v>2.057776</v>
      </c>
      <c r="C4093" s="26">
        <v>360</v>
      </c>
      <c r="D4093" s="14">
        <f t="shared" si="63"/>
        <v>3.43648592</v>
      </c>
    </row>
    <row r="4094" spans="1:4" ht="15" customHeight="1" x14ac:dyDescent="0.2">
      <c r="A4094" s="27">
        <v>42178.625</v>
      </c>
      <c r="B4094" s="10">
        <v>1.028888</v>
      </c>
      <c r="C4094" s="26">
        <v>50</v>
      </c>
      <c r="D4094" s="14">
        <f t="shared" si="63"/>
        <v>1.71824296</v>
      </c>
    </row>
    <row r="4095" spans="1:4" ht="15" customHeight="1" x14ac:dyDescent="0.2">
      <c r="A4095" s="27">
        <v>42178.666666666664</v>
      </c>
      <c r="B4095" s="10">
        <v>3.0866639999999999</v>
      </c>
      <c r="C4095" s="26">
        <v>90</v>
      </c>
      <c r="D4095" s="14">
        <f t="shared" si="63"/>
        <v>5.1547288799999995</v>
      </c>
    </row>
    <row r="4096" spans="1:4" ht="15" customHeight="1" x14ac:dyDescent="0.2">
      <c r="A4096" s="27">
        <v>42178.708333333336</v>
      </c>
      <c r="B4096" s="10">
        <v>3.601108</v>
      </c>
      <c r="C4096" s="26">
        <v>70</v>
      </c>
      <c r="D4096" s="14">
        <f t="shared" si="63"/>
        <v>6.0138503599999993</v>
      </c>
    </row>
    <row r="4097" spans="1:4" ht="15" customHeight="1" x14ac:dyDescent="0.2">
      <c r="A4097" s="27">
        <v>42178.75</v>
      </c>
      <c r="B4097" s="10">
        <v>4.1155520000000001</v>
      </c>
      <c r="C4097" s="26">
        <v>70</v>
      </c>
      <c r="D4097" s="14">
        <f t="shared" si="63"/>
        <v>6.8729718399999999</v>
      </c>
    </row>
    <row r="4098" spans="1:4" ht="15" customHeight="1" x14ac:dyDescent="0.2">
      <c r="A4098" s="27">
        <v>42178.791666666664</v>
      </c>
      <c r="B4098" s="10">
        <v>5.1444400000000003</v>
      </c>
      <c r="C4098" s="26">
        <v>60</v>
      </c>
      <c r="D4098" s="14">
        <f t="shared" si="63"/>
        <v>8.5912147999999995</v>
      </c>
    </row>
    <row r="4099" spans="1:4" ht="15" customHeight="1" x14ac:dyDescent="0.2">
      <c r="A4099" s="27">
        <v>42178.833333333336</v>
      </c>
      <c r="B4099" s="10">
        <v>3.601108</v>
      </c>
      <c r="C4099" s="26">
        <v>60</v>
      </c>
      <c r="D4099" s="14">
        <f t="shared" si="63"/>
        <v>6.0138503599999993</v>
      </c>
    </row>
    <row r="4100" spans="1:4" ht="15" customHeight="1" x14ac:dyDescent="0.2">
      <c r="A4100" s="27">
        <v>42178.875</v>
      </c>
      <c r="B4100" s="10">
        <v>2.5722200000000002</v>
      </c>
      <c r="C4100" s="26">
        <v>60</v>
      </c>
      <c r="D4100" s="14">
        <f t="shared" si="63"/>
        <v>4.2956073999999997</v>
      </c>
    </row>
    <row r="4101" spans="1:4" ht="15" customHeight="1" x14ac:dyDescent="0.2">
      <c r="A4101" s="27">
        <v>42178.916666666664</v>
      </c>
      <c r="B4101" s="10">
        <v>1.028888</v>
      </c>
      <c r="C4101" s="26">
        <v>360</v>
      </c>
      <c r="D4101" s="14">
        <f t="shared" ref="D4101:D4164" si="64">$B$1*B4101</f>
        <v>1.71824296</v>
      </c>
    </row>
    <row r="4102" spans="1:4" ht="15" customHeight="1" x14ac:dyDescent="0.2">
      <c r="A4102" s="27">
        <v>42178.958333333336</v>
      </c>
      <c r="B4102" s="10">
        <v>1.5433319999999999</v>
      </c>
      <c r="C4102" s="26">
        <v>360</v>
      </c>
      <c r="D4102" s="14">
        <f t="shared" si="64"/>
        <v>2.5773644399999998</v>
      </c>
    </row>
    <row r="4103" spans="1:4" ht="15" customHeight="1" x14ac:dyDescent="0.2">
      <c r="A4103" s="27">
        <v>42179</v>
      </c>
      <c r="B4103" s="10">
        <v>5.1444400000000003</v>
      </c>
      <c r="C4103" s="26">
        <v>10</v>
      </c>
      <c r="D4103" s="14">
        <f t="shared" si="64"/>
        <v>8.5912147999999995</v>
      </c>
    </row>
    <row r="4104" spans="1:4" ht="15" customHeight="1" x14ac:dyDescent="0.2">
      <c r="A4104" s="27">
        <v>42179.041666666664</v>
      </c>
      <c r="B4104" s="10">
        <v>1.028888</v>
      </c>
      <c r="C4104" s="26">
        <v>270</v>
      </c>
      <c r="D4104" s="14">
        <f t="shared" si="64"/>
        <v>1.71824296</v>
      </c>
    </row>
    <row r="4105" spans="1:4" ht="15" customHeight="1" x14ac:dyDescent="0.2">
      <c r="A4105" s="27">
        <v>42179.083333333336</v>
      </c>
      <c r="B4105" s="10">
        <v>1.5433319999999999</v>
      </c>
      <c r="C4105" s="26">
        <v>300</v>
      </c>
      <c r="D4105" s="14">
        <f t="shared" si="64"/>
        <v>2.5773644399999998</v>
      </c>
    </row>
    <row r="4106" spans="1:4" ht="15" customHeight="1" x14ac:dyDescent="0.2">
      <c r="A4106" s="27">
        <v>42179.125</v>
      </c>
      <c r="B4106" s="10">
        <v>1.028888</v>
      </c>
      <c r="C4106" s="26">
        <v>280</v>
      </c>
      <c r="D4106" s="14">
        <f t="shared" si="64"/>
        <v>1.71824296</v>
      </c>
    </row>
    <row r="4107" spans="1:4" ht="15" customHeight="1" x14ac:dyDescent="0.2">
      <c r="A4107" s="27">
        <v>42179.166666666664</v>
      </c>
      <c r="B4107" s="10">
        <v>1.028888</v>
      </c>
      <c r="C4107" s="26">
        <v>330</v>
      </c>
      <c r="D4107" s="14">
        <f t="shared" si="64"/>
        <v>1.71824296</v>
      </c>
    </row>
    <row r="4108" spans="1:4" ht="15" customHeight="1" x14ac:dyDescent="0.2">
      <c r="A4108" s="27">
        <v>42179.291666666664</v>
      </c>
      <c r="B4108" s="10">
        <v>1.028888</v>
      </c>
      <c r="C4108" s="26">
        <v>280</v>
      </c>
      <c r="D4108" s="14">
        <f t="shared" si="64"/>
        <v>1.71824296</v>
      </c>
    </row>
    <row r="4109" spans="1:4" ht="15" customHeight="1" x14ac:dyDescent="0.2">
      <c r="A4109" s="27">
        <v>42179.333333333336</v>
      </c>
      <c r="B4109" s="10">
        <v>1.5433319999999999</v>
      </c>
      <c r="C4109" s="26">
        <v>290</v>
      </c>
      <c r="D4109" s="14">
        <f t="shared" si="64"/>
        <v>2.5773644399999998</v>
      </c>
    </row>
    <row r="4110" spans="1:4" ht="15" customHeight="1" x14ac:dyDescent="0.2">
      <c r="A4110" s="27">
        <v>42179.375</v>
      </c>
      <c r="B4110" s="10">
        <v>0</v>
      </c>
      <c r="C4110" s="26">
        <v>0</v>
      </c>
      <c r="D4110" s="14">
        <f t="shared" si="64"/>
        <v>0</v>
      </c>
    </row>
    <row r="4111" spans="1:4" ht="15" customHeight="1" x14ac:dyDescent="0.2">
      <c r="A4111" s="27">
        <v>42179.416666666664</v>
      </c>
      <c r="B4111" s="10">
        <v>1.5433319999999999</v>
      </c>
      <c r="C4111" s="26">
        <v>180</v>
      </c>
      <c r="D4111" s="14">
        <f t="shared" si="64"/>
        <v>2.5773644399999998</v>
      </c>
    </row>
    <row r="4112" spans="1:4" ht="15" customHeight="1" x14ac:dyDescent="0.2">
      <c r="A4112" s="27">
        <v>42179.458333333336</v>
      </c>
      <c r="B4112" s="10">
        <v>4.1155520000000001</v>
      </c>
      <c r="C4112" s="26">
        <v>230</v>
      </c>
      <c r="D4112" s="14">
        <f t="shared" si="64"/>
        <v>6.8729718399999999</v>
      </c>
    </row>
    <row r="4113" spans="1:4" ht="15" customHeight="1" x14ac:dyDescent="0.2">
      <c r="A4113" s="27">
        <v>42179.5</v>
      </c>
      <c r="B4113" s="10">
        <v>5.6588840000000005</v>
      </c>
      <c r="C4113" s="26">
        <v>210</v>
      </c>
      <c r="D4113" s="14">
        <f t="shared" si="64"/>
        <v>9.4503362800000001</v>
      </c>
    </row>
    <row r="4114" spans="1:4" ht="15" customHeight="1" x14ac:dyDescent="0.2">
      <c r="A4114" s="27">
        <v>42179.541666666664</v>
      </c>
      <c r="B4114" s="10">
        <v>7.7166600000000001</v>
      </c>
      <c r="C4114" s="26">
        <v>210</v>
      </c>
      <c r="D4114" s="14">
        <f t="shared" si="64"/>
        <v>12.886822199999999</v>
      </c>
    </row>
    <row r="4115" spans="1:4" ht="15" customHeight="1" x14ac:dyDescent="0.2">
      <c r="A4115" s="27">
        <v>42179.583333333336</v>
      </c>
      <c r="B4115" s="10">
        <v>8.7455479999999994</v>
      </c>
      <c r="C4115" s="26">
        <v>220</v>
      </c>
      <c r="D4115" s="14">
        <f t="shared" si="64"/>
        <v>14.605065159999999</v>
      </c>
    </row>
    <row r="4116" spans="1:4" ht="15" customHeight="1" x14ac:dyDescent="0.2">
      <c r="A4116" s="27">
        <v>42179.625</v>
      </c>
      <c r="B4116" s="10">
        <v>7.202216</v>
      </c>
      <c r="C4116" s="26">
        <v>210</v>
      </c>
      <c r="D4116" s="14">
        <f t="shared" si="64"/>
        <v>12.027700719999999</v>
      </c>
    </row>
    <row r="4117" spans="1:4" ht="15" customHeight="1" x14ac:dyDescent="0.2">
      <c r="A4117" s="27">
        <v>42179.666666666664</v>
      </c>
      <c r="B4117" s="10">
        <v>6.6877719999999998</v>
      </c>
      <c r="C4117" s="26">
        <v>170</v>
      </c>
      <c r="D4117" s="14">
        <f t="shared" si="64"/>
        <v>11.16857924</v>
      </c>
    </row>
    <row r="4118" spans="1:4" ht="15" customHeight="1" x14ac:dyDescent="0.2">
      <c r="A4118" s="27">
        <v>42179.708333333336</v>
      </c>
      <c r="B4118" s="10">
        <v>7.202216</v>
      </c>
      <c r="C4118" s="26">
        <v>170</v>
      </c>
      <c r="D4118" s="14">
        <f t="shared" si="64"/>
        <v>12.027700719999999</v>
      </c>
    </row>
    <row r="4119" spans="1:4" ht="15" customHeight="1" x14ac:dyDescent="0.2">
      <c r="A4119" s="27">
        <v>42179.75</v>
      </c>
      <c r="B4119" s="10">
        <v>8.2311040000000002</v>
      </c>
      <c r="C4119" s="26">
        <v>180</v>
      </c>
      <c r="D4119" s="14">
        <f t="shared" si="64"/>
        <v>13.74594368</v>
      </c>
    </row>
    <row r="4120" spans="1:4" ht="15" customHeight="1" x14ac:dyDescent="0.2">
      <c r="A4120" s="27">
        <v>42179.791666666664</v>
      </c>
      <c r="B4120" s="10">
        <v>6.1733279999999997</v>
      </c>
      <c r="C4120" s="26">
        <v>180</v>
      </c>
      <c r="D4120" s="14">
        <f t="shared" si="64"/>
        <v>10.309457759999999</v>
      </c>
    </row>
    <row r="4121" spans="1:4" ht="15" customHeight="1" x14ac:dyDescent="0.2">
      <c r="A4121" s="27">
        <v>42179.833333333336</v>
      </c>
      <c r="B4121" s="10">
        <v>6.1733279999999997</v>
      </c>
      <c r="C4121" s="26">
        <v>190</v>
      </c>
      <c r="D4121" s="14">
        <f t="shared" si="64"/>
        <v>10.309457759999999</v>
      </c>
    </row>
    <row r="4122" spans="1:4" ht="15" customHeight="1" x14ac:dyDescent="0.2">
      <c r="A4122" s="27">
        <v>42179.875</v>
      </c>
      <c r="B4122" s="10">
        <v>5.6588840000000005</v>
      </c>
      <c r="C4122" s="26">
        <v>220</v>
      </c>
      <c r="D4122" s="14">
        <f t="shared" si="64"/>
        <v>9.4503362800000001</v>
      </c>
    </row>
    <row r="4123" spans="1:4" ht="15" customHeight="1" x14ac:dyDescent="0.2">
      <c r="A4123" s="27">
        <v>42179.916666666664</v>
      </c>
      <c r="B4123" s="10">
        <v>6.1733279999999997</v>
      </c>
      <c r="C4123" s="26">
        <v>200</v>
      </c>
      <c r="D4123" s="14">
        <f t="shared" si="64"/>
        <v>10.309457759999999</v>
      </c>
    </row>
    <row r="4124" spans="1:4" ht="15" customHeight="1" x14ac:dyDescent="0.2">
      <c r="A4124" s="27">
        <v>42179.958333333336</v>
      </c>
      <c r="B4124" s="10">
        <v>3.601108</v>
      </c>
      <c r="C4124" s="26">
        <v>230</v>
      </c>
      <c r="D4124" s="14">
        <f t="shared" si="64"/>
        <v>6.0138503599999993</v>
      </c>
    </row>
    <row r="4125" spans="1:4" ht="15" customHeight="1" x14ac:dyDescent="0.2">
      <c r="A4125" s="27">
        <v>42180</v>
      </c>
      <c r="B4125" s="10">
        <v>7.202216</v>
      </c>
      <c r="C4125" s="26">
        <v>190</v>
      </c>
      <c r="D4125" s="14">
        <f t="shared" si="64"/>
        <v>12.027700719999999</v>
      </c>
    </row>
    <row r="4126" spans="1:4" ht="15" customHeight="1" x14ac:dyDescent="0.2">
      <c r="A4126" s="27">
        <v>42180.041666666664</v>
      </c>
      <c r="B4126" s="10">
        <v>6.1733279999999997</v>
      </c>
      <c r="C4126" s="26">
        <v>200</v>
      </c>
      <c r="D4126" s="14">
        <f t="shared" si="64"/>
        <v>10.309457759999999</v>
      </c>
    </row>
    <row r="4127" spans="1:4" ht="15" customHeight="1" x14ac:dyDescent="0.2">
      <c r="A4127" s="27">
        <v>42180.083333333336</v>
      </c>
      <c r="B4127" s="10">
        <v>7.202216</v>
      </c>
      <c r="C4127" s="26">
        <v>190</v>
      </c>
      <c r="D4127" s="14">
        <f t="shared" si="64"/>
        <v>12.027700719999999</v>
      </c>
    </row>
    <row r="4128" spans="1:4" ht="15" customHeight="1" x14ac:dyDescent="0.2">
      <c r="A4128" s="27">
        <v>42180.125</v>
      </c>
      <c r="B4128" s="10">
        <v>6.1733279999999997</v>
      </c>
      <c r="C4128" s="26">
        <v>170</v>
      </c>
      <c r="D4128" s="14">
        <f t="shared" si="64"/>
        <v>10.309457759999999</v>
      </c>
    </row>
    <row r="4129" spans="1:4" ht="15" customHeight="1" x14ac:dyDescent="0.2">
      <c r="A4129" s="27">
        <v>42180.166666666664</v>
      </c>
      <c r="B4129" s="10">
        <v>6.1733279999999997</v>
      </c>
      <c r="C4129" s="26">
        <v>210</v>
      </c>
      <c r="D4129" s="14">
        <f t="shared" si="64"/>
        <v>10.309457759999999</v>
      </c>
    </row>
    <row r="4130" spans="1:4" ht="15" customHeight="1" x14ac:dyDescent="0.2">
      <c r="A4130" s="27">
        <v>42180.208333333336</v>
      </c>
      <c r="B4130" s="10">
        <v>6.1733279999999997</v>
      </c>
      <c r="C4130" s="26">
        <v>210</v>
      </c>
      <c r="D4130" s="14">
        <f t="shared" si="64"/>
        <v>10.309457759999999</v>
      </c>
    </row>
    <row r="4131" spans="1:4" ht="15" customHeight="1" x14ac:dyDescent="0.2">
      <c r="A4131" s="27">
        <v>42180.25</v>
      </c>
      <c r="B4131" s="10">
        <v>6.6877719999999998</v>
      </c>
      <c r="C4131" s="26">
        <v>220</v>
      </c>
      <c r="D4131" s="14">
        <f t="shared" si="64"/>
        <v>11.16857924</v>
      </c>
    </row>
    <row r="4132" spans="1:4" ht="15" customHeight="1" x14ac:dyDescent="0.2">
      <c r="A4132" s="27">
        <v>42180.291666666664</v>
      </c>
      <c r="B4132" s="10">
        <v>5.6588840000000005</v>
      </c>
      <c r="C4132" s="26">
        <v>210</v>
      </c>
      <c r="D4132" s="14">
        <f t="shared" si="64"/>
        <v>9.4503362800000001</v>
      </c>
    </row>
    <row r="4133" spans="1:4" ht="15" customHeight="1" x14ac:dyDescent="0.2">
      <c r="A4133" s="27">
        <v>42180.333333333336</v>
      </c>
      <c r="B4133" s="10">
        <v>6.6877719999999998</v>
      </c>
      <c r="C4133" s="26">
        <v>200</v>
      </c>
      <c r="D4133" s="14">
        <f t="shared" si="64"/>
        <v>11.16857924</v>
      </c>
    </row>
    <row r="4134" spans="1:4" ht="15" customHeight="1" x14ac:dyDescent="0.2">
      <c r="A4134" s="27">
        <v>42180.375</v>
      </c>
      <c r="B4134" s="10">
        <v>5.1444400000000003</v>
      </c>
      <c r="C4134" s="26">
        <v>200</v>
      </c>
      <c r="D4134" s="14">
        <f t="shared" si="64"/>
        <v>8.5912147999999995</v>
      </c>
    </row>
    <row r="4135" spans="1:4" ht="15" customHeight="1" x14ac:dyDescent="0.2">
      <c r="A4135" s="27">
        <v>42180.416666666664</v>
      </c>
      <c r="B4135" s="10">
        <v>5.1444400000000003</v>
      </c>
      <c r="C4135" s="26">
        <v>220</v>
      </c>
      <c r="D4135" s="14">
        <f t="shared" si="64"/>
        <v>8.5912147999999995</v>
      </c>
    </row>
    <row r="4136" spans="1:4" ht="15" customHeight="1" x14ac:dyDescent="0.2">
      <c r="A4136" s="27">
        <v>42180.458333333336</v>
      </c>
      <c r="B4136" s="10">
        <v>6.1733279999999997</v>
      </c>
      <c r="C4136" s="26">
        <v>220</v>
      </c>
      <c r="D4136" s="14">
        <f t="shared" si="64"/>
        <v>10.309457759999999</v>
      </c>
    </row>
    <row r="4137" spans="1:4" ht="15" customHeight="1" x14ac:dyDescent="0.2">
      <c r="A4137" s="27">
        <v>42180.5</v>
      </c>
      <c r="B4137" s="10">
        <v>3.601108</v>
      </c>
      <c r="C4137" s="26">
        <v>190</v>
      </c>
      <c r="D4137" s="14">
        <f t="shared" si="64"/>
        <v>6.0138503599999993</v>
      </c>
    </row>
    <row r="4138" spans="1:4" ht="15" customHeight="1" x14ac:dyDescent="0.2">
      <c r="A4138" s="27">
        <v>42180.541666666664</v>
      </c>
      <c r="B4138" s="10">
        <v>4.1155520000000001</v>
      </c>
      <c r="C4138" s="26">
        <v>240</v>
      </c>
      <c r="D4138" s="14">
        <f t="shared" si="64"/>
        <v>6.8729718399999999</v>
      </c>
    </row>
    <row r="4139" spans="1:4" ht="15" customHeight="1" x14ac:dyDescent="0.2">
      <c r="A4139" s="27">
        <v>42180.583333333336</v>
      </c>
      <c r="B4139" s="10">
        <v>6.1733279999999997</v>
      </c>
      <c r="C4139" s="26">
        <v>210</v>
      </c>
      <c r="D4139" s="14">
        <f t="shared" si="64"/>
        <v>10.309457759999999</v>
      </c>
    </row>
    <row r="4140" spans="1:4" ht="15" customHeight="1" x14ac:dyDescent="0.2">
      <c r="A4140" s="27">
        <v>42180.666666666664</v>
      </c>
      <c r="B4140" s="10">
        <v>8.2311040000000002</v>
      </c>
      <c r="C4140" s="26">
        <v>210</v>
      </c>
      <c r="D4140" s="14">
        <f t="shared" si="64"/>
        <v>13.74594368</v>
      </c>
    </row>
    <row r="4141" spans="1:4" ht="15" customHeight="1" x14ac:dyDescent="0.2">
      <c r="A4141" s="27">
        <v>42180.708333333336</v>
      </c>
      <c r="B4141" s="10">
        <v>6.1733279999999997</v>
      </c>
      <c r="C4141" s="26">
        <v>220</v>
      </c>
      <c r="D4141" s="14">
        <f t="shared" si="64"/>
        <v>10.309457759999999</v>
      </c>
    </row>
    <row r="4142" spans="1:4" ht="15" customHeight="1" x14ac:dyDescent="0.2">
      <c r="A4142" s="27">
        <v>42180.75</v>
      </c>
      <c r="B4142" s="10">
        <v>6.1733279999999997</v>
      </c>
      <c r="C4142" s="26">
        <v>210</v>
      </c>
      <c r="D4142" s="14">
        <f t="shared" si="64"/>
        <v>10.309457759999999</v>
      </c>
    </row>
    <row r="4143" spans="1:4" ht="15" customHeight="1" x14ac:dyDescent="0.2">
      <c r="A4143" s="27">
        <v>42180.791666666664</v>
      </c>
      <c r="B4143" s="10">
        <v>4.6299960000000002</v>
      </c>
      <c r="C4143" s="26">
        <v>200</v>
      </c>
      <c r="D4143" s="14">
        <f t="shared" si="64"/>
        <v>7.7320933199999997</v>
      </c>
    </row>
    <row r="4144" spans="1:4" ht="15" customHeight="1" x14ac:dyDescent="0.2">
      <c r="A4144" s="27">
        <v>42180.833333333336</v>
      </c>
      <c r="B4144" s="10">
        <v>3.601108</v>
      </c>
      <c r="C4144" s="26">
        <v>210</v>
      </c>
      <c r="D4144" s="14">
        <f t="shared" si="64"/>
        <v>6.0138503599999993</v>
      </c>
    </row>
    <row r="4145" spans="1:4" ht="15" customHeight="1" x14ac:dyDescent="0.2">
      <c r="A4145" s="27">
        <v>42180.875</v>
      </c>
      <c r="B4145" s="10">
        <v>6.1733279999999997</v>
      </c>
      <c r="C4145" s="26">
        <v>230</v>
      </c>
      <c r="D4145" s="14">
        <f t="shared" si="64"/>
        <v>10.309457759999999</v>
      </c>
    </row>
    <row r="4146" spans="1:4" ht="15" customHeight="1" x14ac:dyDescent="0.2">
      <c r="A4146" s="27">
        <v>42180.916666666664</v>
      </c>
      <c r="B4146" s="10">
        <v>1.028888</v>
      </c>
      <c r="C4146" s="26">
        <v>290</v>
      </c>
      <c r="D4146" s="14">
        <f t="shared" si="64"/>
        <v>1.71824296</v>
      </c>
    </row>
    <row r="4147" spans="1:4" ht="15" customHeight="1" x14ac:dyDescent="0.2">
      <c r="A4147" s="27">
        <v>42180.958333333336</v>
      </c>
      <c r="B4147" s="10">
        <v>2.5722200000000002</v>
      </c>
      <c r="C4147" s="26">
        <v>250</v>
      </c>
      <c r="D4147" s="14">
        <f t="shared" si="64"/>
        <v>4.2956073999999997</v>
      </c>
    </row>
    <row r="4148" spans="1:4" ht="15" customHeight="1" x14ac:dyDescent="0.2">
      <c r="A4148" s="27">
        <v>42181</v>
      </c>
      <c r="B4148" s="10">
        <v>3.0866639999999999</v>
      </c>
      <c r="C4148" s="26">
        <v>240</v>
      </c>
      <c r="D4148" s="14">
        <f t="shared" si="64"/>
        <v>5.1547288799999995</v>
      </c>
    </row>
    <row r="4149" spans="1:4" ht="15" customHeight="1" x14ac:dyDescent="0.2">
      <c r="A4149" s="27">
        <v>42181.041666666664</v>
      </c>
      <c r="B4149" s="10">
        <v>3.0866639999999999</v>
      </c>
      <c r="C4149" s="26">
        <v>220</v>
      </c>
      <c r="D4149" s="14">
        <f t="shared" si="64"/>
        <v>5.1547288799999995</v>
      </c>
    </row>
    <row r="4150" spans="1:4" ht="15" customHeight="1" x14ac:dyDescent="0.2">
      <c r="A4150" s="27">
        <v>42181.083333333336</v>
      </c>
      <c r="B4150" s="10">
        <v>4.1155520000000001</v>
      </c>
      <c r="C4150" s="26">
        <v>220</v>
      </c>
      <c r="D4150" s="14">
        <f t="shared" si="64"/>
        <v>6.8729718399999999</v>
      </c>
    </row>
    <row r="4151" spans="1:4" ht="15" customHeight="1" x14ac:dyDescent="0.2">
      <c r="A4151" s="27">
        <v>42181.125</v>
      </c>
      <c r="B4151" s="10">
        <v>6.1733279999999997</v>
      </c>
      <c r="C4151" s="26">
        <v>230</v>
      </c>
      <c r="D4151" s="14">
        <f t="shared" si="64"/>
        <v>10.309457759999999</v>
      </c>
    </row>
    <row r="4152" spans="1:4" ht="15" customHeight="1" x14ac:dyDescent="0.2">
      <c r="A4152" s="27">
        <v>42181.166666666664</v>
      </c>
      <c r="B4152" s="10">
        <v>3.0866639999999999</v>
      </c>
      <c r="C4152" s="26">
        <v>240</v>
      </c>
      <c r="D4152" s="14">
        <f t="shared" si="64"/>
        <v>5.1547288799999995</v>
      </c>
    </row>
    <row r="4153" spans="1:4" ht="15" customHeight="1" x14ac:dyDescent="0.2">
      <c r="A4153" s="27">
        <v>42181.208333333336</v>
      </c>
      <c r="B4153" s="10">
        <v>5.1444400000000003</v>
      </c>
      <c r="C4153" s="26">
        <v>230</v>
      </c>
      <c r="D4153" s="14">
        <f t="shared" si="64"/>
        <v>8.5912147999999995</v>
      </c>
    </row>
    <row r="4154" spans="1:4" ht="15" customHeight="1" x14ac:dyDescent="0.2">
      <c r="A4154" s="27">
        <v>42181.25</v>
      </c>
      <c r="B4154" s="10">
        <v>3.0866639999999999</v>
      </c>
      <c r="C4154" s="26">
        <v>230</v>
      </c>
      <c r="D4154" s="14">
        <f t="shared" si="64"/>
        <v>5.1547288799999995</v>
      </c>
    </row>
    <row r="4155" spans="1:4" ht="15" customHeight="1" x14ac:dyDescent="0.2">
      <c r="A4155" s="27">
        <v>42181.291666666664</v>
      </c>
      <c r="B4155" s="10">
        <v>4.1155520000000001</v>
      </c>
      <c r="C4155" s="26">
        <v>230</v>
      </c>
      <c r="D4155" s="14">
        <f t="shared" si="64"/>
        <v>6.8729718399999999</v>
      </c>
    </row>
    <row r="4156" spans="1:4" ht="15" customHeight="1" x14ac:dyDescent="0.2">
      <c r="A4156" s="27">
        <v>42181.333333333336</v>
      </c>
      <c r="B4156" s="10">
        <v>2.5722200000000002</v>
      </c>
      <c r="C4156" s="26">
        <v>180</v>
      </c>
      <c r="D4156" s="14">
        <f t="shared" si="64"/>
        <v>4.2956073999999997</v>
      </c>
    </row>
    <row r="4157" spans="1:4" ht="15" customHeight="1" x14ac:dyDescent="0.2">
      <c r="A4157" s="27">
        <v>42181.375</v>
      </c>
      <c r="B4157" s="10">
        <v>3.0866639999999999</v>
      </c>
      <c r="C4157" s="26">
        <v>210</v>
      </c>
      <c r="D4157" s="14">
        <f t="shared" si="64"/>
        <v>5.1547288799999995</v>
      </c>
    </row>
    <row r="4158" spans="1:4" ht="15" customHeight="1" x14ac:dyDescent="0.2">
      <c r="A4158" s="27">
        <v>42181.416666666664</v>
      </c>
      <c r="B4158" s="10">
        <v>6.6877719999999998</v>
      </c>
      <c r="C4158" s="26">
        <v>220</v>
      </c>
      <c r="D4158" s="14">
        <f t="shared" si="64"/>
        <v>11.16857924</v>
      </c>
    </row>
    <row r="4159" spans="1:4" ht="15" customHeight="1" x14ac:dyDescent="0.2">
      <c r="A4159" s="27">
        <v>42181.458333333336</v>
      </c>
      <c r="B4159" s="10">
        <v>5.1444400000000003</v>
      </c>
      <c r="C4159" s="26">
        <v>240</v>
      </c>
      <c r="D4159" s="14">
        <f t="shared" si="64"/>
        <v>8.5912147999999995</v>
      </c>
    </row>
    <row r="4160" spans="1:4" ht="15" customHeight="1" x14ac:dyDescent="0.2">
      <c r="A4160" s="27">
        <v>42181.5</v>
      </c>
      <c r="B4160" s="10">
        <v>4.1155520000000001</v>
      </c>
      <c r="C4160" s="26">
        <v>220</v>
      </c>
      <c r="D4160" s="14">
        <f t="shared" si="64"/>
        <v>6.8729718399999999</v>
      </c>
    </row>
    <row r="4161" spans="1:4" ht="15" customHeight="1" x14ac:dyDescent="0.2">
      <c r="A4161" s="27">
        <v>42181.541666666664</v>
      </c>
      <c r="B4161" s="10">
        <v>6.1733279999999997</v>
      </c>
      <c r="C4161" s="26">
        <v>210</v>
      </c>
      <c r="D4161" s="14">
        <f t="shared" si="64"/>
        <v>10.309457759999999</v>
      </c>
    </row>
    <row r="4162" spans="1:4" ht="15" customHeight="1" x14ac:dyDescent="0.2">
      <c r="A4162" s="27">
        <v>42181.583333333336</v>
      </c>
      <c r="B4162" s="10">
        <v>7.202216</v>
      </c>
      <c r="C4162" s="26">
        <v>180</v>
      </c>
      <c r="D4162" s="14">
        <f t="shared" si="64"/>
        <v>12.027700719999999</v>
      </c>
    </row>
    <row r="4163" spans="1:4" ht="15" customHeight="1" x14ac:dyDescent="0.2">
      <c r="A4163" s="27">
        <v>42181.625</v>
      </c>
      <c r="B4163" s="10">
        <v>6.1733279999999997</v>
      </c>
      <c r="C4163" s="26">
        <v>200</v>
      </c>
      <c r="D4163" s="14">
        <f t="shared" si="64"/>
        <v>10.309457759999999</v>
      </c>
    </row>
    <row r="4164" spans="1:4" ht="15" customHeight="1" x14ac:dyDescent="0.2">
      <c r="A4164" s="27">
        <v>42181.666666666664</v>
      </c>
      <c r="B4164" s="10">
        <v>6.1733279999999997</v>
      </c>
      <c r="C4164" s="26">
        <v>200</v>
      </c>
      <c r="D4164" s="14">
        <f t="shared" si="64"/>
        <v>10.309457759999999</v>
      </c>
    </row>
    <row r="4165" spans="1:4" ht="15" customHeight="1" x14ac:dyDescent="0.2">
      <c r="A4165" s="27">
        <v>42181.708333333336</v>
      </c>
      <c r="B4165" s="10">
        <v>6.6877719999999998</v>
      </c>
      <c r="C4165" s="26">
        <v>170</v>
      </c>
      <c r="D4165" s="14">
        <f t="shared" ref="D4165:D4228" si="65">$B$1*B4165</f>
        <v>11.16857924</v>
      </c>
    </row>
    <row r="4166" spans="1:4" ht="15" customHeight="1" x14ac:dyDescent="0.2">
      <c r="A4166" s="27">
        <v>42181.75</v>
      </c>
      <c r="B4166" s="10">
        <v>5.6588840000000005</v>
      </c>
      <c r="C4166" s="26">
        <v>160</v>
      </c>
      <c r="D4166" s="14">
        <f t="shared" si="65"/>
        <v>9.4503362800000001</v>
      </c>
    </row>
    <row r="4167" spans="1:4" ht="15" customHeight="1" x14ac:dyDescent="0.2">
      <c r="A4167" s="27">
        <v>42181.791666666664</v>
      </c>
      <c r="B4167" s="10">
        <v>3.601108</v>
      </c>
      <c r="C4167" s="26">
        <v>160</v>
      </c>
      <c r="D4167" s="14">
        <f t="shared" si="65"/>
        <v>6.0138503599999993</v>
      </c>
    </row>
    <row r="4168" spans="1:4" ht="15" customHeight="1" x14ac:dyDescent="0.2">
      <c r="A4168" s="27">
        <v>42181.833333333336</v>
      </c>
      <c r="B4168" s="10">
        <v>1.028888</v>
      </c>
      <c r="C4168" s="26">
        <v>130</v>
      </c>
      <c r="D4168" s="14">
        <f t="shared" si="65"/>
        <v>1.71824296</v>
      </c>
    </row>
    <row r="4169" spans="1:4" ht="15" customHeight="1" x14ac:dyDescent="0.2">
      <c r="A4169" s="27">
        <v>42181.875</v>
      </c>
      <c r="B4169" s="10">
        <v>3.0866639999999999</v>
      </c>
      <c r="C4169" s="26">
        <v>200</v>
      </c>
      <c r="D4169" s="14">
        <f t="shared" si="65"/>
        <v>5.1547288799999995</v>
      </c>
    </row>
    <row r="4170" spans="1:4" ht="15" customHeight="1" x14ac:dyDescent="0.2">
      <c r="A4170" s="27">
        <v>42181.916666666664</v>
      </c>
      <c r="B4170" s="10">
        <v>2.5722200000000002</v>
      </c>
      <c r="C4170" s="26">
        <v>210</v>
      </c>
      <c r="D4170" s="14">
        <f t="shared" si="65"/>
        <v>4.2956073999999997</v>
      </c>
    </row>
    <row r="4171" spans="1:4" ht="15" customHeight="1" x14ac:dyDescent="0.2">
      <c r="A4171" s="27">
        <v>42181.958333333336</v>
      </c>
      <c r="B4171" s="10">
        <v>4.6299960000000002</v>
      </c>
      <c r="C4171" s="26">
        <v>230</v>
      </c>
      <c r="D4171" s="14">
        <f t="shared" si="65"/>
        <v>7.7320933199999997</v>
      </c>
    </row>
    <row r="4172" spans="1:4" ht="15" customHeight="1" x14ac:dyDescent="0.2">
      <c r="A4172" s="27">
        <v>42182</v>
      </c>
      <c r="B4172" s="10">
        <v>3.0866639999999999</v>
      </c>
      <c r="C4172" s="26">
        <v>240</v>
      </c>
      <c r="D4172" s="14">
        <f t="shared" si="65"/>
        <v>5.1547288799999995</v>
      </c>
    </row>
    <row r="4173" spans="1:4" ht="15" customHeight="1" x14ac:dyDescent="0.2">
      <c r="A4173" s="27">
        <v>42182.041666666664</v>
      </c>
      <c r="B4173" s="10">
        <v>3.0866639999999999</v>
      </c>
      <c r="C4173" s="26">
        <v>210</v>
      </c>
      <c r="D4173" s="14">
        <f t="shared" si="65"/>
        <v>5.1547288799999995</v>
      </c>
    </row>
    <row r="4174" spans="1:4" ht="15" customHeight="1" x14ac:dyDescent="0.2">
      <c r="A4174" s="27">
        <v>42182.083333333336</v>
      </c>
      <c r="B4174" s="10">
        <v>2.057776</v>
      </c>
      <c r="C4174" s="26">
        <v>230</v>
      </c>
      <c r="D4174" s="14">
        <f t="shared" si="65"/>
        <v>3.43648592</v>
      </c>
    </row>
    <row r="4175" spans="1:4" ht="15" customHeight="1" x14ac:dyDescent="0.2">
      <c r="A4175" s="27">
        <v>42182.125</v>
      </c>
      <c r="B4175" s="10">
        <v>2.057776</v>
      </c>
      <c r="C4175" s="26">
        <v>210</v>
      </c>
      <c r="D4175" s="14">
        <f t="shared" si="65"/>
        <v>3.43648592</v>
      </c>
    </row>
    <row r="4176" spans="1:4" ht="15" customHeight="1" x14ac:dyDescent="0.2">
      <c r="A4176" s="27">
        <v>42182.166666666664</v>
      </c>
      <c r="B4176" s="10">
        <v>3.0866639999999999</v>
      </c>
      <c r="C4176" s="26">
        <v>240</v>
      </c>
      <c r="D4176" s="14">
        <f t="shared" si="65"/>
        <v>5.1547288799999995</v>
      </c>
    </row>
    <row r="4177" spans="1:4" ht="15" customHeight="1" x14ac:dyDescent="0.2">
      <c r="A4177" s="27">
        <v>42182.208333333336</v>
      </c>
      <c r="B4177" s="10">
        <v>2.057776</v>
      </c>
      <c r="C4177" s="26">
        <v>300</v>
      </c>
      <c r="D4177" s="14">
        <f t="shared" si="65"/>
        <v>3.43648592</v>
      </c>
    </row>
    <row r="4178" spans="1:4" ht="15" customHeight="1" x14ac:dyDescent="0.2">
      <c r="A4178" s="27">
        <v>42182.25</v>
      </c>
      <c r="B4178" s="10">
        <v>3.0866639999999999</v>
      </c>
      <c r="C4178" s="26">
        <v>220</v>
      </c>
      <c r="D4178" s="14">
        <f t="shared" si="65"/>
        <v>5.1547288799999995</v>
      </c>
    </row>
    <row r="4179" spans="1:4" ht="15" customHeight="1" x14ac:dyDescent="0.2">
      <c r="A4179" s="27">
        <v>42182.291666666664</v>
      </c>
      <c r="B4179" s="10">
        <v>2.057776</v>
      </c>
      <c r="C4179" s="26">
        <v>270</v>
      </c>
      <c r="D4179" s="14">
        <f t="shared" si="65"/>
        <v>3.43648592</v>
      </c>
    </row>
    <row r="4180" spans="1:4" ht="15" customHeight="1" x14ac:dyDescent="0.2">
      <c r="A4180" s="27">
        <v>42182.333333333336</v>
      </c>
      <c r="B4180" s="10">
        <v>5.1444400000000003</v>
      </c>
      <c r="C4180" s="26">
        <v>120</v>
      </c>
      <c r="D4180" s="14">
        <f t="shared" si="65"/>
        <v>8.5912147999999995</v>
      </c>
    </row>
    <row r="4181" spans="1:4" ht="15" customHeight="1" x14ac:dyDescent="0.2">
      <c r="A4181" s="27">
        <v>42182.375</v>
      </c>
      <c r="B4181" s="10">
        <v>5.1444400000000003</v>
      </c>
      <c r="C4181" s="26">
        <v>140</v>
      </c>
      <c r="D4181" s="14">
        <f t="shared" si="65"/>
        <v>8.5912147999999995</v>
      </c>
    </row>
    <row r="4182" spans="1:4" ht="15" customHeight="1" x14ac:dyDescent="0.2">
      <c r="A4182" s="27">
        <v>42182.416666666664</v>
      </c>
      <c r="B4182" s="10">
        <v>3.601108</v>
      </c>
      <c r="C4182" s="26">
        <v>140</v>
      </c>
      <c r="D4182" s="14">
        <f t="shared" si="65"/>
        <v>6.0138503599999993</v>
      </c>
    </row>
    <row r="4183" spans="1:4" ht="15" customHeight="1" x14ac:dyDescent="0.2">
      <c r="A4183" s="27">
        <v>42182.458333333336</v>
      </c>
      <c r="B4183" s="10">
        <v>4.6299960000000002</v>
      </c>
      <c r="C4183" s="26">
        <v>150</v>
      </c>
      <c r="D4183" s="14">
        <f t="shared" si="65"/>
        <v>7.7320933199999997</v>
      </c>
    </row>
    <row r="4184" spans="1:4" ht="15" customHeight="1" x14ac:dyDescent="0.2">
      <c r="A4184" s="27">
        <v>42182.5</v>
      </c>
      <c r="B4184" s="10">
        <v>6.6877719999999998</v>
      </c>
      <c r="C4184" s="26">
        <v>170</v>
      </c>
      <c r="D4184" s="14">
        <f t="shared" si="65"/>
        <v>11.16857924</v>
      </c>
    </row>
    <row r="4185" spans="1:4" ht="15" customHeight="1" x14ac:dyDescent="0.2">
      <c r="A4185" s="27">
        <v>42182.541666666664</v>
      </c>
      <c r="B4185" s="10">
        <v>4.1155520000000001</v>
      </c>
      <c r="C4185" s="26">
        <v>150</v>
      </c>
      <c r="D4185" s="14">
        <f t="shared" si="65"/>
        <v>6.8729718399999999</v>
      </c>
    </row>
    <row r="4186" spans="1:4" ht="15" customHeight="1" x14ac:dyDescent="0.2">
      <c r="A4186" s="27">
        <v>42182.583333333336</v>
      </c>
      <c r="B4186" s="10">
        <v>5.6588840000000005</v>
      </c>
      <c r="C4186" s="26">
        <v>150</v>
      </c>
      <c r="D4186" s="14">
        <f t="shared" si="65"/>
        <v>9.4503362800000001</v>
      </c>
    </row>
    <row r="4187" spans="1:4" ht="15" customHeight="1" x14ac:dyDescent="0.2">
      <c r="A4187" s="27">
        <v>42182.625</v>
      </c>
      <c r="B4187" s="10">
        <v>6.6877719999999998</v>
      </c>
      <c r="C4187" s="26">
        <v>160</v>
      </c>
      <c r="D4187" s="14">
        <f t="shared" si="65"/>
        <v>11.16857924</v>
      </c>
    </row>
    <row r="4188" spans="1:4" ht="15" customHeight="1" x14ac:dyDescent="0.2">
      <c r="A4188" s="27">
        <v>42182.666666666664</v>
      </c>
      <c r="B4188" s="10">
        <v>6.1733279999999997</v>
      </c>
      <c r="C4188" s="26">
        <v>150</v>
      </c>
      <c r="D4188" s="14">
        <f t="shared" si="65"/>
        <v>10.309457759999999</v>
      </c>
    </row>
    <row r="4189" spans="1:4" ht="15" customHeight="1" x14ac:dyDescent="0.2">
      <c r="A4189" s="27">
        <v>42182.708333333336</v>
      </c>
      <c r="B4189" s="10">
        <v>5.6588840000000005</v>
      </c>
      <c r="C4189" s="26">
        <v>150</v>
      </c>
      <c r="D4189" s="14">
        <f t="shared" si="65"/>
        <v>9.4503362800000001</v>
      </c>
    </row>
    <row r="4190" spans="1:4" ht="15" customHeight="1" x14ac:dyDescent="0.2">
      <c r="A4190" s="27">
        <v>42182.75</v>
      </c>
      <c r="B4190" s="10">
        <v>5.6588840000000005</v>
      </c>
      <c r="C4190" s="26">
        <v>140</v>
      </c>
      <c r="D4190" s="14">
        <f t="shared" si="65"/>
        <v>9.4503362800000001</v>
      </c>
    </row>
    <row r="4191" spans="1:4" ht="15" customHeight="1" x14ac:dyDescent="0.2">
      <c r="A4191" s="27">
        <v>42182.791666666664</v>
      </c>
      <c r="B4191" s="10">
        <v>4.6299960000000002</v>
      </c>
      <c r="C4191" s="26">
        <v>160</v>
      </c>
      <c r="D4191" s="14">
        <f t="shared" si="65"/>
        <v>7.7320933199999997</v>
      </c>
    </row>
    <row r="4192" spans="1:4" ht="15" customHeight="1" x14ac:dyDescent="0.2">
      <c r="A4192" s="27">
        <v>42182.833333333336</v>
      </c>
      <c r="B4192" s="10">
        <v>4.6299960000000002</v>
      </c>
      <c r="C4192" s="26">
        <v>140</v>
      </c>
      <c r="D4192" s="14">
        <f t="shared" si="65"/>
        <v>7.7320933199999997</v>
      </c>
    </row>
    <row r="4193" spans="1:4" ht="15" customHeight="1" x14ac:dyDescent="0.2">
      <c r="A4193" s="27">
        <v>42182.875</v>
      </c>
      <c r="B4193" s="10">
        <v>3.601108</v>
      </c>
      <c r="C4193" s="26">
        <v>170</v>
      </c>
      <c r="D4193" s="14">
        <f t="shared" si="65"/>
        <v>6.0138503599999993</v>
      </c>
    </row>
    <row r="4194" spans="1:4" ht="15" customHeight="1" x14ac:dyDescent="0.2">
      <c r="A4194" s="27">
        <v>42182.916666666664</v>
      </c>
      <c r="B4194" s="10">
        <v>3.0866639999999999</v>
      </c>
      <c r="C4194" s="26">
        <v>180</v>
      </c>
      <c r="D4194" s="14">
        <f t="shared" si="65"/>
        <v>5.1547288799999995</v>
      </c>
    </row>
    <row r="4195" spans="1:4" ht="15" customHeight="1" x14ac:dyDescent="0.2">
      <c r="A4195" s="27">
        <v>42182.958333333336</v>
      </c>
      <c r="B4195" s="10">
        <v>3.0866639999999999</v>
      </c>
      <c r="C4195" s="26">
        <v>220</v>
      </c>
      <c r="D4195" s="14">
        <f t="shared" si="65"/>
        <v>5.1547288799999995</v>
      </c>
    </row>
    <row r="4196" spans="1:4" ht="15" customHeight="1" x14ac:dyDescent="0.2">
      <c r="A4196" s="27">
        <v>42183</v>
      </c>
      <c r="B4196" s="10">
        <v>1.5433319999999999</v>
      </c>
      <c r="C4196" s="26">
        <v>340</v>
      </c>
      <c r="D4196" s="14">
        <f t="shared" si="65"/>
        <v>2.5773644399999998</v>
      </c>
    </row>
    <row r="4197" spans="1:4" ht="15" customHeight="1" x14ac:dyDescent="0.2">
      <c r="A4197" s="27">
        <v>42183.041666666664</v>
      </c>
      <c r="B4197" s="10">
        <v>1.5433319999999999</v>
      </c>
      <c r="C4197" s="26">
        <v>300</v>
      </c>
      <c r="D4197" s="14">
        <f t="shared" si="65"/>
        <v>2.5773644399999998</v>
      </c>
    </row>
    <row r="4198" spans="1:4" ht="15" customHeight="1" x14ac:dyDescent="0.2">
      <c r="A4198" s="27">
        <v>42183.083333333336</v>
      </c>
      <c r="B4198" s="10">
        <v>1.028888</v>
      </c>
      <c r="C4198" s="26">
        <v>330</v>
      </c>
      <c r="D4198" s="14">
        <f t="shared" si="65"/>
        <v>1.71824296</v>
      </c>
    </row>
    <row r="4199" spans="1:4" ht="15" customHeight="1" x14ac:dyDescent="0.2">
      <c r="A4199" s="27">
        <v>42183.125</v>
      </c>
      <c r="B4199" s="10">
        <v>1.028888</v>
      </c>
      <c r="C4199" s="26">
        <v>300</v>
      </c>
      <c r="D4199" s="14">
        <f t="shared" si="65"/>
        <v>1.71824296</v>
      </c>
    </row>
    <row r="4200" spans="1:4" ht="15" customHeight="1" x14ac:dyDescent="0.2">
      <c r="A4200" s="27">
        <v>42183.166666666664</v>
      </c>
      <c r="B4200" s="10">
        <v>1.5433319999999999</v>
      </c>
      <c r="C4200" s="26">
        <v>340</v>
      </c>
      <c r="D4200" s="14">
        <f t="shared" si="65"/>
        <v>2.5773644399999998</v>
      </c>
    </row>
    <row r="4201" spans="1:4" ht="15" customHeight="1" x14ac:dyDescent="0.2">
      <c r="A4201" s="27">
        <v>42183.208333333336</v>
      </c>
      <c r="B4201" s="10">
        <v>1.5433319999999999</v>
      </c>
      <c r="C4201" s="26">
        <v>350</v>
      </c>
      <c r="D4201" s="14">
        <f t="shared" si="65"/>
        <v>2.5773644399999998</v>
      </c>
    </row>
    <row r="4202" spans="1:4" ht="15" customHeight="1" x14ac:dyDescent="0.2">
      <c r="A4202" s="27">
        <v>42183.25</v>
      </c>
      <c r="B4202" s="10">
        <v>1.5433319999999999</v>
      </c>
      <c r="C4202" s="26">
        <v>270</v>
      </c>
      <c r="D4202" s="14">
        <f t="shared" si="65"/>
        <v>2.5773644399999998</v>
      </c>
    </row>
    <row r="4203" spans="1:4" ht="15" customHeight="1" x14ac:dyDescent="0.2">
      <c r="A4203" s="27">
        <v>42183.291666666664</v>
      </c>
      <c r="B4203" s="10">
        <v>1.5433319999999999</v>
      </c>
      <c r="C4203" s="26">
        <v>300</v>
      </c>
      <c r="D4203" s="14">
        <f t="shared" si="65"/>
        <v>2.5773644399999998</v>
      </c>
    </row>
    <row r="4204" spans="1:4" ht="15" customHeight="1" x14ac:dyDescent="0.2">
      <c r="A4204" s="27">
        <v>42183.333333333336</v>
      </c>
      <c r="B4204" s="10">
        <v>1.028888</v>
      </c>
      <c r="C4204" s="26">
        <v>290</v>
      </c>
      <c r="D4204" s="14">
        <f t="shared" si="65"/>
        <v>1.71824296</v>
      </c>
    </row>
    <row r="4205" spans="1:4" ht="15" customHeight="1" x14ac:dyDescent="0.2">
      <c r="A4205" s="27">
        <v>42183.375</v>
      </c>
      <c r="B4205" s="10">
        <v>1.5433319999999999</v>
      </c>
      <c r="C4205" s="26">
        <v>300</v>
      </c>
      <c r="D4205" s="14">
        <f t="shared" si="65"/>
        <v>2.5773644399999998</v>
      </c>
    </row>
    <row r="4206" spans="1:4" ht="15" customHeight="1" x14ac:dyDescent="0.2">
      <c r="A4206" s="27">
        <v>42183.416666666664</v>
      </c>
      <c r="B4206" s="10">
        <v>1.028888</v>
      </c>
      <c r="C4206" s="26">
        <v>60</v>
      </c>
      <c r="D4206" s="14">
        <f t="shared" si="65"/>
        <v>1.71824296</v>
      </c>
    </row>
    <row r="4207" spans="1:4" ht="15" customHeight="1" x14ac:dyDescent="0.2">
      <c r="A4207" s="27">
        <v>42183.458333333336</v>
      </c>
      <c r="B4207" s="10">
        <v>1.5433319999999999</v>
      </c>
      <c r="C4207" s="26">
        <v>270</v>
      </c>
      <c r="D4207" s="14">
        <f t="shared" si="65"/>
        <v>2.5773644399999998</v>
      </c>
    </row>
    <row r="4208" spans="1:4" ht="15" customHeight="1" x14ac:dyDescent="0.2">
      <c r="A4208" s="27">
        <v>42183.5</v>
      </c>
      <c r="B4208" s="10">
        <v>2.057776</v>
      </c>
      <c r="C4208" s="26">
        <v>270</v>
      </c>
      <c r="D4208" s="14">
        <f t="shared" si="65"/>
        <v>3.43648592</v>
      </c>
    </row>
    <row r="4209" spans="1:4" ht="15" customHeight="1" x14ac:dyDescent="0.2">
      <c r="A4209" s="27">
        <v>42183.541666666664</v>
      </c>
      <c r="B4209" s="10">
        <v>3.0866639999999999</v>
      </c>
      <c r="C4209" s="26">
        <v>200</v>
      </c>
      <c r="D4209" s="14">
        <f t="shared" si="65"/>
        <v>5.1547288799999995</v>
      </c>
    </row>
    <row r="4210" spans="1:4" ht="15" customHeight="1" x14ac:dyDescent="0.2">
      <c r="A4210" s="27">
        <v>42183.583333333336</v>
      </c>
      <c r="B4210" s="10">
        <v>3.601108</v>
      </c>
      <c r="C4210" s="26">
        <v>170</v>
      </c>
      <c r="D4210" s="14">
        <f t="shared" si="65"/>
        <v>6.0138503599999993</v>
      </c>
    </row>
    <row r="4211" spans="1:4" ht="15" customHeight="1" x14ac:dyDescent="0.2">
      <c r="A4211" s="27">
        <v>42183.625</v>
      </c>
      <c r="B4211" s="10">
        <v>4.6299960000000002</v>
      </c>
      <c r="C4211" s="26">
        <v>150</v>
      </c>
      <c r="D4211" s="14">
        <f t="shared" si="65"/>
        <v>7.7320933199999997</v>
      </c>
    </row>
    <row r="4212" spans="1:4" ht="15" customHeight="1" x14ac:dyDescent="0.2">
      <c r="A4212" s="27">
        <v>42183.666666666664</v>
      </c>
      <c r="B4212" s="10">
        <v>5.1444400000000003</v>
      </c>
      <c r="C4212" s="26">
        <v>160</v>
      </c>
      <c r="D4212" s="14">
        <f t="shared" si="65"/>
        <v>8.5912147999999995</v>
      </c>
    </row>
    <row r="4213" spans="1:4" ht="15" customHeight="1" x14ac:dyDescent="0.2">
      <c r="A4213" s="27">
        <v>42183.708333333336</v>
      </c>
      <c r="B4213" s="10">
        <v>3.601108</v>
      </c>
      <c r="C4213" s="26">
        <v>180</v>
      </c>
      <c r="D4213" s="14">
        <f t="shared" si="65"/>
        <v>6.0138503599999993</v>
      </c>
    </row>
    <row r="4214" spans="1:4" ht="15" customHeight="1" x14ac:dyDescent="0.2">
      <c r="A4214" s="27">
        <v>42183.75</v>
      </c>
      <c r="B4214" s="10">
        <v>2.5722200000000002</v>
      </c>
      <c r="C4214" s="26">
        <v>200</v>
      </c>
      <c r="D4214" s="14">
        <f t="shared" si="65"/>
        <v>4.2956073999999997</v>
      </c>
    </row>
    <row r="4215" spans="1:4" ht="15" customHeight="1" x14ac:dyDescent="0.2">
      <c r="A4215" s="27">
        <v>42183.791666666664</v>
      </c>
      <c r="B4215" s="10">
        <v>2.5722200000000002</v>
      </c>
      <c r="C4215" s="26">
        <v>270</v>
      </c>
      <c r="D4215" s="14">
        <f t="shared" si="65"/>
        <v>4.2956073999999997</v>
      </c>
    </row>
    <row r="4216" spans="1:4" ht="15" customHeight="1" x14ac:dyDescent="0.2">
      <c r="A4216" s="27">
        <v>42183.833333333336</v>
      </c>
      <c r="B4216" s="10">
        <v>1.5433319999999999</v>
      </c>
      <c r="C4216" s="26">
        <v>300</v>
      </c>
      <c r="D4216" s="14">
        <f t="shared" si="65"/>
        <v>2.5773644399999998</v>
      </c>
    </row>
    <row r="4217" spans="1:4" ht="15" customHeight="1" x14ac:dyDescent="0.2">
      <c r="A4217" s="27">
        <v>42183.875</v>
      </c>
      <c r="B4217" s="10">
        <v>2.057776</v>
      </c>
      <c r="C4217" s="26">
        <v>290</v>
      </c>
      <c r="D4217" s="14">
        <f t="shared" si="65"/>
        <v>3.43648592</v>
      </c>
    </row>
    <row r="4218" spans="1:4" ht="15" customHeight="1" x14ac:dyDescent="0.2">
      <c r="A4218" s="27">
        <v>42183.916666666664</v>
      </c>
      <c r="B4218" s="10">
        <v>2.057776</v>
      </c>
      <c r="C4218" s="26">
        <v>320</v>
      </c>
      <c r="D4218" s="14">
        <f t="shared" si="65"/>
        <v>3.43648592</v>
      </c>
    </row>
    <row r="4219" spans="1:4" ht="15" customHeight="1" x14ac:dyDescent="0.2">
      <c r="A4219" s="27">
        <v>42183.958333333336</v>
      </c>
      <c r="B4219" s="10">
        <v>1.5433319999999999</v>
      </c>
      <c r="C4219" s="26">
        <v>350</v>
      </c>
      <c r="D4219" s="14">
        <f t="shared" si="65"/>
        <v>2.5773644399999998</v>
      </c>
    </row>
    <row r="4220" spans="1:4" ht="15" customHeight="1" x14ac:dyDescent="0.2">
      <c r="A4220" s="27">
        <v>42184</v>
      </c>
      <c r="B4220" s="10">
        <v>1.5433319999999999</v>
      </c>
      <c r="C4220" s="26">
        <v>270</v>
      </c>
      <c r="D4220" s="14">
        <f t="shared" si="65"/>
        <v>2.5773644399999998</v>
      </c>
    </row>
    <row r="4221" spans="1:4" ht="15" customHeight="1" x14ac:dyDescent="0.2">
      <c r="A4221" s="27">
        <v>42184.041666666664</v>
      </c>
      <c r="B4221" s="10">
        <v>1.028888</v>
      </c>
      <c r="C4221" s="26">
        <v>310</v>
      </c>
      <c r="D4221" s="14">
        <f t="shared" si="65"/>
        <v>1.71824296</v>
      </c>
    </row>
    <row r="4222" spans="1:4" ht="15" customHeight="1" x14ac:dyDescent="0.2">
      <c r="A4222" s="27">
        <v>42184.083333333336</v>
      </c>
      <c r="B4222" s="10">
        <v>2.057776</v>
      </c>
      <c r="C4222" s="26">
        <v>340</v>
      </c>
      <c r="D4222" s="14">
        <f t="shared" si="65"/>
        <v>3.43648592</v>
      </c>
    </row>
    <row r="4223" spans="1:4" ht="15" customHeight="1" x14ac:dyDescent="0.2">
      <c r="A4223" s="27">
        <v>42184.125</v>
      </c>
      <c r="B4223" s="10">
        <v>1.5433319999999999</v>
      </c>
      <c r="C4223" s="26">
        <v>210</v>
      </c>
      <c r="D4223" s="14">
        <f t="shared" si="65"/>
        <v>2.5773644399999998</v>
      </c>
    </row>
    <row r="4224" spans="1:4" ht="15" customHeight="1" x14ac:dyDescent="0.2">
      <c r="A4224" s="27">
        <v>42184.166666666664</v>
      </c>
      <c r="B4224" s="10">
        <v>2.057776</v>
      </c>
      <c r="C4224" s="26">
        <v>300</v>
      </c>
      <c r="D4224" s="14">
        <f t="shared" si="65"/>
        <v>3.43648592</v>
      </c>
    </row>
    <row r="4225" spans="1:4" ht="15" customHeight="1" x14ac:dyDescent="0.2">
      <c r="A4225" s="27">
        <v>42184.208333333336</v>
      </c>
      <c r="B4225" s="10">
        <v>1.5433319999999999</v>
      </c>
      <c r="C4225" s="26">
        <v>320</v>
      </c>
      <c r="D4225" s="14">
        <f t="shared" si="65"/>
        <v>2.5773644399999998</v>
      </c>
    </row>
    <row r="4226" spans="1:4" ht="15" customHeight="1" x14ac:dyDescent="0.2">
      <c r="A4226" s="27">
        <v>42184.25</v>
      </c>
      <c r="B4226" s="10">
        <v>1.5433319999999999</v>
      </c>
      <c r="C4226" s="26">
        <v>280</v>
      </c>
      <c r="D4226" s="14">
        <f t="shared" si="65"/>
        <v>2.5773644399999998</v>
      </c>
    </row>
    <row r="4227" spans="1:4" ht="15" customHeight="1" x14ac:dyDescent="0.2">
      <c r="A4227" s="27">
        <v>42184.291666666664</v>
      </c>
      <c r="B4227" s="10">
        <v>0</v>
      </c>
      <c r="C4227" s="26">
        <v>0</v>
      </c>
      <c r="D4227" s="14">
        <f t="shared" si="65"/>
        <v>0</v>
      </c>
    </row>
    <row r="4228" spans="1:4" ht="15" customHeight="1" x14ac:dyDescent="0.2">
      <c r="A4228" s="27">
        <v>42184.333333333336</v>
      </c>
      <c r="B4228" s="10">
        <v>0</v>
      </c>
      <c r="C4228" s="26">
        <v>0</v>
      </c>
      <c r="D4228" s="14">
        <f t="shared" si="65"/>
        <v>0</v>
      </c>
    </row>
    <row r="4229" spans="1:4" ht="15" customHeight="1" x14ac:dyDescent="0.2">
      <c r="A4229" s="27">
        <v>42184.375</v>
      </c>
      <c r="B4229" s="10">
        <v>1.028888</v>
      </c>
      <c r="C4229" s="26">
        <v>320</v>
      </c>
      <c r="D4229" s="14">
        <f t="shared" ref="D4229:D4292" si="66">$B$1*B4229</f>
        <v>1.71824296</v>
      </c>
    </row>
    <row r="4230" spans="1:4" ht="15" customHeight="1" x14ac:dyDescent="0.2">
      <c r="A4230" s="27">
        <v>42184.416666666664</v>
      </c>
      <c r="B4230" s="10">
        <v>1.5433319999999999</v>
      </c>
      <c r="C4230" s="26">
        <v>280</v>
      </c>
      <c r="D4230" s="14">
        <f t="shared" si="66"/>
        <v>2.5773644399999998</v>
      </c>
    </row>
    <row r="4231" spans="1:4" ht="15" customHeight="1" x14ac:dyDescent="0.2">
      <c r="A4231" s="27">
        <v>42184.458333333336</v>
      </c>
      <c r="B4231" s="10">
        <v>1.5433319999999999</v>
      </c>
      <c r="C4231" s="26">
        <v>300</v>
      </c>
      <c r="D4231" s="14">
        <f t="shared" si="66"/>
        <v>2.5773644399999998</v>
      </c>
    </row>
    <row r="4232" spans="1:4" ht="15" customHeight="1" x14ac:dyDescent="0.2">
      <c r="A4232" s="27">
        <v>42184.5</v>
      </c>
      <c r="B4232" s="10">
        <v>1.5433319999999999</v>
      </c>
      <c r="C4232" s="26">
        <v>300</v>
      </c>
      <c r="D4232" s="14">
        <f t="shared" si="66"/>
        <v>2.5773644399999998</v>
      </c>
    </row>
    <row r="4233" spans="1:4" ht="15" customHeight="1" x14ac:dyDescent="0.2">
      <c r="A4233" s="27">
        <v>42184.541666666664</v>
      </c>
      <c r="B4233" s="10">
        <v>2.057776</v>
      </c>
      <c r="C4233" s="26">
        <v>290</v>
      </c>
      <c r="D4233" s="14">
        <f t="shared" si="66"/>
        <v>3.43648592</v>
      </c>
    </row>
    <row r="4234" spans="1:4" ht="15" customHeight="1" x14ac:dyDescent="0.2">
      <c r="A4234" s="27">
        <v>42184.583333333336</v>
      </c>
      <c r="B4234" s="10">
        <v>0</v>
      </c>
      <c r="C4234" s="26">
        <v>0</v>
      </c>
      <c r="D4234" s="14">
        <f t="shared" si="66"/>
        <v>0</v>
      </c>
    </row>
    <row r="4235" spans="1:4" ht="15" customHeight="1" x14ac:dyDescent="0.2">
      <c r="A4235" s="27">
        <v>42184.625</v>
      </c>
      <c r="B4235" s="10">
        <v>2.5722200000000002</v>
      </c>
      <c r="C4235" s="26">
        <v>150</v>
      </c>
      <c r="D4235" s="14">
        <f t="shared" si="66"/>
        <v>4.2956073999999997</v>
      </c>
    </row>
    <row r="4236" spans="1:4" ht="15" customHeight="1" x14ac:dyDescent="0.2">
      <c r="A4236" s="27">
        <v>42184.666666666664</v>
      </c>
      <c r="B4236" s="10">
        <v>5.1444400000000003</v>
      </c>
      <c r="C4236" s="26">
        <v>80</v>
      </c>
      <c r="D4236" s="14">
        <f t="shared" si="66"/>
        <v>8.5912147999999995</v>
      </c>
    </row>
    <row r="4237" spans="1:4" ht="15" customHeight="1" x14ac:dyDescent="0.2">
      <c r="A4237" s="27">
        <v>42184.708333333336</v>
      </c>
      <c r="B4237" s="10">
        <v>5.1444400000000003</v>
      </c>
      <c r="C4237" s="26">
        <v>80</v>
      </c>
      <c r="D4237" s="14">
        <f t="shared" si="66"/>
        <v>8.5912147999999995</v>
      </c>
    </row>
    <row r="4238" spans="1:4" ht="15" customHeight="1" x14ac:dyDescent="0.2">
      <c r="A4238" s="27">
        <v>42184.75</v>
      </c>
      <c r="B4238" s="10">
        <v>2.057776</v>
      </c>
      <c r="C4238" s="26">
        <v>40</v>
      </c>
      <c r="D4238" s="14">
        <f t="shared" si="66"/>
        <v>3.43648592</v>
      </c>
    </row>
    <row r="4239" spans="1:4" ht="15" customHeight="1" x14ac:dyDescent="0.2">
      <c r="A4239" s="27">
        <v>42184.791666666664</v>
      </c>
      <c r="B4239" s="10">
        <v>4.6299960000000002</v>
      </c>
      <c r="C4239" s="26">
        <v>80</v>
      </c>
      <c r="D4239" s="14">
        <f t="shared" si="66"/>
        <v>7.7320933199999997</v>
      </c>
    </row>
    <row r="4240" spans="1:4" ht="15" customHeight="1" x14ac:dyDescent="0.2">
      <c r="A4240" s="27">
        <v>42184.833333333336</v>
      </c>
      <c r="B4240" s="10">
        <v>2.057776</v>
      </c>
      <c r="C4240" s="26">
        <v>60</v>
      </c>
      <c r="D4240" s="14">
        <f t="shared" si="66"/>
        <v>3.43648592</v>
      </c>
    </row>
    <row r="4241" spans="1:4" ht="15" customHeight="1" x14ac:dyDescent="0.2">
      <c r="A4241" s="27">
        <v>42184.875</v>
      </c>
      <c r="B4241" s="10">
        <v>1.5433319999999999</v>
      </c>
      <c r="C4241" s="26">
        <v>40</v>
      </c>
      <c r="D4241" s="14">
        <f t="shared" si="66"/>
        <v>2.5773644399999998</v>
      </c>
    </row>
    <row r="4242" spans="1:4" ht="15" customHeight="1" x14ac:dyDescent="0.2">
      <c r="A4242" s="27">
        <v>42184.916666666664</v>
      </c>
      <c r="B4242" s="10">
        <v>1.5433319999999999</v>
      </c>
      <c r="C4242" s="26">
        <v>340</v>
      </c>
      <c r="D4242" s="14">
        <f t="shared" si="66"/>
        <v>2.5773644399999998</v>
      </c>
    </row>
    <row r="4243" spans="1:4" ht="15" customHeight="1" x14ac:dyDescent="0.2">
      <c r="A4243" s="27">
        <v>42184.958333333336</v>
      </c>
      <c r="B4243" s="10">
        <v>1.5433319999999999</v>
      </c>
      <c r="C4243" s="26">
        <v>320</v>
      </c>
      <c r="D4243" s="14">
        <f t="shared" si="66"/>
        <v>2.5773644399999998</v>
      </c>
    </row>
    <row r="4244" spans="1:4" ht="15" customHeight="1" x14ac:dyDescent="0.2">
      <c r="A4244" s="27">
        <v>42185</v>
      </c>
      <c r="B4244" s="10">
        <v>1.028888</v>
      </c>
      <c r="C4244" s="26">
        <v>350</v>
      </c>
      <c r="D4244" s="14">
        <f t="shared" si="66"/>
        <v>1.71824296</v>
      </c>
    </row>
    <row r="4245" spans="1:4" ht="15" customHeight="1" x14ac:dyDescent="0.2">
      <c r="A4245" s="27">
        <v>42185.041666666664</v>
      </c>
      <c r="B4245" s="10">
        <v>1.028888</v>
      </c>
      <c r="C4245" s="26">
        <v>320</v>
      </c>
      <c r="D4245" s="14">
        <f t="shared" si="66"/>
        <v>1.71824296</v>
      </c>
    </row>
    <row r="4246" spans="1:4" ht="15" customHeight="1" x14ac:dyDescent="0.2">
      <c r="A4246" s="27">
        <v>42185.083333333336</v>
      </c>
      <c r="B4246" s="10">
        <v>0</v>
      </c>
      <c r="C4246" s="26">
        <v>0</v>
      </c>
      <c r="D4246" s="14">
        <f t="shared" si="66"/>
        <v>0</v>
      </c>
    </row>
    <row r="4247" spans="1:4" ht="15" customHeight="1" x14ac:dyDescent="0.2">
      <c r="A4247" s="27">
        <v>42185.125</v>
      </c>
      <c r="B4247" s="10">
        <v>1.028888</v>
      </c>
      <c r="C4247" s="26">
        <v>140</v>
      </c>
      <c r="D4247" s="14">
        <f t="shared" si="66"/>
        <v>1.71824296</v>
      </c>
    </row>
    <row r="4248" spans="1:4" ht="15" customHeight="1" x14ac:dyDescent="0.2">
      <c r="A4248" s="27">
        <v>42185.166666666664</v>
      </c>
      <c r="B4248" s="10">
        <v>0</v>
      </c>
      <c r="C4248" s="26">
        <v>0</v>
      </c>
      <c r="D4248" s="14">
        <f t="shared" si="66"/>
        <v>0</v>
      </c>
    </row>
    <row r="4249" spans="1:4" ht="15" customHeight="1" x14ac:dyDescent="0.2">
      <c r="A4249" s="27">
        <v>42185.208333333336</v>
      </c>
      <c r="B4249" s="10">
        <v>1.5433319999999999</v>
      </c>
      <c r="C4249" s="26">
        <v>320</v>
      </c>
      <c r="D4249" s="14">
        <f t="shared" si="66"/>
        <v>2.5773644399999998</v>
      </c>
    </row>
    <row r="4250" spans="1:4" ht="15" customHeight="1" x14ac:dyDescent="0.2">
      <c r="A4250" s="27">
        <v>42185.25</v>
      </c>
      <c r="B4250" s="10">
        <v>1.5433319999999999</v>
      </c>
      <c r="C4250" s="26">
        <v>310</v>
      </c>
      <c r="D4250" s="14">
        <f t="shared" si="66"/>
        <v>2.5773644399999998</v>
      </c>
    </row>
    <row r="4251" spans="1:4" ht="15" customHeight="1" x14ac:dyDescent="0.2">
      <c r="A4251" s="27">
        <v>42185.291666666664</v>
      </c>
      <c r="B4251" s="10">
        <v>1.028888</v>
      </c>
      <c r="C4251" s="26">
        <v>320</v>
      </c>
      <c r="D4251" s="14">
        <f t="shared" si="66"/>
        <v>1.71824296</v>
      </c>
    </row>
    <row r="4252" spans="1:4" ht="15" customHeight="1" x14ac:dyDescent="0.2">
      <c r="A4252" s="27">
        <v>42185.333333333336</v>
      </c>
      <c r="B4252" s="10">
        <v>0</v>
      </c>
      <c r="C4252" s="26">
        <v>0</v>
      </c>
      <c r="D4252" s="14">
        <f t="shared" si="66"/>
        <v>0</v>
      </c>
    </row>
    <row r="4253" spans="1:4" ht="15" customHeight="1" x14ac:dyDescent="0.2">
      <c r="A4253" s="27">
        <v>42185.375</v>
      </c>
      <c r="B4253" s="10">
        <v>0</v>
      </c>
      <c r="C4253" s="26">
        <v>0</v>
      </c>
      <c r="D4253" s="14">
        <f t="shared" si="66"/>
        <v>0</v>
      </c>
    </row>
    <row r="4254" spans="1:4" ht="15" customHeight="1" x14ac:dyDescent="0.2">
      <c r="A4254" s="27">
        <v>42185.416666666664</v>
      </c>
      <c r="B4254" s="10">
        <v>1.5433319999999999</v>
      </c>
      <c r="C4254" s="26">
        <v>310</v>
      </c>
      <c r="D4254" s="14">
        <f t="shared" si="66"/>
        <v>2.5773644399999998</v>
      </c>
    </row>
    <row r="4255" spans="1:4" ht="15" customHeight="1" x14ac:dyDescent="0.2">
      <c r="A4255" s="27">
        <v>42185.458333333336</v>
      </c>
      <c r="B4255" s="10">
        <v>2.5722200000000002</v>
      </c>
      <c r="C4255" s="26">
        <v>310</v>
      </c>
      <c r="D4255" s="14">
        <f t="shared" si="66"/>
        <v>4.2956073999999997</v>
      </c>
    </row>
    <row r="4256" spans="1:4" ht="15" customHeight="1" x14ac:dyDescent="0.2">
      <c r="A4256" s="27">
        <v>42185.5</v>
      </c>
      <c r="B4256" s="10">
        <v>2.057776</v>
      </c>
      <c r="C4256" s="26">
        <v>320</v>
      </c>
      <c r="D4256" s="14">
        <f t="shared" si="66"/>
        <v>3.43648592</v>
      </c>
    </row>
    <row r="4257" spans="1:4" ht="15" customHeight="1" x14ac:dyDescent="0.2">
      <c r="A4257" s="27">
        <v>42185.541666666664</v>
      </c>
      <c r="B4257" s="10">
        <v>2.057776</v>
      </c>
      <c r="C4257" s="26">
        <v>30</v>
      </c>
      <c r="D4257" s="14">
        <f t="shared" si="66"/>
        <v>3.43648592</v>
      </c>
    </row>
    <row r="4258" spans="1:4" ht="15" customHeight="1" x14ac:dyDescent="0.2">
      <c r="A4258" s="27">
        <v>42185.583333333336</v>
      </c>
      <c r="B4258" s="10">
        <v>4.6299960000000002</v>
      </c>
      <c r="C4258" s="26">
        <v>20</v>
      </c>
      <c r="D4258" s="14">
        <f t="shared" si="66"/>
        <v>7.7320933199999997</v>
      </c>
    </row>
    <row r="4259" spans="1:4" ht="15" customHeight="1" x14ac:dyDescent="0.2">
      <c r="A4259" s="27">
        <v>42185.625</v>
      </c>
      <c r="B4259" s="10">
        <v>3.601108</v>
      </c>
      <c r="C4259" s="26">
        <v>20</v>
      </c>
      <c r="D4259" s="14">
        <f t="shared" si="66"/>
        <v>6.0138503599999993</v>
      </c>
    </row>
    <row r="4260" spans="1:4" ht="15" customHeight="1" x14ac:dyDescent="0.2">
      <c r="A4260" s="27">
        <v>42185.666666666664</v>
      </c>
      <c r="B4260" s="10">
        <v>4.6299960000000002</v>
      </c>
      <c r="C4260" s="26">
        <v>10</v>
      </c>
      <c r="D4260" s="14">
        <f t="shared" si="66"/>
        <v>7.7320933199999997</v>
      </c>
    </row>
    <row r="4261" spans="1:4" ht="15" customHeight="1" x14ac:dyDescent="0.2">
      <c r="A4261" s="27">
        <v>42185.708333333336</v>
      </c>
      <c r="B4261" s="10">
        <v>5.6588840000000005</v>
      </c>
      <c r="C4261" s="26">
        <v>50</v>
      </c>
      <c r="D4261" s="14">
        <f t="shared" si="66"/>
        <v>9.4503362800000001</v>
      </c>
    </row>
    <row r="4262" spans="1:4" ht="15" customHeight="1" x14ac:dyDescent="0.2">
      <c r="A4262" s="27">
        <v>42185.75</v>
      </c>
      <c r="B4262" s="10">
        <v>6.1733279999999997</v>
      </c>
      <c r="C4262" s="26">
        <v>60</v>
      </c>
      <c r="D4262" s="14">
        <f t="shared" si="66"/>
        <v>10.309457759999999</v>
      </c>
    </row>
    <row r="4263" spans="1:4" ht="15" customHeight="1" x14ac:dyDescent="0.2">
      <c r="A4263" s="27">
        <v>42185.791666666664</v>
      </c>
      <c r="B4263" s="10">
        <v>5.6588840000000005</v>
      </c>
      <c r="C4263" s="26">
        <v>40</v>
      </c>
      <c r="D4263" s="14">
        <f t="shared" si="66"/>
        <v>9.4503362800000001</v>
      </c>
    </row>
    <row r="4264" spans="1:4" ht="15" customHeight="1" x14ac:dyDescent="0.2">
      <c r="A4264" s="27">
        <v>42185.833333333336</v>
      </c>
      <c r="B4264" s="10">
        <v>6.1733279999999997</v>
      </c>
      <c r="C4264" s="26">
        <v>40</v>
      </c>
      <c r="D4264" s="14">
        <f t="shared" si="66"/>
        <v>10.309457759999999</v>
      </c>
    </row>
    <row r="4265" spans="1:4" ht="15" customHeight="1" x14ac:dyDescent="0.2">
      <c r="A4265" s="27">
        <v>42185.875</v>
      </c>
      <c r="B4265" s="10">
        <v>5.6588840000000005</v>
      </c>
      <c r="C4265" s="26">
        <v>50</v>
      </c>
      <c r="D4265" s="14">
        <f t="shared" si="66"/>
        <v>9.4503362800000001</v>
      </c>
    </row>
    <row r="4266" spans="1:4" ht="15" customHeight="1" x14ac:dyDescent="0.2">
      <c r="A4266" s="27">
        <v>42185.916666666664</v>
      </c>
      <c r="B4266" s="10">
        <v>4.6299960000000002</v>
      </c>
      <c r="C4266" s="26">
        <v>40</v>
      </c>
      <c r="D4266" s="14">
        <f t="shared" si="66"/>
        <v>7.7320933199999997</v>
      </c>
    </row>
    <row r="4267" spans="1:4" ht="15" customHeight="1" x14ac:dyDescent="0.2">
      <c r="A4267" s="27">
        <v>42185.958333333336</v>
      </c>
      <c r="B4267" s="10">
        <v>4.6299960000000002</v>
      </c>
      <c r="C4267" s="26">
        <v>30</v>
      </c>
      <c r="D4267" s="14">
        <f t="shared" si="66"/>
        <v>7.7320933199999997</v>
      </c>
    </row>
    <row r="4268" spans="1:4" ht="15" customHeight="1" x14ac:dyDescent="0.2">
      <c r="A4268" s="27">
        <v>42186</v>
      </c>
      <c r="B4268" s="10">
        <v>4.1155520000000001</v>
      </c>
      <c r="C4268" s="26">
        <v>20</v>
      </c>
      <c r="D4268" s="14">
        <f t="shared" si="66"/>
        <v>6.8729718399999999</v>
      </c>
    </row>
    <row r="4269" spans="1:4" ht="15" customHeight="1" x14ac:dyDescent="0.2">
      <c r="A4269" s="27">
        <v>42186.041666666664</v>
      </c>
      <c r="B4269" s="10">
        <v>4.1155520000000001</v>
      </c>
      <c r="C4269" s="26">
        <v>30</v>
      </c>
      <c r="D4269" s="14">
        <f t="shared" si="66"/>
        <v>6.8729718399999999</v>
      </c>
    </row>
    <row r="4270" spans="1:4" ht="15" customHeight="1" x14ac:dyDescent="0.2">
      <c r="A4270" s="27">
        <v>42186.083333333336</v>
      </c>
      <c r="B4270" s="10">
        <v>2.057776</v>
      </c>
      <c r="C4270" s="26">
        <v>10</v>
      </c>
      <c r="D4270" s="14">
        <f t="shared" si="66"/>
        <v>3.43648592</v>
      </c>
    </row>
    <row r="4271" spans="1:4" ht="15" customHeight="1" x14ac:dyDescent="0.2">
      <c r="A4271" s="27">
        <v>42186.125</v>
      </c>
      <c r="B4271" s="10">
        <v>3.601108</v>
      </c>
      <c r="C4271" s="26">
        <v>20</v>
      </c>
      <c r="D4271" s="14">
        <f t="shared" si="66"/>
        <v>6.0138503599999993</v>
      </c>
    </row>
    <row r="4272" spans="1:4" ht="15" customHeight="1" x14ac:dyDescent="0.2">
      <c r="A4272" s="27">
        <v>42186.166666666664</v>
      </c>
      <c r="B4272" s="10">
        <v>3.0866639999999999</v>
      </c>
      <c r="C4272" s="26">
        <v>20</v>
      </c>
      <c r="D4272" s="14">
        <f t="shared" si="66"/>
        <v>5.1547288799999995</v>
      </c>
    </row>
    <row r="4273" spans="1:4" ht="15" customHeight="1" x14ac:dyDescent="0.2">
      <c r="A4273" s="27">
        <v>42186.208333333336</v>
      </c>
      <c r="B4273" s="10">
        <v>1.028888</v>
      </c>
      <c r="C4273" s="26">
        <v>330</v>
      </c>
      <c r="D4273" s="14">
        <f t="shared" si="66"/>
        <v>1.71824296</v>
      </c>
    </row>
    <row r="4274" spans="1:4" ht="15" customHeight="1" x14ac:dyDescent="0.2">
      <c r="A4274" s="27">
        <v>42186.25</v>
      </c>
      <c r="B4274" s="10">
        <v>2.5722200000000002</v>
      </c>
      <c r="C4274" s="26">
        <v>360</v>
      </c>
      <c r="D4274" s="14">
        <f t="shared" si="66"/>
        <v>4.2956073999999997</v>
      </c>
    </row>
    <row r="4275" spans="1:4" ht="15" customHeight="1" x14ac:dyDescent="0.2">
      <c r="A4275" s="27">
        <v>42186.291666666664</v>
      </c>
      <c r="B4275" s="10">
        <v>1.5433319999999999</v>
      </c>
      <c r="C4275" s="26">
        <v>290</v>
      </c>
      <c r="D4275" s="14">
        <f t="shared" si="66"/>
        <v>2.5773644399999998</v>
      </c>
    </row>
    <row r="4276" spans="1:4" ht="15" customHeight="1" x14ac:dyDescent="0.2">
      <c r="A4276" s="27">
        <v>42186.333333333336</v>
      </c>
      <c r="B4276" s="10">
        <v>1.5433319999999999</v>
      </c>
      <c r="C4276" s="26">
        <v>320</v>
      </c>
      <c r="D4276" s="14">
        <f t="shared" si="66"/>
        <v>2.5773644399999998</v>
      </c>
    </row>
    <row r="4277" spans="1:4" ht="15" customHeight="1" x14ac:dyDescent="0.2">
      <c r="A4277" s="27">
        <v>42186.375</v>
      </c>
      <c r="B4277" s="10">
        <v>1.028888</v>
      </c>
      <c r="C4277" s="26">
        <v>290</v>
      </c>
      <c r="D4277" s="14">
        <f t="shared" si="66"/>
        <v>1.71824296</v>
      </c>
    </row>
    <row r="4278" spans="1:4" ht="15" customHeight="1" x14ac:dyDescent="0.2">
      <c r="A4278" s="27">
        <v>42186.416666666664</v>
      </c>
      <c r="B4278" s="10">
        <v>1.5433319999999999</v>
      </c>
      <c r="C4278" s="26">
        <v>300</v>
      </c>
      <c r="D4278" s="14">
        <f t="shared" si="66"/>
        <v>2.5773644399999998</v>
      </c>
    </row>
    <row r="4279" spans="1:4" ht="15" customHeight="1" x14ac:dyDescent="0.2">
      <c r="A4279" s="27">
        <v>42186.458333333336</v>
      </c>
      <c r="B4279" s="10">
        <v>1.5433319999999999</v>
      </c>
      <c r="C4279" s="26">
        <v>320</v>
      </c>
      <c r="D4279" s="14">
        <f t="shared" si="66"/>
        <v>2.5773644399999998</v>
      </c>
    </row>
    <row r="4280" spans="1:4" ht="15" customHeight="1" x14ac:dyDescent="0.2">
      <c r="A4280" s="27">
        <v>42186.5</v>
      </c>
      <c r="B4280" s="10">
        <v>3.0866639999999999</v>
      </c>
      <c r="C4280" s="26">
        <v>360</v>
      </c>
      <c r="D4280" s="14">
        <f t="shared" si="66"/>
        <v>5.1547288799999995</v>
      </c>
    </row>
    <row r="4281" spans="1:4" ht="15" customHeight="1" x14ac:dyDescent="0.2">
      <c r="A4281" s="27">
        <v>42186.541666666664</v>
      </c>
      <c r="B4281" s="10">
        <v>5.6588840000000005</v>
      </c>
      <c r="C4281" s="26">
        <v>20</v>
      </c>
      <c r="D4281" s="14">
        <f t="shared" si="66"/>
        <v>9.4503362800000001</v>
      </c>
    </row>
    <row r="4282" spans="1:4" ht="15" customHeight="1" x14ac:dyDescent="0.2">
      <c r="A4282" s="27">
        <v>42186.583333333336</v>
      </c>
      <c r="B4282" s="10">
        <v>4.1155520000000001</v>
      </c>
      <c r="C4282" s="26">
        <v>360</v>
      </c>
      <c r="D4282" s="14">
        <f t="shared" si="66"/>
        <v>6.8729718399999999</v>
      </c>
    </row>
    <row r="4283" spans="1:4" ht="15" customHeight="1" x14ac:dyDescent="0.2">
      <c r="A4283" s="27">
        <v>42186.625</v>
      </c>
      <c r="B4283" s="10">
        <v>5.6588840000000005</v>
      </c>
      <c r="C4283" s="26">
        <v>20</v>
      </c>
      <c r="D4283" s="14">
        <f t="shared" si="66"/>
        <v>9.4503362800000001</v>
      </c>
    </row>
    <row r="4284" spans="1:4" ht="15" customHeight="1" x14ac:dyDescent="0.2">
      <c r="A4284" s="27">
        <v>42186.666666666664</v>
      </c>
      <c r="B4284" s="10">
        <v>6.1733279999999997</v>
      </c>
      <c r="C4284" s="26">
        <v>30</v>
      </c>
      <c r="D4284" s="14">
        <f t="shared" si="66"/>
        <v>10.309457759999999</v>
      </c>
    </row>
    <row r="4285" spans="1:4" ht="15" customHeight="1" x14ac:dyDescent="0.2">
      <c r="A4285" s="27">
        <v>42186.708333333336</v>
      </c>
      <c r="B4285" s="10">
        <v>4.6299960000000002</v>
      </c>
      <c r="C4285" s="26">
        <v>60</v>
      </c>
      <c r="D4285" s="14">
        <f t="shared" si="66"/>
        <v>7.7320933199999997</v>
      </c>
    </row>
    <row r="4286" spans="1:4" ht="15" customHeight="1" x14ac:dyDescent="0.2">
      <c r="A4286" s="27">
        <v>42186.75</v>
      </c>
      <c r="B4286" s="10">
        <v>6.6877719999999998</v>
      </c>
      <c r="C4286" s="26">
        <v>50</v>
      </c>
      <c r="D4286" s="14">
        <f t="shared" si="66"/>
        <v>11.16857924</v>
      </c>
    </row>
    <row r="4287" spans="1:4" ht="15" customHeight="1" x14ac:dyDescent="0.2">
      <c r="A4287" s="27">
        <v>42186.791666666664</v>
      </c>
      <c r="B4287" s="10">
        <v>5.6588840000000005</v>
      </c>
      <c r="C4287" s="26">
        <v>50</v>
      </c>
      <c r="D4287" s="14">
        <f t="shared" si="66"/>
        <v>9.4503362800000001</v>
      </c>
    </row>
    <row r="4288" spans="1:4" ht="15" customHeight="1" x14ac:dyDescent="0.2">
      <c r="A4288" s="27">
        <v>42186.833333333336</v>
      </c>
      <c r="B4288" s="10">
        <v>5.1444400000000003</v>
      </c>
      <c r="C4288" s="26">
        <v>50</v>
      </c>
      <c r="D4288" s="14">
        <f t="shared" si="66"/>
        <v>8.5912147999999995</v>
      </c>
    </row>
    <row r="4289" spans="1:4" ht="15" customHeight="1" x14ac:dyDescent="0.2">
      <c r="A4289" s="27">
        <v>42186.875</v>
      </c>
      <c r="B4289" s="10">
        <v>5.6588840000000005</v>
      </c>
      <c r="C4289" s="26">
        <v>50</v>
      </c>
      <c r="D4289" s="14">
        <f t="shared" si="66"/>
        <v>9.4503362800000001</v>
      </c>
    </row>
    <row r="4290" spans="1:4" ht="15" customHeight="1" x14ac:dyDescent="0.2">
      <c r="A4290" s="27">
        <v>42186.916666666664</v>
      </c>
      <c r="B4290" s="10">
        <v>4.1155520000000001</v>
      </c>
      <c r="C4290" s="26">
        <v>30</v>
      </c>
      <c r="D4290" s="14">
        <f t="shared" si="66"/>
        <v>6.8729718399999999</v>
      </c>
    </row>
    <row r="4291" spans="1:4" ht="15" customHeight="1" x14ac:dyDescent="0.2">
      <c r="A4291" s="27">
        <v>42186.958333333336</v>
      </c>
      <c r="B4291" s="10">
        <v>5.1444400000000003</v>
      </c>
      <c r="C4291" s="26">
        <v>30</v>
      </c>
      <c r="D4291" s="14">
        <f t="shared" si="66"/>
        <v>8.5912147999999995</v>
      </c>
    </row>
    <row r="4292" spans="1:4" ht="15" customHeight="1" x14ac:dyDescent="0.2">
      <c r="A4292" s="27">
        <v>42187</v>
      </c>
      <c r="B4292" s="10">
        <v>2.057776</v>
      </c>
      <c r="C4292" s="26">
        <v>360</v>
      </c>
      <c r="D4292" s="14">
        <f t="shared" si="66"/>
        <v>3.43648592</v>
      </c>
    </row>
    <row r="4293" spans="1:4" ht="15" customHeight="1" x14ac:dyDescent="0.2">
      <c r="A4293" s="27">
        <v>42187.041666666664</v>
      </c>
      <c r="B4293" s="10">
        <v>1.5433319999999999</v>
      </c>
      <c r="C4293" s="26">
        <v>320</v>
      </c>
      <c r="D4293" s="14">
        <f t="shared" ref="D4293:D4356" si="67">$B$1*B4293</f>
        <v>2.5773644399999998</v>
      </c>
    </row>
    <row r="4294" spans="1:4" ht="15" customHeight="1" x14ac:dyDescent="0.2">
      <c r="A4294" s="27">
        <v>42187.083333333336</v>
      </c>
      <c r="B4294" s="10">
        <v>2.5722200000000002</v>
      </c>
      <c r="C4294" s="26">
        <v>20</v>
      </c>
      <c r="D4294" s="14">
        <f t="shared" si="67"/>
        <v>4.2956073999999997</v>
      </c>
    </row>
    <row r="4295" spans="1:4" ht="15" customHeight="1" x14ac:dyDescent="0.2">
      <c r="A4295" s="27">
        <v>42187.125</v>
      </c>
      <c r="B4295" s="10">
        <v>2.057776</v>
      </c>
      <c r="C4295" s="26">
        <v>10</v>
      </c>
      <c r="D4295" s="14">
        <f t="shared" si="67"/>
        <v>3.43648592</v>
      </c>
    </row>
    <row r="4296" spans="1:4" ht="15" customHeight="1" x14ac:dyDescent="0.2">
      <c r="A4296" s="27">
        <v>42187.166666666664</v>
      </c>
      <c r="B4296" s="10">
        <v>2.5722200000000002</v>
      </c>
      <c r="C4296" s="26">
        <v>10</v>
      </c>
      <c r="D4296" s="14">
        <f t="shared" si="67"/>
        <v>4.2956073999999997</v>
      </c>
    </row>
    <row r="4297" spans="1:4" ht="15" customHeight="1" x14ac:dyDescent="0.2">
      <c r="A4297" s="27">
        <v>42187.208333333336</v>
      </c>
      <c r="B4297" s="10">
        <v>2.057776</v>
      </c>
      <c r="C4297" s="26">
        <v>330</v>
      </c>
      <c r="D4297" s="14">
        <f t="shared" si="67"/>
        <v>3.43648592</v>
      </c>
    </row>
    <row r="4298" spans="1:4" ht="15" customHeight="1" x14ac:dyDescent="0.2">
      <c r="A4298" s="27">
        <v>42187.25</v>
      </c>
      <c r="B4298" s="10">
        <v>0</v>
      </c>
      <c r="C4298" s="26">
        <v>0</v>
      </c>
      <c r="D4298" s="14">
        <f t="shared" si="67"/>
        <v>0</v>
      </c>
    </row>
    <row r="4299" spans="1:4" ht="15" customHeight="1" x14ac:dyDescent="0.2">
      <c r="A4299" s="27">
        <v>42187.291666666664</v>
      </c>
      <c r="B4299" s="10">
        <v>1.028888</v>
      </c>
      <c r="C4299" s="26">
        <v>340</v>
      </c>
      <c r="D4299" s="14">
        <f t="shared" si="67"/>
        <v>1.71824296</v>
      </c>
    </row>
    <row r="4300" spans="1:4" ht="15" customHeight="1" x14ac:dyDescent="0.2">
      <c r="A4300" s="27">
        <v>42187.333333333336</v>
      </c>
      <c r="B4300" s="10">
        <v>1.028888</v>
      </c>
      <c r="C4300" s="26">
        <v>280</v>
      </c>
      <c r="D4300" s="14">
        <f t="shared" si="67"/>
        <v>1.71824296</v>
      </c>
    </row>
    <row r="4301" spans="1:4" ht="15" customHeight="1" x14ac:dyDescent="0.2">
      <c r="A4301" s="27">
        <v>42187.375</v>
      </c>
      <c r="B4301" s="10">
        <v>1.028888</v>
      </c>
      <c r="C4301" s="26">
        <v>320</v>
      </c>
      <c r="D4301" s="14">
        <f t="shared" si="67"/>
        <v>1.71824296</v>
      </c>
    </row>
    <row r="4302" spans="1:4" ht="15" customHeight="1" x14ac:dyDescent="0.2">
      <c r="A4302" s="27">
        <v>42187.416666666664</v>
      </c>
      <c r="B4302" s="10">
        <v>1.028888</v>
      </c>
      <c r="C4302" s="26">
        <v>310</v>
      </c>
      <c r="D4302" s="14">
        <f t="shared" si="67"/>
        <v>1.71824296</v>
      </c>
    </row>
    <row r="4303" spans="1:4" ht="15" customHeight="1" x14ac:dyDescent="0.2">
      <c r="A4303" s="27">
        <v>42187.458333333336</v>
      </c>
      <c r="B4303" s="10">
        <v>1.5433319999999999</v>
      </c>
      <c r="C4303" s="26">
        <v>300</v>
      </c>
      <c r="D4303" s="14">
        <f t="shared" si="67"/>
        <v>2.5773644399999998</v>
      </c>
    </row>
    <row r="4304" spans="1:4" ht="15" customHeight="1" x14ac:dyDescent="0.2">
      <c r="A4304" s="27">
        <v>42187.5</v>
      </c>
      <c r="B4304" s="10">
        <v>1.5433319999999999</v>
      </c>
      <c r="C4304" s="26">
        <v>300</v>
      </c>
      <c r="D4304" s="14">
        <f t="shared" si="67"/>
        <v>2.5773644399999998</v>
      </c>
    </row>
    <row r="4305" spans="1:4" ht="15" customHeight="1" x14ac:dyDescent="0.2">
      <c r="A4305" s="27">
        <v>42187.541666666664</v>
      </c>
      <c r="B4305" s="10">
        <v>2.057776</v>
      </c>
      <c r="C4305" s="26">
        <v>340</v>
      </c>
      <c r="D4305" s="14">
        <f t="shared" si="67"/>
        <v>3.43648592</v>
      </c>
    </row>
    <row r="4306" spans="1:4" ht="15" customHeight="1" x14ac:dyDescent="0.2">
      <c r="A4306" s="27">
        <v>42187.583333333336</v>
      </c>
      <c r="B4306" s="10">
        <v>1.5433319999999999</v>
      </c>
      <c r="C4306" s="26">
        <v>320</v>
      </c>
      <c r="D4306" s="14">
        <f t="shared" si="67"/>
        <v>2.5773644399999998</v>
      </c>
    </row>
    <row r="4307" spans="1:4" ht="15" customHeight="1" x14ac:dyDescent="0.2">
      <c r="A4307" s="27">
        <v>42187.625</v>
      </c>
      <c r="B4307" s="10">
        <v>1.028888</v>
      </c>
      <c r="C4307" s="26">
        <v>40</v>
      </c>
      <c r="D4307" s="14">
        <f t="shared" si="67"/>
        <v>1.71824296</v>
      </c>
    </row>
    <row r="4308" spans="1:4" ht="15" customHeight="1" x14ac:dyDescent="0.2">
      <c r="A4308" s="27">
        <v>42187.666666666664</v>
      </c>
      <c r="B4308" s="10">
        <v>2.057776</v>
      </c>
      <c r="C4308" s="26">
        <v>360</v>
      </c>
      <c r="D4308" s="14">
        <f t="shared" si="67"/>
        <v>3.43648592</v>
      </c>
    </row>
    <row r="4309" spans="1:4" ht="15" customHeight="1" x14ac:dyDescent="0.2">
      <c r="A4309" s="27">
        <v>42187.708333333336</v>
      </c>
      <c r="B4309" s="10">
        <v>4.1155520000000001</v>
      </c>
      <c r="C4309" s="26">
        <v>70</v>
      </c>
      <c r="D4309" s="14">
        <f t="shared" si="67"/>
        <v>6.8729718399999999</v>
      </c>
    </row>
    <row r="4310" spans="1:4" ht="15" customHeight="1" x14ac:dyDescent="0.2">
      <c r="A4310" s="27">
        <v>42187.75</v>
      </c>
      <c r="B4310" s="10">
        <v>3.601108</v>
      </c>
      <c r="C4310" s="26">
        <v>70</v>
      </c>
      <c r="D4310" s="14">
        <f t="shared" si="67"/>
        <v>6.0138503599999993</v>
      </c>
    </row>
    <row r="4311" spans="1:4" ht="15" customHeight="1" x14ac:dyDescent="0.2">
      <c r="A4311" s="27">
        <v>42187.791666666664</v>
      </c>
      <c r="B4311" s="10">
        <v>5.1444400000000003</v>
      </c>
      <c r="C4311" s="26">
        <v>160</v>
      </c>
      <c r="D4311" s="14">
        <f t="shared" si="67"/>
        <v>8.5912147999999995</v>
      </c>
    </row>
    <row r="4312" spans="1:4" ht="15" customHeight="1" x14ac:dyDescent="0.2">
      <c r="A4312" s="27">
        <v>42187.833333333336</v>
      </c>
      <c r="B4312" s="10">
        <v>3.601108</v>
      </c>
      <c r="C4312" s="26">
        <v>170</v>
      </c>
      <c r="D4312" s="14">
        <f t="shared" si="67"/>
        <v>6.0138503599999993</v>
      </c>
    </row>
    <row r="4313" spans="1:4" ht="15" customHeight="1" x14ac:dyDescent="0.2">
      <c r="A4313" s="27">
        <v>42187.875</v>
      </c>
      <c r="B4313" s="10">
        <v>2.057776</v>
      </c>
      <c r="C4313" s="26">
        <v>170</v>
      </c>
      <c r="D4313" s="14">
        <f t="shared" si="67"/>
        <v>3.43648592</v>
      </c>
    </row>
    <row r="4314" spans="1:4" ht="15" customHeight="1" x14ac:dyDescent="0.2">
      <c r="A4314" s="27">
        <v>42187.916666666664</v>
      </c>
      <c r="B4314" s="10">
        <v>1.5433319999999999</v>
      </c>
      <c r="C4314" s="26">
        <v>190</v>
      </c>
      <c r="D4314" s="14">
        <f t="shared" si="67"/>
        <v>2.5773644399999998</v>
      </c>
    </row>
    <row r="4315" spans="1:4" ht="15" customHeight="1" x14ac:dyDescent="0.2">
      <c r="A4315" s="27">
        <v>42187.958333333336</v>
      </c>
      <c r="B4315" s="10">
        <v>1.028888</v>
      </c>
      <c r="C4315" s="26">
        <v>320</v>
      </c>
      <c r="D4315" s="14">
        <f t="shared" si="67"/>
        <v>1.71824296</v>
      </c>
    </row>
    <row r="4316" spans="1:4" ht="15" customHeight="1" x14ac:dyDescent="0.2">
      <c r="A4316" s="27">
        <v>42188</v>
      </c>
      <c r="B4316" s="10">
        <v>1.5433319999999999</v>
      </c>
      <c r="C4316" s="26">
        <v>310</v>
      </c>
      <c r="D4316" s="14">
        <f t="shared" si="67"/>
        <v>2.5773644399999998</v>
      </c>
    </row>
    <row r="4317" spans="1:4" ht="15" customHeight="1" x14ac:dyDescent="0.2">
      <c r="A4317" s="27">
        <v>42188.041666666664</v>
      </c>
      <c r="B4317" s="10">
        <v>1.5433319999999999</v>
      </c>
      <c r="C4317" s="26">
        <v>320</v>
      </c>
      <c r="D4317" s="14">
        <f t="shared" si="67"/>
        <v>2.5773644399999998</v>
      </c>
    </row>
    <row r="4318" spans="1:4" ht="15" customHeight="1" x14ac:dyDescent="0.2">
      <c r="A4318" s="27">
        <v>42188.083333333336</v>
      </c>
      <c r="B4318" s="10">
        <v>1.5433319999999999</v>
      </c>
      <c r="C4318" s="26">
        <v>290</v>
      </c>
      <c r="D4318" s="14">
        <f t="shared" si="67"/>
        <v>2.5773644399999998</v>
      </c>
    </row>
    <row r="4319" spans="1:4" ht="15" customHeight="1" x14ac:dyDescent="0.2">
      <c r="A4319" s="27">
        <v>42188.125</v>
      </c>
      <c r="B4319" s="10">
        <v>1.028888</v>
      </c>
      <c r="C4319" s="26">
        <v>310</v>
      </c>
      <c r="D4319" s="14">
        <f t="shared" si="67"/>
        <v>1.71824296</v>
      </c>
    </row>
    <row r="4320" spans="1:4" ht="15" customHeight="1" x14ac:dyDescent="0.2">
      <c r="A4320" s="27">
        <v>42188.166666666664</v>
      </c>
      <c r="B4320" s="10">
        <v>0</v>
      </c>
      <c r="C4320" s="26">
        <v>0</v>
      </c>
      <c r="D4320" s="14">
        <f t="shared" si="67"/>
        <v>0</v>
      </c>
    </row>
    <row r="4321" spans="1:4" ht="15" customHeight="1" x14ac:dyDescent="0.2">
      <c r="A4321" s="27">
        <v>42188.208333333336</v>
      </c>
      <c r="B4321" s="10">
        <v>0</v>
      </c>
      <c r="C4321" s="26">
        <v>0</v>
      </c>
      <c r="D4321" s="14">
        <f t="shared" si="67"/>
        <v>0</v>
      </c>
    </row>
    <row r="4322" spans="1:4" ht="15" customHeight="1" x14ac:dyDescent="0.2">
      <c r="A4322" s="27">
        <v>42188.25</v>
      </c>
      <c r="B4322" s="10">
        <v>0</v>
      </c>
      <c r="C4322" s="26">
        <v>0</v>
      </c>
      <c r="D4322" s="14">
        <f t="shared" si="67"/>
        <v>0</v>
      </c>
    </row>
    <row r="4323" spans="1:4" ht="15" customHeight="1" x14ac:dyDescent="0.2">
      <c r="A4323" s="27">
        <v>42188.291666666664</v>
      </c>
      <c r="B4323" s="10">
        <v>1.5433319999999999</v>
      </c>
      <c r="C4323" s="26">
        <v>320</v>
      </c>
      <c r="D4323" s="14">
        <f t="shared" si="67"/>
        <v>2.5773644399999998</v>
      </c>
    </row>
    <row r="4324" spans="1:4" ht="15" customHeight="1" x14ac:dyDescent="0.2">
      <c r="A4324" s="27">
        <v>42188.333333333336</v>
      </c>
      <c r="B4324" s="10">
        <v>1.028888</v>
      </c>
      <c r="C4324" s="26">
        <v>360</v>
      </c>
      <c r="D4324" s="14">
        <f t="shared" si="67"/>
        <v>1.71824296</v>
      </c>
    </row>
    <row r="4325" spans="1:4" ht="15" customHeight="1" x14ac:dyDescent="0.2">
      <c r="A4325" s="27">
        <v>42188.375</v>
      </c>
      <c r="B4325" s="10">
        <v>1.028888</v>
      </c>
      <c r="C4325" s="26">
        <v>320</v>
      </c>
      <c r="D4325" s="14">
        <f t="shared" si="67"/>
        <v>1.71824296</v>
      </c>
    </row>
    <row r="4326" spans="1:4" ht="15" customHeight="1" x14ac:dyDescent="0.2">
      <c r="A4326" s="27">
        <v>42188.416666666664</v>
      </c>
      <c r="B4326" s="10">
        <v>1.028888</v>
      </c>
      <c r="C4326" s="26">
        <v>360</v>
      </c>
      <c r="D4326" s="14">
        <f t="shared" si="67"/>
        <v>1.71824296</v>
      </c>
    </row>
    <row r="4327" spans="1:4" ht="15" customHeight="1" x14ac:dyDescent="0.2">
      <c r="A4327" s="27">
        <v>42188.458333333336</v>
      </c>
      <c r="B4327" s="10">
        <v>1.028888</v>
      </c>
      <c r="C4327" s="26">
        <v>330</v>
      </c>
      <c r="D4327" s="14">
        <f t="shared" si="67"/>
        <v>1.71824296</v>
      </c>
    </row>
    <row r="4328" spans="1:4" ht="15" customHeight="1" x14ac:dyDescent="0.2">
      <c r="A4328" s="27">
        <v>42188.5</v>
      </c>
      <c r="B4328" s="10">
        <v>1.5433319999999999</v>
      </c>
      <c r="C4328" s="26">
        <v>350</v>
      </c>
      <c r="D4328" s="14">
        <f t="shared" si="67"/>
        <v>2.5773644399999998</v>
      </c>
    </row>
    <row r="4329" spans="1:4" ht="15" customHeight="1" x14ac:dyDescent="0.2">
      <c r="A4329" s="27">
        <v>42188.541666666664</v>
      </c>
      <c r="B4329" s="10">
        <v>3.601108</v>
      </c>
      <c r="C4329" s="26">
        <v>10</v>
      </c>
      <c r="D4329" s="14">
        <f t="shared" si="67"/>
        <v>6.0138503599999993</v>
      </c>
    </row>
    <row r="4330" spans="1:4" ht="15" customHeight="1" x14ac:dyDescent="0.2">
      <c r="A4330" s="27">
        <v>42188.583333333336</v>
      </c>
      <c r="B4330" s="10">
        <v>4.6299960000000002</v>
      </c>
      <c r="C4330" s="26">
        <v>360</v>
      </c>
      <c r="D4330" s="14">
        <f t="shared" si="67"/>
        <v>7.7320933199999997</v>
      </c>
    </row>
    <row r="4331" spans="1:4" ht="15" customHeight="1" x14ac:dyDescent="0.2">
      <c r="A4331" s="27">
        <v>42188.625</v>
      </c>
      <c r="B4331" s="10">
        <v>5.1444400000000003</v>
      </c>
      <c r="C4331" s="26">
        <v>360</v>
      </c>
      <c r="D4331" s="14">
        <f t="shared" si="67"/>
        <v>8.5912147999999995</v>
      </c>
    </row>
    <row r="4332" spans="1:4" ht="15" customHeight="1" x14ac:dyDescent="0.2">
      <c r="A4332" s="27">
        <v>42188.666666666664</v>
      </c>
      <c r="B4332" s="10">
        <v>3.601108</v>
      </c>
      <c r="C4332" s="26">
        <v>30</v>
      </c>
      <c r="D4332" s="14">
        <f t="shared" si="67"/>
        <v>6.0138503599999993</v>
      </c>
    </row>
    <row r="4333" spans="1:4" ht="15" customHeight="1" x14ac:dyDescent="0.2">
      <c r="A4333" s="27">
        <v>42188.708333333336</v>
      </c>
      <c r="B4333" s="10">
        <v>5.1444400000000003</v>
      </c>
      <c r="C4333" s="26">
        <v>70</v>
      </c>
      <c r="D4333" s="14">
        <f t="shared" si="67"/>
        <v>8.5912147999999995</v>
      </c>
    </row>
    <row r="4334" spans="1:4" ht="15" customHeight="1" x14ac:dyDescent="0.2">
      <c r="A4334" s="27">
        <v>42188.75</v>
      </c>
      <c r="B4334" s="10">
        <v>5.6588840000000005</v>
      </c>
      <c r="C4334" s="26">
        <v>30</v>
      </c>
      <c r="D4334" s="14">
        <f t="shared" si="67"/>
        <v>9.4503362800000001</v>
      </c>
    </row>
    <row r="4335" spans="1:4" ht="15" customHeight="1" x14ac:dyDescent="0.2">
      <c r="A4335" s="27">
        <v>42188.791666666664</v>
      </c>
      <c r="B4335" s="10">
        <v>2.5722200000000002</v>
      </c>
      <c r="C4335" s="26">
        <v>30</v>
      </c>
      <c r="D4335" s="14">
        <f t="shared" si="67"/>
        <v>4.2956073999999997</v>
      </c>
    </row>
    <row r="4336" spans="1:4" ht="15" customHeight="1" x14ac:dyDescent="0.2">
      <c r="A4336" s="27">
        <v>42188.833333333336</v>
      </c>
      <c r="B4336" s="10">
        <v>3.0866639999999999</v>
      </c>
      <c r="C4336" s="26">
        <v>30</v>
      </c>
      <c r="D4336" s="14">
        <f t="shared" si="67"/>
        <v>5.1547288799999995</v>
      </c>
    </row>
    <row r="4337" spans="1:4" ht="15" customHeight="1" x14ac:dyDescent="0.2">
      <c r="A4337" s="27">
        <v>42188.875</v>
      </c>
      <c r="B4337" s="10">
        <v>2.5722200000000002</v>
      </c>
      <c r="C4337" s="26">
        <v>30</v>
      </c>
      <c r="D4337" s="14">
        <f t="shared" si="67"/>
        <v>4.2956073999999997</v>
      </c>
    </row>
    <row r="4338" spans="1:4" ht="15" customHeight="1" x14ac:dyDescent="0.2">
      <c r="A4338" s="27">
        <v>42188.916666666664</v>
      </c>
      <c r="B4338" s="10">
        <v>1.028888</v>
      </c>
      <c r="C4338" s="26">
        <v>340</v>
      </c>
      <c r="D4338" s="14">
        <f t="shared" si="67"/>
        <v>1.71824296</v>
      </c>
    </row>
    <row r="4339" spans="1:4" ht="15" customHeight="1" x14ac:dyDescent="0.2">
      <c r="A4339" s="27">
        <v>42188.958333333336</v>
      </c>
      <c r="B4339" s="10">
        <v>2.5722200000000002</v>
      </c>
      <c r="C4339" s="26">
        <v>10</v>
      </c>
      <c r="D4339" s="14">
        <f t="shared" si="67"/>
        <v>4.2956073999999997</v>
      </c>
    </row>
    <row r="4340" spans="1:4" ht="15" customHeight="1" x14ac:dyDescent="0.2">
      <c r="A4340" s="27">
        <v>42189</v>
      </c>
      <c r="B4340" s="10">
        <v>2.5722200000000002</v>
      </c>
      <c r="C4340" s="26">
        <v>20</v>
      </c>
      <c r="D4340" s="14">
        <f t="shared" si="67"/>
        <v>4.2956073999999997</v>
      </c>
    </row>
    <row r="4341" spans="1:4" ht="15" customHeight="1" x14ac:dyDescent="0.2">
      <c r="A4341" s="27">
        <v>42189.041666666664</v>
      </c>
      <c r="B4341" s="10">
        <v>1.028888</v>
      </c>
      <c r="C4341" s="26">
        <v>310</v>
      </c>
      <c r="D4341" s="14">
        <f t="shared" si="67"/>
        <v>1.71824296</v>
      </c>
    </row>
    <row r="4342" spans="1:4" ht="15" customHeight="1" x14ac:dyDescent="0.2">
      <c r="A4342" s="27">
        <v>42189.083333333336</v>
      </c>
      <c r="B4342" s="10">
        <v>3.601108</v>
      </c>
      <c r="C4342" s="26">
        <v>10</v>
      </c>
      <c r="D4342" s="14">
        <f t="shared" si="67"/>
        <v>6.0138503599999993</v>
      </c>
    </row>
    <row r="4343" spans="1:4" ht="15" customHeight="1" x14ac:dyDescent="0.2">
      <c r="A4343" s="27">
        <v>42189.125</v>
      </c>
      <c r="B4343" s="10">
        <v>4.1155520000000001</v>
      </c>
      <c r="C4343" s="26">
        <v>10</v>
      </c>
      <c r="D4343" s="14">
        <f t="shared" si="67"/>
        <v>6.8729718399999999</v>
      </c>
    </row>
    <row r="4344" spans="1:4" ht="15" customHeight="1" x14ac:dyDescent="0.2">
      <c r="A4344" s="27">
        <v>42189.166666666664</v>
      </c>
      <c r="B4344" s="10">
        <v>4.1155520000000001</v>
      </c>
      <c r="C4344" s="26">
        <v>20</v>
      </c>
      <c r="D4344" s="14">
        <f t="shared" si="67"/>
        <v>6.8729718399999999</v>
      </c>
    </row>
    <row r="4345" spans="1:4" ht="15" customHeight="1" x14ac:dyDescent="0.2">
      <c r="A4345" s="27">
        <v>42189.208333333336</v>
      </c>
      <c r="B4345" s="10">
        <v>5.6588840000000005</v>
      </c>
      <c r="C4345" s="26">
        <v>30</v>
      </c>
      <c r="D4345" s="14">
        <f t="shared" si="67"/>
        <v>9.4503362800000001</v>
      </c>
    </row>
    <row r="4346" spans="1:4" ht="15" customHeight="1" x14ac:dyDescent="0.2">
      <c r="A4346" s="27">
        <v>42189.25</v>
      </c>
      <c r="B4346" s="10">
        <v>2.057776</v>
      </c>
      <c r="C4346" s="26">
        <v>10</v>
      </c>
      <c r="D4346" s="14">
        <f t="shared" si="67"/>
        <v>3.43648592</v>
      </c>
    </row>
    <row r="4347" spans="1:4" ht="15" customHeight="1" x14ac:dyDescent="0.2">
      <c r="A4347" s="27">
        <v>42189.291666666664</v>
      </c>
      <c r="B4347" s="10">
        <v>1.028888</v>
      </c>
      <c r="C4347" s="26">
        <v>340</v>
      </c>
      <c r="D4347" s="14">
        <f t="shared" si="67"/>
        <v>1.71824296</v>
      </c>
    </row>
    <row r="4348" spans="1:4" ht="15" customHeight="1" x14ac:dyDescent="0.2">
      <c r="A4348" s="27">
        <v>42189.333333333336</v>
      </c>
      <c r="B4348" s="10">
        <v>2.5722200000000002</v>
      </c>
      <c r="C4348" s="26">
        <v>10</v>
      </c>
      <c r="D4348" s="14">
        <f t="shared" si="67"/>
        <v>4.2956073999999997</v>
      </c>
    </row>
    <row r="4349" spans="1:4" ht="15" customHeight="1" x14ac:dyDescent="0.2">
      <c r="A4349" s="27">
        <v>42189.375</v>
      </c>
      <c r="B4349" s="10">
        <v>2.5722200000000002</v>
      </c>
      <c r="C4349" s="26">
        <v>340</v>
      </c>
      <c r="D4349" s="14">
        <f t="shared" si="67"/>
        <v>4.2956073999999997</v>
      </c>
    </row>
    <row r="4350" spans="1:4" ht="15" customHeight="1" x14ac:dyDescent="0.2">
      <c r="A4350" s="27">
        <v>42189.416666666664</v>
      </c>
      <c r="B4350" s="10">
        <v>2.5722200000000002</v>
      </c>
      <c r="C4350" s="26">
        <v>340</v>
      </c>
      <c r="D4350" s="14">
        <f t="shared" si="67"/>
        <v>4.2956073999999997</v>
      </c>
    </row>
    <row r="4351" spans="1:4" ht="15" customHeight="1" x14ac:dyDescent="0.2">
      <c r="A4351" s="27">
        <v>42189.458333333336</v>
      </c>
      <c r="B4351" s="10">
        <v>3.0866639999999999</v>
      </c>
      <c r="C4351" s="26">
        <v>350</v>
      </c>
      <c r="D4351" s="14">
        <f t="shared" si="67"/>
        <v>5.1547288799999995</v>
      </c>
    </row>
    <row r="4352" spans="1:4" ht="15" customHeight="1" x14ac:dyDescent="0.2">
      <c r="A4352" s="27">
        <v>42189.5</v>
      </c>
      <c r="B4352" s="10">
        <v>4.1155520000000001</v>
      </c>
      <c r="C4352" s="26">
        <v>360</v>
      </c>
      <c r="D4352" s="14">
        <f t="shared" si="67"/>
        <v>6.8729718399999999</v>
      </c>
    </row>
    <row r="4353" spans="1:4" ht="15" customHeight="1" x14ac:dyDescent="0.2">
      <c r="A4353" s="27">
        <v>42189.541666666664</v>
      </c>
      <c r="B4353" s="10">
        <v>5.6588840000000005</v>
      </c>
      <c r="C4353" s="26">
        <v>20</v>
      </c>
      <c r="D4353" s="14">
        <f t="shared" si="67"/>
        <v>9.4503362800000001</v>
      </c>
    </row>
    <row r="4354" spans="1:4" ht="15" customHeight="1" x14ac:dyDescent="0.2">
      <c r="A4354" s="27">
        <v>42189.583333333336</v>
      </c>
      <c r="B4354" s="10">
        <v>4.6299960000000002</v>
      </c>
      <c r="C4354" s="26">
        <v>10</v>
      </c>
      <c r="D4354" s="14">
        <f t="shared" si="67"/>
        <v>7.7320933199999997</v>
      </c>
    </row>
    <row r="4355" spans="1:4" ht="15" customHeight="1" x14ac:dyDescent="0.2">
      <c r="A4355" s="27">
        <v>42189.625</v>
      </c>
      <c r="B4355" s="10">
        <v>5.1444400000000003</v>
      </c>
      <c r="C4355" s="26">
        <v>20</v>
      </c>
      <c r="D4355" s="14">
        <f t="shared" si="67"/>
        <v>8.5912147999999995</v>
      </c>
    </row>
    <row r="4356" spans="1:4" ht="15" customHeight="1" x14ac:dyDescent="0.2">
      <c r="A4356" s="27">
        <v>42189.666666666664</v>
      </c>
      <c r="B4356" s="10">
        <v>5.6588840000000005</v>
      </c>
      <c r="C4356" s="26">
        <v>20</v>
      </c>
      <c r="D4356" s="14">
        <f t="shared" si="67"/>
        <v>9.4503362800000001</v>
      </c>
    </row>
    <row r="4357" spans="1:4" ht="15" customHeight="1" x14ac:dyDescent="0.2">
      <c r="A4357" s="27">
        <v>42189.708333333336</v>
      </c>
      <c r="B4357" s="10">
        <v>5.1444400000000003</v>
      </c>
      <c r="C4357" s="26">
        <v>10</v>
      </c>
      <c r="D4357" s="14">
        <f t="shared" ref="D4357:D4420" si="68">$B$1*B4357</f>
        <v>8.5912147999999995</v>
      </c>
    </row>
    <row r="4358" spans="1:4" ht="15" customHeight="1" x14ac:dyDescent="0.2">
      <c r="A4358" s="27">
        <v>42189.75</v>
      </c>
      <c r="B4358" s="10">
        <v>3.601108</v>
      </c>
      <c r="C4358" s="26">
        <v>10</v>
      </c>
      <c r="D4358" s="14">
        <f t="shared" si="68"/>
        <v>6.0138503599999993</v>
      </c>
    </row>
    <row r="4359" spans="1:4" ht="15" customHeight="1" x14ac:dyDescent="0.2">
      <c r="A4359" s="27">
        <v>42189.791666666664</v>
      </c>
      <c r="B4359" s="10">
        <v>4.6299960000000002</v>
      </c>
      <c r="C4359" s="26">
        <v>20</v>
      </c>
      <c r="D4359" s="14">
        <f t="shared" si="68"/>
        <v>7.7320933199999997</v>
      </c>
    </row>
    <row r="4360" spans="1:4" ht="15" customHeight="1" x14ac:dyDescent="0.2">
      <c r="A4360" s="27">
        <v>42189.833333333336</v>
      </c>
      <c r="B4360" s="10">
        <v>3.601108</v>
      </c>
      <c r="C4360" s="26">
        <v>20</v>
      </c>
      <c r="D4360" s="14">
        <f t="shared" si="68"/>
        <v>6.0138503599999993</v>
      </c>
    </row>
    <row r="4361" spans="1:4" ht="15" customHeight="1" x14ac:dyDescent="0.2">
      <c r="A4361" s="27">
        <v>42189.875</v>
      </c>
      <c r="B4361" s="10">
        <v>3.0866639999999999</v>
      </c>
      <c r="C4361" s="26">
        <v>40</v>
      </c>
      <c r="D4361" s="14">
        <f t="shared" si="68"/>
        <v>5.1547288799999995</v>
      </c>
    </row>
    <row r="4362" spans="1:4" ht="15" customHeight="1" x14ac:dyDescent="0.2">
      <c r="A4362" s="27">
        <v>42189.916666666664</v>
      </c>
      <c r="B4362" s="10">
        <v>3.0866639999999999</v>
      </c>
      <c r="C4362" s="26">
        <v>40</v>
      </c>
      <c r="D4362" s="14">
        <f t="shared" si="68"/>
        <v>5.1547288799999995</v>
      </c>
    </row>
    <row r="4363" spans="1:4" ht="15" customHeight="1" x14ac:dyDescent="0.2">
      <c r="A4363" s="27">
        <v>42189.958333333336</v>
      </c>
      <c r="B4363" s="10">
        <v>1.028888</v>
      </c>
      <c r="C4363" s="26">
        <v>310</v>
      </c>
      <c r="D4363" s="14">
        <f t="shared" si="68"/>
        <v>1.71824296</v>
      </c>
    </row>
    <row r="4364" spans="1:4" ht="15" customHeight="1" x14ac:dyDescent="0.2">
      <c r="A4364" s="27">
        <v>42190</v>
      </c>
      <c r="B4364" s="10">
        <v>1.5433319999999999</v>
      </c>
      <c r="C4364" s="26">
        <v>50</v>
      </c>
      <c r="D4364" s="14">
        <f t="shared" si="68"/>
        <v>2.5773644399999998</v>
      </c>
    </row>
    <row r="4365" spans="1:4" ht="15" customHeight="1" x14ac:dyDescent="0.2">
      <c r="A4365" s="27">
        <v>42190.041666666664</v>
      </c>
      <c r="B4365" s="10">
        <v>7.202216</v>
      </c>
      <c r="C4365" s="26">
        <v>180</v>
      </c>
      <c r="D4365" s="14">
        <f t="shared" si="68"/>
        <v>12.027700719999999</v>
      </c>
    </row>
    <row r="4366" spans="1:4" ht="15" customHeight="1" x14ac:dyDescent="0.2">
      <c r="A4366" s="27">
        <v>42190.083333333336</v>
      </c>
      <c r="B4366" s="10">
        <v>8.7455479999999994</v>
      </c>
      <c r="C4366" s="26">
        <v>200</v>
      </c>
      <c r="D4366" s="14">
        <f t="shared" si="68"/>
        <v>14.605065159999999</v>
      </c>
    </row>
    <row r="4367" spans="1:4" ht="15" customHeight="1" x14ac:dyDescent="0.2">
      <c r="A4367" s="27">
        <v>42190.125</v>
      </c>
      <c r="B4367" s="10">
        <v>7.202216</v>
      </c>
      <c r="C4367" s="26">
        <v>210</v>
      </c>
      <c r="D4367" s="14">
        <f t="shared" si="68"/>
        <v>12.027700719999999</v>
      </c>
    </row>
    <row r="4368" spans="1:4" ht="15" customHeight="1" x14ac:dyDescent="0.2">
      <c r="A4368" s="27">
        <v>42190.166666666664</v>
      </c>
      <c r="B4368" s="10">
        <v>7.202216</v>
      </c>
      <c r="C4368" s="26">
        <v>210</v>
      </c>
      <c r="D4368" s="14">
        <f t="shared" si="68"/>
        <v>12.027700719999999</v>
      </c>
    </row>
    <row r="4369" spans="1:4" ht="15" customHeight="1" x14ac:dyDescent="0.2">
      <c r="A4369" s="27">
        <v>42190.208333333336</v>
      </c>
      <c r="B4369" s="10">
        <v>8.2311040000000002</v>
      </c>
      <c r="C4369" s="26">
        <v>210</v>
      </c>
      <c r="D4369" s="14">
        <f t="shared" si="68"/>
        <v>13.74594368</v>
      </c>
    </row>
    <row r="4370" spans="1:4" ht="15" customHeight="1" x14ac:dyDescent="0.2">
      <c r="A4370" s="27">
        <v>42190.25</v>
      </c>
      <c r="B4370" s="10">
        <v>9.2599920000000004</v>
      </c>
      <c r="C4370" s="26">
        <v>210</v>
      </c>
      <c r="D4370" s="14">
        <f t="shared" si="68"/>
        <v>15.464186639999999</v>
      </c>
    </row>
    <row r="4371" spans="1:4" ht="15" customHeight="1" x14ac:dyDescent="0.2">
      <c r="A4371" s="27">
        <v>42190.291666666664</v>
      </c>
      <c r="B4371" s="10">
        <v>8.2311040000000002</v>
      </c>
      <c r="C4371" s="26">
        <v>200</v>
      </c>
      <c r="D4371" s="14">
        <f t="shared" si="68"/>
        <v>13.74594368</v>
      </c>
    </row>
    <row r="4372" spans="1:4" ht="15" customHeight="1" x14ac:dyDescent="0.2">
      <c r="A4372" s="27">
        <v>42190.333333333336</v>
      </c>
      <c r="B4372" s="10">
        <v>7.7166600000000001</v>
      </c>
      <c r="C4372" s="26">
        <v>200</v>
      </c>
      <c r="D4372" s="14">
        <f t="shared" si="68"/>
        <v>12.886822199999999</v>
      </c>
    </row>
    <row r="4373" spans="1:4" ht="15" customHeight="1" x14ac:dyDescent="0.2">
      <c r="A4373" s="27">
        <v>42190.375</v>
      </c>
      <c r="B4373" s="10">
        <v>8.2311040000000002</v>
      </c>
      <c r="C4373" s="26">
        <v>210</v>
      </c>
      <c r="D4373" s="14">
        <f t="shared" si="68"/>
        <v>13.74594368</v>
      </c>
    </row>
    <row r="4374" spans="1:4" ht="15" customHeight="1" x14ac:dyDescent="0.2">
      <c r="A4374" s="27">
        <v>42190.416666666664</v>
      </c>
      <c r="B4374" s="10">
        <v>7.202216</v>
      </c>
      <c r="C4374" s="26">
        <v>210</v>
      </c>
      <c r="D4374" s="14">
        <f t="shared" si="68"/>
        <v>12.027700719999999</v>
      </c>
    </row>
    <row r="4375" spans="1:4" ht="15" customHeight="1" x14ac:dyDescent="0.2">
      <c r="A4375" s="27">
        <v>42190.458333333336</v>
      </c>
      <c r="B4375" s="10">
        <v>6.1733279999999997</v>
      </c>
      <c r="C4375" s="26">
        <v>220</v>
      </c>
      <c r="D4375" s="14">
        <f t="shared" si="68"/>
        <v>10.309457759999999</v>
      </c>
    </row>
    <row r="4376" spans="1:4" ht="15" customHeight="1" x14ac:dyDescent="0.2">
      <c r="A4376" s="27">
        <v>42190.5</v>
      </c>
      <c r="B4376" s="10">
        <v>6.6877719999999998</v>
      </c>
      <c r="C4376" s="26">
        <v>230</v>
      </c>
      <c r="D4376" s="14">
        <f t="shared" si="68"/>
        <v>11.16857924</v>
      </c>
    </row>
    <row r="4377" spans="1:4" ht="15" customHeight="1" x14ac:dyDescent="0.2">
      <c r="A4377" s="27">
        <v>42190.541666666664</v>
      </c>
      <c r="B4377" s="10">
        <v>7.202216</v>
      </c>
      <c r="C4377" s="26">
        <v>220</v>
      </c>
      <c r="D4377" s="14">
        <f t="shared" si="68"/>
        <v>12.027700719999999</v>
      </c>
    </row>
    <row r="4378" spans="1:4" ht="15" customHeight="1" x14ac:dyDescent="0.2">
      <c r="A4378" s="27">
        <v>42190.583333333336</v>
      </c>
      <c r="B4378" s="10">
        <v>7.202216</v>
      </c>
      <c r="C4378" s="26">
        <v>200</v>
      </c>
      <c r="D4378" s="14">
        <f t="shared" si="68"/>
        <v>12.027700719999999</v>
      </c>
    </row>
    <row r="4379" spans="1:4" ht="15" customHeight="1" x14ac:dyDescent="0.2">
      <c r="A4379" s="27">
        <v>42190.625</v>
      </c>
      <c r="B4379" s="10">
        <v>7.202216</v>
      </c>
      <c r="C4379" s="26">
        <v>200</v>
      </c>
      <c r="D4379" s="14">
        <f t="shared" si="68"/>
        <v>12.027700719999999</v>
      </c>
    </row>
    <row r="4380" spans="1:4" ht="15" customHeight="1" x14ac:dyDescent="0.2">
      <c r="A4380" s="27">
        <v>42190.666666666664</v>
      </c>
      <c r="B4380" s="10">
        <v>7.202216</v>
      </c>
      <c r="C4380" s="26">
        <v>190</v>
      </c>
      <c r="D4380" s="14">
        <f t="shared" si="68"/>
        <v>12.027700719999999</v>
      </c>
    </row>
    <row r="4381" spans="1:4" ht="15" customHeight="1" x14ac:dyDescent="0.2">
      <c r="A4381" s="27">
        <v>42190.75</v>
      </c>
      <c r="B4381" s="10">
        <v>6.1733279999999997</v>
      </c>
      <c r="C4381" s="26">
        <v>200</v>
      </c>
      <c r="D4381" s="14">
        <f t="shared" si="68"/>
        <v>10.309457759999999</v>
      </c>
    </row>
    <row r="4382" spans="1:4" ht="15" customHeight="1" x14ac:dyDescent="0.2">
      <c r="A4382" s="27">
        <v>42190.791666666664</v>
      </c>
      <c r="B4382" s="10">
        <v>6.1733279999999997</v>
      </c>
      <c r="C4382" s="26">
        <v>230</v>
      </c>
      <c r="D4382" s="14">
        <f t="shared" si="68"/>
        <v>10.309457759999999</v>
      </c>
    </row>
    <row r="4383" spans="1:4" ht="15" customHeight="1" x14ac:dyDescent="0.2">
      <c r="A4383" s="27">
        <v>42190.833333333336</v>
      </c>
      <c r="B4383" s="10">
        <v>6.1733279999999997</v>
      </c>
      <c r="C4383" s="26">
        <v>210</v>
      </c>
      <c r="D4383" s="14">
        <f t="shared" si="68"/>
        <v>10.309457759999999</v>
      </c>
    </row>
    <row r="4384" spans="1:4" ht="15" customHeight="1" x14ac:dyDescent="0.2">
      <c r="A4384" s="27">
        <v>42190.875</v>
      </c>
      <c r="B4384" s="10">
        <v>5.1444400000000003</v>
      </c>
      <c r="C4384" s="26">
        <v>220</v>
      </c>
      <c r="D4384" s="14">
        <f t="shared" si="68"/>
        <v>8.5912147999999995</v>
      </c>
    </row>
    <row r="4385" spans="1:4" ht="15" customHeight="1" x14ac:dyDescent="0.2">
      <c r="A4385" s="27">
        <v>42190.916666666664</v>
      </c>
      <c r="B4385" s="10">
        <v>3.601108</v>
      </c>
      <c r="C4385" s="26">
        <v>220</v>
      </c>
      <c r="D4385" s="14">
        <f t="shared" si="68"/>
        <v>6.0138503599999993</v>
      </c>
    </row>
    <row r="4386" spans="1:4" ht="15" customHeight="1" x14ac:dyDescent="0.2">
      <c r="A4386" s="27">
        <v>42190.958333333336</v>
      </c>
      <c r="B4386" s="10">
        <v>4.6299960000000002</v>
      </c>
      <c r="C4386" s="26">
        <v>210</v>
      </c>
      <c r="D4386" s="14">
        <f t="shared" si="68"/>
        <v>7.7320933199999997</v>
      </c>
    </row>
    <row r="4387" spans="1:4" ht="15" customHeight="1" x14ac:dyDescent="0.2">
      <c r="A4387" s="27">
        <v>42191</v>
      </c>
      <c r="B4387" s="10">
        <v>5.6588840000000005</v>
      </c>
      <c r="C4387" s="26">
        <v>200</v>
      </c>
      <c r="D4387" s="14">
        <f t="shared" si="68"/>
        <v>9.4503362800000001</v>
      </c>
    </row>
    <row r="4388" spans="1:4" ht="15" customHeight="1" x14ac:dyDescent="0.2">
      <c r="A4388" s="27">
        <v>42191.041666666664</v>
      </c>
      <c r="B4388" s="10">
        <v>4.6299960000000002</v>
      </c>
      <c r="C4388" s="26">
        <v>200</v>
      </c>
      <c r="D4388" s="14">
        <f t="shared" si="68"/>
        <v>7.7320933199999997</v>
      </c>
    </row>
    <row r="4389" spans="1:4" ht="15" customHeight="1" x14ac:dyDescent="0.2">
      <c r="A4389" s="27">
        <v>42191.083333333336</v>
      </c>
      <c r="B4389" s="10">
        <v>4.6299960000000002</v>
      </c>
      <c r="C4389" s="26">
        <v>210</v>
      </c>
      <c r="D4389" s="14">
        <f t="shared" si="68"/>
        <v>7.7320933199999997</v>
      </c>
    </row>
    <row r="4390" spans="1:4" ht="15" customHeight="1" x14ac:dyDescent="0.2">
      <c r="A4390" s="27">
        <v>42191.125</v>
      </c>
      <c r="B4390" s="10">
        <v>4.6299960000000002</v>
      </c>
      <c r="C4390" s="26">
        <v>200</v>
      </c>
      <c r="D4390" s="14">
        <f t="shared" si="68"/>
        <v>7.7320933199999997</v>
      </c>
    </row>
    <row r="4391" spans="1:4" ht="15" customHeight="1" x14ac:dyDescent="0.2">
      <c r="A4391" s="27">
        <v>42191.166666666664</v>
      </c>
      <c r="B4391" s="10">
        <v>4.6299960000000002</v>
      </c>
      <c r="C4391" s="26">
        <v>210</v>
      </c>
      <c r="D4391" s="14">
        <f t="shared" si="68"/>
        <v>7.7320933199999997</v>
      </c>
    </row>
    <row r="4392" spans="1:4" ht="15" customHeight="1" x14ac:dyDescent="0.2">
      <c r="A4392" s="27">
        <v>42191.208333333336</v>
      </c>
      <c r="B4392" s="10">
        <v>3.601108</v>
      </c>
      <c r="C4392" s="26">
        <v>190</v>
      </c>
      <c r="D4392" s="14">
        <f t="shared" si="68"/>
        <v>6.0138503599999993</v>
      </c>
    </row>
    <row r="4393" spans="1:4" ht="15" customHeight="1" x14ac:dyDescent="0.2">
      <c r="A4393" s="27">
        <v>42191.25</v>
      </c>
      <c r="B4393" s="10">
        <v>3.0866639999999999</v>
      </c>
      <c r="C4393" s="26">
        <v>220</v>
      </c>
      <c r="D4393" s="14">
        <f t="shared" si="68"/>
        <v>5.1547288799999995</v>
      </c>
    </row>
    <row r="4394" spans="1:4" ht="15" customHeight="1" x14ac:dyDescent="0.2">
      <c r="A4394" s="27">
        <v>42191.291666666664</v>
      </c>
      <c r="B4394" s="10">
        <v>3.601108</v>
      </c>
      <c r="C4394" s="26">
        <v>220</v>
      </c>
      <c r="D4394" s="14">
        <f t="shared" si="68"/>
        <v>6.0138503599999993</v>
      </c>
    </row>
    <row r="4395" spans="1:4" ht="15" customHeight="1" x14ac:dyDescent="0.2">
      <c r="A4395" s="27">
        <v>42191.333333333336</v>
      </c>
      <c r="B4395" s="10">
        <v>1.5433319999999999</v>
      </c>
      <c r="C4395" s="26">
        <v>200</v>
      </c>
      <c r="D4395" s="14">
        <f t="shared" si="68"/>
        <v>2.5773644399999998</v>
      </c>
    </row>
    <row r="4396" spans="1:4" ht="15" customHeight="1" x14ac:dyDescent="0.2">
      <c r="A4396" s="27">
        <v>42191.375</v>
      </c>
      <c r="B4396" s="10">
        <v>1.028888</v>
      </c>
      <c r="C4396" s="26">
        <v>240</v>
      </c>
      <c r="D4396" s="14">
        <f t="shared" si="68"/>
        <v>1.71824296</v>
      </c>
    </row>
    <row r="4397" spans="1:4" ht="15" customHeight="1" x14ac:dyDescent="0.2">
      <c r="A4397" s="27">
        <v>42191.416666666664</v>
      </c>
      <c r="B4397" s="10">
        <v>3.0866639999999999</v>
      </c>
      <c r="C4397" s="26">
        <v>230</v>
      </c>
      <c r="D4397" s="14">
        <f t="shared" si="68"/>
        <v>5.1547288799999995</v>
      </c>
    </row>
    <row r="4398" spans="1:4" ht="15" customHeight="1" x14ac:dyDescent="0.2">
      <c r="A4398" s="27">
        <v>42191.458333333336</v>
      </c>
      <c r="B4398" s="10">
        <v>4.1155520000000001</v>
      </c>
      <c r="C4398" s="26">
        <v>210</v>
      </c>
      <c r="D4398" s="14">
        <f t="shared" si="68"/>
        <v>6.8729718399999999</v>
      </c>
    </row>
    <row r="4399" spans="1:4" ht="15" customHeight="1" x14ac:dyDescent="0.2">
      <c r="A4399" s="27">
        <v>42191.5</v>
      </c>
      <c r="B4399" s="10">
        <v>3.0866639999999999</v>
      </c>
      <c r="C4399" s="26">
        <v>220</v>
      </c>
      <c r="D4399" s="14">
        <f t="shared" si="68"/>
        <v>5.1547288799999995</v>
      </c>
    </row>
    <row r="4400" spans="1:4" ht="15" customHeight="1" x14ac:dyDescent="0.2">
      <c r="A4400" s="27">
        <v>42191.541666666664</v>
      </c>
      <c r="B4400" s="10">
        <v>6.1733279999999997</v>
      </c>
      <c r="C4400" s="26">
        <v>210</v>
      </c>
      <c r="D4400" s="14">
        <f t="shared" si="68"/>
        <v>10.309457759999999</v>
      </c>
    </row>
    <row r="4401" spans="1:4" ht="15" customHeight="1" x14ac:dyDescent="0.2">
      <c r="A4401" s="27">
        <v>42191.583333333336</v>
      </c>
      <c r="B4401" s="10">
        <v>4.6299960000000002</v>
      </c>
      <c r="C4401" s="26">
        <v>200</v>
      </c>
      <c r="D4401" s="14">
        <f t="shared" si="68"/>
        <v>7.7320933199999997</v>
      </c>
    </row>
    <row r="4402" spans="1:4" ht="15" customHeight="1" x14ac:dyDescent="0.2">
      <c r="A4402" s="27">
        <v>42191.625</v>
      </c>
      <c r="B4402" s="10">
        <v>4.1155520000000001</v>
      </c>
      <c r="C4402" s="26">
        <v>220</v>
      </c>
      <c r="D4402" s="14">
        <f t="shared" si="68"/>
        <v>6.8729718399999999</v>
      </c>
    </row>
    <row r="4403" spans="1:4" ht="15" customHeight="1" x14ac:dyDescent="0.2">
      <c r="A4403" s="27">
        <v>42191.666666666664</v>
      </c>
      <c r="B4403" s="10">
        <v>4.6299960000000002</v>
      </c>
      <c r="C4403" s="26">
        <v>190</v>
      </c>
      <c r="D4403" s="14">
        <f t="shared" si="68"/>
        <v>7.7320933199999997</v>
      </c>
    </row>
    <row r="4404" spans="1:4" ht="15" customHeight="1" x14ac:dyDescent="0.2">
      <c r="A4404" s="27">
        <v>42191.708333333336</v>
      </c>
      <c r="B4404" s="10">
        <v>4.1155520000000001</v>
      </c>
      <c r="C4404" s="26">
        <v>220</v>
      </c>
      <c r="D4404" s="14">
        <f t="shared" si="68"/>
        <v>6.8729718399999999</v>
      </c>
    </row>
    <row r="4405" spans="1:4" ht="15" customHeight="1" x14ac:dyDescent="0.2">
      <c r="A4405" s="27">
        <v>42191.75</v>
      </c>
      <c r="B4405" s="10">
        <v>4.1155520000000001</v>
      </c>
      <c r="C4405" s="26">
        <v>220</v>
      </c>
      <c r="D4405" s="14">
        <f t="shared" si="68"/>
        <v>6.8729718399999999</v>
      </c>
    </row>
    <row r="4406" spans="1:4" ht="15" customHeight="1" x14ac:dyDescent="0.2">
      <c r="A4406" s="27">
        <v>42191.791666666664</v>
      </c>
      <c r="B4406" s="10">
        <v>4.1155520000000001</v>
      </c>
      <c r="C4406" s="26">
        <v>220</v>
      </c>
      <c r="D4406" s="14">
        <f t="shared" si="68"/>
        <v>6.8729718399999999</v>
      </c>
    </row>
    <row r="4407" spans="1:4" ht="15" customHeight="1" x14ac:dyDescent="0.2">
      <c r="A4407" s="27">
        <v>42191.833333333336</v>
      </c>
      <c r="B4407" s="10">
        <v>3.0866639999999999</v>
      </c>
      <c r="C4407" s="26">
        <v>220</v>
      </c>
      <c r="D4407" s="14">
        <f t="shared" si="68"/>
        <v>5.1547288799999995</v>
      </c>
    </row>
    <row r="4408" spans="1:4" ht="15" customHeight="1" x14ac:dyDescent="0.2">
      <c r="A4408" s="27">
        <v>42191.875</v>
      </c>
      <c r="B4408" s="10">
        <v>3.0866639999999999</v>
      </c>
      <c r="C4408" s="26">
        <v>220</v>
      </c>
      <c r="D4408" s="14">
        <f t="shared" si="68"/>
        <v>5.1547288799999995</v>
      </c>
    </row>
    <row r="4409" spans="1:4" ht="15" customHeight="1" x14ac:dyDescent="0.2">
      <c r="A4409" s="27">
        <v>42191.916666666664</v>
      </c>
      <c r="B4409" s="10">
        <v>3.601108</v>
      </c>
      <c r="C4409" s="26">
        <v>200</v>
      </c>
      <c r="D4409" s="14">
        <f t="shared" si="68"/>
        <v>6.0138503599999993</v>
      </c>
    </row>
    <row r="4410" spans="1:4" ht="15" customHeight="1" x14ac:dyDescent="0.2">
      <c r="A4410" s="27">
        <v>42191.958333333336</v>
      </c>
      <c r="B4410" s="10">
        <v>2.057776</v>
      </c>
      <c r="C4410" s="26">
        <v>290</v>
      </c>
      <c r="D4410" s="14">
        <f t="shared" si="68"/>
        <v>3.43648592</v>
      </c>
    </row>
    <row r="4411" spans="1:4" ht="15" customHeight="1" x14ac:dyDescent="0.2">
      <c r="A4411" s="27">
        <v>42192</v>
      </c>
      <c r="B4411" s="10">
        <v>2.057776</v>
      </c>
      <c r="C4411" s="26">
        <v>300</v>
      </c>
      <c r="D4411" s="14">
        <f t="shared" si="68"/>
        <v>3.43648592</v>
      </c>
    </row>
    <row r="4412" spans="1:4" ht="15" customHeight="1" x14ac:dyDescent="0.2">
      <c r="A4412" s="27">
        <v>42192.041666666664</v>
      </c>
      <c r="B4412" s="10">
        <v>2.057776</v>
      </c>
      <c r="C4412" s="26">
        <v>230</v>
      </c>
      <c r="D4412" s="14">
        <f t="shared" si="68"/>
        <v>3.43648592</v>
      </c>
    </row>
    <row r="4413" spans="1:4" ht="15" customHeight="1" x14ac:dyDescent="0.2">
      <c r="A4413" s="27">
        <v>42192.083333333336</v>
      </c>
      <c r="B4413" s="10">
        <v>1.028888</v>
      </c>
      <c r="C4413" s="26">
        <v>320</v>
      </c>
      <c r="D4413" s="14">
        <f t="shared" si="68"/>
        <v>1.71824296</v>
      </c>
    </row>
    <row r="4414" spans="1:4" ht="15" customHeight="1" x14ac:dyDescent="0.2">
      <c r="A4414" s="27">
        <v>42192.125</v>
      </c>
      <c r="B4414" s="10">
        <v>3.0866639999999999</v>
      </c>
      <c r="C4414" s="26">
        <v>150</v>
      </c>
      <c r="D4414" s="14">
        <f t="shared" si="68"/>
        <v>5.1547288799999995</v>
      </c>
    </row>
    <row r="4415" spans="1:4" ht="15" customHeight="1" x14ac:dyDescent="0.2">
      <c r="A4415" s="27">
        <v>42192.166666666664</v>
      </c>
      <c r="B4415" s="10">
        <v>2.057776</v>
      </c>
      <c r="C4415" s="26">
        <v>140</v>
      </c>
      <c r="D4415" s="14">
        <f t="shared" si="68"/>
        <v>3.43648592</v>
      </c>
    </row>
    <row r="4416" spans="1:4" ht="15" customHeight="1" x14ac:dyDescent="0.2">
      <c r="A4416" s="27">
        <v>42192.208333333336</v>
      </c>
      <c r="B4416" s="10">
        <v>3.0866639999999999</v>
      </c>
      <c r="C4416" s="26">
        <v>250</v>
      </c>
      <c r="D4416" s="14">
        <f t="shared" si="68"/>
        <v>5.1547288799999995</v>
      </c>
    </row>
    <row r="4417" spans="1:4" ht="15" customHeight="1" x14ac:dyDescent="0.2">
      <c r="A4417" s="27">
        <v>42192.25</v>
      </c>
      <c r="B4417" s="10">
        <v>0</v>
      </c>
      <c r="C4417" s="26">
        <v>0</v>
      </c>
      <c r="D4417" s="14">
        <f t="shared" si="68"/>
        <v>0</v>
      </c>
    </row>
    <row r="4418" spans="1:4" ht="15" customHeight="1" x14ac:dyDescent="0.2">
      <c r="A4418" s="27">
        <v>42192.291666666664</v>
      </c>
      <c r="B4418" s="10">
        <v>2.057776</v>
      </c>
      <c r="C4418" s="26">
        <v>300</v>
      </c>
      <c r="D4418" s="14">
        <f t="shared" si="68"/>
        <v>3.43648592</v>
      </c>
    </row>
    <row r="4419" spans="1:4" ht="15" customHeight="1" x14ac:dyDescent="0.2">
      <c r="A4419" s="27">
        <v>42192.333333333336</v>
      </c>
      <c r="B4419" s="10">
        <v>0</v>
      </c>
      <c r="C4419" s="26">
        <v>0</v>
      </c>
      <c r="D4419" s="14">
        <f t="shared" si="68"/>
        <v>0</v>
      </c>
    </row>
    <row r="4420" spans="1:4" ht="15" customHeight="1" x14ac:dyDescent="0.2">
      <c r="A4420" s="27">
        <v>42192.375</v>
      </c>
      <c r="B4420" s="10">
        <v>2.057776</v>
      </c>
      <c r="C4420" s="26">
        <v>240</v>
      </c>
      <c r="D4420" s="14">
        <f t="shared" si="68"/>
        <v>3.43648592</v>
      </c>
    </row>
    <row r="4421" spans="1:4" ht="15" customHeight="1" x14ac:dyDescent="0.2">
      <c r="A4421" s="27">
        <v>42192.416666666664</v>
      </c>
      <c r="B4421" s="10">
        <v>2.057776</v>
      </c>
      <c r="C4421" s="26">
        <v>270</v>
      </c>
      <c r="D4421" s="14">
        <f t="shared" ref="D4421:D4484" si="69">$B$1*B4421</f>
        <v>3.43648592</v>
      </c>
    </row>
    <row r="4422" spans="1:4" ht="15" customHeight="1" x14ac:dyDescent="0.2">
      <c r="A4422" s="27">
        <v>42192.458333333336</v>
      </c>
      <c r="B4422" s="10">
        <v>2.057776</v>
      </c>
      <c r="C4422" s="26">
        <v>320</v>
      </c>
      <c r="D4422" s="14">
        <f t="shared" si="69"/>
        <v>3.43648592</v>
      </c>
    </row>
    <row r="4423" spans="1:4" ht="15" customHeight="1" x14ac:dyDescent="0.2">
      <c r="A4423" s="27">
        <v>42192.5</v>
      </c>
      <c r="B4423" s="10">
        <v>2.057776</v>
      </c>
      <c r="C4423" s="26">
        <v>310</v>
      </c>
      <c r="D4423" s="14">
        <f t="shared" si="69"/>
        <v>3.43648592</v>
      </c>
    </row>
    <row r="4424" spans="1:4" ht="15" customHeight="1" x14ac:dyDescent="0.2">
      <c r="A4424" s="27">
        <v>42192.541666666664</v>
      </c>
      <c r="B4424" s="10">
        <v>3.0866639999999999</v>
      </c>
      <c r="C4424" s="26">
        <v>270</v>
      </c>
      <c r="D4424" s="14">
        <f t="shared" si="69"/>
        <v>5.1547288799999995</v>
      </c>
    </row>
    <row r="4425" spans="1:4" ht="15" customHeight="1" x14ac:dyDescent="0.2">
      <c r="A4425" s="27">
        <v>42192.583333333336</v>
      </c>
      <c r="B4425" s="10">
        <v>2.5722200000000002</v>
      </c>
      <c r="C4425" s="26">
        <v>290</v>
      </c>
      <c r="D4425" s="14">
        <f t="shared" si="69"/>
        <v>4.2956073999999997</v>
      </c>
    </row>
    <row r="4426" spans="1:4" ht="15" customHeight="1" x14ac:dyDescent="0.2">
      <c r="A4426" s="27">
        <v>42192.625</v>
      </c>
      <c r="B4426" s="10">
        <v>3.0866639999999999</v>
      </c>
      <c r="C4426" s="26">
        <v>310</v>
      </c>
      <c r="D4426" s="14">
        <f t="shared" si="69"/>
        <v>5.1547288799999995</v>
      </c>
    </row>
    <row r="4427" spans="1:4" ht="15" customHeight="1" x14ac:dyDescent="0.2">
      <c r="A4427" s="27">
        <v>42192.666666666664</v>
      </c>
      <c r="B4427" s="10">
        <v>0.51444400000000001</v>
      </c>
      <c r="C4427" s="26">
        <v>50</v>
      </c>
      <c r="D4427" s="14">
        <f t="shared" si="69"/>
        <v>0.85912147999999999</v>
      </c>
    </row>
    <row r="4428" spans="1:4" ht="15" customHeight="1" x14ac:dyDescent="0.2">
      <c r="A4428" s="27">
        <v>42192.708333333336</v>
      </c>
      <c r="B4428" s="10">
        <v>1.5433319999999999</v>
      </c>
      <c r="C4428" s="26">
        <v>140</v>
      </c>
      <c r="D4428" s="14">
        <f t="shared" si="69"/>
        <v>2.5773644399999998</v>
      </c>
    </row>
    <row r="4429" spans="1:4" ht="15" customHeight="1" x14ac:dyDescent="0.2">
      <c r="A4429" s="27">
        <v>42192.75</v>
      </c>
      <c r="B4429" s="10">
        <v>2.057776</v>
      </c>
      <c r="C4429" s="26">
        <v>150</v>
      </c>
      <c r="D4429" s="14">
        <f t="shared" si="69"/>
        <v>3.43648592</v>
      </c>
    </row>
    <row r="4430" spans="1:4" ht="15" customHeight="1" x14ac:dyDescent="0.2">
      <c r="A4430" s="27">
        <v>42192.791666666664</v>
      </c>
      <c r="B4430" s="10">
        <v>1.5433319999999999</v>
      </c>
      <c r="C4430" s="26">
        <v>100</v>
      </c>
      <c r="D4430" s="14">
        <f t="shared" si="69"/>
        <v>2.5773644399999998</v>
      </c>
    </row>
    <row r="4431" spans="1:4" ht="15" customHeight="1" x14ac:dyDescent="0.2">
      <c r="A4431" s="27">
        <v>42192.833333333336</v>
      </c>
      <c r="B4431" s="10">
        <v>0</v>
      </c>
      <c r="C4431" s="26">
        <v>0</v>
      </c>
      <c r="D4431" s="14">
        <f t="shared" si="69"/>
        <v>0</v>
      </c>
    </row>
    <row r="4432" spans="1:4" ht="15" customHeight="1" x14ac:dyDescent="0.2">
      <c r="A4432" s="27">
        <v>42192.875</v>
      </c>
      <c r="B4432" s="10">
        <v>2.057776</v>
      </c>
      <c r="C4432" s="26">
        <v>280</v>
      </c>
      <c r="D4432" s="14">
        <f t="shared" si="69"/>
        <v>3.43648592</v>
      </c>
    </row>
    <row r="4433" spans="1:4" ht="15" customHeight="1" x14ac:dyDescent="0.2">
      <c r="A4433" s="27">
        <v>42192.916666666664</v>
      </c>
      <c r="B4433" s="10">
        <v>1.5433319999999999</v>
      </c>
      <c r="C4433" s="26">
        <v>330</v>
      </c>
      <c r="D4433" s="14">
        <f t="shared" si="69"/>
        <v>2.5773644399999998</v>
      </c>
    </row>
    <row r="4434" spans="1:4" ht="15" customHeight="1" x14ac:dyDescent="0.2">
      <c r="A4434" s="27">
        <v>42192.958333333336</v>
      </c>
      <c r="B4434" s="10">
        <v>1.5433319999999999</v>
      </c>
      <c r="C4434" s="26">
        <v>320</v>
      </c>
      <c r="D4434" s="14">
        <f t="shared" si="69"/>
        <v>2.5773644399999998</v>
      </c>
    </row>
    <row r="4435" spans="1:4" ht="15" customHeight="1" x14ac:dyDescent="0.2">
      <c r="A4435" s="27">
        <v>42193</v>
      </c>
      <c r="B4435" s="10">
        <v>1.5433319999999999</v>
      </c>
      <c r="C4435" s="26">
        <v>290</v>
      </c>
      <c r="D4435" s="14">
        <f t="shared" si="69"/>
        <v>2.5773644399999998</v>
      </c>
    </row>
    <row r="4436" spans="1:4" ht="15" customHeight="1" x14ac:dyDescent="0.2">
      <c r="A4436" s="27">
        <v>42193.041666666664</v>
      </c>
      <c r="B4436" s="10">
        <v>1.028888</v>
      </c>
      <c r="C4436" s="26">
        <v>300</v>
      </c>
      <c r="D4436" s="14">
        <f t="shared" si="69"/>
        <v>1.71824296</v>
      </c>
    </row>
    <row r="4437" spans="1:4" ht="15" customHeight="1" x14ac:dyDescent="0.2">
      <c r="A4437" s="27">
        <v>42193.083333333336</v>
      </c>
      <c r="B4437" s="10">
        <v>1.028888</v>
      </c>
      <c r="C4437" s="26">
        <v>340</v>
      </c>
      <c r="D4437" s="14">
        <f t="shared" si="69"/>
        <v>1.71824296</v>
      </c>
    </row>
    <row r="4438" spans="1:4" ht="15" customHeight="1" x14ac:dyDescent="0.2">
      <c r="A4438" s="27">
        <v>42193.125</v>
      </c>
      <c r="B4438" s="10">
        <v>1.5433319999999999</v>
      </c>
      <c r="C4438" s="26">
        <v>300</v>
      </c>
      <c r="D4438" s="14">
        <f t="shared" si="69"/>
        <v>2.5773644399999998</v>
      </c>
    </row>
    <row r="4439" spans="1:4" ht="15" customHeight="1" x14ac:dyDescent="0.2">
      <c r="A4439" s="27">
        <v>42193.166666666664</v>
      </c>
      <c r="B4439" s="10">
        <v>1.028888</v>
      </c>
      <c r="C4439" s="26">
        <v>310</v>
      </c>
      <c r="D4439" s="14">
        <f t="shared" si="69"/>
        <v>1.71824296</v>
      </c>
    </row>
    <row r="4440" spans="1:4" ht="15" customHeight="1" x14ac:dyDescent="0.2">
      <c r="A4440" s="27">
        <v>42193.208333333336</v>
      </c>
      <c r="B4440" s="10">
        <v>1.028888</v>
      </c>
      <c r="C4440" s="26">
        <v>330</v>
      </c>
      <c r="D4440" s="14">
        <f t="shared" si="69"/>
        <v>1.71824296</v>
      </c>
    </row>
    <row r="4441" spans="1:4" ht="15" customHeight="1" x14ac:dyDescent="0.2">
      <c r="A4441" s="27">
        <v>42193.25</v>
      </c>
      <c r="B4441" s="10">
        <v>2.057776</v>
      </c>
      <c r="C4441" s="26">
        <v>340</v>
      </c>
      <c r="D4441" s="14">
        <f t="shared" si="69"/>
        <v>3.43648592</v>
      </c>
    </row>
    <row r="4442" spans="1:4" ht="15" customHeight="1" x14ac:dyDescent="0.2">
      <c r="A4442" s="27">
        <v>42193.291666666664</v>
      </c>
      <c r="B4442" s="10">
        <v>0</v>
      </c>
      <c r="C4442" s="26">
        <v>0</v>
      </c>
      <c r="D4442" s="14">
        <f t="shared" si="69"/>
        <v>0</v>
      </c>
    </row>
    <row r="4443" spans="1:4" ht="15" customHeight="1" x14ac:dyDescent="0.2">
      <c r="A4443" s="27">
        <v>42193.333333333336</v>
      </c>
      <c r="B4443" s="10">
        <v>1.028888</v>
      </c>
      <c r="C4443" s="26">
        <v>260</v>
      </c>
      <c r="D4443" s="14">
        <f t="shared" si="69"/>
        <v>1.71824296</v>
      </c>
    </row>
    <row r="4444" spans="1:4" ht="15" customHeight="1" x14ac:dyDescent="0.2">
      <c r="A4444" s="27">
        <v>42193.375</v>
      </c>
      <c r="B4444" s="10">
        <v>1.028888</v>
      </c>
      <c r="C4444" s="26">
        <v>320</v>
      </c>
      <c r="D4444" s="14">
        <f t="shared" si="69"/>
        <v>1.71824296</v>
      </c>
    </row>
    <row r="4445" spans="1:4" ht="15" customHeight="1" x14ac:dyDescent="0.2">
      <c r="A4445" s="27">
        <v>42193.416666666664</v>
      </c>
      <c r="B4445" s="10">
        <v>1.028888</v>
      </c>
      <c r="C4445" s="26">
        <v>310</v>
      </c>
      <c r="D4445" s="14">
        <f t="shared" si="69"/>
        <v>1.71824296</v>
      </c>
    </row>
    <row r="4446" spans="1:4" ht="15" customHeight="1" x14ac:dyDescent="0.2">
      <c r="A4446" s="27">
        <v>42193.458333333336</v>
      </c>
      <c r="B4446" s="10">
        <v>1.028888</v>
      </c>
      <c r="C4446" s="26">
        <v>350</v>
      </c>
      <c r="D4446" s="14">
        <f t="shared" si="69"/>
        <v>1.71824296</v>
      </c>
    </row>
    <row r="4447" spans="1:4" ht="15" customHeight="1" x14ac:dyDescent="0.2">
      <c r="A4447" s="27">
        <v>42193.5</v>
      </c>
      <c r="B4447" s="10">
        <v>2.057776</v>
      </c>
      <c r="C4447" s="26">
        <v>320</v>
      </c>
      <c r="D4447" s="14">
        <f t="shared" si="69"/>
        <v>3.43648592</v>
      </c>
    </row>
    <row r="4448" spans="1:4" ht="15" customHeight="1" x14ac:dyDescent="0.2">
      <c r="A4448" s="27">
        <v>42193.541666666664</v>
      </c>
      <c r="B4448" s="10">
        <v>3.601108</v>
      </c>
      <c r="C4448" s="26">
        <v>10</v>
      </c>
      <c r="D4448" s="14">
        <f t="shared" si="69"/>
        <v>6.0138503599999993</v>
      </c>
    </row>
    <row r="4449" spans="1:4" ht="15" customHeight="1" x14ac:dyDescent="0.2">
      <c r="A4449" s="27">
        <v>42193.583333333336</v>
      </c>
      <c r="B4449" s="10">
        <v>3.601108</v>
      </c>
      <c r="C4449" s="26">
        <v>20</v>
      </c>
      <c r="D4449" s="14">
        <f t="shared" si="69"/>
        <v>6.0138503599999993</v>
      </c>
    </row>
    <row r="4450" spans="1:4" ht="15" customHeight="1" x14ac:dyDescent="0.2">
      <c r="A4450" s="27">
        <v>42193.625</v>
      </c>
      <c r="B4450" s="10">
        <v>4.1155520000000001</v>
      </c>
      <c r="C4450" s="26">
        <v>30</v>
      </c>
      <c r="D4450" s="14">
        <f t="shared" si="69"/>
        <v>6.8729718399999999</v>
      </c>
    </row>
    <row r="4451" spans="1:4" ht="15" customHeight="1" x14ac:dyDescent="0.2">
      <c r="A4451" s="27">
        <v>42193.666666666664</v>
      </c>
      <c r="B4451" s="10">
        <v>3.601108</v>
      </c>
      <c r="C4451" s="26">
        <v>20</v>
      </c>
      <c r="D4451" s="14">
        <f t="shared" si="69"/>
        <v>6.0138503599999993</v>
      </c>
    </row>
    <row r="4452" spans="1:4" ht="15" customHeight="1" x14ac:dyDescent="0.2">
      <c r="A4452" s="27">
        <v>42193.708333333336</v>
      </c>
      <c r="B4452" s="10">
        <v>4.1155520000000001</v>
      </c>
      <c r="C4452" s="26">
        <v>20</v>
      </c>
      <c r="D4452" s="14">
        <f t="shared" si="69"/>
        <v>6.8729718399999999</v>
      </c>
    </row>
    <row r="4453" spans="1:4" ht="15" customHeight="1" x14ac:dyDescent="0.2">
      <c r="A4453" s="27">
        <v>42193.75</v>
      </c>
      <c r="B4453" s="10">
        <v>5.1444400000000003</v>
      </c>
      <c r="C4453" s="26">
        <v>70</v>
      </c>
      <c r="D4453" s="14">
        <f t="shared" si="69"/>
        <v>8.5912147999999995</v>
      </c>
    </row>
    <row r="4454" spans="1:4" ht="15" customHeight="1" x14ac:dyDescent="0.2">
      <c r="A4454" s="27">
        <v>42193.791666666664</v>
      </c>
      <c r="B4454" s="10">
        <v>4.1155520000000001</v>
      </c>
      <c r="C4454" s="26">
        <v>60</v>
      </c>
      <c r="D4454" s="14">
        <f t="shared" si="69"/>
        <v>6.8729718399999999</v>
      </c>
    </row>
    <row r="4455" spans="1:4" ht="15" customHeight="1" x14ac:dyDescent="0.2">
      <c r="A4455" s="27">
        <v>42193.833333333336</v>
      </c>
      <c r="B4455" s="10">
        <v>3.601108</v>
      </c>
      <c r="C4455" s="26">
        <v>50</v>
      </c>
      <c r="D4455" s="14">
        <f t="shared" si="69"/>
        <v>6.0138503599999993</v>
      </c>
    </row>
    <row r="4456" spans="1:4" ht="15" customHeight="1" x14ac:dyDescent="0.2">
      <c r="A4456" s="27">
        <v>42193.875</v>
      </c>
      <c r="B4456" s="10">
        <v>3.0866639999999999</v>
      </c>
      <c r="C4456" s="26">
        <v>50</v>
      </c>
      <c r="D4456" s="14">
        <f t="shared" si="69"/>
        <v>5.1547288799999995</v>
      </c>
    </row>
    <row r="4457" spans="1:4" ht="15" customHeight="1" x14ac:dyDescent="0.2">
      <c r="A4457" s="27">
        <v>42193.916666666664</v>
      </c>
      <c r="B4457" s="10">
        <v>2.057776</v>
      </c>
      <c r="C4457" s="26">
        <v>30</v>
      </c>
      <c r="D4457" s="14">
        <f t="shared" si="69"/>
        <v>3.43648592</v>
      </c>
    </row>
    <row r="4458" spans="1:4" ht="15" customHeight="1" x14ac:dyDescent="0.2">
      <c r="A4458" s="27">
        <v>42193.958333333336</v>
      </c>
      <c r="B4458" s="10">
        <v>2.5722200000000002</v>
      </c>
      <c r="C4458" s="26">
        <v>10</v>
      </c>
      <c r="D4458" s="14">
        <f t="shared" si="69"/>
        <v>4.2956073999999997</v>
      </c>
    </row>
    <row r="4459" spans="1:4" ht="15" customHeight="1" x14ac:dyDescent="0.2">
      <c r="A4459" s="27">
        <v>42194</v>
      </c>
      <c r="B4459" s="10">
        <v>2.057776</v>
      </c>
      <c r="C4459" s="26">
        <v>10</v>
      </c>
      <c r="D4459" s="14">
        <f t="shared" si="69"/>
        <v>3.43648592</v>
      </c>
    </row>
    <row r="4460" spans="1:4" ht="15" customHeight="1" x14ac:dyDescent="0.2">
      <c r="A4460" s="27">
        <v>42194.041666666664</v>
      </c>
      <c r="B4460" s="10">
        <v>1.5433319999999999</v>
      </c>
      <c r="C4460" s="26">
        <v>10</v>
      </c>
      <c r="D4460" s="14">
        <f t="shared" si="69"/>
        <v>2.5773644399999998</v>
      </c>
    </row>
    <row r="4461" spans="1:4" ht="15" customHeight="1" x14ac:dyDescent="0.2">
      <c r="A4461" s="27">
        <v>42194.083333333336</v>
      </c>
      <c r="B4461" s="10">
        <v>1.028888</v>
      </c>
      <c r="C4461" s="26">
        <v>340</v>
      </c>
      <c r="D4461" s="14">
        <f t="shared" si="69"/>
        <v>1.71824296</v>
      </c>
    </row>
    <row r="4462" spans="1:4" ht="15" customHeight="1" x14ac:dyDescent="0.2">
      <c r="A4462" s="27">
        <v>42194.125</v>
      </c>
      <c r="B4462" s="10">
        <v>2.5722200000000002</v>
      </c>
      <c r="C4462" s="26">
        <v>10</v>
      </c>
      <c r="D4462" s="14">
        <f t="shared" si="69"/>
        <v>4.2956073999999997</v>
      </c>
    </row>
    <row r="4463" spans="1:4" ht="15" customHeight="1" x14ac:dyDescent="0.2">
      <c r="A4463" s="27">
        <v>42194.166666666664</v>
      </c>
      <c r="B4463" s="10">
        <v>2.057776</v>
      </c>
      <c r="C4463" s="26">
        <v>320</v>
      </c>
      <c r="D4463" s="14">
        <f t="shared" si="69"/>
        <v>3.43648592</v>
      </c>
    </row>
    <row r="4464" spans="1:4" ht="15" customHeight="1" x14ac:dyDescent="0.2">
      <c r="A4464" s="27">
        <v>42194.208333333336</v>
      </c>
      <c r="B4464" s="10">
        <v>2.057776</v>
      </c>
      <c r="C4464" s="26">
        <v>300</v>
      </c>
      <c r="D4464" s="14">
        <f t="shared" si="69"/>
        <v>3.43648592</v>
      </c>
    </row>
    <row r="4465" spans="1:4" ht="15" customHeight="1" x14ac:dyDescent="0.2">
      <c r="A4465" s="27">
        <v>42194.25</v>
      </c>
      <c r="B4465" s="10">
        <v>1.5433319999999999</v>
      </c>
      <c r="C4465" s="26">
        <v>330</v>
      </c>
      <c r="D4465" s="14">
        <f t="shared" si="69"/>
        <v>2.5773644399999998</v>
      </c>
    </row>
    <row r="4466" spans="1:4" ht="15" customHeight="1" x14ac:dyDescent="0.2">
      <c r="A4466" s="27">
        <v>42194.291666666664</v>
      </c>
      <c r="B4466" s="10">
        <v>2.057776</v>
      </c>
      <c r="C4466" s="26">
        <v>280</v>
      </c>
      <c r="D4466" s="14">
        <f t="shared" si="69"/>
        <v>3.43648592</v>
      </c>
    </row>
    <row r="4467" spans="1:4" ht="15" customHeight="1" x14ac:dyDescent="0.2">
      <c r="A4467" s="27">
        <v>42194.333333333336</v>
      </c>
      <c r="B4467" s="10">
        <v>2.057776</v>
      </c>
      <c r="C4467" s="26">
        <v>290</v>
      </c>
      <c r="D4467" s="14">
        <f t="shared" si="69"/>
        <v>3.43648592</v>
      </c>
    </row>
    <row r="4468" spans="1:4" ht="15" customHeight="1" x14ac:dyDescent="0.2">
      <c r="A4468" s="27">
        <v>42194.375</v>
      </c>
      <c r="B4468" s="10">
        <v>0</v>
      </c>
      <c r="C4468" s="26">
        <v>0</v>
      </c>
      <c r="D4468" s="14">
        <f t="shared" si="69"/>
        <v>0</v>
      </c>
    </row>
    <row r="4469" spans="1:4" ht="15" customHeight="1" x14ac:dyDescent="0.2">
      <c r="A4469" s="27">
        <v>42194.416666666664</v>
      </c>
      <c r="B4469" s="10">
        <v>1.5433319999999999</v>
      </c>
      <c r="C4469" s="26">
        <v>50</v>
      </c>
      <c r="D4469" s="14">
        <f t="shared" si="69"/>
        <v>2.5773644399999998</v>
      </c>
    </row>
    <row r="4470" spans="1:4" ht="15" customHeight="1" x14ac:dyDescent="0.2">
      <c r="A4470" s="27">
        <v>42194.458333333336</v>
      </c>
      <c r="B4470" s="10">
        <v>1.5433319999999999</v>
      </c>
      <c r="C4470" s="26">
        <v>50</v>
      </c>
      <c r="D4470" s="14">
        <f t="shared" si="69"/>
        <v>2.5773644399999998</v>
      </c>
    </row>
    <row r="4471" spans="1:4" ht="15" customHeight="1" x14ac:dyDescent="0.2">
      <c r="A4471" s="27">
        <v>42194.5</v>
      </c>
      <c r="B4471" s="10">
        <v>2.057776</v>
      </c>
      <c r="C4471" s="26">
        <v>30</v>
      </c>
      <c r="D4471" s="14">
        <f t="shared" si="69"/>
        <v>3.43648592</v>
      </c>
    </row>
    <row r="4472" spans="1:4" ht="15" customHeight="1" x14ac:dyDescent="0.2">
      <c r="A4472" s="27">
        <v>42194.541666666664</v>
      </c>
      <c r="B4472" s="10">
        <v>2.5722200000000002</v>
      </c>
      <c r="C4472" s="26">
        <v>20</v>
      </c>
      <c r="D4472" s="14">
        <f t="shared" si="69"/>
        <v>4.2956073999999997</v>
      </c>
    </row>
    <row r="4473" spans="1:4" ht="15" customHeight="1" x14ac:dyDescent="0.2">
      <c r="A4473" s="27">
        <v>42194.583333333336</v>
      </c>
      <c r="B4473" s="10">
        <v>2.5722200000000002</v>
      </c>
      <c r="C4473" s="26">
        <v>20</v>
      </c>
      <c r="D4473" s="14">
        <f t="shared" si="69"/>
        <v>4.2956073999999997</v>
      </c>
    </row>
    <row r="4474" spans="1:4" ht="15" customHeight="1" x14ac:dyDescent="0.2">
      <c r="A4474" s="27">
        <v>42194.625</v>
      </c>
      <c r="B4474" s="10">
        <v>3.601108</v>
      </c>
      <c r="C4474" s="26">
        <v>10</v>
      </c>
      <c r="D4474" s="14">
        <f t="shared" si="69"/>
        <v>6.0138503599999993</v>
      </c>
    </row>
    <row r="4475" spans="1:4" ht="15" customHeight="1" x14ac:dyDescent="0.2">
      <c r="A4475" s="27">
        <v>42194.666666666664</v>
      </c>
      <c r="B4475" s="10">
        <v>4.6299960000000002</v>
      </c>
      <c r="C4475" s="26">
        <v>20</v>
      </c>
      <c r="D4475" s="14">
        <f t="shared" si="69"/>
        <v>7.7320933199999997</v>
      </c>
    </row>
    <row r="4476" spans="1:4" ht="15" customHeight="1" x14ac:dyDescent="0.2">
      <c r="A4476" s="27">
        <v>42194.708333333336</v>
      </c>
      <c r="B4476" s="10">
        <v>4.6299960000000002</v>
      </c>
      <c r="C4476" s="26">
        <v>30</v>
      </c>
      <c r="D4476" s="14">
        <f t="shared" si="69"/>
        <v>7.7320933199999997</v>
      </c>
    </row>
    <row r="4477" spans="1:4" ht="15" customHeight="1" x14ac:dyDescent="0.2">
      <c r="A4477" s="27">
        <v>42194.75</v>
      </c>
      <c r="B4477" s="10">
        <v>4.1155520000000001</v>
      </c>
      <c r="C4477" s="26">
        <v>30</v>
      </c>
      <c r="D4477" s="14">
        <f t="shared" si="69"/>
        <v>6.8729718399999999</v>
      </c>
    </row>
    <row r="4478" spans="1:4" ht="15" customHeight="1" x14ac:dyDescent="0.2">
      <c r="A4478" s="27">
        <v>42194.791666666664</v>
      </c>
      <c r="B4478" s="10">
        <v>3.601108</v>
      </c>
      <c r="C4478" s="26">
        <v>60</v>
      </c>
      <c r="D4478" s="14">
        <f t="shared" si="69"/>
        <v>6.0138503599999993</v>
      </c>
    </row>
    <row r="4479" spans="1:4" ht="15" customHeight="1" x14ac:dyDescent="0.2">
      <c r="A4479" s="27">
        <v>42194.833333333336</v>
      </c>
      <c r="B4479" s="10">
        <v>4.1155520000000001</v>
      </c>
      <c r="C4479" s="26">
        <v>50</v>
      </c>
      <c r="D4479" s="14">
        <f t="shared" si="69"/>
        <v>6.8729718399999999</v>
      </c>
    </row>
    <row r="4480" spans="1:4" ht="15" customHeight="1" x14ac:dyDescent="0.2">
      <c r="A4480" s="27">
        <v>42194.875</v>
      </c>
      <c r="B4480" s="10">
        <v>3.601108</v>
      </c>
      <c r="C4480" s="26">
        <v>50</v>
      </c>
      <c r="D4480" s="14">
        <f t="shared" si="69"/>
        <v>6.0138503599999993</v>
      </c>
    </row>
    <row r="4481" spans="1:4" ht="15" customHeight="1" x14ac:dyDescent="0.2">
      <c r="A4481" s="27">
        <v>42194.916666666664</v>
      </c>
      <c r="B4481" s="10">
        <v>3.601108</v>
      </c>
      <c r="C4481" s="26">
        <v>20</v>
      </c>
      <c r="D4481" s="14">
        <f t="shared" si="69"/>
        <v>6.0138503599999993</v>
      </c>
    </row>
    <row r="4482" spans="1:4" ht="15" customHeight="1" x14ac:dyDescent="0.2">
      <c r="A4482" s="27">
        <v>42194.958333333336</v>
      </c>
      <c r="B4482" s="10">
        <v>3.0866639999999999</v>
      </c>
      <c r="C4482" s="26">
        <v>20</v>
      </c>
      <c r="D4482" s="14">
        <f t="shared" si="69"/>
        <v>5.1547288799999995</v>
      </c>
    </row>
    <row r="4483" spans="1:4" ht="15" customHeight="1" x14ac:dyDescent="0.2">
      <c r="A4483" s="27">
        <v>42195</v>
      </c>
      <c r="B4483" s="10">
        <v>2.5722200000000002</v>
      </c>
      <c r="C4483" s="26">
        <v>20</v>
      </c>
      <c r="D4483" s="14">
        <f t="shared" si="69"/>
        <v>4.2956073999999997</v>
      </c>
    </row>
    <row r="4484" spans="1:4" ht="15" customHeight="1" x14ac:dyDescent="0.2">
      <c r="A4484" s="27">
        <v>42195.041666666664</v>
      </c>
      <c r="B4484" s="10">
        <v>3.601108</v>
      </c>
      <c r="C4484" s="26">
        <v>40</v>
      </c>
      <c r="D4484" s="14">
        <f t="shared" si="69"/>
        <v>6.0138503599999993</v>
      </c>
    </row>
    <row r="4485" spans="1:4" ht="15" customHeight="1" x14ac:dyDescent="0.2">
      <c r="A4485" s="27">
        <v>42195.083333333336</v>
      </c>
      <c r="B4485" s="10">
        <v>3.601108</v>
      </c>
      <c r="C4485" s="26">
        <v>20</v>
      </c>
      <c r="D4485" s="14">
        <f t="shared" ref="D4485:D4548" si="70">$B$1*B4485</f>
        <v>6.0138503599999993</v>
      </c>
    </row>
    <row r="4486" spans="1:4" ht="15" customHeight="1" x14ac:dyDescent="0.2">
      <c r="A4486" s="27">
        <v>42195.125</v>
      </c>
      <c r="B4486" s="10">
        <v>2.5722200000000002</v>
      </c>
      <c r="C4486" s="26">
        <v>10</v>
      </c>
      <c r="D4486" s="14">
        <f t="shared" si="70"/>
        <v>4.2956073999999997</v>
      </c>
    </row>
    <row r="4487" spans="1:4" ht="15" customHeight="1" x14ac:dyDescent="0.2">
      <c r="A4487" s="27">
        <v>42195.166666666664</v>
      </c>
      <c r="B4487" s="10">
        <v>1.5433319999999999</v>
      </c>
      <c r="C4487" s="26">
        <v>350</v>
      </c>
      <c r="D4487" s="14">
        <f t="shared" si="70"/>
        <v>2.5773644399999998</v>
      </c>
    </row>
    <row r="4488" spans="1:4" ht="15" customHeight="1" x14ac:dyDescent="0.2">
      <c r="A4488" s="27">
        <v>42195.208333333336</v>
      </c>
      <c r="B4488" s="10">
        <v>1.5433319999999999</v>
      </c>
      <c r="C4488" s="26">
        <v>320</v>
      </c>
      <c r="D4488" s="14">
        <f t="shared" si="70"/>
        <v>2.5773644399999998</v>
      </c>
    </row>
    <row r="4489" spans="1:4" ht="15" customHeight="1" x14ac:dyDescent="0.2">
      <c r="A4489" s="27">
        <v>42195.25</v>
      </c>
      <c r="B4489" s="10">
        <v>1.5433319999999999</v>
      </c>
      <c r="C4489" s="26">
        <v>240</v>
      </c>
      <c r="D4489" s="14">
        <f t="shared" si="70"/>
        <v>2.5773644399999998</v>
      </c>
    </row>
    <row r="4490" spans="1:4" ht="15" customHeight="1" x14ac:dyDescent="0.2">
      <c r="A4490" s="27">
        <v>42195.291666666664</v>
      </c>
      <c r="B4490" s="10">
        <v>2.057776</v>
      </c>
      <c r="C4490" s="26">
        <v>210</v>
      </c>
      <c r="D4490" s="14">
        <f t="shared" si="70"/>
        <v>3.43648592</v>
      </c>
    </row>
    <row r="4491" spans="1:4" ht="15" customHeight="1" x14ac:dyDescent="0.2">
      <c r="A4491" s="27">
        <v>42195.333333333336</v>
      </c>
      <c r="B4491" s="10">
        <v>1.028888</v>
      </c>
      <c r="C4491" s="26">
        <v>350</v>
      </c>
      <c r="D4491" s="14">
        <f t="shared" si="70"/>
        <v>1.71824296</v>
      </c>
    </row>
    <row r="4492" spans="1:4" ht="15" customHeight="1" x14ac:dyDescent="0.2">
      <c r="A4492" s="27">
        <v>42195.375</v>
      </c>
      <c r="B4492" s="10">
        <v>1.5433319999999999</v>
      </c>
      <c r="C4492" s="26">
        <v>350</v>
      </c>
      <c r="D4492" s="14">
        <f t="shared" si="70"/>
        <v>2.5773644399999998</v>
      </c>
    </row>
    <row r="4493" spans="1:4" ht="15" customHeight="1" x14ac:dyDescent="0.2">
      <c r="A4493" s="27">
        <v>42195.416666666664</v>
      </c>
      <c r="B4493" s="10">
        <v>1.5433319999999999</v>
      </c>
      <c r="C4493" s="26">
        <v>330</v>
      </c>
      <c r="D4493" s="14">
        <f t="shared" si="70"/>
        <v>2.5773644399999998</v>
      </c>
    </row>
    <row r="4494" spans="1:4" ht="15" customHeight="1" x14ac:dyDescent="0.2">
      <c r="A4494" s="27">
        <v>42195.458333333336</v>
      </c>
      <c r="B4494" s="10">
        <v>0</v>
      </c>
      <c r="C4494" s="26">
        <v>0</v>
      </c>
      <c r="D4494" s="14">
        <f t="shared" si="70"/>
        <v>0</v>
      </c>
    </row>
    <row r="4495" spans="1:4" ht="15" customHeight="1" x14ac:dyDescent="0.2">
      <c r="A4495" s="27">
        <v>42195.5</v>
      </c>
      <c r="B4495" s="10">
        <v>2.057776</v>
      </c>
      <c r="C4495" s="26">
        <v>200</v>
      </c>
      <c r="D4495" s="14">
        <f t="shared" si="70"/>
        <v>3.43648592</v>
      </c>
    </row>
    <row r="4496" spans="1:4" ht="15" customHeight="1" x14ac:dyDescent="0.2">
      <c r="A4496" s="27">
        <v>42195.541666666664</v>
      </c>
      <c r="B4496" s="10">
        <v>4.1155520000000001</v>
      </c>
      <c r="C4496" s="26">
        <v>150</v>
      </c>
      <c r="D4496" s="14">
        <f t="shared" si="70"/>
        <v>6.8729718399999999</v>
      </c>
    </row>
    <row r="4497" spans="1:4" ht="15" customHeight="1" x14ac:dyDescent="0.2">
      <c r="A4497" s="27">
        <v>42195.583333333336</v>
      </c>
      <c r="B4497" s="10">
        <v>5.1444400000000003</v>
      </c>
      <c r="C4497" s="26">
        <v>150</v>
      </c>
      <c r="D4497" s="14">
        <f t="shared" si="70"/>
        <v>8.5912147999999995</v>
      </c>
    </row>
    <row r="4498" spans="1:4" ht="15" customHeight="1" x14ac:dyDescent="0.2">
      <c r="A4498" s="27">
        <v>42195.625</v>
      </c>
      <c r="B4498" s="10">
        <v>6.1733279999999997</v>
      </c>
      <c r="C4498" s="26">
        <v>160</v>
      </c>
      <c r="D4498" s="14">
        <f t="shared" si="70"/>
        <v>10.309457759999999</v>
      </c>
    </row>
    <row r="4499" spans="1:4" ht="15" customHeight="1" x14ac:dyDescent="0.2">
      <c r="A4499" s="27">
        <v>42195.666666666664</v>
      </c>
      <c r="B4499" s="10">
        <v>5.1444400000000003</v>
      </c>
      <c r="C4499" s="26">
        <v>150</v>
      </c>
      <c r="D4499" s="14">
        <f t="shared" si="70"/>
        <v>8.5912147999999995</v>
      </c>
    </row>
    <row r="4500" spans="1:4" ht="15" customHeight="1" x14ac:dyDescent="0.2">
      <c r="A4500" s="27">
        <v>42195.708333333336</v>
      </c>
      <c r="B4500" s="10">
        <v>6.1733279999999997</v>
      </c>
      <c r="C4500" s="26">
        <v>160</v>
      </c>
      <c r="D4500" s="14">
        <f t="shared" si="70"/>
        <v>10.309457759999999</v>
      </c>
    </row>
    <row r="4501" spans="1:4" ht="15" customHeight="1" x14ac:dyDescent="0.2">
      <c r="A4501" s="27">
        <v>42195.75</v>
      </c>
      <c r="B4501" s="10">
        <v>5.1444400000000003</v>
      </c>
      <c r="C4501" s="26">
        <v>160</v>
      </c>
      <c r="D4501" s="14">
        <f t="shared" si="70"/>
        <v>8.5912147999999995</v>
      </c>
    </row>
    <row r="4502" spans="1:4" ht="15" customHeight="1" x14ac:dyDescent="0.2">
      <c r="A4502" s="27">
        <v>42195.791666666664</v>
      </c>
      <c r="B4502" s="10">
        <v>4.6299960000000002</v>
      </c>
      <c r="C4502" s="26">
        <v>150</v>
      </c>
      <c r="D4502" s="14">
        <f t="shared" si="70"/>
        <v>7.7320933199999997</v>
      </c>
    </row>
    <row r="4503" spans="1:4" ht="15" customHeight="1" x14ac:dyDescent="0.2">
      <c r="A4503" s="27">
        <v>42195.833333333336</v>
      </c>
      <c r="B4503" s="10">
        <v>2.057776</v>
      </c>
      <c r="C4503" s="26">
        <v>160</v>
      </c>
      <c r="D4503" s="14">
        <f t="shared" si="70"/>
        <v>3.43648592</v>
      </c>
    </row>
    <row r="4504" spans="1:4" ht="15" customHeight="1" x14ac:dyDescent="0.2">
      <c r="A4504" s="27">
        <v>42195.875</v>
      </c>
      <c r="B4504" s="10">
        <v>2.057776</v>
      </c>
      <c r="C4504" s="26">
        <v>140</v>
      </c>
      <c r="D4504" s="14">
        <f t="shared" si="70"/>
        <v>3.43648592</v>
      </c>
    </row>
    <row r="4505" spans="1:4" ht="15" customHeight="1" x14ac:dyDescent="0.2">
      <c r="A4505" s="27">
        <v>42195.916666666664</v>
      </c>
      <c r="B4505" s="10">
        <v>0.51444400000000001</v>
      </c>
      <c r="C4505" s="26">
        <v>180</v>
      </c>
      <c r="D4505" s="14">
        <f t="shared" si="70"/>
        <v>0.85912147999999999</v>
      </c>
    </row>
    <row r="4506" spans="1:4" ht="15" customHeight="1" x14ac:dyDescent="0.2">
      <c r="A4506" s="27">
        <v>42195.958333333336</v>
      </c>
      <c r="B4506" s="10">
        <v>0</v>
      </c>
      <c r="C4506" s="26">
        <v>0</v>
      </c>
      <c r="D4506" s="14">
        <f t="shared" si="70"/>
        <v>0</v>
      </c>
    </row>
    <row r="4507" spans="1:4" ht="15" customHeight="1" x14ac:dyDescent="0.2">
      <c r="A4507" s="27">
        <v>42196</v>
      </c>
      <c r="B4507" s="10">
        <v>1.5433319999999999</v>
      </c>
      <c r="C4507" s="26">
        <v>320</v>
      </c>
      <c r="D4507" s="14">
        <f t="shared" si="70"/>
        <v>2.5773644399999998</v>
      </c>
    </row>
    <row r="4508" spans="1:4" ht="15" customHeight="1" x14ac:dyDescent="0.2">
      <c r="A4508" s="27">
        <v>42196.041666666664</v>
      </c>
      <c r="B4508" s="10">
        <v>0.51444400000000001</v>
      </c>
      <c r="C4508" s="26">
        <v>290</v>
      </c>
      <c r="D4508" s="14">
        <f t="shared" si="70"/>
        <v>0.85912147999999999</v>
      </c>
    </row>
    <row r="4509" spans="1:4" ht="15" customHeight="1" x14ac:dyDescent="0.2">
      <c r="A4509" s="27">
        <v>42196.083333333336</v>
      </c>
      <c r="B4509" s="10">
        <v>0.51444400000000001</v>
      </c>
      <c r="C4509" s="26">
        <v>360</v>
      </c>
      <c r="D4509" s="14">
        <f t="shared" si="70"/>
        <v>0.85912147999999999</v>
      </c>
    </row>
    <row r="4510" spans="1:4" ht="15" customHeight="1" x14ac:dyDescent="0.2">
      <c r="A4510" s="27">
        <v>42196.125</v>
      </c>
      <c r="B4510" s="10">
        <v>0.51444400000000001</v>
      </c>
      <c r="C4510" s="26">
        <v>300</v>
      </c>
      <c r="D4510" s="14">
        <f t="shared" si="70"/>
        <v>0.85912147999999999</v>
      </c>
    </row>
    <row r="4511" spans="1:4" ht="15" customHeight="1" x14ac:dyDescent="0.2">
      <c r="A4511" s="27">
        <v>42196.166666666664</v>
      </c>
      <c r="B4511" s="10">
        <v>1.028888</v>
      </c>
      <c r="C4511" s="26">
        <v>330</v>
      </c>
      <c r="D4511" s="14">
        <f t="shared" si="70"/>
        <v>1.71824296</v>
      </c>
    </row>
    <row r="4512" spans="1:4" ht="15" customHeight="1" x14ac:dyDescent="0.2">
      <c r="A4512" s="27">
        <v>42196.208333333336</v>
      </c>
      <c r="B4512" s="10">
        <v>1.028888</v>
      </c>
      <c r="C4512" s="26">
        <v>320</v>
      </c>
      <c r="D4512" s="14">
        <f t="shared" si="70"/>
        <v>1.71824296</v>
      </c>
    </row>
    <row r="4513" spans="1:4" ht="15" customHeight="1" x14ac:dyDescent="0.2">
      <c r="A4513" s="27">
        <v>42196.25</v>
      </c>
      <c r="B4513" s="10">
        <v>1.028888</v>
      </c>
      <c r="C4513" s="26">
        <v>320</v>
      </c>
      <c r="D4513" s="14">
        <f t="shared" si="70"/>
        <v>1.71824296</v>
      </c>
    </row>
    <row r="4514" spans="1:4" ht="15" customHeight="1" x14ac:dyDescent="0.2">
      <c r="A4514" s="27">
        <v>42196.291666666664</v>
      </c>
      <c r="B4514" s="10">
        <v>1.028888</v>
      </c>
      <c r="C4514" s="26">
        <v>300</v>
      </c>
      <c r="D4514" s="14">
        <f t="shared" si="70"/>
        <v>1.71824296</v>
      </c>
    </row>
    <row r="4515" spans="1:4" ht="15" customHeight="1" x14ac:dyDescent="0.2">
      <c r="A4515" s="27">
        <v>42196.333333333336</v>
      </c>
      <c r="B4515" s="10">
        <v>0.51444400000000001</v>
      </c>
      <c r="C4515" s="26">
        <v>330</v>
      </c>
      <c r="D4515" s="14">
        <f t="shared" si="70"/>
        <v>0.85912147999999999</v>
      </c>
    </row>
    <row r="4516" spans="1:4" ht="15" customHeight="1" x14ac:dyDescent="0.2">
      <c r="A4516" s="27">
        <v>42196.375</v>
      </c>
      <c r="B4516" s="10">
        <v>0.51444400000000001</v>
      </c>
      <c r="C4516" s="26">
        <v>310</v>
      </c>
      <c r="D4516" s="14">
        <f t="shared" si="70"/>
        <v>0.85912147999999999</v>
      </c>
    </row>
    <row r="4517" spans="1:4" ht="15" customHeight="1" x14ac:dyDescent="0.2">
      <c r="A4517" s="27">
        <v>42196.416666666664</v>
      </c>
      <c r="B4517" s="10">
        <v>1.028888</v>
      </c>
      <c r="C4517" s="26">
        <v>270</v>
      </c>
      <c r="D4517" s="14">
        <f t="shared" si="70"/>
        <v>1.71824296</v>
      </c>
    </row>
    <row r="4518" spans="1:4" ht="15" customHeight="1" x14ac:dyDescent="0.2">
      <c r="A4518" s="27">
        <v>42196.458333333336</v>
      </c>
      <c r="B4518" s="10">
        <v>1.028888</v>
      </c>
      <c r="C4518" s="26">
        <v>300</v>
      </c>
      <c r="D4518" s="14">
        <f t="shared" si="70"/>
        <v>1.71824296</v>
      </c>
    </row>
    <row r="4519" spans="1:4" ht="15" customHeight="1" x14ac:dyDescent="0.2">
      <c r="A4519" s="27">
        <v>42196.5</v>
      </c>
      <c r="B4519" s="10">
        <v>2.5722200000000002</v>
      </c>
      <c r="C4519" s="26">
        <v>330</v>
      </c>
      <c r="D4519" s="14">
        <f t="shared" si="70"/>
        <v>4.2956073999999997</v>
      </c>
    </row>
    <row r="4520" spans="1:4" ht="15" customHeight="1" x14ac:dyDescent="0.2">
      <c r="A4520" s="27">
        <v>42196.541666666664</v>
      </c>
      <c r="B4520" s="10">
        <v>3.601108</v>
      </c>
      <c r="C4520" s="26">
        <v>360</v>
      </c>
      <c r="D4520" s="14">
        <f t="shared" si="70"/>
        <v>6.0138503599999993</v>
      </c>
    </row>
    <row r="4521" spans="1:4" ht="15" customHeight="1" x14ac:dyDescent="0.2">
      <c r="A4521" s="27">
        <v>42196.583333333336</v>
      </c>
      <c r="B4521" s="10">
        <v>4.6299960000000002</v>
      </c>
      <c r="C4521" s="26">
        <v>40</v>
      </c>
      <c r="D4521" s="14">
        <f t="shared" si="70"/>
        <v>7.7320933199999997</v>
      </c>
    </row>
    <row r="4522" spans="1:4" ht="15" customHeight="1" x14ac:dyDescent="0.2">
      <c r="A4522" s="27">
        <v>42196.625</v>
      </c>
      <c r="B4522" s="10">
        <v>4.1155520000000001</v>
      </c>
      <c r="C4522" s="26">
        <v>40</v>
      </c>
      <c r="D4522" s="14">
        <f t="shared" si="70"/>
        <v>6.8729718399999999</v>
      </c>
    </row>
    <row r="4523" spans="1:4" ht="15" customHeight="1" x14ac:dyDescent="0.2">
      <c r="A4523" s="27">
        <v>42196.666666666664</v>
      </c>
      <c r="B4523" s="10">
        <v>5.1444400000000003</v>
      </c>
      <c r="C4523" s="26">
        <v>60</v>
      </c>
      <c r="D4523" s="14">
        <f t="shared" si="70"/>
        <v>8.5912147999999995</v>
      </c>
    </row>
    <row r="4524" spans="1:4" ht="15" customHeight="1" x14ac:dyDescent="0.2">
      <c r="A4524" s="27">
        <v>42196.708333333336</v>
      </c>
      <c r="B4524" s="10">
        <v>5.6588840000000005</v>
      </c>
      <c r="C4524" s="26">
        <v>60</v>
      </c>
      <c r="D4524" s="14">
        <f t="shared" si="70"/>
        <v>9.4503362800000001</v>
      </c>
    </row>
    <row r="4525" spans="1:4" ht="15" customHeight="1" x14ac:dyDescent="0.2">
      <c r="A4525" s="27">
        <v>42196.75</v>
      </c>
      <c r="B4525" s="10">
        <v>5.6588840000000005</v>
      </c>
      <c r="C4525" s="26">
        <v>50</v>
      </c>
      <c r="D4525" s="14">
        <f t="shared" si="70"/>
        <v>9.4503362800000001</v>
      </c>
    </row>
    <row r="4526" spans="1:4" ht="15" customHeight="1" x14ac:dyDescent="0.2">
      <c r="A4526" s="27">
        <v>42196.791666666664</v>
      </c>
      <c r="B4526" s="10">
        <v>6.1733279999999997</v>
      </c>
      <c r="C4526" s="26">
        <v>50</v>
      </c>
      <c r="D4526" s="14">
        <f t="shared" si="70"/>
        <v>10.309457759999999</v>
      </c>
    </row>
    <row r="4527" spans="1:4" ht="15" customHeight="1" x14ac:dyDescent="0.2">
      <c r="A4527" s="27">
        <v>42196.833333333336</v>
      </c>
      <c r="B4527" s="10">
        <v>7.202216</v>
      </c>
      <c r="C4527" s="26">
        <v>50</v>
      </c>
      <c r="D4527" s="14">
        <f t="shared" si="70"/>
        <v>12.027700719999999</v>
      </c>
    </row>
    <row r="4528" spans="1:4" ht="15" customHeight="1" x14ac:dyDescent="0.2">
      <c r="A4528" s="27">
        <v>42196.875</v>
      </c>
      <c r="B4528" s="10">
        <v>4.6299960000000002</v>
      </c>
      <c r="C4528" s="26">
        <v>30</v>
      </c>
      <c r="D4528" s="14">
        <f t="shared" si="70"/>
        <v>7.7320933199999997</v>
      </c>
    </row>
    <row r="4529" spans="1:4" ht="15" customHeight="1" x14ac:dyDescent="0.2">
      <c r="A4529" s="27">
        <v>42196.916666666664</v>
      </c>
      <c r="B4529" s="10">
        <v>4.1155520000000001</v>
      </c>
      <c r="C4529" s="26">
        <v>20</v>
      </c>
      <c r="D4529" s="14">
        <f t="shared" si="70"/>
        <v>6.8729718399999999</v>
      </c>
    </row>
    <row r="4530" spans="1:4" ht="15" customHeight="1" x14ac:dyDescent="0.2">
      <c r="A4530" s="27">
        <v>42196.958333333336</v>
      </c>
      <c r="B4530" s="10">
        <v>3.0866639999999999</v>
      </c>
      <c r="C4530" s="26">
        <v>20</v>
      </c>
      <c r="D4530" s="14">
        <f t="shared" si="70"/>
        <v>5.1547288799999995</v>
      </c>
    </row>
    <row r="4531" spans="1:4" ht="15" customHeight="1" x14ac:dyDescent="0.2">
      <c r="A4531" s="27">
        <v>42197</v>
      </c>
      <c r="B4531" s="10">
        <v>3.0866639999999999</v>
      </c>
      <c r="C4531" s="26">
        <v>10</v>
      </c>
      <c r="D4531" s="14">
        <f t="shared" si="70"/>
        <v>5.1547288799999995</v>
      </c>
    </row>
    <row r="4532" spans="1:4" ht="15" customHeight="1" x14ac:dyDescent="0.2">
      <c r="A4532" s="27">
        <v>42197.041666666664</v>
      </c>
      <c r="B4532" s="10">
        <v>4.1155520000000001</v>
      </c>
      <c r="C4532" s="26">
        <v>10</v>
      </c>
      <c r="D4532" s="14">
        <f t="shared" si="70"/>
        <v>6.8729718399999999</v>
      </c>
    </row>
    <row r="4533" spans="1:4" ht="15" customHeight="1" x14ac:dyDescent="0.2">
      <c r="A4533" s="27">
        <v>42197.083333333336</v>
      </c>
      <c r="B4533" s="10">
        <v>3.0866639999999999</v>
      </c>
      <c r="C4533" s="26">
        <v>10</v>
      </c>
      <c r="D4533" s="14">
        <f t="shared" si="70"/>
        <v>5.1547288799999995</v>
      </c>
    </row>
    <row r="4534" spans="1:4" ht="15" customHeight="1" x14ac:dyDescent="0.2">
      <c r="A4534" s="27">
        <v>42197.125</v>
      </c>
      <c r="B4534" s="10">
        <v>4.1155520000000001</v>
      </c>
      <c r="C4534" s="26">
        <v>20</v>
      </c>
      <c r="D4534" s="14">
        <f t="shared" si="70"/>
        <v>6.8729718399999999</v>
      </c>
    </row>
    <row r="4535" spans="1:4" ht="15" customHeight="1" x14ac:dyDescent="0.2">
      <c r="A4535" s="27">
        <v>42197.166666666664</v>
      </c>
      <c r="B4535" s="10">
        <v>4.1155520000000001</v>
      </c>
      <c r="C4535" s="26">
        <v>10</v>
      </c>
      <c r="D4535" s="14">
        <f t="shared" si="70"/>
        <v>6.8729718399999999</v>
      </c>
    </row>
    <row r="4536" spans="1:4" ht="15" customHeight="1" x14ac:dyDescent="0.2">
      <c r="A4536" s="27">
        <v>42197.208333333336</v>
      </c>
      <c r="B4536" s="10">
        <v>5.6588840000000005</v>
      </c>
      <c r="C4536" s="26">
        <v>20</v>
      </c>
      <c r="D4536" s="14">
        <f t="shared" si="70"/>
        <v>9.4503362800000001</v>
      </c>
    </row>
    <row r="4537" spans="1:4" ht="15" customHeight="1" x14ac:dyDescent="0.2">
      <c r="A4537" s="27">
        <v>42197.25</v>
      </c>
      <c r="B4537" s="10">
        <v>4.1155520000000001</v>
      </c>
      <c r="C4537" s="26">
        <v>10</v>
      </c>
      <c r="D4537" s="14">
        <f t="shared" si="70"/>
        <v>6.8729718399999999</v>
      </c>
    </row>
    <row r="4538" spans="1:4" ht="15" customHeight="1" x14ac:dyDescent="0.2">
      <c r="A4538" s="27">
        <v>42197.291666666664</v>
      </c>
      <c r="B4538" s="10">
        <v>3.0866639999999999</v>
      </c>
      <c r="C4538" s="26">
        <v>30</v>
      </c>
      <c r="D4538" s="14">
        <f t="shared" si="70"/>
        <v>5.1547288799999995</v>
      </c>
    </row>
    <row r="4539" spans="1:4" ht="15" customHeight="1" x14ac:dyDescent="0.2">
      <c r="A4539" s="27">
        <v>42197.333333333336</v>
      </c>
      <c r="B4539" s="10">
        <v>2.5722200000000002</v>
      </c>
      <c r="C4539" s="26">
        <v>20</v>
      </c>
      <c r="D4539" s="14">
        <f t="shared" si="70"/>
        <v>4.2956073999999997</v>
      </c>
    </row>
    <row r="4540" spans="1:4" ht="15" customHeight="1" x14ac:dyDescent="0.2">
      <c r="A4540" s="27">
        <v>42197.375</v>
      </c>
      <c r="B4540" s="10">
        <v>2.5722200000000002</v>
      </c>
      <c r="C4540" s="26">
        <v>10</v>
      </c>
      <c r="D4540" s="14">
        <f t="shared" si="70"/>
        <v>4.2956073999999997</v>
      </c>
    </row>
    <row r="4541" spans="1:4" ht="15" customHeight="1" x14ac:dyDescent="0.2">
      <c r="A4541" s="27">
        <v>42197.416666666664</v>
      </c>
      <c r="B4541" s="10">
        <v>1.5433319999999999</v>
      </c>
      <c r="C4541" s="26">
        <v>40</v>
      </c>
      <c r="D4541" s="14">
        <f t="shared" si="70"/>
        <v>2.5773644399999998</v>
      </c>
    </row>
    <row r="4542" spans="1:4" ht="15" customHeight="1" x14ac:dyDescent="0.2">
      <c r="A4542" s="27">
        <v>42197.458333333336</v>
      </c>
      <c r="B4542" s="10">
        <v>2.5722200000000002</v>
      </c>
      <c r="C4542" s="26">
        <v>20</v>
      </c>
      <c r="D4542" s="14">
        <f t="shared" si="70"/>
        <v>4.2956073999999997</v>
      </c>
    </row>
    <row r="4543" spans="1:4" ht="15" customHeight="1" x14ac:dyDescent="0.2">
      <c r="A4543" s="27">
        <v>42197.5</v>
      </c>
      <c r="B4543" s="10">
        <v>4.1155520000000001</v>
      </c>
      <c r="C4543" s="26">
        <v>360</v>
      </c>
      <c r="D4543" s="14">
        <f t="shared" si="70"/>
        <v>6.8729718399999999</v>
      </c>
    </row>
    <row r="4544" spans="1:4" ht="15" customHeight="1" x14ac:dyDescent="0.2">
      <c r="A4544" s="27">
        <v>42197.541666666664</v>
      </c>
      <c r="B4544" s="10">
        <v>3.0866639999999999</v>
      </c>
      <c r="C4544" s="26">
        <v>360</v>
      </c>
      <c r="D4544" s="14">
        <f t="shared" si="70"/>
        <v>5.1547288799999995</v>
      </c>
    </row>
    <row r="4545" spans="1:4" ht="15" customHeight="1" x14ac:dyDescent="0.2">
      <c r="A4545" s="27">
        <v>42197.583333333336</v>
      </c>
      <c r="B4545" s="10">
        <v>3.601108</v>
      </c>
      <c r="C4545" s="26">
        <v>10</v>
      </c>
      <c r="D4545" s="14">
        <f t="shared" si="70"/>
        <v>6.0138503599999993</v>
      </c>
    </row>
    <row r="4546" spans="1:4" ht="15" customHeight="1" x14ac:dyDescent="0.2">
      <c r="A4546" s="27">
        <v>42197.625</v>
      </c>
      <c r="B4546" s="10">
        <v>4.6299960000000002</v>
      </c>
      <c r="C4546" s="26">
        <v>20</v>
      </c>
      <c r="D4546" s="14">
        <f t="shared" si="70"/>
        <v>7.7320933199999997</v>
      </c>
    </row>
    <row r="4547" spans="1:4" ht="15" customHeight="1" x14ac:dyDescent="0.2">
      <c r="A4547" s="27">
        <v>42197.666666666664</v>
      </c>
      <c r="B4547" s="10">
        <v>4.1155520000000001</v>
      </c>
      <c r="C4547" s="26">
        <v>20</v>
      </c>
      <c r="D4547" s="14">
        <f t="shared" si="70"/>
        <v>6.8729718399999999</v>
      </c>
    </row>
    <row r="4548" spans="1:4" ht="15" customHeight="1" x14ac:dyDescent="0.2">
      <c r="A4548" s="27">
        <v>42197.708333333336</v>
      </c>
      <c r="B4548" s="10">
        <v>5.1444400000000003</v>
      </c>
      <c r="C4548" s="26">
        <v>60</v>
      </c>
      <c r="D4548" s="14">
        <f t="shared" si="70"/>
        <v>8.5912147999999995</v>
      </c>
    </row>
    <row r="4549" spans="1:4" ht="15" customHeight="1" x14ac:dyDescent="0.2">
      <c r="A4549" s="27">
        <v>42197.75</v>
      </c>
      <c r="B4549" s="10">
        <v>4.6299960000000002</v>
      </c>
      <c r="C4549" s="26">
        <v>50</v>
      </c>
      <c r="D4549" s="14">
        <f t="shared" ref="D4549:D4612" si="71">$B$1*B4549</f>
        <v>7.7320933199999997</v>
      </c>
    </row>
    <row r="4550" spans="1:4" ht="15" customHeight="1" x14ac:dyDescent="0.2">
      <c r="A4550" s="27">
        <v>42197.791666666664</v>
      </c>
      <c r="B4550" s="10">
        <v>5.1444400000000003</v>
      </c>
      <c r="C4550" s="26">
        <v>50</v>
      </c>
      <c r="D4550" s="14">
        <f t="shared" si="71"/>
        <v>8.5912147999999995</v>
      </c>
    </row>
    <row r="4551" spans="1:4" ht="15" customHeight="1" x14ac:dyDescent="0.2">
      <c r="A4551" s="27">
        <v>42197.833333333336</v>
      </c>
      <c r="B4551" s="10">
        <v>5.1444400000000003</v>
      </c>
      <c r="C4551" s="26">
        <v>30</v>
      </c>
      <c r="D4551" s="14">
        <f t="shared" si="71"/>
        <v>8.5912147999999995</v>
      </c>
    </row>
    <row r="4552" spans="1:4" ht="15" customHeight="1" x14ac:dyDescent="0.2">
      <c r="A4552" s="27">
        <v>42197.875</v>
      </c>
      <c r="B4552" s="10">
        <v>5.1444400000000003</v>
      </c>
      <c r="C4552" s="26">
        <v>20</v>
      </c>
      <c r="D4552" s="14">
        <f t="shared" si="71"/>
        <v>8.5912147999999995</v>
      </c>
    </row>
    <row r="4553" spans="1:4" ht="15" customHeight="1" x14ac:dyDescent="0.2">
      <c r="A4553" s="27">
        <v>42197.916666666664</v>
      </c>
      <c r="B4553" s="10">
        <v>5.6588840000000005</v>
      </c>
      <c r="C4553" s="26">
        <v>30</v>
      </c>
      <c r="D4553" s="14">
        <f t="shared" si="71"/>
        <v>9.4503362800000001</v>
      </c>
    </row>
    <row r="4554" spans="1:4" ht="15" customHeight="1" x14ac:dyDescent="0.2">
      <c r="A4554" s="27">
        <v>42197.958333333336</v>
      </c>
      <c r="B4554" s="10">
        <v>5.1444400000000003</v>
      </c>
      <c r="C4554" s="26">
        <v>30</v>
      </c>
      <c r="D4554" s="14">
        <f t="shared" si="71"/>
        <v>8.5912147999999995</v>
      </c>
    </row>
    <row r="4555" spans="1:4" ht="15" customHeight="1" x14ac:dyDescent="0.2">
      <c r="A4555" s="27">
        <v>42198</v>
      </c>
      <c r="B4555" s="10">
        <v>5.6588840000000005</v>
      </c>
      <c r="C4555" s="26">
        <v>30</v>
      </c>
      <c r="D4555" s="14">
        <f t="shared" si="71"/>
        <v>9.4503362800000001</v>
      </c>
    </row>
    <row r="4556" spans="1:4" ht="15" customHeight="1" x14ac:dyDescent="0.2">
      <c r="A4556" s="27">
        <v>42198.041666666664</v>
      </c>
      <c r="B4556" s="10">
        <v>5.1444400000000003</v>
      </c>
      <c r="C4556" s="26">
        <v>20</v>
      </c>
      <c r="D4556" s="14">
        <f t="shared" si="71"/>
        <v>8.5912147999999995</v>
      </c>
    </row>
    <row r="4557" spans="1:4" ht="15" customHeight="1" x14ac:dyDescent="0.2">
      <c r="A4557" s="27">
        <v>42198.083333333336</v>
      </c>
      <c r="B4557" s="10">
        <v>5.1444400000000003</v>
      </c>
      <c r="C4557" s="26">
        <v>20</v>
      </c>
      <c r="D4557" s="14">
        <f t="shared" si="71"/>
        <v>8.5912147999999995</v>
      </c>
    </row>
    <row r="4558" spans="1:4" ht="15" customHeight="1" x14ac:dyDescent="0.2">
      <c r="A4558" s="27">
        <v>42198.125</v>
      </c>
      <c r="B4558" s="10">
        <v>3.601108</v>
      </c>
      <c r="C4558" s="26">
        <v>20</v>
      </c>
      <c r="D4558" s="14">
        <f t="shared" si="71"/>
        <v>6.0138503599999993</v>
      </c>
    </row>
    <row r="4559" spans="1:4" ht="15" customHeight="1" x14ac:dyDescent="0.2">
      <c r="A4559" s="27">
        <v>42198.166666666664</v>
      </c>
      <c r="B4559" s="10">
        <v>4.1155520000000001</v>
      </c>
      <c r="C4559" s="26">
        <v>30</v>
      </c>
      <c r="D4559" s="14">
        <f t="shared" si="71"/>
        <v>6.8729718399999999</v>
      </c>
    </row>
    <row r="4560" spans="1:4" ht="15" customHeight="1" x14ac:dyDescent="0.2">
      <c r="A4560" s="27">
        <v>42198.208333333336</v>
      </c>
      <c r="B4560" s="10">
        <v>3.601108</v>
      </c>
      <c r="C4560" s="26">
        <v>30</v>
      </c>
      <c r="D4560" s="14">
        <f t="shared" si="71"/>
        <v>6.0138503599999993</v>
      </c>
    </row>
    <row r="4561" spans="1:4" ht="15" customHeight="1" x14ac:dyDescent="0.2">
      <c r="A4561" s="27">
        <v>42198.25</v>
      </c>
      <c r="B4561" s="10">
        <v>3.0866639999999999</v>
      </c>
      <c r="C4561" s="26">
        <v>20</v>
      </c>
      <c r="D4561" s="14">
        <f t="shared" si="71"/>
        <v>5.1547288799999995</v>
      </c>
    </row>
    <row r="4562" spans="1:4" ht="15" customHeight="1" x14ac:dyDescent="0.2">
      <c r="A4562" s="27">
        <v>42198.291666666664</v>
      </c>
      <c r="B4562" s="10">
        <v>2.057776</v>
      </c>
      <c r="C4562" s="26">
        <v>360</v>
      </c>
      <c r="D4562" s="14">
        <f t="shared" si="71"/>
        <v>3.43648592</v>
      </c>
    </row>
    <row r="4563" spans="1:4" ht="15" customHeight="1" x14ac:dyDescent="0.2">
      <c r="A4563" s="27">
        <v>42198.333333333336</v>
      </c>
      <c r="B4563" s="10">
        <v>1.5433319999999999</v>
      </c>
      <c r="C4563" s="26">
        <v>310</v>
      </c>
      <c r="D4563" s="14">
        <f t="shared" si="71"/>
        <v>2.5773644399999998</v>
      </c>
    </row>
    <row r="4564" spans="1:4" ht="15" customHeight="1" x14ac:dyDescent="0.2">
      <c r="A4564" s="27">
        <v>42198.375</v>
      </c>
      <c r="B4564" s="10">
        <v>1.028888</v>
      </c>
      <c r="C4564" s="26">
        <v>290</v>
      </c>
      <c r="D4564" s="14">
        <f t="shared" si="71"/>
        <v>1.71824296</v>
      </c>
    </row>
    <row r="4565" spans="1:4" ht="15" customHeight="1" x14ac:dyDescent="0.2">
      <c r="A4565" s="27">
        <v>42198.416666666664</v>
      </c>
      <c r="B4565" s="10">
        <v>1.5433319999999999</v>
      </c>
      <c r="C4565" s="26">
        <v>270</v>
      </c>
      <c r="D4565" s="14">
        <f t="shared" si="71"/>
        <v>2.5773644399999998</v>
      </c>
    </row>
    <row r="4566" spans="1:4" ht="15" customHeight="1" x14ac:dyDescent="0.2">
      <c r="A4566" s="27">
        <v>42198.458333333336</v>
      </c>
      <c r="B4566" s="10">
        <v>0.51444400000000001</v>
      </c>
      <c r="C4566" s="26">
        <v>280</v>
      </c>
      <c r="D4566" s="14">
        <f t="shared" si="71"/>
        <v>0.85912147999999999</v>
      </c>
    </row>
    <row r="4567" spans="1:4" ht="15" customHeight="1" x14ac:dyDescent="0.2">
      <c r="A4567" s="27">
        <v>42198.5</v>
      </c>
      <c r="B4567" s="10">
        <v>0.51444400000000001</v>
      </c>
      <c r="C4567" s="26">
        <v>330</v>
      </c>
      <c r="D4567" s="14">
        <f t="shared" si="71"/>
        <v>0.85912147999999999</v>
      </c>
    </row>
    <row r="4568" spans="1:4" ht="15" customHeight="1" x14ac:dyDescent="0.2">
      <c r="A4568" s="27">
        <v>42198.541666666664</v>
      </c>
      <c r="B4568" s="10">
        <v>5.1444400000000003</v>
      </c>
      <c r="C4568" s="26">
        <v>30</v>
      </c>
      <c r="D4568" s="14">
        <f t="shared" si="71"/>
        <v>8.5912147999999995</v>
      </c>
    </row>
    <row r="4569" spans="1:4" ht="15" customHeight="1" x14ac:dyDescent="0.2">
      <c r="A4569" s="27">
        <v>42198.583333333336</v>
      </c>
      <c r="B4569" s="10">
        <v>4.6299960000000002</v>
      </c>
      <c r="C4569" s="26">
        <v>10</v>
      </c>
      <c r="D4569" s="14">
        <f t="shared" si="71"/>
        <v>7.7320933199999997</v>
      </c>
    </row>
    <row r="4570" spans="1:4" ht="15" customHeight="1" x14ac:dyDescent="0.2">
      <c r="A4570" s="27">
        <v>42198.625</v>
      </c>
      <c r="B4570" s="10">
        <v>4.1155520000000001</v>
      </c>
      <c r="C4570" s="26">
        <v>360</v>
      </c>
      <c r="D4570" s="14">
        <f t="shared" si="71"/>
        <v>6.8729718399999999</v>
      </c>
    </row>
    <row r="4571" spans="1:4" ht="15" customHeight="1" x14ac:dyDescent="0.2">
      <c r="A4571" s="27">
        <v>42198.666666666664</v>
      </c>
      <c r="B4571" s="10">
        <v>5.6588840000000005</v>
      </c>
      <c r="C4571" s="26">
        <v>50</v>
      </c>
      <c r="D4571" s="14">
        <f t="shared" si="71"/>
        <v>9.4503362800000001</v>
      </c>
    </row>
    <row r="4572" spans="1:4" ht="15" customHeight="1" x14ac:dyDescent="0.2">
      <c r="A4572" s="27">
        <v>42198.708333333336</v>
      </c>
      <c r="B4572" s="10">
        <v>5.6588840000000005</v>
      </c>
      <c r="C4572" s="26">
        <v>60</v>
      </c>
      <c r="D4572" s="14">
        <f t="shared" si="71"/>
        <v>9.4503362800000001</v>
      </c>
    </row>
    <row r="4573" spans="1:4" ht="15" customHeight="1" x14ac:dyDescent="0.2">
      <c r="A4573" s="27">
        <v>42198.75</v>
      </c>
      <c r="B4573" s="10">
        <v>6.1733279999999997</v>
      </c>
      <c r="C4573" s="26">
        <v>60</v>
      </c>
      <c r="D4573" s="14">
        <f t="shared" si="71"/>
        <v>10.309457759999999</v>
      </c>
    </row>
    <row r="4574" spans="1:4" ht="15" customHeight="1" x14ac:dyDescent="0.2">
      <c r="A4574" s="27">
        <v>42198.791666666664</v>
      </c>
      <c r="B4574" s="10">
        <v>6.1733279999999997</v>
      </c>
      <c r="C4574" s="26">
        <v>50</v>
      </c>
      <c r="D4574" s="14">
        <f t="shared" si="71"/>
        <v>10.309457759999999</v>
      </c>
    </row>
    <row r="4575" spans="1:4" ht="15" customHeight="1" x14ac:dyDescent="0.2">
      <c r="A4575" s="27">
        <v>42198.833333333336</v>
      </c>
      <c r="B4575" s="10">
        <v>5.6588840000000005</v>
      </c>
      <c r="C4575" s="26">
        <v>60</v>
      </c>
      <c r="D4575" s="14">
        <f t="shared" si="71"/>
        <v>9.4503362800000001</v>
      </c>
    </row>
    <row r="4576" spans="1:4" ht="15" customHeight="1" x14ac:dyDescent="0.2">
      <c r="A4576" s="27">
        <v>42198.875</v>
      </c>
      <c r="B4576" s="10">
        <v>5.1444400000000003</v>
      </c>
      <c r="C4576" s="26">
        <v>50</v>
      </c>
      <c r="D4576" s="14">
        <f t="shared" si="71"/>
        <v>8.5912147999999995</v>
      </c>
    </row>
    <row r="4577" spans="1:4" ht="15" customHeight="1" x14ac:dyDescent="0.2">
      <c r="A4577" s="27">
        <v>42198.916666666664</v>
      </c>
      <c r="B4577" s="10">
        <v>3.0866639999999999</v>
      </c>
      <c r="C4577" s="26">
        <v>20</v>
      </c>
      <c r="D4577" s="14">
        <f t="shared" si="71"/>
        <v>5.1547288799999995</v>
      </c>
    </row>
    <row r="4578" spans="1:4" ht="15" customHeight="1" x14ac:dyDescent="0.2">
      <c r="A4578" s="27">
        <v>42198.958333333336</v>
      </c>
      <c r="B4578" s="10">
        <v>1.5433319999999999</v>
      </c>
      <c r="C4578" s="26">
        <v>320</v>
      </c>
      <c r="D4578" s="14">
        <f t="shared" si="71"/>
        <v>2.5773644399999998</v>
      </c>
    </row>
    <row r="4579" spans="1:4" ht="15" customHeight="1" x14ac:dyDescent="0.2">
      <c r="A4579" s="27">
        <v>42199</v>
      </c>
      <c r="B4579" s="10">
        <v>2.5722200000000002</v>
      </c>
      <c r="C4579" s="26">
        <v>10</v>
      </c>
      <c r="D4579" s="14">
        <f t="shared" si="71"/>
        <v>4.2956073999999997</v>
      </c>
    </row>
    <row r="4580" spans="1:4" ht="15" customHeight="1" x14ac:dyDescent="0.2">
      <c r="A4580" s="27">
        <v>42199.041666666664</v>
      </c>
      <c r="B4580" s="10">
        <v>1.028888</v>
      </c>
      <c r="C4580" s="26">
        <v>350</v>
      </c>
      <c r="D4580" s="14">
        <f t="shared" si="71"/>
        <v>1.71824296</v>
      </c>
    </row>
    <row r="4581" spans="1:4" ht="15" customHeight="1" x14ac:dyDescent="0.2">
      <c r="A4581" s="27">
        <v>42199.083333333336</v>
      </c>
      <c r="B4581" s="10">
        <v>1.5433319999999999</v>
      </c>
      <c r="C4581" s="26">
        <v>340</v>
      </c>
      <c r="D4581" s="14">
        <f t="shared" si="71"/>
        <v>2.5773644399999998</v>
      </c>
    </row>
    <row r="4582" spans="1:4" ht="15" customHeight="1" x14ac:dyDescent="0.2">
      <c r="A4582" s="27">
        <v>42199.125</v>
      </c>
      <c r="B4582" s="10">
        <v>1.028888</v>
      </c>
      <c r="C4582" s="26">
        <v>320</v>
      </c>
      <c r="D4582" s="14">
        <f t="shared" si="71"/>
        <v>1.71824296</v>
      </c>
    </row>
    <row r="4583" spans="1:4" ht="15" customHeight="1" x14ac:dyDescent="0.2">
      <c r="A4583" s="27">
        <v>42199.166666666664</v>
      </c>
      <c r="B4583" s="10">
        <v>1.028888</v>
      </c>
      <c r="C4583" s="26">
        <v>330</v>
      </c>
      <c r="D4583" s="14">
        <f t="shared" si="71"/>
        <v>1.71824296</v>
      </c>
    </row>
    <row r="4584" spans="1:4" ht="15" customHeight="1" x14ac:dyDescent="0.2">
      <c r="A4584" s="27">
        <v>42199.208333333336</v>
      </c>
      <c r="B4584" s="10">
        <v>1.5433319999999999</v>
      </c>
      <c r="C4584" s="26">
        <v>310</v>
      </c>
      <c r="D4584" s="14">
        <f t="shared" si="71"/>
        <v>2.5773644399999998</v>
      </c>
    </row>
    <row r="4585" spans="1:4" ht="15" customHeight="1" x14ac:dyDescent="0.2">
      <c r="A4585" s="27">
        <v>42199.25</v>
      </c>
      <c r="B4585" s="10">
        <v>0</v>
      </c>
      <c r="C4585" s="26">
        <v>0</v>
      </c>
      <c r="D4585" s="14">
        <f t="shared" si="71"/>
        <v>0</v>
      </c>
    </row>
    <row r="4586" spans="1:4" ht="15" customHeight="1" x14ac:dyDescent="0.2">
      <c r="A4586" s="27">
        <v>42199.291666666664</v>
      </c>
      <c r="B4586" s="10">
        <v>0</v>
      </c>
      <c r="C4586" s="26">
        <v>0</v>
      </c>
      <c r="D4586" s="14">
        <f t="shared" si="71"/>
        <v>0</v>
      </c>
    </row>
    <row r="4587" spans="1:4" ht="15" customHeight="1" x14ac:dyDescent="0.2">
      <c r="A4587" s="27">
        <v>42199.333333333336</v>
      </c>
      <c r="B4587" s="10">
        <v>1.028888</v>
      </c>
      <c r="C4587" s="26">
        <v>300</v>
      </c>
      <c r="D4587" s="14">
        <f t="shared" si="71"/>
        <v>1.71824296</v>
      </c>
    </row>
    <row r="4588" spans="1:4" ht="15" customHeight="1" x14ac:dyDescent="0.2">
      <c r="A4588" s="27">
        <v>42199.375</v>
      </c>
      <c r="B4588" s="10">
        <v>0</v>
      </c>
      <c r="C4588" s="26">
        <v>0</v>
      </c>
      <c r="D4588" s="14">
        <f t="shared" si="71"/>
        <v>0</v>
      </c>
    </row>
    <row r="4589" spans="1:4" ht="15" customHeight="1" x14ac:dyDescent="0.2">
      <c r="A4589" s="27">
        <v>42199.416666666664</v>
      </c>
      <c r="B4589" s="10">
        <v>1.028888</v>
      </c>
      <c r="C4589" s="26">
        <v>360</v>
      </c>
      <c r="D4589" s="14">
        <f t="shared" si="71"/>
        <v>1.71824296</v>
      </c>
    </row>
    <row r="4590" spans="1:4" ht="15" customHeight="1" x14ac:dyDescent="0.2">
      <c r="A4590" s="27">
        <v>42199.458333333336</v>
      </c>
      <c r="B4590" s="10">
        <v>1.5433319999999999</v>
      </c>
      <c r="C4590" s="26">
        <v>290</v>
      </c>
      <c r="D4590" s="14">
        <f t="shared" si="71"/>
        <v>2.5773644399999998</v>
      </c>
    </row>
    <row r="4591" spans="1:4" ht="15" customHeight="1" x14ac:dyDescent="0.2">
      <c r="A4591" s="27">
        <v>42199.5</v>
      </c>
      <c r="B4591" s="10">
        <v>2.057776</v>
      </c>
      <c r="C4591" s="26">
        <v>300</v>
      </c>
      <c r="D4591" s="14">
        <f t="shared" si="71"/>
        <v>3.43648592</v>
      </c>
    </row>
    <row r="4592" spans="1:4" ht="15" customHeight="1" x14ac:dyDescent="0.2">
      <c r="A4592" s="27">
        <v>42199.541666666664</v>
      </c>
      <c r="B4592" s="10">
        <v>4.1155520000000001</v>
      </c>
      <c r="C4592" s="26">
        <v>360</v>
      </c>
      <c r="D4592" s="14">
        <f t="shared" si="71"/>
        <v>6.8729718399999999</v>
      </c>
    </row>
    <row r="4593" spans="1:4" ht="15" customHeight="1" x14ac:dyDescent="0.2">
      <c r="A4593" s="27">
        <v>42199.583333333336</v>
      </c>
      <c r="B4593" s="10">
        <v>4.6299960000000002</v>
      </c>
      <c r="C4593" s="26">
        <v>50</v>
      </c>
      <c r="D4593" s="14">
        <f t="shared" si="71"/>
        <v>7.7320933199999997</v>
      </c>
    </row>
    <row r="4594" spans="1:4" ht="15" customHeight="1" x14ac:dyDescent="0.2">
      <c r="A4594" s="27">
        <v>42199.625</v>
      </c>
      <c r="B4594" s="10">
        <v>3.601108</v>
      </c>
      <c r="C4594" s="26">
        <v>10</v>
      </c>
      <c r="D4594" s="14">
        <f t="shared" si="71"/>
        <v>6.0138503599999993</v>
      </c>
    </row>
    <row r="4595" spans="1:4" ht="15" customHeight="1" x14ac:dyDescent="0.2">
      <c r="A4595" s="27">
        <v>42199.666666666664</v>
      </c>
      <c r="B4595" s="10">
        <v>3.601108</v>
      </c>
      <c r="C4595" s="26">
        <v>20</v>
      </c>
      <c r="D4595" s="14">
        <f t="shared" si="71"/>
        <v>6.0138503599999993</v>
      </c>
    </row>
    <row r="4596" spans="1:4" ht="15" customHeight="1" x14ac:dyDescent="0.2">
      <c r="A4596" s="27">
        <v>42199.708333333336</v>
      </c>
      <c r="B4596" s="10">
        <v>6.1733279999999997</v>
      </c>
      <c r="C4596" s="26">
        <v>60</v>
      </c>
      <c r="D4596" s="14">
        <f t="shared" si="71"/>
        <v>10.309457759999999</v>
      </c>
    </row>
    <row r="4597" spans="1:4" ht="15" customHeight="1" x14ac:dyDescent="0.2">
      <c r="A4597" s="27">
        <v>42199.75</v>
      </c>
      <c r="B4597" s="10">
        <v>7.202216</v>
      </c>
      <c r="C4597" s="26">
        <v>50</v>
      </c>
      <c r="D4597" s="14">
        <f t="shared" si="71"/>
        <v>12.027700719999999</v>
      </c>
    </row>
    <row r="4598" spans="1:4" ht="15" customHeight="1" x14ac:dyDescent="0.2">
      <c r="A4598" s="27">
        <v>42199.791666666664</v>
      </c>
      <c r="B4598" s="10">
        <v>7.202216</v>
      </c>
      <c r="C4598" s="26">
        <v>50</v>
      </c>
      <c r="D4598" s="14">
        <f t="shared" si="71"/>
        <v>12.027700719999999</v>
      </c>
    </row>
    <row r="4599" spans="1:4" ht="15" customHeight="1" x14ac:dyDescent="0.2">
      <c r="A4599" s="27">
        <v>42199.833333333336</v>
      </c>
      <c r="B4599" s="10">
        <v>7.202216</v>
      </c>
      <c r="C4599" s="26">
        <v>50</v>
      </c>
      <c r="D4599" s="14">
        <f t="shared" si="71"/>
        <v>12.027700719999999</v>
      </c>
    </row>
    <row r="4600" spans="1:4" ht="15" customHeight="1" x14ac:dyDescent="0.2">
      <c r="A4600" s="27">
        <v>42199.875</v>
      </c>
      <c r="B4600" s="10">
        <v>6.1733279999999997</v>
      </c>
      <c r="C4600" s="26">
        <v>40</v>
      </c>
      <c r="D4600" s="14">
        <f t="shared" si="71"/>
        <v>10.309457759999999</v>
      </c>
    </row>
    <row r="4601" spans="1:4" ht="15" customHeight="1" x14ac:dyDescent="0.2">
      <c r="A4601" s="27">
        <v>42199.916666666664</v>
      </c>
      <c r="B4601" s="10">
        <v>3.0866639999999999</v>
      </c>
      <c r="C4601" s="26">
        <v>10</v>
      </c>
      <c r="D4601" s="14">
        <f t="shared" si="71"/>
        <v>5.1547288799999995</v>
      </c>
    </row>
    <row r="4602" spans="1:4" ht="15" customHeight="1" x14ac:dyDescent="0.2">
      <c r="A4602" s="27">
        <v>42199.958333333336</v>
      </c>
      <c r="B4602" s="10">
        <v>1.5433319999999999</v>
      </c>
      <c r="C4602" s="26">
        <v>300</v>
      </c>
      <c r="D4602" s="14">
        <f t="shared" si="71"/>
        <v>2.5773644399999998</v>
      </c>
    </row>
    <row r="4603" spans="1:4" ht="15" customHeight="1" x14ac:dyDescent="0.2">
      <c r="A4603" s="27">
        <v>42200</v>
      </c>
      <c r="B4603" s="10">
        <v>1.028888</v>
      </c>
      <c r="C4603" s="26">
        <v>310</v>
      </c>
      <c r="D4603" s="14">
        <f t="shared" si="71"/>
        <v>1.71824296</v>
      </c>
    </row>
    <row r="4604" spans="1:4" ht="15" customHeight="1" x14ac:dyDescent="0.2">
      <c r="A4604" s="27">
        <v>42200.041666666664</v>
      </c>
      <c r="B4604" s="10">
        <v>3.0866639999999999</v>
      </c>
      <c r="C4604" s="26">
        <v>320</v>
      </c>
      <c r="D4604" s="14">
        <f t="shared" si="71"/>
        <v>5.1547288799999995</v>
      </c>
    </row>
    <row r="4605" spans="1:4" ht="15" customHeight="1" x14ac:dyDescent="0.2">
      <c r="A4605" s="27">
        <v>42200.083333333336</v>
      </c>
      <c r="B4605" s="10">
        <v>2.5722200000000002</v>
      </c>
      <c r="C4605" s="26">
        <v>310</v>
      </c>
      <c r="D4605" s="14">
        <f t="shared" si="71"/>
        <v>4.2956073999999997</v>
      </c>
    </row>
    <row r="4606" spans="1:4" ht="15" customHeight="1" x14ac:dyDescent="0.2">
      <c r="A4606" s="27">
        <v>42200.125</v>
      </c>
      <c r="B4606" s="10">
        <v>2.057776</v>
      </c>
      <c r="C4606" s="26">
        <v>350</v>
      </c>
      <c r="D4606" s="14">
        <f t="shared" si="71"/>
        <v>3.43648592</v>
      </c>
    </row>
    <row r="4607" spans="1:4" ht="15" customHeight="1" x14ac:dyDescent="0.2">
      <c r="A4607" s="27">
        <v>42200.166666666664</v>
      </c>
      <c r="B4607" s="10">
        <v>1.028888</v>
      </c>
      <c r="C4607" s="26">
        <v>340</v>
      </c>
      <c r="D4607" s="14">
        <f t="shared" si="71"/>
        <v>1.71824296</v>
      </c>
    </row>
    <row r="4608" spans="1:4" ht="15" customHeight="1" x14ac:dyDescent="0.2">
      <c r="A4608" s="27">
        <v>42200.208333333336</v>
      </c>
      <c r="B4608" s="10">
        <v>1.5433319999999999</v>
      </c>
      <c r="C4608" s="26">
        <v>300</v>
      </c>
      <c r="D4608" s="14">
        <f t="shared" si="71"/>
        <v>2.5773644399999998</v>
      </c>
    </row>
    <row r="4609" spans="1:4" ht="15" customHeight="1" x14ac:dyDescent="0.2">
      <c r="A4609" s="27">
        <v>42200.25</v>
      </c>
      <c r="B4609" s="10">
        <v>0</v>
      </c>
      <c r="C4609" s="26">
        <v>0</v>
      </c>
      <c r="D4609" s="14">
        <f t="shared" si="71"/>
        <v>0</v>
      </c>
    </row>
    <row r="4610" spans="1:4" ht="15" customHeight="1" x14ac:dyDescent="0.2">
      <c r="A4610" s="27">
        <v>42200.291666666664</v>
      </c>
      <c r="B4610" s="10">
        <v>0</v>
      </c>
      <c r="C4610" s="26">
        <v>0</v>
      </c>
      <c r="D4610" s="14">
        <f t="shared" si="71"/>
        <v>0</v>
      </c>
    </row>
    <row r="4611" spans="1:4" ht="15" customHeight="1" x14ac:dyDescent="0.2">
      <c r="A4611" s="27">
        <v>42200.333333333336</v>
      </c>
      <c r="B4611" s="10">
        <v>1.028888</v>
      </c>
      <c r="C4611" s="26">
        <v>330</v>
      </c>
      <c r="D4611" s="14">
        <f t="shared" si="71"/>
        <v>1.71824296</v>
      </c>
    </row>
    <row r="4612" spans="1:4" ht="15" customHeight="1" x14ac:dyDescent="0.2">
      <c r="A4612" s="27">
        <v>42200.375</v>
      </c>
      <c r="B4612" s="10">
        <v>1.028888</v>
      </c>
      <c r="C4612" s="26">
        <v>310</v>
      </c>
      <c r="D4612" s="14">
        <f t="shared" si="71"/>
        <v>1.71824296</v>
      </c>
    </row>
    <row r="4613" spans="1:4" ht="15" customHeight="1" x14ac:dyDescent="0.2">
      <c r="A4613" s="27">
        <v>42200.416666666664</v>
      </c>
      <c r="B4613" s="10">
        <v>0</v>
      </c>
      <c r="C4613" s="26">
        <v>0</v>
      </c>
      <c r="D4613" s="14">
        <f t="shared" ref="D4613:D4676" si="72">$B$1*B4613</f>
        <v>0</v>
      </c>
    </row>
    <row r="4614" spans="1:4" ht="15" customHeight="1" x14ac:dyDescent="0.2">
      <c r="A4614" s="27">
        <v>42200.458333333336</v>
      </c>
      <c r="B4614" s="10">
        <v>0.51444400000000001</v>
      </c>
      <c r="C4614" s="26">
        <v>330</v>
      </c>
      <c r="D4614" s="14">
        <f t="shared" si="72"/>
        <v>0.85912147999999999</v>
      </c>
    </row>
    <row r="4615" spans="1:4" ht="15" customHeight="1" x14ac:dyDescent="0.2">
      <c r="A4615" s="27">
        <v>42200.5</v>
      </c>
      <c r="B4615" s="10">
        <v>0.51444400000000001</v>
      </c>
      <c r="C4615" s="26">
        <v>340</v>
      </c>
      <c r="D4615" s="14">
        <f t="shared" si="72"/>
        <v>0.85912147999999999</v>
      </c>
    </row>
    <row r="4616" spans="1:4" ht="15" customHeight="1" x14ac:dyDescent="0.2">
      <c r="A4616" s="27">
        <v>42200.541666666664</v>
      </c>
      <c r="B4616" s="10">
        <v>4.1155520000000001</v>
      </c>
      <c r="C4616" s="26">
        <v>10</v>
      </c>
      <c r="D4616" s="14">
        <f t="shared" si="72"/>
        <v>6.8729718399999999</v>
      </c>
    </row>
    <row r="4617" spans="1:4" ht="15" customHeight="1" x14ac:dyDescent="0.2">
      <c r="A4617" s="27">
        <v>42200.583333333336</v>
      </c>
      <c r="B4617" s="10">
        <v>5.1444400000000003</v>
      </c>
      <c r="C4617" s="26">
        <v>40</v>
      </c>
      <c r="D4617" s="14">
        <f t="shared" si="72"/>
        <v>8.5912147999999995</v>
      </c>
    </row>
    <row r="4618" spans="1:4" ht="15" customHeight="1" x14ac:dyDescent="0.2">
      <c r="A4618" s="27">
        <v>42200.625</v>
      </c>
      <c r="B4618" s="10">
        <v>6.6877719999999998</v>
      </c>
      <c r="C4618" s="26">
        <v>50</v>
      </c>
      <c r="D4618" s="14">
        <f t="shared" si="72"/>
        <v>11.16857924</v>
      </c>
    </row>
    <row r="4619" spans="1:4" ht="15" customHeight="1" x14ac:dyDescent="0.2">
      <c r="A4619" s="27">
        <v>42200.666666666664</v>
      </c>
      <c r="B4619" s="10">
        <v>6.6877719999999998</v>
      </c>
      <c r="C4619" s="26">
        <v>40</v>
      </c>
      <c r="D4619" s="14">
        <f t="shared" si="72"/>
        <v>11.16857924</v>
      </c>
    </row>
    <row r="4620" spans="1:4" ht="15" customHeight="1" x14ac:dyDescent="0.2">
      <c r="A4620" s="27">
        <v>42200.708333333336</v>
      </c>
      <c r="B4620" s="10">
        <v>5.1444400000000003</v>
      </c>
      <c r="C4620" s="26">
        <v>40</v>
      </c>
      <c r="D4620" s="14">
        <f t="shared" si="72"/>
        <v>8.5912147999999995</v>
      </c>
    </row>
    <row r="4621" spans="1:4" ht="15" customHeight="1" x14ac:dyDescent="0.2">
      <c r="A4621" s="27">
        <v>42200.75</v>
      </c>
      <c r="B4621" s="10">
        <v>6.1733279999999997</v>
      </c>
      <c r="C4621" s="26">
        <v>40</v>
      </c>
      <c r="D4621" s="14">
        <f t="shared" si="72"/>
        <v>10.309457759999999</v>
      </c>
    </row>
    <row r="4622" spans="1:4" ht="15" customHeight="1" x14ac:dyDescent="0.2">
      <c r="A4622" s="27">
        <v>42200.791666666664</v>
      </c>
      <c r="B4622" s="10">
        <v>6.1733279999999997</v>
      </c>
      <c r="C4622" s="26">
        <v>50</v>
      </c>
      <c r="D4622" s="14">
        <f t="shared" si="72"/>
        <v>10.309457759999999</v>
      </c>
    </row>
    <row r="4623" spans="1:4" ht="15" customHeight="1" x14ac:dyDescent="0.2">
      <c r="A4623" s="27">
        <v>42200.833333333336</v>
      </c>
      <c r="B4623" s="10">
        <v>5.1444400000000003</v>
      </c>
      <c r="C4623" s="26">
        <v>50</v>
      </c>
      <c r="D4623" s="14">
        <f t="shared" si="72"/>
        <v>8.5912147999999995</v>
      </c>
    </row>
    <row r="4624" spans="1:4" ht="15" customHeight="1" x14ac:dyDescent="0.2">
      <c r="A4624" s="27">
        <v>42200.875</v>
      </c>
      <c r="B4624" s="10">
        <v>6.1733279999999997</v>
      </c>
      <c r="C4624" s="26">
        <v>50</v>
      </c>
      <c r="D4624" s="14">
        <f t="shared" si="72"/>
        <v>10.309457759999999</v>
      </c>
    </row>
    <row r="4625" spans="1:4" ht="15" customHeight="1" x14ac:dyDescent="0.2">
      <c r="A4625" s="27">
        <v>42200.916666666664</v>
      </c>
      <c r="B4625" s="10">
        <v>4.1155520000000001</v>
      </c>
      <c r="C4625" s="26">
        <v>40</v>
      </c>
      <c r="D4625" s="14">
        <f t="shared" si="72"/>
        <v>6.8729718399999999</v>
      </c>
    </row>
    <row r="4626" spans="1:4" ht="15" customHeight="1" x14ac:dyDescent="0.2">
      <c r="A4626" s="27">
        <v>42200.958333333336</v>
      </c>
      <c r="B4626" s="10">
        <v>2.5722200000000002</v>
      </c>
      <c r="C4626" s="26">
        <v>40</v>
      </c>
      <c r="D4626" s="14">
        <f t="shared" si="72"/>
        <v>4.2956073999999997</v>
      </c>
    </row>
    <row r="4627" spans="1:4" ht="15" customHeight="1" x14ac:dyDescent="0.2">
      <c r="A4627" s="27">
        <v>42201</v>
      </c>
      <c r="B4627" s="10">
        <v>1.5433319999999999</v>
      </c>
      <c r="C4627" s="26">
        <v>10</v>
      </c>
      <c r="D4627" s="14">
        <f t="shared" si="72"/>
        <v>2.5773644399999998</v>
      </c>
    </row>
    <row r="4628" spans="1:4" ht="15" customHeight="1" x14ac:dyDescent="0.2">
      <c r="A4628" s="27">
        <v>42201.041666666664</v>
      </c>
      <c r="B4628" s="10">
        <v>1.028888</v>
      </c>
      <c r="C4628" s="26">
        <v>310</v>
      </c>
      <c r="D4628" s="14">
        <f t="shared" si="72"/>
        <v>1.71824296</v>
      </c>
    </row>
    <row r="4629" spans="1:4" ht="15" customHeight="1" x14ac:dyDescent="0.2">
      <c r="A4629" s="27">
        <v>42201.083333333336</v>
      </c>
      <c r="B4629" s="10">
        <v>2.057776</v>
      </c>
      <c r="C4629" s="26">
        <v>290</v>
      </c>
      <c r="D4629" s="14">
        <f t="shared" si="72"/>
        <v>3.43648592</v>
      </c>
    </row>
    <row r="4630" spans="1:4" ht="15" customHeight="1" x14ac:dyDescent="0.2">
      <c r="A4630" s="27">
        <v>42201.125</v>
      </c>
      <c r="B4630" s="10">
        <v>1.028888</v>
      </c>
      <c r="C4630" s="26">
        <v>330</v>
      </c>
      <c r="D4630" s="14">
        <f t="shared" si="72"/>
        <v>1.71824296</v>
      </c>
    </row>
    <row r="4631" spans="1:4" ht="15" customHeight="1" x14ac:dyDescent="0.2">
      <c r="A4631" s="27">
        <v>42201.166666666664</v>
      </c>
      <c r="B4631" s="10">
        <v>1.028888</v>
      </c>
      <c r="C4631" s="26">
        <v>330</v>
      </c>
      <c r="D4631" s="14">
        <f t="shared" si="72"/>
        <v>1.71824296</v>
      </c>
    </row>
    <row r="4632" spans="1:4" ht="15" customHeight="1" x14ac:dyDescent="0.2">
      <c r="A4632" s="27">
        <v>42201.208333333336</v>
      </c>
      <c r="B4632" s="10">
        <v>1.028888</v>
      </c>
      <c r="C4632" s="26">
        <v>330</v>
      </c>
      <c r="D4632" s="14">
        <f t="shared" si="72"/>
        <v>1.71824296</v>
      </c>
    </row>
    <row r="4633" spans="1:4" ht="15" customHeight="1" x14ac:dyDescent="0.2">
      <c r="A4633" s="27">
        <v>42201.25</v>
      </c>
      <c r="B4633" s="10">
        <v>1.5433319999999999</v>
      </c>
      <c r="C4633" s="26">
        <v>320</v>
      </c>
      <c r="D4633" s="14">
        <f t="shared" si="72"/>
        <v>2.5773644399999998</v>
      </c>
    </row>
    <row r="4634" spans="1:4" ht="15" customHeight="1" x14ac:dyDescent="0.2">
      <c r="A4634" s="27">
        <v>42201.291666666664</v>
      </c>
      <c r="B4634" s="10">
        <v>1.028888</v>
      </c>
      <c r="C4634" s="26">
        <v>300</v>
      </c>
      <c r="D4634" s="14">
        <f t="shared" si="72"/>
        <v>1.71824296</v>
      </c>
    </row>
    <row r="4635" spans="1:4" ht="15" customHeight="1" x14ac:dyDescent="0.2">
      <c r="A4635" s="27">
        <v>42201.333333333336</v>
      </c>
      <c r="B4635" s="10">
        <v>2.5722200000000002</v>
      </c>
      <c r="C4635" s="26">
        <v>10</v>
      </c>
      <c r="D4635" s="14">
        <f t="shared" si="72"/>
        <v>4.2956073999999997</v>
      </c>
    </row>
    <row r="4636" spans="1:4" ht="15" customHeight="1" x14ac:dyDescent="0.2">
      <c r="A4636" s="27">
        <v>42201.375</v>
      </c>
      <c r="B4636" s="10">
        <v>2.057776</v>
      </c>
      <c r="C4636" s="26">
        <v>290</v>
      </c>
      <c r="D4636" s="14">
        <f t="shared" si="72"/>
        <v>3.43648592</v>
      </c>
    </row>
    <row r="4637" spans="1:4" ht="15" customHeight="1" x14ac:dyDescent="0.2">
      <c r="A4637" s="27">
        <v>42201.416666666664</v>
      </c>
      <c r="B4637" s="10">
        <v>1.028888</v>
      </c>
      <c r="C4637" s="26">
        <v>300</v>
      </c>
      <c r="D4637" s="14">
        <f t="shared" si="72"/>
        <v>1.71824296</v>
      </c>
    </row>
    <row r="4638" spans="1:4" ht="15" customHeight="1" x14ac:dyDescent="0.2">
      <c r="A4638" s="27">
        <v>42201.458333333336</v>
      </c>
      <c r="B4638" s="10">
        <v>2.5722200000000002</v>
      </c>
      <c r="C4638" s="26">
        <v>270</v>
      </c>
      <c r="D4638" s="14">
        <f t="shared" si="72"/>
        <v>4.2956073999999997</v>
      </c>
    </row>
    <row r="4639" spans="1:4" ht="15" customHeight="1" x14ac:dyDescent="0.2">
      <c r="A4639" s="27">
        <v>42201.5</v>
      </c>
      <c r="B4639" s="10">
        <v>1.028888</v>
      </c>
      <c r="C4639" s="26">
        <v>250</v>
      </c>
      <c r="D4639" s="14">
        <f t="shared" si="72"/>
        <v>1.71824296</v>
      </c>
    </row>
    <row r="4640" spans="1:4" ht="15" customHeight="1" x14ac:dyDescent="0.2">
      <c r="A4640" s="27">
        <v>42201.541666666664</v>
      </c>
      <c r="B4640" s="10">
        <v>3.0866639999999999</v>
      </c>
      <c r="C4640" s="26">
        <v>340</v>
      </c>
      <c r="D4640" s="14">
        <f t="shared" si="72"/>
        <v>5.1547288799999995</v>
      </c>
    </row>
    <row r="4641" spans="1:4" ht="15" customHeight="1" x14ac:dyDescent="0.2">
      <c r="A4641" s="27">
        <v>42201.583333333336</v>
      </c>
      <c r="B4641" s="10">
        <v>4.1155520000000001</v>
      </c>
      <c r="C4641" s="26">
        <v>30</v>
      </c>
      <c r="D4641" s="14">
        <f t="shared" si="72"/>
        <v>6.8729718399999999</v>
      </c>
    </row>
    <row r="4642" spans="1:4" ht="15" customHeight="1" x14ac:dyDescent="0.2">
      <c r="A4642" s="27">
        <v>42201.625</v>
      </c>
      <c r="B4642" s="10">
        <v>5.1444400000000003</v>
      </c>
      <c r="C4642" s="26">
        <v>80</v>
      </c>
      <c r="D4642" s="14">
        <f t="shared" si="72"/>
        <v>8.5912147999999995</v>
      </c>
    </row>
    <row r="4643" spans="1:4" ht="15" customHeight="1" x14ac:dyDescent="0.2">
      <c r="A4643" s="27">
        <v>42201.666666666664</v>
      </c>
      <c r="B4643" s="10">
        <v>4.6299960000000002</v>
      </c>
      <c r="C4643" s="26">
        <v>60</v>
      </c>
      <c r="D4643" s="14">
        <f t="shared" si="72"/>
        <v>7.7320933199999997</v>
      </c>
    </row>
    <row r="4644" spans="1:4" ht="15" customHeight="1" x14ac:dyDescent="0.2">
      <c r="A4644" s="27">
        <v>42201.708333333336</v>
      </c>
      <c r="B4644" s="10">
        <v>6.6877719999999998</v>
      </c>
      <c r="C4644" s="26">
        <v>60</v>
      </c>
      <c r="D4644" s="14">
        <f t="shared" si="72"/>
        <v>11.16857924</v>
      </c>
    </row>
    <row r="4645" spans="1:4" ht="15" customHeight="1" x14ac:dyDescent="0.2">
      <c r="A4645" s="27">
        <v>42201.75</v>
      </c>
      <c r="B4645" s="10">
        <v>7.202216</v>
      </c>
      <c r="C4645" s="26">
        <v>40</v>
      </c>
      <c r="D4645" s="14">
        <f t="shared" si="72"/>
        <v>12.027700719999999</v>
      </c>
    </row>
    <row r="4646" spans="1:4" ht="15" customHeight="1" x14ac:dyDescent="0.2">
      <c r="A4646" s="27">
        <v>42201.791666666664</v>
      </c>
      <c r="B4646" s="10">
        <v>2.5722200000000002</v>
      </c>
      <c r="C4646" s="26">
        <v>20</v>
      </c>
      <c r="D4646" s="14">
        <f t="shared" si="72"/>
        <v>4.2956073999999997</v>
      </c>
    </row>
    <row r="4647" spans="1:4" ht="15" customHeight="1" x14ac:dyDescent="0.2">
      <c r="A4647" s="27">
        <v>42201.833333333336</v>
      </c>
      <c r="B4647" s="10">
        <v>3.0866639999999999</v>
      </c>
      <c r="C4647" s="26">
        <v>20</v>
      </c>
      <c r="D4647" s="14">
        <f t="shared" si="72"/>
        <v>5.1547288799999995</v>
      </c>
    </row>
    <row r="4648" spans="1:4" ht="15" customHeight="1" x14ac:dyDescent="0.2">
      <c r="A4648" s="27">
        <v>42201.875</v>
      </c>
      <c r="B4648" s="10">
        <v>2.057776</v>
      </c>
      <c r="C4648" s="26">
        <v>340</v>
      </c>
      <c r="D4648" s="14">
        <f t="shared" si="72"/>
        <v>3.43648592</v>
      </c>
    </row>
    <row r="4649" spans="1:4" ht="15" customHeight="1" x14ac:dyDescent="0.2">
      <c r="A4649" s="27">
        <v>42201.916666666664</v>
      </c>
      <c r="B4649" s="10">
        <v>1.5433319999999999</v>
      </c>
      <c r="C4649" s="26">
        <v>300</v>
      </c>
      <c r="D4649" s="14">
        <f t="shared" si="72"/>
        <v>2.5773644399999998</v>
      </c>
    </row>
    <row r="4650" spans="1:4" ht="15" customHeight="1" x14ac:dyDescent="0.2">
      <c r="A4650" s="27">
        <v>42201.958333333336</v>
      </c>
      <c r="B4650" s="10">
        <v>1.028888</v>
      </c>
      <c r="C4650" s="26">
        <v>320</v>
      </c>
      <c r="D4650" s="14">
        <f t="shared" si="72"/>
        <v>1.71824296</v>
      </c>
    </row>
    <row r="4651" spans="1:4" ht="15" customHeight="1" x14ac:dyDescent="0.2">
      <c r="A4651" s="27">
        <v>42202</v>
      </c>
      <c r="B4651" s="10">
        <v>1.5433319999999999</v>
      </c>
      <c r="C4651" s="26">
        <v>330</v>
      </c>
      <c r="D4651" s="14">
        <f t="shared" si="72"/>
        <v>2.5773644399999998</v>
      </c>
    </row>
    <row r="4652" spans="1:4" ht="15" customHeight="1" x14ac:dyDescent="0.2">
      <c r="A4652" s="27">
        <v>42202.041666666664</v>
      </c>
      <c r="B4652" s="10">
        <v>1.5433319999999999</v>
      </c>
      <c r="C4652" s="26">
        <v>320</v>
      </c>
      <c r="D4652" s="14">
        <f t="shared" si="72"/>
        <v>2.5773644399999998</v>
      </c>
    </row>
    <row r="4653" spans="1:4" ht="15" customHeight="1" x14ac:dyDescent="0.2">
      <c r="A4653" s="27">
        <v>42202.083333333336</v>
      </c>
      <c r="B4653" s="10">
        <v>2.057776</v>
      </c>
      <c r="C4653" s="26">
        <v>350</v>
      </c>
      <c r="D4653" s="14">
        <f t="shared" si="72"/>
        <v>3.43648592</v>
      </c>
    </row>
    <row r="4654" spans="1:4" ht="15" customHeight="1" x14ac:dyDescent="0.2">
      <c r="A4654" s="27">
        <v>42202.125</v>
      </c>
      <c r="B4654" s="10">
        <v>1.5433319999999999</v>
      </c>
      <c r="C4654" s="26">
        <v>270</v>
      </c>
      <c r="D4654" s="14">
        <f t="shared" si="72"/>
        <v>2.5773644399999998</v>
      </c>
    </row>
    <row r="4655" spans="1:4" ht="15" customHeight="1" x14ac:dyDescent="0.2">
      <c r="A4655" s="27">
        <v>42202.166666666664</v>
      </c>
      <c r="B4655" s="10">
        <v>2.057776</v>
      </c>
      <c r="C4655" s="26">
        <v>30</v>
      </c>
      <c r="D4655" s="14">
        <f t="shared" si="72"/>
        <v>3.43648592</v>
      </c>
    </row>
    <row r="4656" spans="1:4" ht="15" customHeight="1" x14ac:dyDescent="0.2">
      <c r="A4656" s="27">
        <v>42202.208333333336</v>
      </c>
      <c r="B4656" s="10">
        <v>5.1444400000000003</v>
      </c>
      <c r="C4656" s="26">
        <v>50</v>
      </c>
      <c r="D4656" s="14">
        <f t="shared" si="72"/>
        <v>8.5912147999999995</v>
      </c>
    </row>
    <row r="4657" spans="1:4" ht="15" customHeight="1" x14ac:dyDescent="0.2">
      <c r="A4657" s="27">
        <v>42202.25</v>
      </c>
      <c r="B4657" s="10">
        <v>2.057776</v>
      </c>
      <c r="C4657" s="26">
        <v>270</v>
      </c>
      <c r="D4657" s="14">
        <f t="shared" si="72"/>
        <v>3.43648592</v>
      </c>
    </row>
    <row r="4658" spans="1:4" ht="15" customHeight="1" x14ac:dyDescent="0.2">
      <c r="A4658" s="27">
        <v>42202.291666666664</v>
      </c>
      <c r="B4658" s="10">
        <v>0</v>
      </c>
      <c r="C4658" s="26">
        <v>0</v>
      </c>
      <c r="D4658" s="14">
        <f t="shared" si="72"/>
        <v>0</v>
      </c>
    </row>
    <row r="4659" spans="1:4" ht="15" customHeight="1" x14ac:dyDescent="0.2">
      <c r="A4659" s="27">
        <v>42202.333333333336</v>
      </c>
      <c r="B4659" s="10">
        <v>0</v>
      </c>
      <c r="C4659" s="26">
        <v>0</v>
      </c>
      <c r="D4659" s="14">
        <f t="shared" si="72"/>
        <v>0</v>
      </c>
    </row>
    <row r="4660" spans="1:4" ht="15" customHeight="1" x14ac:dyDescent="0.2">
      <c r="A4660" s="27">
        <v>42202.375</v>
      </c>
      <c r="B4660" s="10">
        <v>0</v>
      </c>
      <c r="C4660" s="26">
        <v>0</v>
      </c>
      <c r="D4660" s="14">
        <f t="shared" si="72"/>
        <v>0</v>
      </c>
    </row>
    <row r="4661" spans="1:4" ht="15" customHeight="1" x14ac:dyDescent="0.2">
      <c r="A4661" s="27">
        <v>42202.416666666664</v>
      </c>
      <c r="B4661" s="10">
        <v>1.028888</v>
      </c>
      <c r="C4661" s="26">
        <v>20</v>
      </c>
      <c r="D4661" s="14">
        <f t="shared" si="72"/>
        <v>1.71824296</v>
      </c>
    </row>
    <row r="4662" spans="1:4" ht="15" customHeight="1" x14ac:dyDescent="0.2">
      <c r="A4662" s="27">
        <v>42202.458333333336</v>
      </c>
      <c r="B4662" s="10">
        <v>1.028888</v>
      </c>
      <c r="C4662" s="26">
        <v>300</v>
      </c>
      <c r="D4662" s="14">
        <f t="shared" si="72"/>
        <v>1.71824296</v>
      </c>
    </row>
    <row r="4663" spans="1:4" ht="15" customHeight="1" x14ac:dyDescent="0.2">
      <c r="A4663" s="27">
        <v>42202.5</v>
      </c>
      <c r="B4663" s="10">
        <v>2.057776</v>
      </c>
      <c r="C4663" s="26">
        <v>320</v>
      </c>
      <c r="D4663" s="14">
        <f t="shared" si="72"/>
        <v>3.43648592</v>
      </c>
    </row>
    <row r="4664" spans="1:4" ht="15" customHeight="1" x14ac:dyDescent="0.2">
      <c r="A4664" s="27">
        <v>42202.541666666664</v>
      </c>
      <c r="B4664" s="10">
        <v>2.057776</v>
      </c>
      <c r="C4664" s="26">
        <v>350</v>
      </c>
      <c r="D4664" s="14">
        <f t="shared" si="72"/>
        <v>3.43648592</v>
      </c>
    </row>
    <row r="4665" spans="1:4" ht="15" customHeight="1" x14ac:dyDescent="0.2">
      <c r="A4665" s="27">
        <v>42202.583333333336</v>
      </c>
      <c r="B4665" s="10">
        <v>4.1155520000000001</v>
      </c>
      <c r="C4665" s="26">
        <v>40</v>
      </c>
      <c r="D4665" s="14">
        <f t="shared" si="72"/>
        <v>6.8729718399999999</v>
      </c>
    </row>
    <row r="4666" spans="1:4" ht="15" customHeight="1" x14ac:dyDescent="0.2">
      <c r="A4666" s="27">
        <v>42202.625</v>
      </c>
      <c r="B4666" s="10">
        <v>5.6588840000000005</v>
      </c>
      <c r="C4666" s="26">
        <v>60</v>
      </c>
      <c r="D4666" s="14">
        <f t="shared" si="72"/>
        <v>9.4503362800000001</v>
      </c>
    </row>
    <row r="4667" spans="1:4" ht="15" customHeight="1" x14ac:dyDescent="0.2">
      <c r="A4667" s="27">
        <v>42202.666666666664</v>
      </c>
      <c r="B4667" s="10">
        <v>5.1444400000000003</v>
      </c>
      <c r="C4667" s="26">
        <v>60</v>
      </c>
      <c r="D4667" s="14">
        <f t="shared" si="72"/>
        <v>8.5912147999999995</v>
      </c>
    </row>
    <row r="4668" spans="1:4" ht="15" customHeight="1" x14ac:dyDescent="0.2">
      <c r="A4668" s="27">
        <v>42202.708333333336</v>
      </c>
      <c r="B4668" s="10">
        <v>5.1444400000000003</v>
      </c>
      <c r="C4668" s="26">
        <v>40</v>
      </c>
      <c r="D4668" s="14">
        <f t="shared" si="72"/>
        <v>8.5912147999999995</v>
      </c>
    </row>
    <row r="4669" spans="1:4" ht="15" customHeight="1" x14ac:dyDescent="0.2">
      <c r="A4669" s="27">
        <v>42202.75</v>
      </c>
      <c r="B4669" s="10">
        <v>5.1444400000000003</v>
      </c>
      <c r="C4669" s="26">
        <v>70</v>
      </c>
      <c r="D4669" s="14">
        <f t="shared" si="72"/>
        <v>8.5912147999999995</v>
      </c>
    </row>
    <row r="4670" spans="1:4" ht="15" customHeight="1" x14ac:dyDescent="0.2">
      <c r="A4670" s="27">
        <v>42202.791666666664</v>
      </c>
      <c r="B4670" s="10">
        <v>5.1444400000000003</v>
      </c>
      <c r="C4670" s="26">
        <v>50</v>
      </c>
      <c r="D4670" s="14">
        <f t="shared" si="72"/>
        <v>8.5912147999999995</v>
      </c>
    </row>
    <row r="4671" spans="1:4" ht="15" customHeight="1" x14ac:dyDescent="0.2">
      <c r="A4671" s="27">
        <v>42202.833333333336</v>
      </c>
      <c r="B4671" s="10">
        <v>3.601108</v>
      </c>
      <c r="C4671" s="26">
        <v>60</v>
      </c>
      <c r="D4671" s="14">
        <f t="shared" si="72"/>
        <v>6.0138503599999993</v>
      </c>
    </row>
    <row r="4672" spans="1:4" ht="15" customHeight="1" x14ac:dyDescent="0.2">
      <c r="A4672" s="27">
        <v>42202.875</v>
      </c>
      <c r="B4672" s="10">
        <v>2.5722200000000002</v>
      </c>
      <c r="C4672" s="26">
        <v>50</v>
      </c>
      <c r="D4672" s="14">
        <f t="shared" si="72"/>
        <v>4.2956073999999997</v>
      </c>
    </row>
    <row r="4673" spans="1:4" ht="15" customHeight="1" x14ac:dyDescent="0.2">
      <c r="A4673" s="27">
        <v>42202.916666666664</v>
      </c>
      <c r="B4673" s="10">
        <v>3.0866639999999999</v>
      </c>
      <c r="C4673" s="26">
        <v>50</v>
      </c>
      <c r="D4673" s="14">
        <f t="shared" si="72"/>
        <v>5.1547288799999995</v>
      </c>
    </row>
    <row r="4674" spans="1:4" ht="15" customHeight="1" x14ac:dyDescent="0.2">
      <c r="A4674" s="27">
        <v>42202.958333333336</v>
      </c>
      <c r="B4674" s="10">
        <v>1.5433319999999999</v>
      </c>
      <c r="C4674" s="26">
        <v>50</v>
      </c>
      <c r="D4674" s="14">
        <f t="shared" si="72"/>
        <v>2.5773644399999998</v>
      </c>
    </row>
    <row r="4675" spans="1:4" ht="15" customHeight="1" x14ac:dyDescent="0.2">
      <c r="A4675" s="27">
        <v>42203</v>
      </c>
      <c r="B4675" s="10">
        <v>1.028888</v>
      </c>
      <c r="C4675" s="26">
        <v>360</v>
      </c>
      <c r="D4675" s="14">
        <f t="shared" si="72"/>
        <v>1.71824296</v>
      </c>
    </row>
    <row r="4676" spans="1:4" ht="15" customHeight="1" x14ac:dyDescent="0.2">
      <c r="A4676" s="27">
        <v>42203.041666666664</v>
      </c>
      <c r="B4676" s="10">
        <v>2.057776</v>
      </c>
      <c r="C4676" s="26">
        <v>310</v>
      </c>
      <c r="D4676" s="14">
        <f t="shared" si="72"/>
        <v>3.43648592</v>
      </c>
    </row>
    <row r="4677" spans="1:4" ht="15" customHeight="1" x14ac:dyDescent="0.2">
      <c r="A4677" s="27">
        <v>42203.083333333336</v>
      </c>
      <c r="B4677" s="10">
        <v>1.028888</v>
      </c>
      <c r="C4677" s="26">
        <v>310</v>
      </c>
      <c r="D4677" s="14">
        <f t="shared" ref="D4677:D4740" si="73">$B$1*B4677</f>
        <v>1.71824296</v>
      </c>
    </row>
    <row r="4678" spans="1:4" ht="15" customHeight="1" x14ac:dyDescent="0.2">
      <c r="A4678" s="27">
        <v>42203.125</v>
      </c>
      <c r="B4678" s="10">
        <v>1.028888</v>
      </c>
      <c r="C4678" s="26">
        <v>350</v>
      </c>
      <c r="D4678" s="14">
        <f t="shared" si="73"/>
        <v>1.71824296</v>
      </c>
    </row>
    <row r="4679" spans="1:4" ht="15" customHeight="1" x14ac:dyDescent="0.2">
      <c r="A4679" s="27">
        <v>42203.166666666664</v>
      </c>
      <c r="B4679" s="10">
        <v>1.5433319999999999</v>
      </c>
      <c r="C4679" s="26">
        <v>310</v>
      </c>
      <c r="D4679" s="14">
        <f t="shared" si="73"/>
        <v>2.5773644399999998</v>
      </c>
    </row>
    <row r="4680" spans="1:4" ht="15" customHeight="1" x14ac:dyDescent="0.2">
      <c r="A4680" s="27">
        <v>42203.208333333336</v>
      </c>
      <c r="B4680" s="10">
        <v>0.51444400000000001</v>
      </c>
      <c r="C4680" s="26">
        <v>320</v>
      </c>
      <c r="D4680" s="14">
        <f t="shared" si="73"/>
        <v>0.85912147999999999</v>
      </c>
    </row>
    <row r="4681" spans="1:4" ht="15" customHeight="1" x14ac:dyDescent="0.2">
      <c r="A4681" s="27">
        <v>42203.25</v>
      </c>
      <c r="B4681" s="10">
        <v>0.51444400000000001</v>
      </c>
      <c r="C4681" s="26">
        <v>320</v>
      </c>
      <c r="D4681" s="14">
        <f t="shared" si="73"/>
        <v>0.85912147999999999</v>
      </c>
    </row>
    <row r="4682" spans="1:4" ht="15" customHeight="1" x14ac:dyDescent="0.2">
      <c r="A4682" s="27">
        <v>42203.291666666664</v>
      </c>
      <c r="B4682" s="10">
        <v>2.057776</v>
      </c>
      <c r="C4682" s="26">
        <v>360</v>
      </c>
      <c r="D4682" s="14">
        <f t="shared" si="73"/>
        <v>3.43648592</v>
      </c>
    </row>
    <row r="4683" spans="1:4" ht="15" customHeight="1" x14ac:dyDescent="0.2">
      <c r="A4683" s="27">
        <v>42203.333333333336</v>
      </c>
      <c r="B4683" s="10">
        <v>0.51444400000000001</v>
      </c>
      <c r="C4683" s="26">
        <v>200</v>
      </c>
      <c r="D4683" s="14">
        <f t="shared" si="73"/>
        <v>0.85912147999999999</v>
      </c>
    </row>
    <row r="4684" spans="1:4" ht="15" customHeight="1" x14ac:dyDescent="0.2">
      <c r="A4684" s="27">
        <v>42203.375</v>
      </c>
      <c r="B4684" s="10">
        <v>1.028888</v>
      </c>
      <c r="C4684" s="26">
        <v>280</v>
      </c>
      <c r="D4684" s="14">
        <f t="shared" si="73"/>
        <v>1.71824296</v>
      </c>
    </row>
    <row r="4685" spans="1:4" ht="15" customHeight="1" x14ac:dyDescent="0.2">
      <c r="A4685" s="27">
        <v>42203.416666666664</v>
      </c>
      <c r="B4685" s="10">
        <v>1.028888</v>
      </c>
      <c r="C4685" s="26">
        <v>320</v>
      </c>
      <c r="D4685" s="14">
        <f t="shared" si="73"/>
        <v>1.71824296</v>
      </c>
    </row>
    <row r="4686" spans="1:4" ht="15" customHeight="1" x14ac:dyDescent="0.2">
      <c r="A4686" s="27">
        <v>42203.458333333336</v>
      </c>
      <c r="B4686" s="10">
        <v>2.5722200000000002</v>
      </c>
      <c r="C4686" s="26">
        <v>300</v>
      </c>
      <c r="D4686" s="14">
        <f t="shared" si="73"/>
        <v>4.2956073999999997</v>
      </c>
    </row>
    <row r="4687" spans="1:4" ht="15" customHeight="1" x14ac:dyDescent="0.2">
      <c r="A4687" s="27">
        <v>42203.5</v>
      </c>
      <c r="B4687" s="10">
        <v>2.5722200000000002</v>
      </c>
      <c r="C4687" s="26">
        <v>290</v>
      </c>
      <c r="D4687" s="14">
        <f t="shared" si="73"/>
        <v>4.2956073999999997</v>
      </c>
    </row>
    <row r="4688" spans="1:4" ht="15" customHeight="1" x14ac:dyDescent="0.2">
      <c r="A4688" s="27">
        <v>42203.541666666664</v>
      </c>
      <c r="B4688" s="10">
        <v>3.0866639999999999</v>
      </c>
      <c r="C4688" s="26">
        <v>320</v>
      </c>
      <c r="D4688" s="14">
        <f t="shared" si="73"/>
        <v>5.1547288799999995</v>
      </c>
    </row>
    <row r="4689" spans="1:4" ht="15" customHeight="1" x14ac:dyDescent="0.2">
      <c r="A4689" s="27">
        <v>42203.583333333336</v>
      </c>
      <c r="B4689" s="10">
        <v>2.5722200000000002</v>
      </c>
      <c r="C4689" s="26">
        <v>20</v>
      </c>
      <c r="D4689" s="14">
        <f t="shared" si="73"/>
        <v>4.2956073999999997</v>
      </c>
    </row>
    <row r="4690" spans="1:4" ht="15" customHeight="1" x14ac:dyDescent="0.2">
      <c r="A4690" s="27">
        <v>42203.625</v>
      </c>
      <c r="B4690" s="10">
        <v>3.0866639999999999</v>
      </c>
      <c r="C4690" s="26">
        <v>340</v>
      </c>
      <c r="D4690" s="14">
        <f t="shared" si="73"/>
        <v>5.1547288799999995</v>
      </c>
    </row>
    <row r="4691" spans="1:4" ht="15" customHeight="1" x14ac:dyDescent="0.2">
      <c r="A4691" s="27">
        <v>42203.666666666664</v>
      </c>
      <c r="B4691" s="10">
        <v>5.1444400000000003</v>
      </c>
      <c r="C4691" s="26">
        <v>30</v>
      </c>
      <c r="D4691" s="14">
        <f t="shared" si="73"/>
        <v>8.5912147999999995</v>
      </c>
    </row>
    <row r="4692" spans="1:4" ht="15" customHeight="1" x14ac:dyDescent="0.2">
      <c r="A4692" s="27">
        <v>42203.708333333336</v>
      </c>
      <c r="B4692" s="10">
        <v>4.6299960000000002</v>
      </c>
      <c r="C4692" s="26">
        <v>50</v>
      </c>
      <c r="D4692" s="14">
        <f t="shared" si="73"/>
        <v>7.7320933199999997</v>
      </c>
    </row>
    <row r="4693" spans="1:4" ht="15" customHeight="1" x14ac:dyDescent="0.2">
      <c r="A4693" s="27">
        <v>42203.75</v>
      </c>
      <c r="B4693" s="10">
        <v>4.1155520000000001</v>
      </c>
      <c r="C4693" s="26">
        <v>60</v>
      </c>
      <c r="D4693" s="14">
        <f t="shared" si="73"/>
        <v>6.8729718399999999</v>
      </c>
    </row>
    <row r="4694" spans="1:4" ht="15" customHeight="1" x14ac:dyDescent="0.2">
      <c r="A4694" s="27">
        <v>42203.791666666664</v>
      </c>
      <c r="B4694" s="10">
        <v>5.1444400000000003</v>
      </c>
      <c r="C4694" s="26">
        <v>60</v>
      </c>
      <c r="D4694" s="14">
        <f t="shared" si="73"/>
        <v>8.5912147999999995</v>
      </c>
    </row>
    <row r="4695" spans="1:4" ht="15" customHeight="1" x14ac:dyDescent="0.2">
      <c r="A4695" s="27">
        <v>42203.833333333336</v>
      </c>
      <c r="B4695" s="10">
        <v>3.601108</v>
      </c>
      <c r="C4695" s="26">
        <v>50</v>
      </c>
      <c r="D4695" s="14">
        <f t="shared" si="73"/>
        <v>6.0138503599999993</v>
      </c>
    </row>
    <row r="4696" spans="1:4" ht="15" customHeight="1" x14ac:dyDescent="0.2">
      <c r="A4696" s="27">
        <v>42203.875</v>
      </c>
      <c r="B4696" s="10">
        <v>3.0866639999999999</v>
      </c>
      <c r="C4696" s="26">
        <v>40</v>
      </c>
      <c r="D4696" s="14">
        <f t="shared" si="73"/>
        <v>5.1547288799999995</v>
      </c>
    </row>
    <row r="4697" spans="1:4" ht="15" customHeight="1" x14ac:dyDescent="0.2">
      <c r="A4697" s="27">
        <v>42203.916666666664</v>
      </c>
      <c r="B4697" s="10">
        <v>1.028888</v>
      </c>
      <c r="C4697" s="26">
        <v>30</v>
      </c>
      <c r="D4697" s="14">
        <f t="shared" si="73"/>
        <v>1.71824296</v>
      </c>
    </row>
    <row r="4698" spans="1:4" ht="15" customHeight="1" x14ac:dyDescent="0.2">
      <c r="A4698" s="27">
        <v>42203.958333333336</v>
      </c>
      <c r="B4698" s="10">
        <v>1.028888</v>
      </c>
      <c r="C4698" s="26">
        <v>330</v>
      </c>
      <c r="D4698" s="14">
        <f t="shared" si="73"/>
        <v>1.71824296</v>
      </c>
    </row>
    <row r="4699" spans="1:4" ht="15" customHeight="1" x14ac:dyDescent="0.2">
      <c r="A4699" s="27">
        <v>42204</v>
      </c>
      <c r="B4699" s="10">
        <v>1.5433319999999999</v>
      </c>
      <c r="C4699" s="26">
        <v>310</v>
      </c>
      <c r="D4699" s="14">
        <f t="shared" si="73"/>
        <v>2.5773644399999998</v>
      </c>
    </row>
    <row r="4700" spans="1:4" ht="15" customHeight="1" x14ac:dyDescent="0.2">
      <c r="A4700" s="27">
        <v>42204.041666666664</v>
      </c>
      <c r="B4700" s="10">
        <v>1.5433319999999999</v>
      </c>
      <c r="C4700" s="26">
        <v>320</v>
      </c>
      <c r="D4700" s="14">
        <f t="shared" si="73"/>
        <v>2.5773644399999998</v>
      </c>
    </row>
    <row r="4701" spans="1:4" ht="15" customHeight="1" x14ac:dyDescent="0.2">
      <c r="A4701" s="27">
        <v>42204.083333333336</v>
      </c>
      <c r="B4701" s="10">
        <v>1.028888</v>
      </c>
      <c r="C4701" s="26">
        <v>290</v>
      </c>
      <c r="D4701" s="14">
        <f t="shared" si="73"/>
        <v>1.71824296</v>
      </c>
    </row>
    <row r="4702" spans="1:4" ht="15" customHeight="1" x14ac:dyDescent="0.2">
      <c r="A4702" s="27">
        <v>42204.125</v>
      </c>
      <c r="B4702" s="10">
        <v>1.028888</v>
      </c>
      <c r="C4702" s="26">
        <v>310</v>
      </c>
      <c r="D4702" s="14">
        <f t="shared" si="73"/>
        <v>1.71824296</v>
      </c>
    </row>
    <row r="4703" spans="1:4" ht="15" customHeight="1" x14ac:dyDescent="0.2">
      <c r="A4703" s="27">
        <v>42204.166666666664</v>
      </c>
      <c r="B4703" s="10">
        <v>1.028888</v>
      </c>
      <c r="C4703" s="26">
        <v>330</v>
      </c>
      <c r="D4703" s="14">
        <f t="shared" si="73"/>
        <v>1.71824296</v>
      </c>
    </row>
    <row r="4704" spans="1:4" ht="15" customHeight="1" x14ac:dyDescent="0.2">
      <c r="A4704" s="27">
        <v>42204.208333333336</v>
      </c>
      <c r="B4704" s="10">
        <v>2.057776</v>
      </c>
      <c r="C4704" s="26">
        <v>230</v>
      </c>
      <c r="D4704" s="14">
        <f t="shared" si="73"/>
        <v>3.43648592</v>
      </c>
    </row>
    <row r="4705" spans="1:4" ht="15" customHeight="1" x14ac:dyDescent="0.2">
      <c r="A4705" s="27">
        <v>42204.25</v>
      </c>
      <c r="B4705" s="10">
        <v>1.5433319999999999</v>
      </c>
      <c r="C4705" s="26">
        <v>300</v>
      </c>
      <c r="D4705" s="14">
        <f t="shared" si="73"/>
        <v>2.5773644399999998</v>
      </c>
    </row>
    <row r="4706" spans="1:4" ht="15" customHeight="1" x14ac:dyDescent="0.2">
      <c r="A4706" s="27">
        <v>42204.291666666664</v>
      </c>
      <c r="B4706" s="10">
        <v>1.028888</v>
      </c>
      <c r="C4706" s="26">
        <v>340</v>
      </c>
      <c r="D4706" s="14">
        <f t="shared" si="73"/>
        <v>1.71824296</v>
      </c>
    </row>
    <row r="4707" spans="1:4" ht="15" customHeight="1" x14ac:dyDescent="0.2">
      <c r="A4707" s="27">
        <v>42204.333333333336</v>
      </c>
      <c r="B4707" s="10">
        <v>1.028888</v>
      </c>
      <c r="C4707" s="26">
        <v>200</v>
      </c>
      <c r="D4707" s="14">
        <f t="shared" si="73"/>
        <v>1.71824296</v>
      </c>
    </row>
    <row r="4708" spans="1:4" ht="15" customHeight="1" x14ac:dyDescent="0.2">
      <c r="A4708" s="27">
        <v>42204.375</v>
      </c>
      <c r="B4708" s="10">
        <v>1.5433319999999999</v>
      </c>
      <c r="C4708" s="26">
        <v>270</v>
      </c>
      <c r="D4708" s="14">
        <f t="shared" si="73"/>
        <v>2.5773644399999998</v>
      </c>
    </row>
    <row r="4709" spans="1:4" ht="15" customHeight="1" x14ac:dyDescent="0.2">
      <c r="A4709" s="27">
        <v>42204.416666666664</v>
      </c>
      <c r="B4709" s="10">
        <v>2.057776</v>
      </c>
      <c r="C4709" s="26">
        <v>270</v>
      </c>
      <c r="D4709" s="14">
        <f t="shared" si="73"/>
        <v>3.43648592</v>
      </c>
    </row>
    <row r="4710" spans="1:4" ht="15" customHeight="1" x14ac:dyDescent="0.2">
      <c r="A4710" s="27">
        <v>42204.458333333336</v>
      </c>
      <c r="B4710" s="10">
        <v>2.5722200000000002</v>
      </c>
      <c r="C4710" s="26">
        <v>330</v>
      </c>
      <c r="D4710" s="14">
        <f t="shared" si="73"/>
        <v>4.2956073999999997</v>
      </c>
    </row>
    <row r="4711" spans="1:4" ht="15" customHeight="1" x14ac:dyDescent="0.2">
      <c r="A4711" s="27">
        <v>42204.5</v>
      </c>
      <c r="B4711" s="10">
        <v>2.057776</v>
      </c>
      <c r="C4711" s="26">
        <v>280</v>
      </c>
      <c r="D4711" s="14">
        <f t="shared" si="73"/>
        <v>3.43648592</v>
      </c>
    </row>
    <row r="4712" spans="1:4" ht="15" customHeight="1" x14ac:dyDescent="0.2">
      <c r="A4712" s="27">
        <v>42204.541666666664</v>
      </c>
      <c r="B4712" s="10">
        <v>2.057776</v>
      </c>
      <c r="C4712" s="26">
        <v>290</v>
      </c>
      <c r="D4712" s="14">
        <f t="shared" si="73"/>
        <v>3.43648592</v>
      </c>
    </row>
    <row r="4713" spans="1:4" ht="15" customHeight="1" x14ac:dyDescent="0.2">
      <c r="A4713" s="27">
        <v>42204.583333333336</v>
      </c>
      <c r="B4713" s="10">
        <v>2.057776</v>
      </c>
      <c r="C4713" s="26">
        <v>30</v>
      </c>
      <c r="D4713" s="14">
        <f t="shared" si="73"/>
        <v>3.43648592</v>
      </c>
    </row>
    <row r="4714" spans="1:4" ht="15" customHeight="1" x14ac:dyDescent="0.2">
      <c r="A4714" s="27">
        <v>42204.625</v>
      </c>
      <c r="B4714" s="10">
        <v>4.6299960000000002</v>
      </c>
      <c r="C4714" s="26">
        <v>40</v>
      </c>
      <c r="D4714" s="14">
        <f t="shared" si="73"/>
        <v>7.7320933199999997</v>
      </c>
    </row>
    <row r="4715" spans="1:4" ht="15" customHeight="1" x14ac:dyDescent="0.2">
      <c r="A4715" s="27">
        <v>42204.666666666664</v>
      </c>
      <c r="B4715" s="10">
        <v>5.1444400000000003</v>
      </c>
      <c r="C4715" s="26">
        <v>60</v>
      </c>
      <c r="D4715" s="14">
        <f t="shared" si="73"/>
        <v>8.5912147999999995</v>
      </c>
    </row>
    <row r="4716" spans="1:4" ht="15" customHeight="1" x14ac:dyDescent="0.2">
      <c r="A4716" s="27">
        <v>42204.708333333336</v>
      </c>
      <c r="B4716" s="10">
        <v>5.6588840000000005</v>
      </c>
      <c r="C4716" s="26">
        <v>50</v>
      </c>
      <c r="D4716" s="14">
        <f t="shared" si="73"/>
        <v>9.4503362800000001</v>
      </c>
    </row>
    <row r="4717" spans="1:4" ht="15" customHeight="1" x14ac:dyDescent="0.2">
      <c r="A4717" s="27">
        <v>42204.75</v>
      </c>
      <c r="B4717" s="10">
        <v>4.6299960000000002</v>
      </c>
      <c r="C4717" s="26">
        <v>70</v>
      </c>
      <c r="D4717" s="14">
        <f t="shared" si="73"/>
        <v>7.7320933199999997</v>
      </c>
    </row>
    <row r="4718" spans="1:4" ht="15" customHeight="1" x14ac:dyDescent="0.2">
      <c r="A4718" s="27">
        <v>42204.791666666664</v>
      </c>
      <c r="B4718" s="10">
        <v>4.6299960000000002</v>
      </c>
      <c r="C4718" s="26">
        <v>60</v>
      </c>
      <c r="D4718" s="14">
        <f t="shared" si="73"/>
        <v>7.7320933199999997</v>
      </c>
    </row>
    <row r="4719" spans="1:4" ht="15" customHeight="1" x14ac:dyDescent="0.2">
      <c r="A4719" s="27">
        <v>42204.833333333336</v>
      </c>
      <c r="B4719" s="10">
        <v>2.5722200000000002</v>
      </c>
      <c r="C4719" s="26">
        <v>50</v>
      </c>
      <c r="D4719" s="14">
        <f t="shared" si="73"/>
        <v>4.2956073999999997</v>
      </c>
    </row>
    <row r="4720" spans="1:4" ht="15" customHeight="1" x14ac:dyDescent="0.2">
      <c r="A4720" s="27">
        <v>42204.875</v>
      </c>
      <c r="B4720" s="10">
        <v>2.5722200000000002</v>
      </c>
      <c r="C4720" s="26">
        <v>50</v>
      </c>
      <c r="D4720" s="14">
        <f t="shared" si="73"/>
        <v>4.2956073999999997</v>
      </c>
    </row>
    <row r="4721" spans="1:4" ht="15" customHeight="1" x14ac:dyDescent="0.2">
      <c r="A4721" s="27">
        <v>42204.916666666664</v>
      </c>
      <c r="B4721" s="10">
        <v>2.057776</v>
      </c>
      <c r="C4721" s="26">
        <v>330</v>
      </c>
      <c r="D4721" s="14">
        <f t="shared" si="73"/>
        <v>3.43648592</v>
      </c>
    </row>
    <row r="4722" spans="1:4" ht="15" customHeight="1" x14ac:dyDescent="0.2">
      <c r="A4722" s="27">
        <v>42204.958333333336</v>
      </c>
      <c r="B4722" s="10">
        <v>1.5433319999999999</v>
      </c>
      <c r="C4722" s="26">
        <v>320</v>
      </c>
      <c r="D4722" s="14">
        <f t="shared" si="73"/>
        <v>2.5773644399999998</v>
      </c>
    </row>
    <row r="4723" spans="1:4" ht="15" customHeight="1" x14ac:dyDescent="0.2">
      <c r="A4723" s="27">
        <v>42205</v>
      </c>
      <c r="B4723" s="10">
        <v>1.028888</v>
      </c>
      <c r="C4723" s="26">
        <v>290</v>
      </c>
      <c r="D4723" s="14">
        <f t="shared" si="73"/>
        <v>1.71824296</v>
      </c>
    </row>
    <row r="4724" spans="1:4" ht="15" customHeight="1" x14ac:dyDescent="0.2">
      <c r="A4724" s="27">
        <v>42205.041666666664</v>
      </c>
      <c r="B4724" s="10">
        <v>1.028888</v>
      </c>
      <c r="C4724" s="26">
        <v>320</v>
      </c>
      <c r="D4724" s="14">
        <f t="shared" si="73"/>
        <v>1.71824296</v>
      </c>
    </row>
    <row r="4725" spans="1:4" ht="15" customHeight="1" x14ac:dyDescent="0.2">
      <c r="A4725" s="27">
        <v>42205.083333333336</v>
      </c>
      <c r="B4725" s="10">
        <v>1.028888</v>
      </c>
      <c r="C4725" s="26">
        <v>330</v>
      </c>
      <c r="D4725" s="14">
        <f t="shared" si="73"/>
        <v>1.71824296</v>
      </c>
    </row>
    <row r="4726" spans="1:4" ht="15" customHeight="1" x14ac:dyDescent="0.2">
      <c r="A4726" s="27">
        <v>42205.125</v>
      </c>
      <c r="B4726" s="10">
        <v>0.51444400000000001</v>
      </c>
      <c r="C4726" s="26">
        <v>320</v>
      </c>
      <c r="D4726" s="14">
        <f t="shared" si="73"/>
        <v>0.85912147999999999</v>
      </c>
    </row>
    <row r="4727" spans="1:4" ht="15" customHeight="1" x14ac:dyDescent="0.2">
      <c r="A4727" s="27">
        <v>42205.166666666664</v>
      </c>
      <c r="B4727" s="10">
        <v>1.5433319999999999</v>
      </c>
      <c r="C4727" s="26">
        <v>290</v>
      </c>
      <c r="D4727" s="14">
        <f t="shared" si="73"/>
        <v>2.5773644399999998</v>
      </c>
    </row>
    <row r="4728" spans="1:4" ht="15" customHeight="1" x14ac:dyDescent="0.2">
      <c r="A4728" s="27">
        <v>42205.208333333336</v>
      </c>
      <c r="B4728" s="10">
        <v>0.51444400000000001</v>
      </c>
      <c r="C4728" s="26">
        <v>320</v>
      </c>
      <c r="D4728" s="14">
        <f t="shared" si="73"/>
        <v>0.85912147999999999</v>
      </c>
    </row>
    <row r="4729" spans="1:4" ht="15" customHeight="1" x14ac:dyDescent="0.2">
      <c r="A4729" s="27">
        <v>42205.25</v>
      </c>
      <c r="B4729" s="10">
        <v>0.51444400000000001</v>
      </c>
      <c r="C4729" s="26">
        <v>10</v>
      </c>
      <c r="D4729" s="14">
        <f t="shared" si="73"/>
        <v>0.85912147999999999</v>
      </c>
    </row>
    <row r="4730" spans="1:4" ht="15" customHeight="1" x14ac:dyDescent="0.2">
      <c r="A4730" s="27">
        <v>42205.291666666664</v>
      </c>
      <c r="B4730" s="10">
        <v>0</v>
      </c>
      <c r="C4730" s="26">
        <v>0</v>
      </c>
      <c r="D4730" s="14">
        <f t="shared" si="73"/>
        <v>0</v>
      </c>
    </row>
    <row r="4731" spans="1:4" ht="15" customHeight="1" x14ac:dyDescent="0.2">
      <c r="A4731" s="27">
        <v>42205.333333333336</v>
      </c>
      <c r="B4731" s="10">
        <v>0</v>
      </c>
      <c r="C4731" s="26">
        <v>0</v>
      </c>
      <c r="D4731" s="14">
        <f t="shared" si="73"/>
        <v>0</v>
      </c>
    </row>
    <row r="4732" spans="1:4" ht="15" customHeight="1" x14ac:dyDescent="0.2">
      <c r="A4732" s="27">
        <v>42205.375</v>
      </c>
      <c r="B4732" s="10">
        <v>1.5433319999999999</v>
      </c>
      <c r="C4732" s="26">
        <v>300</v>
      </c>
      <c r="D4732" s="14">
        <f t="shared" si="73"/>
        <v>2.5773644399999998</v>
      </c>
    </row>
    <row r="4733" spans="1:4" ht="15" customHeight="1" x14ac:dyDescent="0.2">
      <c r="A4733" s="27">
        <v>42205.416666666664</v>
      </c>
      <c r="B4733" s="10">
        <v>2.057776</v>
      </c>
      <c r="C4733" s="26">
        <v>270</v>
      </c>
      <c r="D4733" s="14">
        <f t="shared" si="73"/>
        <v>3.43648592</v>
      </c>
    </row>
    <row r="4734" spans="1:4" ht="15" customHeight="1" x14ac:dyDescent="0.2">
      <c r="A4734" s="27">
        <v>42205.458333333336</v>
      </c>
      <c r="B4734" s="10">
        <v>1.5433319999999999</v>
      </c>
      <c r="C4734" s="26">
        <v>330</v>
      </c>
      <c r="D4734" s="14">
        <f t="shared" si="73"/>
        <v>2.5773644399999998</v>
      </c>
    </row>
    <row r="4735" spans="1:4" ht="15" customHeight="1" x14ac:dyDescent="0.2">
      <c r="A4735" s="27">
        <v>42205.5</v>
      </c>
      <c r="B4735" s="10">
        <v>1.028888</v>
      </c>
      <c r="C4735" s="26">
        <v>120</v>
      </c>
      <c r="D4735" s="14">
        <f t="shared" si="73"/>
        <v>1.71824296</v>
      </c>
    </row>
    <row r="4736" spans="1:4" ht="15" customHeight="1" x14ac:dyDescent="0.2">
      <c r="A4736" s="27">
        <v>42205.541666666664</v>
      </c>
      <c r="B4736" s="10">
        <v>1.028888</v>
      </c>
      <c r="C4736" s="26">
        <v>80</v>
      </c>
      <c r="D4736" s="14">
        <f t="shared" si="73"/>
        <v>1.71824296</v>
      </c>
    </row>
    <row r="4737" spans="1:4" ht="15" customHeight="1" x14ac:dyDescent="0.2">
      <c r="A4737" s="27">
        <v>42205.583333333336</v>
      </c>
      <c r="B4737" s="10">
        <v>4.1155520000000001</v>
      </c>
      <c r="C4737" s="26">
        <v>70</v>
      </c>
      <c r="D4737" s="14">
        <f t="shared" si="73"/>
        <v>6.8729718399999999</v>
      </c>
    </row>
    <row r="4738" spans="1:4" ht="15" customHeight="1" x14ac:dyDescent="0.2">
      <c r="A4738" s="27">
        <v>42205.625</v>
      </c>
      <c r="B4738" s="10">
        <v>2.5722200000000002</v>
      </c>
      <c r="C4738" s="26">
        <v>90</v>
      </c>
      <c r="D4738" s="14">
        <f t="shared" si="73"/>
        <v>4.2956073999999997</v>
      </c>
    </row>
    <row r="4739" spans="1:4" ht="15" customHeight="1" x14ac:dyDescent="0.2">
      <c r="A4739" s="27">
        <v>42205.666666666664</v>
      </c>
      <c r="B4739" s="10">
        <v>2.057776</v>
      </c>
      <c r="C4739" s="26">
        <v>10</v>
      </c>
      <c r="D4739" s="14">
        <f t="shared" si="73"/>
        <v>3.43648592</v>
      </c>
    </row>
    <row r="4740" spans="1:4" ht="15" customHeight="1" x14ac:dyDescent="0.2">
      <c r="A4740" s="27">
        <v>42205.708333333336</v>
      </c>
      <c r="B4740" s="10">
        <v>3.601108</v>
      </c>
      <c r="C4740" s="26">
        <v>30</v>
      </c>
      <c r="D4740" s="14">
        <f t="shared" si="73"/>
        <v>6.0138503599999993</v>
      </c>
    </row>
    <row r="4741" spans="1:4" ht="15" customHeight="1" x14ac:dyDescent="0.2">
      <c r="A4741" s="27">
        <v>42205.75</v>
      </c>
      <c r="B4741" s="10">
        <v>4.1155520000000001</v>
      </c>
      <c r="C4741" s="26">
        <v>30</v>
      </c>
      <c r="D4741" s="14">
        <f t="shared" ref="D4741:D4804" si="74">$B$1*B4741</f>
        <v>6.8729718399999999</v>
      </c>
    </row>
    <row r="4742" spans="1:4" ht="15" customHeight="1" x14ac:dyDescent="0.2">
      <c r="A4742" s="27">
        <v>42205.791666666664</v>
      </c>
      <c r="B4742" s="10">
        <v>3.0866639999999999</v>
      </c>
      <c r="C4742" s="26">
        <v>10</v>
      </c>
      <c r="D4742" s="14">
        <f t="shared" si="74"/>
        <v>5.1547288799999995</v>
      </c>
    </row>
    <row r="4743" spans="1:4" ht="15" customHeight="1" x14ac:dyDescent="0.2">
      <c r="A4743" s="27">
        <v>42205.833333333336</v>
      </c>
      <c r="B4743" s="10">
        <v>2.5722200000000002</v>
      </c>
      <c r="C4743" s="26">
        <v>10</v>
      </c>
      <c r="D4743" s="14">
        <f t="shared" si="74"/>
        <v>4.2956073999999997</v>
      </c>
    </row>
    <row r="4744" spans="1:4" ht="15" customHeight="1" x14ac:dyDescent="0.2">
      <c r="A4744" s="27">
        <v>42205.875</v>
      </c>
      <c r="B4744" s="10">
        <v>2.057776</v>
      </c>
      <c r="C4744" s="26">
        <v>10</v>
      </c>
      <c r="D4744" s="14">
        <f t="shared" si="74"/>
        <v>3.43648592</v>
      </c>
    </row>
    <row r="4745" spans="1:4" ht="15" customHeight="1" x14ac:dyDescent="0.2">
      <c r="A4745" s="27">
        <v>42205.916666666664</v>
      </c>
      <c r="B4745" s="10">
        <v>1.5433319999999999</v>
      </c>
      <c r="C4745" s="26">
        <v>340</v>
      </c>
      <c r="D4745" s="14">
        <f t="shared" si="74"/>
        <v>2.5773644399999998</v>
      </c>
    </row>
    <row r="4746" spans="1:4" ht="15" customHeight="1" x14ac:dyDescent="0.2">
      <c r="A4746" s="27">
        <v>42205.958333333336</v>
      </c>
      <c r="B4746" s="10">
        <v>3.0866639999999999</v>
      </c>
      <c r="C4746" s="26">
        <v>20</v>
      </c>
      <c r="D4746" s="14">
        <f t="shared" si="74"/>
        <v>5.1547288799999995</v>
      </c>
    </row>
    <row r="4747" spans="1:4" ht="15" customHeight="1" x14ac:dyDescent="0.2">
      <c r="A4747" s="27">
        <v>42206</v>
      </c>
      <c r="B4747" s="10">
        <v>1.5433319999999999</v>
      </c>
      <c r="C4747" s="26">
        <v>310</v>
      </c>
      <c r="D4747" s="14">
        <f t="shared" si="74"/>
        <v>2.5773644399999998</v>
      </c>
    </row>
    <row r="4748" spans="1:4" ht="15" customHeight="1" x14ac:dyDescent="0.2">
      <c r="A4748" s="27">
        <v>42206.041666666664</v>
      </c>
      <c r="B4748" s="10">
        <v>0</v>
      </c>
      <c r="C4748" s="26">
        <v>0</v>
      </c>
      <c r="D4748" s="14">
        <f t="shared" si="74"/>
        <v>0</v>
      </c>
    </row>
    <row r="4749" spans="1:4" ht="15" customHeight="1" x14ac:dyDescent="0.2">
      <c r="A4749" s="27">
        <v>42206.083333333336</v>
      </c>
      <c r="B4749" s="10">
        <v>0</v>
      </c>
      <c r="C4749" s="26">
        <v>0</v>
      </c>
      <c r="D4749" s="14">
        <f t="shared" si="74"/>
        <v>0</v>
      </c>
    </row>
    <row r="4750" spans="1:4" ht="15" customHeight="1" x14ac:dyDescent="0.2">
      <c r="A4750" s="27">
        <v>42206.125</v>
      </c>
      <c r="B4750" s="10">
        <v>0</v>
      </c>
      <c r="C4750" s="26">
        <v>0</v>
      </c>
      <c r="D4750" s="14">
        <f t="shared" si="74"/>
        <v>0</v>
      </c>
    </row>
    <row r="4751" spans="1:4" ht="15" customHeight="1" x14ac:dyDescent="0.2">
      <c r="A4751" s="27">
        <v>42206.166666666664</v>
      </c>
      <c r="B4751" s="10">
        <v>2.057776</v>
      </c>
      <c r="C4751" s="26">
        <v>50</v>
      </c>
      <c r="D4751" s="14">
        <f t="shared" si="74"/>
        <v>3.43648592</v>
      </c>
    </row>
    <row r="4752" spans="1:4" ht="15" customHeight="1" x14ac:dyDescent="0.2">
      <c r="A4752" s="27">
        <v>42206.208333333336</v>
      </c>
      <c r="B4752" s="10">
        <v>3.0866639999999999</v>
      </c>
      <c r="C4752" s="26">
        <v>20</v>
      </c>
      <c r="D4752" s="14">
        <f t="shared" si="74"/>
        <v>5.1547288799999995</v>
      </c>
    </row>
    <row r="4753" spans="1:4" ht="15" customHeight="1" x14ac:dyDescent="0.2">
      <c r="A4753" s="27">
        <v>42206.25</v>
      </c>
      <c r="B4753" s="10">
        <v>3.0866639999999999</v>
      </c>
      <c r="C4753" s="26">
        <v>310</v>
      </c>
      <c r="D4753" s="14">
        <f t="shared" si="74"/>
        <v>5.1547288799999995</v>
      </c>
    </row>
    <row r="4754" spans="1:4" ht="15" customHeight="1" x14ac:dyDescent="0.2">
      <c r="A4754" s="27">
        <v>42206.291666666664</v>
      </c>
      <c r="B4754" s="10">
        <v>2.5722200000000002</v>
      </c>
      <c r="C4754" s="26">
        <v>310</v>
      </c>
      <c r="D4754" s="14">
        <f t="shared" si="74"/>
        <v>4.2956073999999997</v>
      </c>
    </row>
    <row r="4755" spans="1:4" ht="15" customHeight="1" x14ac:dyDescent="0.2">
      <c r="A4755" s="27">
        <v>42206.333333333336</v>
      </c>
      <c r="B4755" s="10">
        <v>1.5433319999999999</v>
      </c>
      <c r="C4755" s="26">
        <v>290</v>
      </c>
      <c r="D4755" s="14">
        <f t="shared" si="74"/>
        <v>2.5773644399999998</v>
      </c>
    </row>
    <row r="4756" spans="1:4" ht="15" customHeight="1" x14ac:dyDescent="0.2">
      <c r="A4756" s="27">
        <v>42206.375</v>
      </c>
      <c r="B4756" s="10">
        <v>0</v>
      </c>
      <c r="C4756" s="26">
        <v>0</v>
      </c>
      <c r="D4756" s="14">
        <f t="shared" si="74"/>
        <v>0</v>
      </c>
    </row>
    <row r="4757" spans="1:4" ht="15" customHeight="1" x14ac:dyDescent="0.2">
      <c r="A4757" s="27">
        <v>42206.416666666664</v>
      </c>
      <c r="B4757" s="10">
        <v>1.5433319999999999</v>
      </c>
      <c r="C4757" s="26">
        <v>320</v>
      </c>
      <c r="D4757" s="14">
        <f t="shared" si="74"/>
        <v>2.5773644399999998</v>
      </c>
    </row>
    <row r="4758" spans="1:4" ht="15" customHeight="1" x14ac:dyDescent="0.2">
      <c r="A4758" s="27">
        <v>42206.458333333336</v>
      </c>
      <c r="B4758" s="10">
        <v>2.5722200000000002</v>
      </c>
      <c r="C4758" s="26">
        <v>340</v>
      </c>
      <c r="D4758" s="14">
        <f t="shared" si="74"/>
        <v>4.2956073999999997</v>
      </c>
    </row>
    <row r="4759" spans="1:4" ht="15" customHeight="1" x14ac:dyDescent="0.2">
      <c r="A4759" s="27">
        <v>42206.5</v>
      </c>
      <c r="B4759" s="10">
        <v>3.0866639999999999</v>
      </c>
      <c r="C4759" s="26">
        <v>350</v>
      </c>
      <c r="D4759" s="14">
        <f t="shared" si="74"/>
        <v>5.1547288799999995</v>
      </c>
    </row>
    <row r="4760" spans="1:4" ht="15" customHeight="1" x14ac:dyDescent="0.2">
      <c r="A4760" s="27">
        <v>42206.541666666664</v>
      </c>
      <c r="B4760" s="10">
        <v>4.6299960000000002</v>
      </c>
      <c r="C4760" s="26">
        <v>20</v>
      </c>
      <c r="D4760" s="14">
        <f t="shared" si="74"/>
        <v>7.7320933199999997</v>
      </c>
    </row>
    <row r="4761" spans="1:4" ht="15" customHeight="1" x14ac:dyDescent="0.2">
      <c r="A4761" s="27">
        <v>42206.583333333336</v>
      </c>
      <c r="B4761" s="10">
        <v>5.6588840000000005</v>
      </c>
      <c r="C4761" s="26">
        <v>30</v>
      </c>
      <c r="D4761" s="14">
        <f t="shared" si="74"/>
        <v>9.4503362800000001</v>
      </c>
    </row>
    <row r="4762" spans="1:4" ht="15" customHeight="1" x14ac:dyDescent="0.2">
      <c r="A4762" s="27">
        <v>42206.625</v>
      </c>
      <c r="B4762" s="10">
        <v>4.6299960000000002</v>
      </c>
      <c r="C4762" s="26">
        <v>10</v>
      </c>
      <c r="D4762" s="14">
        <f t="shared" si="74"/>
        <v>7.7320933199999997</v>
      </c>
    </row>
    <row r="4763" spans="1:4" ht="15" customHeight="1" x14ac:dyDescent="0.2">
      <c r="A4763" s="27">
        <v>42206.666666666664</v>
      </c>
      <c r="B4763" s="10">
        <v>5.1444400000000003</v>
      </c>
      <c r="C4763" s="26">
        <v>30</v>
      </c>
      <c r="D4763" s="14">
        <f t="shared" si="74"/>
        <v>8.5912147999999995</v>
      </c>
    </row>
    <row r="4764" spans="1:4" ht="15" customHeight="1" x14ac:dyDescent="0.2">
      <c r="A4764" s="27">
        <v>42206.708333333336</v>
      </c>
      <c r="B4764" s="10">
        <v>7.202216</v>
      </c>
      <c r="C4764" s="26">
        <v>50</v>
      </c>
      <c r="D4764" s="14">
        <f t="shared" si="74"/>
        <v>12.027700719999999</v>
      </c>
    </row>
    <row r="4765" spans="1:4" ht="15" customHeight="1" x14ac:dyDescent="0.2">
      <c r="A4765" s="27">
        <v>42206.75</v>
      </c>
      <c r="B4765" s="10">
        <v>7.202216</v>
      </c>
      <c r="C4765" s="26">
        <v>60</v>
      </c>
      <c r="D4765" s="14">
        <f t="shared" si="74"/>
        <v>12.027700719999999</v>
      </c>
    </row>
    <row r="4766" spans="1:4" ht="15" customHeight="1" x14ac:dyDescent="0.2">
      <c r="A4766" s="27">
        <v>42206.791666666664</v>
      </c>
      <c r="B4766" s="10">
        <v>7.202216</v>
      </c>
      <c r="C4766" s="26">
        <v>50</v>
      </c>
      <c r="D4766" s="14">
        <f t="shared" si="74"/>
        <v>12.027700719999999</v>
      </c>
    </row>
    <row r="4767" spans="1:4" ht="15" customHeight="1" x14ac:dyDescent="0.2">
      <c r="A4767" s="27">
        <v>42206.833333333336</v>
      </c>
      <c r="B4767" s="10">
        <v>7.202216</v>
      </c>
      <c r="C4767" s="26">
        <v>50</v>
      </c>
      <c r="D4767" s="14">
        <f t="shared" si="74"/>
        <v>12.027700719999999</v>
      </c>
    </row>
    <row r="4768" spans="1:4" ht="15" customHeight="1" x14ac:dyDescent="0.2">
      <c r="A4768" s="27">
        <v>42206.875</v>
      </c>
      <c r="B4768" s="10">
        <v>6.1733279999999997</v>
      </c>
      <c r="C4768" s="26">
        <v>40</v>
      </c>
      <c r="D4768" s="14">
        <f t="shared" si="74"/>
        <v>10.309457759999999</v>
      </c>
    </row>
    <row r="4769" spans="1:4" ht="15" customHeight="1" x14ac:dyDescent="0.2">
      <c r="A4769" s="27">
        <v>42206.916666666664</v>
      </c>
      <c r="B4769" s="10">
        <v>2.057776</v>
      </c>
      <c r="C4769" s="26">
        <v>310</v>
      </c>
      <c r="D4769" s="14">
        <f t="shared" si="74"/>
        <v>3.43648592</v>
      </c>
    </row>
    <row r="4770" spans="1:4" ht="15" customHeight="1" x14ac:dyDescent="0.2">
      <c r="A4770" s="27">
        <v>42206.958333333336</v>
      </c>
      <c r="B4770" s="10">
        <v>4.1155520000000001</v>
      </c>
      <c r="C4770" s="26">
        <v>30</v>
      </c>
      <c r="D4770" s="14">
        <f t="shared" si="74"/>
        <v>6.8729718399999999</v>
      </c>
    </row>
    <row r="4771" spans="1:4" ht="15" customHeight="1" x14ac:dyDescent="0.2">
      <c r="A4771" s="27">
        <v>42207</v>
      </c>
      <c r="B4771" s="10">
        <v>3.0866639999999999</v>
      </c>
      <c r="C4771" s="26">
        <v>20</v>
      </c>
      <c r="D4771" s="14">
        <f t="shared" si="74"/>
        <v>5.1547288799999995</v>
      </c>
    </row>
    <row r="4772" spans="1:4" ht="15" customHeight="1" x14ac:dyDescent="0.2">
      <c r="A4772" s="27">
        <v>42207.041666666664</v>
      </c>
      <c r="B4772" s="10">
        <v>4.1155520000000001</v>
      </c>
      <c r="C4772" s="26">
        <v>10</v>
      </c>
      <c r="D4772" s="14">
        <f t="shared" si="74"/>
        <v>6.8729718399999999</v>
      </c>
    </row>
    <row r="4773" spans="1:4" ht="15" customHeight="1" x14ac:dyDescent="0.2">
      <c r="A4773" s="27">
        <v>42207.083333333336</v>
      </c>
      <c r="B4773" s="10">
        <v>3.601108</v>
      </c>
      <c r="C4773" s="26">
        <v>10</v>
      </c>
      <c r="D4773" s="14">
        <f t="shared" si="74"/>
        <v>6.0138503599999993</v>
      </c>
    </row>
    <row r="4774" spans="1:4" ht="15" customHeight="1" x14ac:dyDescent="0.2">
      <c r="A4774" s="27">
        <v>42207.125</v>
      </c>
      <c r="B4774" s="10">
        <v>3.0866639999999999</v>
      </c>
      <c r="C4774" s="26">
        <v>360</v>
      </c>
      <c r="D4774" s="14">
        <f t="shared" si="74"/>
        <v>5.1547288799999995</v>
      </c>
    </row>
    <row r="4775" spans="1:4" ht="15" customHeight="1" x14ac:dyDescent="0.2">
      <c r="A4775" s="27">
        <v>42207.166666666664</v>
      </c>
      <c r="B4775" s="10">
        <v>1.028888</v>
      </c>
      <c r="C4775" s="26">
        <v>250</v>
      </c>
      <c r="D4775" s="14">
        <f t="shared" si="74"/>
        <v>1.71824296</v>
      </c>
    </row>
    <row r="4776" spans="1:4" ht="15" customHeight="1" x14ac:dyDescent="0.2">
      <c r="A4776" s="27">
        <v>42207.208333333336</v>
      </c>
      <c r="B4776" s="10">
        <v>2.057776</v>
      </c>
      <c r="C4776" s="26">
        <v>250</v>
      </c>
      <c r="D4776" s="14">
        <f t="shared" si="74"/>
        <v>3.43648592</v>
      </c>
    </row>
    <row r="4777" spans="1:4" ht="15" customHeight="1" x14ac:dyDescent="0.2">
      <c r="A4777" s="27">
        <v>42207.25</v>
      </c>
      <c r="B4777" s="10">
        <v>1.028888</v>
      </c>
      <c r="C4777" s="26">
        <v>310</v>
      </c>
      <c r="D4777" s="14">
        <f t="shared" si="74"/>
        <v>1.71824296</v>
      </c>
    </row>
    <row r="4778" spans="1:4" ht="15" customHeight="1" x14ac:dyDescent="0.2">
      <c r="A4778" s="27">
        <v>42207.291666666664</v>
      </c>
      <c r="B4778" s="10">
        <v>0</v>
      </c>
      <c r="C4778" s="26">
        <v>0</v>
      </c>
      <c r="D4778" s="14">
        <f t="shared" si="74"/>
        <v>0</v>
      </c>
    </row>
    <row r="4779" spans="1:4" ht="15" customHeight="1" x14ac:dyDescent="0.2">
      <c r="A4779" s="27">
        <v>42207.333333333336</v>
      </c>
      <c r="B4779" s="10">
        <v>2.057776</v>
      </c>
      <c r="C4779" s="26">
        <v>270</v>
      </c>
      <c r="D4779" s="14">
        <f t="shared" si="74"/>
        <v>3.43648592</v>
      </c>
    </row>
    <row r="4780" spans="1:4" ht="15" customHeight="1" x14ac:dyDescent="0.2">
      <c r="A4780" s="27">
        <v>42207.375</v>
      </c>
      <c r="B4780" s="10">
        <v>1.5433319999999999</v>
      </c>
      <c r="C4780" s="26">
        <v>30</v>
      </c>
      <c r="D4780" s="14">
        <f t="shared" si="74"/>
        <v>2.5773644399999998</v>
      </c>
    </row>
    <row r="4781" spans="1:4" ht="15" customHeight="1" x14ac:dyDescent="0.2">
      <c r="A4781" s="27">
        <v>42207.416666666664</v>
      </c>
      <c r="B4781" s="10">
        <v>1.028888</v>
      </c>
      <c r="C4781" s="26">
        <v>310</v>
      </c>
      <c r="D4781" s="14">
        <f t="shared" si="74"/>
        <v>1.71824296</v>
      </c>
    </row>
    <row r="4782" spans="1:4" ht="15" customHeight="1" x14ac:dyDescent="0.2">
      <c r="A4782" s="27">
        <v>42207.458333333336</v>
      </c>
      <c r="B4782" s="10">
        <v>5.1444400000000003</v>
      </c>
      <c r="C4782" s="26">
        <v>220</v>
      </c>
      <c r="D4782" s="14">
        <f t="shared" si="74"/>
        <v>8.5912147999999995</v>
      </c>
    </row>
    <row r="4783" spans="1:4" ht="15" customHeight="1" x14ac:dyDescent="0.2">
      <c r="A4783" s="27">
        <v>42207.5</v>
      </c>
      <c r="B4783" s="10">
        <v>5.1444400000000003</v>
      </c>
      <c r="C4783" s="26">
        <v>220</v>
      </c>
      <c r="D4783" s="14">
        <f t="shared" si="74"/>
        <v>8.5912147999999995</v>
      </c>
    </row>
    <row r="4784" spans="1:4" ht="15" customHeight="1" x14ac:dyDescent="0.2">
      <c r="A4784" s="27">
        <v>42207.541666666664</v>
      </c>
      <c r="B4784" s="10">
        <v>5.1444400000000003</v>
      </c>
      <c r="C4784" s="26">
        <v>220</v>
      </c>
      <c r="D4784" s="14">
        <f t="shared" si="74"/>
        <v>8.5912147999999995</v>
      </c>
    </row>
    <row r="4785" spans="1:4" ht="15" customHeight="1" x14ac:dyDescent="0.2">
      <c r="A4785" s="27">
        <v>42207.583333333336</v>
      </c>
      <c r="B4785" s="10">
        <v>7.202216</v>
      </c>
      <c r="C4785" s="26">
        <v>210</v>
      </c>
      <c r="D4785" s="14">
        <f t="shared" si="74"/>
        <v>12.027700719999999</v>
      </c>
    </row>
    <row r="4786" spans="1:4" ht="15" customHeight="1" x14ac:dyDescent="0.2">
      <c r="A4786" s="27">
        <v>42207.625</v>
      </c>
      <c r="B4786" s="10">
        <v>7.202216</v>
      </c>
      <c r="C4786" s="26">
        <v>220</v>
      </c>
      <c r="D4786" s="14">
        <f t="shared" si="74"/>
        <v>12.027700719999999</v>
      </c>
    </row>
    <row r="4787" spans="1:4" ht="15" customHeight="1" x14ac:dyDescent="0.2">
      <c r="A4787" s="27">
        <v>42207.666666666664</v>
      </c>
      <c r="B4787" s="10">
        <v>7.202216</v>
      </c>
      <c r="C4787" s="26">
        <v>210</v>
      </c>
      <c r="D4787" s="14">
        <f t="shared" si="74"/>
        <v>12.027700719999999</v>
      </c>
    </row>
    <row r="4788" spans="1:4" ht="15" customHeight="1" x14ac:dyDescent="0.2">
      <c r="A4788" s="27">
        <v>42207.708333333336</v>
      </c>
      <c r="B4788" s="10">
        <v>8.7455479999999994</v>
      </c>
      <c r="C4788" s="26">
        <v>190</v>
      </c>
      <c r="D4788" s="14">
        <f t="shared" si="74"/>
        <v>14.605065159999999</v>
      </c>
    </row>
    <row r="4789" spans="1:4" ht="15" customHeight="1" x14ac:dyDescent="0.2">
      <c r="A4789" s="27">
        <v>42207.75</v>
      </c>
      <c r="B4789" s="10">
        <v>8.2311040000000002</v>
      </c>
      <c r="C4789" s="26">
        <v>210</v>
      </c>
      <c r="D4789" s="14">
        <f t="shared" si="74"/>
        <v>13.74594368</v>
      </c>
    </row>
    <row r="4790" spans="1:4" ht="15" customHeight="1" x14ac:dyDescent="0.2">
      <c r="A4790" s="27">
        <v>42207.791666666664</v>
      </c>
      <c r="B4790" s="10">
        <v>7.202216</v>
      </c>
      <c r="C4790" s="26">
        <v>210</v>
      </c>
      <c r="D4790" s="14">
        <f t="shared" si="74"/>
        <v>12.027700719999999</v>
      </c>
    </row>
    <row r="4791" spans="1:4" ht="15" customHeight="1" x14ac:dyDescent="0.2">
      <c r="A4791" s="27">
        <v>42207.833333333336</v>
      </c>
      <c r="B4791" s="10">
        <v>5.6588840000000005</v>
      </c>
      <c r="C4791" s="26">
        <v>210</v>
      </c>
      <c r="D4791" s="14">
        <f t="shared" si="74"/>
        <v>9.4503362800000001</v>
      </c>
    </row>
    <row r="4792" spans="1:4" ht="15" customHeight="1" x14ac:dyDescent="0.2">
      <c r="A4792" s="27">
        <v>42207.875</v>
      </c>
      <c r="B4792" s="10">
        <v>6.6877719999999998</v>
      </c>
      <c r="C4792" s="26">
        <v>210</v>
      </c>
      <c r="D4792" s="14">
        <f t="shared" si="74"/>
        <v>11.16857924</v>
      </c>
    </row>
    <row r="4793" spans="1:4" ht="15" customHeight="1" x14ac:dyDescent="0.2">
      <c r="A4793" s="27">
        <v>42207.916666666664</v>
      </c>
      <c r="B4793" s="10">
        <v>5.1444400000000003</v>
      </c>
      <c r="C4793" s="26">
        <v>220</v>
      </c>
      <c r="D4793" s="14">
        <f t="shared" si="74"/>
        <v>8.5912147999999995</v>
      </c>
    </row>
    <row r="4794" spans="1:4" ht="15" customHeight="1" x14ac:dyDescent="0.2">
      <c r="A4794" s="27">
        <v>42207.958333333336</v>
      </c>
      <c r="B4794" s="10">
        <v>4.6299960000000002</v>
      </c>
      <c r="C4794" s="26">
        <v>230</v>
      </c>
      <c r="D4794" s="14">
        <f t="shared" si="74"/>
        <v>7.7320933199999997</v>
      </c>
    </row>
    <row r="4795" spans="1:4" ht="15" customHeight="1" x14ac:dyDescent="0.2">
      <c r="A4795" s="27">
        <v>42208</v>
      </c>
      <c r="B4795" s="10">
        <v>6.1733279999999997</v>
      </c>
      <c r="C4795" s="26">
        <v>220</v>
      </c>
      <c r="D4795" s="14">
        <f t="shared" si="74"/>
        <v>10.309457759999999</v>
      </c>
    </row>
    <row r="4796" spans="1:4" ht="15" customHeight="1" x14ac:dyDescent="0.2">
      <c r="A4796" s="27">
        <v>42208.041666666664</v>
      </c>
      <c r="B4796" s="10">
        <v>4.6299960000000002</v>
      </c>
      <c r="C4796" s="26">
        <v>230</v>
      </c>
      <c r="D4796" s="14">
        <f t="shared" si="74"/>
        <v>7.7320933199999997</v>
      </c>
    </row>
    <row r="4797" spans="1:4" ht="15" customHeight="1" x14ac:dyDescent="0.2">
      <c r="A4797" s="27">
        <v>42208.083333333336</v>
      </c>
      <c r="B4797" s="10">
        <v>6.1733279999999997</v>
      </c>
      <c r="C4797" s="26">
        <v>220</v>
      </c>
      <c r="D4797" s="14">
        <f t="shared" si="74"/>
        <v>10.309457759999999</v>
      </c>
    </row>
    <row r="4798" spans="1:4" ht="15" customHeight="1" x14ac:dyDescent="0.2">
      <c r="A4798" s="27">
        <v>42208.125</v>
      </c>
      <c r="B4798" s="10">
        <v>4.6299960000000002</v>
      </c>
      <c r="C4798" s="26">
        <v>220</v>
      </c>
      <c r="D4798" s="14">
        <f t="shared" si="74"/>
        <v>7.7320933199999997</v>
      </c>
    </row>
    <row r="4799" spans="1:4" ht="15" customHeight="1" x14ac:dyDescent="0.2">
      <c r="A4799" s="27">
        <v>42208.166666666664</v>
      </c>
      <c r="B4799" s="10">
        <v>4.1155520000000001</v>
      </c>
      <c r="C4799" s="26">
        <v>230</v>
      </c>
      <c r="D4799" s="14">
        <f t="shared" si="74"/>
        <v>6.8729718399999999</v>
      </c>
    </row>
    <row r="4800" spans="1:4" ht="15" customHeight="1" x14ac:dyDescent="0.2">
      <c r="A4800" s="27">
        <v>42208.208333333336</v>
      </c>
      <c r="B4800" s="10">
        <v>6.1733279999999997</v>
      </c>
      <c r="C4800" s="26">
        <v>190</v>
      </c>
      <c r="D4800" s="14">
        <f t="shared" si="74"/>
        <v>10.309457759999999</v>
      </c>
    </row>
    <row r="4801" spans="1:4" ht="15" customHeight="1" x14ac:dyDescent="0.2">
      <c r="A4801" s="27">
        <v>42208.25</v>
      </c>
      <c r="B4801" s="10">
        <v>4.1155520000000001</v>
      </c>
      <c r="C4801" s="26">
        <v>210</v>
      </c>
      <c r="D4801" s="14">
        <f t="shared" si="74"/>
        <v>6.8729718399999999</v>
      </c>
    </row>
    <row r="4802" spans="1:4" ht="15" customHeight="1" x14ac:dyDescent="0.2">
      <c r="A4802" s="27">
        <v>42208.291666666664</v>
      </c>
      <c r="B4802" s="10">
        <v>4.1155520000000001</v>
      </c>
      <c r="C4802" s="26">
        <v>220</v>
      </c>
      <c r="D4802" s="14">
        <f t="shared" si="74"/>
        <v>6.8729718399999999</v>
      </c>
    </row>
    <row r="4803" spans="1:4" ht="15" customHeight="1" x14ac:dyDescent="0.2">
      <c r="A4803" s="27">
        <v>42208.333333333336</v>
      </c>
      <c r="B4803" s="10">
        <v>2.057776</v>
      </c>
      <c r="C4803" s="26">
        <v>230</v>
      </c>
      <c r="D4803" s="14">
        <f t="shared" si="74"/>
        <v>3.43648592</v>
      </c>
    </row>
    <row r="4804" spans="1:4" ht="15" customHeight="1" x14ac:dyDescent="0.2">
      <c r="A4804" s="27">
        <v>42208.375</v>
      </c>
      <c r="B4804" s="10">
        <v>3.0866639999999999</v>
      </c>
      <c r="C4804" s="26">
        <v>210</v>
      </c>
      <c r="D4804" s="14">
        <f t="shared" si="74"/>
        <v>5.1547288799999995</v>
      </c>
    </row>
    <row r="4805" spans="1:4" ht="15" customHeight="1" x14ac:dyDescent="0.2">
      <c r="A4805" s="27">
        <v>42208.416666666664</v>
      </c>
      <c r="B4805" s="10">
        <v>2.057776</v>
      </c>
      <c r="C4805" s="26">
        <v>240</v>
      </c>
      <c r="D4805" s="14">
        <f t="shared" ref="D4805:D4868" si="75">$B$1*B4805</f>
        <v>3.43648592</v>
      </c>
    </row>
    <row r="4806" spans="1:4" ht="15" customHeight="1" x14ac:dyDescent="0.2">
      <c r="A4806" s="27">
        <v>42208.458333333336</v>
      </c>
      <c r="B4806" s="10">
        <v>3.601108</v>
      </c>
      <c r="C4806" s="26">
        <v>220</v>
      </c>
      <c r="D4806" s="14">
        <f t="shared" si="75"/>
        <v>6.0138503599999993</v>
      </c>
    </row>
    <row r="4807" spans="1:4" ht="15" customHeight="1" x14ac:dyDescent="0.2">
      <c r="A4807" s="27">
        <v>42208.5</v>
      </c>
      <c r="B4807" s="10">
        <v>3.0866639999999999</v>
      </c>
      <c r="C4807" s="26">
        <v>200</v>
      </c>
      <c r="D4807" s="14">
        <f t="shared" si="75"/>
        <v>5.1547288799999995</v>
      </c>
    </row>
    <row r="4808" spans="1:4" ht="15" customHeight="1" x14ac:dyDescent="0.2">
      <c r="A4808" s="27">
        <v>42208.541666666664</v>
      </c>
      <c r="B4808" s="10">
        <v>3.0866639999999999</v>
      </c>
      <c r="C4808" s="26">
        <v>200</v>
      </c>
      <c r="D4808" s="14">
        <f t="shared" si="75"/>
        <v>5.1547288799999995</v>
      </c>
    </row>
    <row r="4809" spans="1:4" ht="15" customHeight="1" x14ac:dyDescent="0.2">
      <c r="A4809" s="27">
        <v>42208.583333333336</v>
      </c>
      <c r="B4809" s="10">
        <v>3.601108</v>
      </c>
      <c r="C4809" s="26">
        <v>260</v>
      </c>
      <c r="D4809" s="14">
        <f t="shared" si="75"/>
        <v>6.0138503599999993</v>
      </c>
    </row>
    <row r="4810" spans="1:4" ht="15" customHeight="1" x14ac:dyDescent="0.2">
      <c r="A4810" s="27">
        <v>42208.625</v>
      </c>
      <c r="B4810" s="10">
        <v>3.601108</v>
      </c>
      <c r="C4810" s="26">
        <v>250</v>
      </c>
      <c r="D4810" s="14">
        <f t="shared" si="75"/>
        <v>6.0138503599999993</v>
      </c>
    </row>
    <row r="4811" spans="1:4" ht="15" customHeight="1" x14ac:dyDescent="0.2">
      <c r="A4811" s="27">
        <v>42208.666666666664</v>
      </c>
      <c r="B4811" s="10">
        <v>2.057776</v>
      </c>
      <c r="C4811" s="26">
        <v>270</v>
      </c>
      <c r="D4811" s="14">
        <f t="shared" si="75"/>
        <v>3.43648592</v>
      </c>
    </row>
    <row r="4812" spans="1:4" ht="15" customHeight="1" x14ac:dyDescent="0.2">
      <c r="A4812" s="27">
        <v>42208.708333333336</v>
      </c>
      <c r="B4812" s="10">
        <v>6.6877719999999998</v>
      </c>
      <c r="C4812" s="26">
        <v>150</v>
      </c>
      <c r="D4812" s="14">
        <f t="shared" si="75"/>
        <v>11.16857924</v>
      </c>
    </row>
    <row r="4813" spans="1:4" ht="15" customHeight="1" x14ac:dyDescent="0.2">
      <c r="A4813" s="27">
        <v>42208.75</v>
      </c>
      <c r="B4813" s="10">
        <v>6.1733279999999997</v>
      </c>
      <c r="C4813" s="26">
        <v>100</v>
      </c>
      <c r="D4813" s="14">
        <f t="shared" si="75"/>
        <v>10.309457759999999</v>
      </c>
    </row>
    <row r="4814" spans="1:4" ht="15" customHeight="1" x14ac:dyDescent="0.2">
      <c r="A4814" s="27">
        <v>42208.791666666664</v>
      </c>
      <c r="B4814" s="10">
        <v>5.6588840000000005</v>
      </c>
      <c r="C4814" s="26">
        <v>160</v>
      </c>
      <c r="D4814" s="14">
        <f t="shared" si="75"/>
        <v>9.4503362800000001</v>
      </c>
    </row>
    <row r="4815" spans="1:4" ht="15" customHeight="1" x14ac:dyDescent="0.2">
      <c r="A4815" s="27">
        <v>42208.833333333336</v>
      </c>
      <c r="B4815" s="10">
        <v>5.1444400000000003</v>
      </c>
      <c r="C4815" s="26">
        <v>160</v>
      </c>
      <c r="D4815" s="14">
        <f t="shared" si="75"/>
        <v>8.5912147999999995</v>
      </c>
    </row>
    <row r="4816" spans="1:4" ht="15" customHeight="1" x14ac:dyDescent="0.2">
      <c r="A4816" s="27">
        <v>42208.875</v>
      </c>
      <c r="B4816" s="10">
        <v>2.5722200000000002</v>
      </c>
      <c r="C4816" s="26">
        <v>190</v>
      </c>
      <c r="D4816" s="14">
        <f t="shared" si="75"/>
        <v>4.2956073999999997</v>
      </c>
    </row>
    <row r="4817" spans="1:4" ht="15" customHeight="1" x14ac:dyDescent="0.2">
      <c r="A4817" s="27">
        <v>42208.916666666664</v>
      </c>
      <c r="B4817" s="10">
        <v>1.5433319999999999</v>
      </c>
      <c r="C4817" s="26">
        <v>200</v>
      </c>
      <c r="D4817" s="14">
        <f t="shared" si="75"/>
        <v>2.5773644399999998</v>
      </c>
    </row>
    <row r="4818" spans="1:4" ht="15" customHeight="1" x14ac:dyDescent="0.2">
      <c r="A4818" s="27">
        <v>42208.958333333336</v>
      </c>
      <c r="B4818" s="10">
        <v>2.057776</v>
      </c>
      <c r="C4818" s="26">
        <v>200</v>
      </c>
      <c r="D4818" s="14">
        <f t="shared" si="75"/>
        <v>3.43648592</v>
      </c>
    </row>
    <row r="4819" spans="1:4" ht="15" customHeight="1" x14ac:dyDescent="0.2">
      <c r="A4819" s="27">
        <v>42209</v>
      </c>
      <c r="B4819" s="10">
        <v>1.028888</v>
      </c>
      <c r="C4819" s="26">
        <v>290</v>
      </c>
      <c r="D4819" s="14">
        <f t="shared" si="75"/>
        <v>1.71824296</v>
      </c>
    </row>
    <row r="4820" spans="1:4" ht="15" customHeight="1" x14ac:dyDescent="0.2">
      <c r="A4820" s="27">
        <v>42209.041666666664</v>
      </c>
      <c r="B4820" s="10">
        <v>1.5433319999999999</v>
      </c>
      <c r="C4820" s="26">
        <v>290</v>
      </c>
      <c r="D4820" s="14">
        <f t="shared" si="75"/>
        <v>2.5773644399999998</v>
      </c>
    </row>
    <row r="4821" spans="1:4" ht="15" customHeight="1" x14ac:dyDescent="0.2">
      <c r="A4821" s="27">
        <v>42209.083333333336</v>
      </c>
      <c r="B4821" s="10">
        <v>1.028888</v>
      </c>
      <c r="C4821" s="26">
        <v>180</v>
      </c>
      <c r="D4821" s="14">
        <f t="shared" si="75"/>
        <v>1.71824296</v>
      </c>
    </row>
    <row r="4822" spans="1:4" ht="15" customHeight="1" x14ac:dyDescent="0.2">
      <c r="A4822" s="27">
        <v>42209.125</v>
      </c>
      <c r="B4822" s="10">
        <v>3.601108</v>
      </c>
      <c r="C4822" s="26">
        <v>220</v>
      </c>
      <c r="D4822" s="14">
        <f t="shared" si="75"/>
        <v>6.0138503599999993</v>
      </c>
    </row>
    <row r="4823" spans="1:4" ht="15" customHeight="1" x14ac:dyDescent="0.2">
      <c r="A4823" s="27">
        <v>42209.166666666664</v>
      </c>
      <c r="B4823" s="10">
        <v>1.028888</v>
      </c>
      <c r="C4823" s="26">
        <v>300</v>
      </c>
      <c r="D4823" s="14">
        <f t="shared" si="75"/>
        <v>1.71824296</v>
      </c>
    </row>
    <row r="4824" spans="1:4" ht="15" customHeight="1" x14ac:dyDescent="0.2">
      <c r="A4824" s="27">
        <v>42209.208333333336</v>
      </c>
      <c r="B4824" s="10">
        <v>1.5433319999999999</v>
      </c>
      <c r="C4824" s="26">
        <v>280</v>
      </c>
      <c r="D4824" s="14">
        <f t="shared" si="75"/>
        <v>2.5773644399999998</v>
      </c>
    </row>
    <row r="4825" spans="1:4" ht="15" customHeight="1" x14ac:dyDescent="0.2">
      <c r="A4825" s="27">
        <v>42209.25</v>
      </c>
      <c r="B4825" s="10">
        <v>1.028888</v>
      </c>
      <c r="C4825" s="26">
        <v>320</v>
      </c>
      <c r="D4825" s="14">
        <f t="shared" si="75"/>
        <v>1.71824296</v>
      </c>
    </row>
    <row r="4826" spans="1:4" ht="15" customHeight="1" x14ac:dyDescent="0.2">
      <c r="A4826" s="27">
        <v>42209.291666666664</v>
      </c>
      <c r="B4826" s="10">
        <v>0.51444400000000001</v>
      </c>
      <c r="C4826" s="26">
        <v>200</v>
      </c>
      <c r="D4826" s="14">
        <f t="shared" si="75"/>
        <v>0.85912147999999999</v>
      </c>
    </row>
    <row r="4827" spans="1:4" ht="15" customHeight="1" x14ac:dyDescent="0.2">
      <c r="A4827" s="27">
        <v>42209.333333333336</v>
      </c>
      <c r="B4827" s="10">
        <v>0.51444400000000001</v>
      </c>
      <c r="C4827" s="26">
        <v>330</v>
      </c>
      <c r="D4827" s="14">
        <f t="shared" si="75"/>
        <v>0.85912147999999999</v>
      </c>
    </row>
    <row r="4828" spans="1:4" ht="15" customHeight="1" x14ac:dyDescent="0.2">
      <c r="A4828" s="27">
        <v>42209.375</v>
      </c>
      <c r="B4828" s="10">
        <v>2.057776</v>
      </c>
      <c r="C4828" s="26">
        <v>290</v>
      </c>
      <c r="D4828" s="14">
        <f t="shared" si="75"/>
        <v>3.43648592</v>
      </c>
    </row>
    <row r="4829" spans="1:4" ht="15" customHeight="1" x14ac:dyDescent="0.2">
      <c r="A4829" s="27">
        <v>42209.416666666664</v>
      </c>
      <c r="B4829" s="10">
        <v>1.5433319999999999</v>
      </c>
      <c r="C4829" s="26">
        <v>310</v>
      </c>
      <c r="D4829" s="14">
        <f t="shared" si="75"/>
        <v>2.5773644399999998</v>
      </c>
    </row>
    <row r="4830" spans="1:4" ht="15" customHeight="1" x14ac:dyDescent="0.2">
      <c r="A4830" s="27">
        <v>42209.458333333336</v>
      </c>
      <c r="B4830" s="10">
        <v>1.5433319999999999</v>
      </c>
      <c r="C4830" s="26">
        <v>290</v>
      </c>
      <c r="D4830" s="14">
        <f t="shared" si="75"/>
        <v>2.5773644399999998</v>
      </c>
    </row>
    <row r="4831" spans="1:4" ht="15" customHeight="1" x14ac:dyDescent="0.2">
      <c r="A4831" s="27">
        <v>42209.5</v>
      </c>
      <c r="B4831" s="10">
        <v>1.5433319999999999</v>
      </c>
      <c r="C4831" s="26">
        <v>300</v>
      </c>
      <c r="D4831" s="14">
        <f t="shared" si="75"/>
        <v>2.5773644399999998</v>
      </c>
    </row>
    <row r="4832" spans="1:4" ht="15" customHeight="1" x14ac:dyDescent="0.2">
      <c r="A4832" s="27">
        <v>42209.541666666664</v>
      </c>
      <c r="B4832" s="10">
        <v>0</v>
      </c>
      <c r="C4832" s="26">
        <v>0</v>
      </c>
      <c r="D4832" s="14">
        <f t="shared" si="75"/>
        <v>0</v>
      </c>
    </row>
    <row r="4833" spans="1:4" ht="15" customHeight="1" x14ac:dyDescent="0.2">
      <c r="A4833" s="27">
        <v>42209.583333333336</v>
      </c>
      <c r="B4833" s="10">
        <v>2.5722200000000002</v>
      </c>
      <c r="C4833" s="26">
        <v>140</v>
      </c>
      <c r="D4833" s="14">
        <f t="shared" si="75"/>
        <v>4.2956073999999997</v>
      </c>
    </row>
    <row r="4834" spans="1:4" ht="15" customHeight="1" x14ac:dyDescent="0.2">
      <c r="A4834" s="27">
        <v>42209.625</v>
      </c>
      <c r="B4834" s="10">
        <v>3.0866639999999999</v>
      </c>
      <c r="C4834" s="26">
        <v>170</v>
      </c>
      <c r="D4834" s="14">
        <f t="shared" si="75"/>
        <v>5.1547288799999995</v>
      </c>
    </row>
    <row r="4835" spans="1:4" ht="15" customHeight="1" x14ac:dyDescent="0.2">
      <c r="A4835" s="27">
        <v>42209.666666666664</v>
      </c>
      <c r="B4835" s="10">
        <v>2.057776</v>
      </c>
      <c r="C4835" s="26">
        <v>100</v>
      </c>
      <c r="D4835" s="14">
        <f t="shared" si="75"/>
        <v>3.43648592</v>
      </c>
    </row>
    <row r="4836" spans="1:4" ht="15" customHeight="1" x14ac:dyDescent="0.2">
      <c r="A4836" s="27">
        <v>42209.708333333336</v>
      </c>
      <c r="B4836" s="10">
        <v>3.601108</v>
      </c>
      <c r="C4836" s="26">
        <v>90</v>
      </c>
      <c r="D4836" s="14">
        <f t="shared" si="75"/>
        <v>6.0138503599999993</v>
      </c>
    </row>
    <row r="4837" spans="1:4" ht="15" customHeight="1" x14ac:dyDescent="0.2">
      <c r="A4837" s="27">
        <v>42209.75</v>
      </c>
      <c r="B4837" s="10">
        <v>4.6299960000000002</v>
      </c>
      <c r="C4837" s="26">
        <v>70</v>
      </c>
      <c r="D4837" s="14">
        <f t="shared" si="75"/>
        <v>7.7320933199999997</v>
      </c>
    </row>
    <row r="4838" spans="1:4" ht="15" customHeight="1" x14ac:dyDescent="0.2">
      <c r="A4838" s="27">
        <v>42209.791666666664</v>
      </c>
      <c r="B4838" s="10">
        <v>4.1155520000000001</v>
      </c>
      <c r="C4838" s="26">
        <v>60</v>
      </c>
      <c r="D4838" s="14">
        <f t="shared" si="75"/>
        <v>6.8729718399999999</v>
      </c>
    </row>
    <row r="4839" spans="1:4" ht="15" customHeight="1" x14ac:dyDescent="0.2">
      <c r="A4839" s="27">
        <v>42209.833333333336</v>
      </c>
      <c r="B4839" s="10">
        <v>4.1155520000000001</v>
      </c>
      <c r="C4839" s="26">
        <v>60</v>
      </c>
      <c r="D4839" s="14">
        <f t="shared" si="75"/>
        <v>6.8729718399999999</v>
      </c>
    </row>
    <row r="4840" spans="1:4" ht="15" customHeight="1" x14ac:dyDescent="0.2">
      <c r="A4840" s="27">
        <v>42209.875</v>
      </c>
      <c r="B4840" s="10">
        <v>3.0866639999999999</v>
      </c>
      <c r="C4840" s="26">
        <v>50</v>
      </c>
      <c r="D4840" s="14">
        <f t="shared" si="75"/>
        <v>5.1547288799999995</v>
      </c>
    </row>
    <row r="4841" spans="1:4" ht="15" customHeight="1" x14ac:dyDescent="0.2">
      <c r="A4841" s="27">
        <v>42209.916666666664</v>
      </c>
      <c r="B4841" s="10">
        <v>2.5722200000000002</v>
      </c>
      <c r="C4841" s="26">
        <v>50</v>
      </c>
      <c r="D4841" s="14">
        <f t="shared" si="75"/>
        <v>4.2956073999999997</v>
      </c>
    </row>
    <row r="4842" spans="1:4" ht="15" customHeight="1" x14ac:dyDescent="0.2">
      <c r="A4842" s="27">
        <v>42209.958333333336</v>
      </c>
      <c r="B4842" s="10">
        <v>2.5722200000000002</v>
      </c>
      <c r="C4842" s="26">
        <v>20</v>
      </c>
      <c r="D4842" s="14">
        <f t="shared" si="75"/>
        <v>4.2956073999999997</v>
      </c>
    </row>
    <row r="4843" spans="1:4" ht="15" customHeight="1" x14ac:dyDescent="0.2">
      <c r="A4843" s="27">
        <v>42210</v>
      </c>
      <c r="B4843" s="10">
        <v>2.057776</v>
      </c>
      <c r="C4843" s="26">
        <v>350</v>
      </c>
      <c r="D4843" s="14">
        <f t="shared" si="75"/>
        <v>3.43648592</v>
      </c>
    </row>
    <row r="4844" spans="1:4" ht="15" customHeight="1" x14ac:dyDescent="0.2">
      <c r="A4844" s="27">
        <v>42210.041666666664</v>
      </c>
      <c r="B4844" s="10">
        <v>1.5433319999999999</v>
      </c>
      <c r="C4844" s="26">
        <v>320</v>
      </c>
      <c r="D4844" s="14">
        <f t="shared" si="75"/>
        <v>2.5773644399999998</v>
      </c>
    </row>
    <row r="4845" spans="1:4" ht="15" customHeight="1" x14ac:dyDescent="0.2">
      <c r="A4845" s="27">
        <v>42210.083333333336</v>
      </c>
      <c r="B4845" s="10">
        <v>3.0866639999999999</v>
      </c>
      <c r="C4845" s="26">
        <v>10</v>
      </c>
      <c r="D4845" s="14">
        <f t="shared" si="75"/>
        <v>5.1547288799999995</v>
      </c>
    </row>
    <row r="4846" spans="1:4" ht="15" customHeight="1" x14ac:dyDescent="0.2">
      <c r="A4846" s="27">
        <v>42210.125</v>
      </c>
      <c r="B4846" s="10">
        <v>2.057776</v>
      </c>
      <c r="C4846" s="26">
        <v>360</v>
      </c>
      <c r="D4846" s="14">
        <f t="shared" si="75"/>
        <v>3.43648592</v>
      </c>
    </row>
    <row r="4847" spans="1:4" ht="15" customHeight="1" x14ac:dyDescent="0.2">
      <c r="A4847" s="27">
        <v>42210.166666666664</v>
      </c>
      <c r="B4847" s="10">
        <v>2.057776</v>
      </c>
      <c r="C4847" s="26">
        <v>360</v>
      </c>
      <c r="D4847" s="14">
        <f t="shared" si="75"/>
        <v>3.43648592</v>
      </c>
    </row>
    <row r="4848" spans="1:4" ht="15" customHeight="1" x14ac:dyDescent="0.2">
      <c r="A4848" s="27">
        <v>42210.208333333336</v>
      </c>
      <c r="B4848" s="10">
        <v>2.5722200000000002</v>
      </c>
      <c r="C4848" s="26">
        <v>360</v>
      </c>
      <c r="D4848" s="14">
        <f t="shared" si="75"/>
        <v>4.2956073999999997</v>
      </c>
    </row>
    <row r="4849" spans="1:4" ht="15" customHeight="1" x14ac:dyDescent="0.2">
      <c r="A4849" s="27">
        <v>42210.25</v>
      </c>
      <c r="B4849" s="10">
        <v>0</v>
      </c>
      <c r="C4849" s="26">
        <v>0</v>
      </c>
      <c r="D4849" s="14">
        <f t="shared" si="75"/>
        <v>0</v>
      </c>
    </row>
    <row r="4850" spans="1:4" ht="15" customHeight="1" x14ac:dyDescent="0.2">
      <c r="A4850" s="27">
        <v>42210.291666666664</v>
      </c>
      <c r="B4850" s="10">
        <v>0</v>
      </c>
      <c r="C4850" s="26">
        <v>0</v>
      </c>
      <c r="D4850" s="14">
        <f t="shared" si="75"/>
        <v>0</v>
      </c>
    </row>
    <row r="4851" spans="1:4" ht="15" customHeight="1" x14ac:dyDescent="0.2">
      <c r="A4851" s="27">
        <v>42210.333333333336</v>
      </c>
      <c r="B4851" s="10">
        <v>2.5722200000000002</v>
      </c>
      <c r="C4851" s="26">
        <v>340</v>
      </c>
      <c r="D4851" s="14">
        <f t="shared" si="75"/>
        <v>4.2956073999999997</v>
      </c>
    </row>
    <row r="4852" spans="1:4" ht="15" customHeight="1" x14ac:dyDescent="0.2">
      <c r="A4852" s="27">
        <v>42210.375</v>
      </c>
      <c r="B4852" s="10">
        <v>2.057776</v>
      </c>
      <c r="C4852" s="26">
        <v>340</v>
      </c>
      <c r="D4852" s="14">
        <f t="shared" si="75"/>
        <v>3.43648592</v>
      </c>
    </row>
    <row r="4853" spans="1:4" ht="15" customHeight="1" x14ac:dyDescent="0.2">
      <c r="A4853" s="27">
        <v>42210.416666666664</v>
      </c>
      <c r="B4853" s="10">
        <v>0.51444400000000001</v>
      </c>
      <c r="C4853" s="26">
        <v>180</v>
      </c>
      <c r="D4853" s="14">
        <f t="shared" si="75"/>
        <v>0.85912147999999999</v>
      </c>
    </row>
    <row r="4854" spans="1:4" ht="15" customHeight="1" x14ac:dyDescent="0.2">
      <c r="A4854" s="27">
        <v>42210.458333333336</v>
      </c>
      <c r="B4854" s="10">
        <v>1.028888</v>
      </c>
      <c r="C4854" s="26">
        <v>350</v>
      </c>
      <c r="D4854" s="14">
        <f t="shared" si="75"/>
        <v>1.71824296</v>
      </c>
    </row>
    <row r="4855" spans="1:4" ht="15" customHeight="1" x14ac:dyDescent="0.2">
      <c r="A4855" s="27">
        <v>42210.5</v>
      </c>
      <c r="B4855" s="10">
        <v>4.1155520000000001</v>
      </c>
      <c r="C4855" s="26">
        <v>350</v>
      </c>
      <c r="D4855" s="14">
        <f t="shared" si="75"/>
        <v>6.8729718399999999</v>
      </c>
    </row>
    <row r="4856" spans="1:4" ht="15" customHeight="1" x14ac:dyDescent="0.2">
      <c r="A4856" s="27">
        <v>42210.541666666664</v>
      </c>
      <c r="B4856" s="10">
        <v>5.1444400000000003</v>
      </c>
      <c r="C4856" s="26">
        <v>10</v>
      </c>
      <c r="D4856" s="14">
        <f t="shared" si="75"/>
        <v>8.5912147999999995</v>
      </c>
    </row>
    <row r="4857" spans="1:4" ht="15" customHeight="1" x14ac:dyDescent="0.2">
      <c r="A4857" s="27">
        <v>42210.583333333336</v>
      </c>
      <c r="B4857" s="10">
        <v>6.1733279999999997</v>
      </c>
      <c r="C4857" s="26">
        <v>20</v>
      </c>
      <c r="D4857" s="14">
        <f t="shared" si="75"/>
        <v>10.309457759999999</v>
      </c>
    </row>
    <row r="4858" spans="1:4" ht="15" customHeight="1" x14ac:dyDescent="0.2">
      <c r="A4858" s="27">
        <v>42210.625</v>
      </c>
      <c r="B4858" s="10">
        <v>6.1733279999999997</v>
      </c>
      <c r="C4858" s="26">
        <v>10</v>
      </c>
      <c r="D4858" s="14">
        <f t="shared" si="75"/>
        <v>10.309457759999999</v>
      </c>
    </row>
    <row r="4859" spans="1:4" ht="15" customHeight="1" x14ac:dyDescent="0.2">
      <c r="A4859" s="27">
        <v>42210.666666666664</v>
      </c>
      <c r="B4859" s="10">
        <v>5.6588840000000005</v>
      </c>
      <c r="C4859" s="26">
        <v>360</v>
      </c>
      <c r="D4859" s="14">
        <f t="shared" si="75"/>
        <v>9.4503362800000001</v>
      </c>
    </row>
    <row r="4860" spans="1:4" ht="15" customHeight="1" x14ac:dyDescent="0.2">
      <c r="A4860" s="27">
        <v>42210.708333333336</v>
      </c>
      <c r="B4860" s="10">
        <v>6.6877719999999998</v>
      </c>
      <c r="C4860" s="26">
        <v>60</v>
      </c>
      <c r="D4860" s="14">
        <f t="shared" si="75"/>
        <v>11.16857924</v>
      </c>
    </row>
    <row r="4861" spans="1:4" ht="15" customHeight="1" x14ac:dyDescent="0.2">
      <c r="A4861" s="27">
        <v>42210.75</v>
      </c>
      <c r="B4861" s="10">
        <v>7.202216</v>
      </c>
      <c r="C4861" s="26">
        <v>60</v>
      </c>
      <c r="D4861" s="14">
        <f t="shared" si="75"/>
        <v>12.027700719999999</v>
      </c>
    </row>
    <row r="4862" spans="1:4" ht="15" customHeight="1" x14ac:dyDescent="0.2">
      <c r="A4862" s="27">
        <v>42210.791666666664</v>
      </c>
      <c r="B4862" s="10">
        <v>7.7166600000000001</v>
      </c>
      <c r="C4862" s="26">
        <v>50</v>
      </c>
      <c r="D4862" s="14">
        <f t="shared" si="75"/>
        <v>12.886822199999999</v>
      </c>
    </row>
    <row r="4863" spans="1:4" ht="15" customHeight="1" x14ac:dyDescent="0.2">
      <c r="A4863" s="27">
        <v>42210.833333333336</v>
      </c>
      <c r="B4863" s="10">
        <v>8.2311040000000002</v>
      </c>
      <c r="C4863" s="26">
        <v>40</v>
      </c>
      <c r="D4863" s="14">
        <f t="shared" si="75"/>
        <v>13.74594368</v>
      </c>
    </row>
    <row r="4864" spans="1:4" ht="15" customHeight="1" x14ac:dyDescent="0.2">
      <c r="A4864" s="27">
        <v>42210.875</v>
      </c>
      <c r="B4864" s="10">
        <v>7.7166600000000001</v>
      </c>
      <c r="C4864" s="26">
        <v>40</v>
      </c>
      <c r="D4864" s="14">
        <f t="shared" si="75"/>
        <v>12.886822199999999</v>
      </c>
    </row>
    <row r="4865" spans="1:4" ht="15" customHeight="1" x14ac:dyDescent="0.2">
      <c r="A4865" s="27">
        <v>42210.916666666664</v>
      </c>
      <c r="B4865" s="10">
        <v>7.202216</v>
      </c>
      <c r="C4865" s="26">
        <v>40</v>
      </c>
      <c r="D4865" s="14">
        <f t="shared" si="75"/>
        <v>12.027700719999999</v>
      </c>
    </row>
    <row r="4866" spans="1:4" ht="15" customHeight="1" x14ac:dyDescent="0.2">
      <c r="A4866" s="27">
        <v>42210.958333333336</v>
      </c>
      <c r="B4866" s="10">
        <v>5.6588840000000005</v>
      </c>
      <c r="C4866" s="26">
        <v>30</v>
      </c>
      <c r="D4866" s="14">
        <f t="shared" si="75"/>
        <v>9.4503362800000001</v>
      </c>
    </row>
    <row r="4867" spans="1:4" ht="15" customHeight="1" x14ac:dyDescent="0.2">
      <c r="A4867" s="27">
        <v>42211</v>
      </c>
      <c r="B4867" s="10">
        <v>4.6299960000000002</v>
      </c>
      <c r="C4867" s="26">
        <v>30</v>
      </c>
      <c r="D4867" s="14">
        <f t="shared" si="75"/>
        <v>7.7320933199999997</v>
      </c>
    </row>
    <row r="4868" spans="1:4" ht="15" customHeight="1" x14ac:dyDescent="0.2">
      <c r="A4868" s="27">
        <v>42211.041666666664</v>
      </c>
      <c r="B4868" s="10">
        <v>2.057776</v>
      </c>
      <c r="C4868" s="26">
        <v>330</v>
      </c>
      <c r="D4868" s="14">
        <f t="shared" si="75"/>
        <v>3.43648592</v>
      </c>
    </row>
    <row r="4869" spans="1:4" ht="15" customHeight="1" x14ac:dyDescent="0.2">
      <c r="A4869" s="27">
        <v>42211.083333333336</v>
      </c>
      <c r="B4869" s="10">
        <v>3.601108</v>
      </c>
      <c r="C4869" s="26">
        <v>360</v>
      </c>
      <c r="D4869" s="14">
        <f t="shared" ref="D4869:D4932" si="76">$B$1*B4869</f>
        <v>6.0138503599999993</v>
      </c>
    </row>
    <row r="4870" spans="1:4" ht="15" customHeight="1" x14ac:dyDescent="0.2">
      <c r="A4870" s="27">
        <v>42211.125</v>
      </c>
      <c r="B4870" s="10">
        <v>2.5722200000000002</v>
      </c>
      <c r="C4870" s="26">
        <v>350</v>
      </c>
      <c r="D4870" s="14">
        <f t="shared" si="76"/>
        <v>4.2956073999999997</v>
      </c>
    </row>
    <row r="4871" spans="1:4" ht="15" customHeight="1" x14ac:dyDescent="0.2">
      <c r="A4871" s="27">
        <v>42211.166666666664</v>
      </c>
      <c r="B4871" s="10">
        <v>3.0866639999999999</v>
      </c>
      <c r="C4871" s="26">
        <v>360</v>
      </c>
      <c r="D4871" s="14">
        <f t="shared" si="76"/>
        <v>5.1547288799999995</v>
      </c>
    </row>
    <row r="4872" spans="1:4" ht="15" customHeight="1" x14ac:dyDescent="0.2">
      <c r="A4872" s="27">
        <v>42211.208333333336</v>
      </c>
      <c r="B4872" s="10">
        <v>3.0866639999999999</v>
      </c>
      <c r="C4872" s="26">
        <v>360</v>
      </c>
      <c r="D4872" s="14">
        <f t="shared" si="76"/>
        <v>5.1547288799999995</v>
      </c>
    </row>
    <row r="4873" spans="1:4" ht="15" customHeight="1" x14ac:dyDescent="0.2">
      <c r="A4873" s="27">
        <v>42211.25</v>
      </c>
      <c r="B4873" s="10">
        <v>2.5722200000000002</v>
      </c>
      <c r="C4873" s="26">
        <v>350</v>
      </c>
      <c r="D4873" s="14">
        <f t="shared" si="76"/>
        <v>4.2956073999999997</v>
      </c>
    </row>
    <row r="4874" spans="1:4" ht="15" customHeight="1" x14ac:dyDescent="0.2">
      <c r="A4874" s="27">
        <v>42211.291666666664</v>
      </c>
      <c r="B4874" s="10">
        <v>1.5433319999999999</v>
      </c>
      <c r="C4874" s="26">
        <v>350</v>
      </c>
      <c r="D4874" s="14">
        <f t="shared" si="76"/>
        <v>2.5773644399999998</v>
      </c>
    </row>
    <row r="4875" spans="1:4" ht="15" customHeight="1" x14ac:dyDescent="0.2">
      <c r="A4875" s="27">
        <v>42211.333333333336</v>
      </c>
      <c r="B4875" s="10">
        <v>3.0866639999999999</v>
      </c>
      <c r="C4875" s="26">
        <v>10</v>
      </c>
      <c r="D4875" s="14">
        <f t="shared" si="76"/>
        <v>5.1547288799999995</v>
      </c>
    </row>
    <row r="4876" spans="1:4" ht="15" customHeight="1" x14ac:dyDescent="0.2">
      <c r="A4876" s="27">
        <v>42211.375</v>
      </c>
      <c r="B4876" s="10">
        <v>3.0866639999999999</v>
      </c>
      <c r="C4876" s="26">
        <v>20</v>
      </c>
      <c r="D4876" s="14">
        <f t="shared" si="76"/>
        <v>5.1547288799999995</v>
      </c>
    </row>
    <row r="4877" spans="1:4" ht="15" customHeight="1" x14ac:dyDescent="0.2">
      <c r="A4877" s="27">
        <v>42211.416666666664</v>
      </c>
      <c r="B4877" s="10">
        <v>1.5433319999999999</v>
      </c>
      <c r="C4877" s="26">
        <v>20</v>
      </c>
      <c r="D4877" s="14">
        <f t="shared" si="76"/>
        <v>2.5773644399999998</v>
      </c>
    </row>
    <row r="4878" spans="1:4" ht="15" customHeight="1" x14ac:dyDescent="0.2">
      <c r="A4878" s="27">
        <v>42211.458333333336</v>
      </c>
      <c r="B4878" s="10">
        <v>3.601108</v>
      </c>
      <c r="C4878" s="26">
        <v>30</v>
      </c>
      <c r="D4878" s="14">
        <f t="shared" si="76"/>
        <v>6.0138503599999993</v>
      </c>
    </row>
    <row r="4879" spans="1:4" ht="15" customHeight="1" x14ac:dyDescent="0.2">
      <c r="A4879" s="27">
        <v>42211.5</v>
      </c>
      <c r="B4879" s="10">
        <v>4.1155520000000001</v>
      </c>
      <c r="C4879" s="26">
        <v>20</v>
      </c>
      <c r="D4879" s="14">
        <f t="shared" si="76"/>
        <v>6.8729718399999999</v>
      </c>
    </row>
    <row r="4880" spans="1:4" ht="15" customHeight="1" x14ac:dyDescent="0.2">
      <c r="A4880" s="27">
        <v>42211.541666666664</v>
      </c>
      <c r="B4880" s="10">
        <v>5.1444400000000003</v>
      </c>
      <c r="C4880" s="26">
        <v>10</v>
      </c>
      <c r="D4880" s="14">
        <f t="shared" si="76"/>
        <v>8.5912147999999995</v>
      </c>
    </row>
    <row r="4881" spans="1:4" ht="15" customHeight="1" x14ac:dyDescent="0.2">
      <c r="A4881" s="27">
        <v>42211.583333333336</v>
      </c>
      <c r="B4881" s="10">
        <v>5.1444400000000003</v>
      </c>
      <c r="C4881" s="26">
        <v>30</v>
      </c>
      <c r="D4881" s="14">
        <f t="shared" si="76"/>
        <v>8.5912147999999995</v>
      </c>
    </row>
    <row r="4882" spans="1:4" ht="15" customHeight="1" x14ac:dyDescent="0.2">
      <c r="A4882" s="27">
        <v>42211.625</v>
      </c>
      <c r="B4882" s="10">
        <v>6.1733279999999997</v>
      </c>
      <c r="C4882" s="26">
        <v>20</v>
      </c>
      <c r="D4882" s="14">
        <f t="shared" si="76"/>
        <v>10.309457759999999</v>
      </c>
    </row>
    <row r="4883" spans="1:4" ht="15" customHeight="1" x14ac:dyDescent="0.2">
      <c r="A4883" s="27">
        <v>42211.666666666664</v>
      </c>
      <c r="B4883" s="10">
        <v>5.6588840000000005</v>
      </c>
      <c r="C4883" s="26">
        <v>20</v>
      </c>
      <c r="D4883" s="14">
        <f t="shared" si="76"/>
        <v>9.4503362800000001</v>
      </c>
    </row>
    <row r="4884" spans="1:4" ht="15" customHeight="1" x14ac:dyDescent="0.2">
      <c r="A4884" s="27">
        <v>42211.708333333336</v>
      </c>
      <c r="B4884" s="10">
        <v>6.1733279999999997</v>
      </c>
      <c r="C4884" s="26">
        <v>60</v>
      </c>
      <c r="D4884" s="14">
        <f t="shared" si="76"/>
        <v>10.309457759999999</v>
      </c>
    </row>
    <row r="4885" spans="1:4" ht="15" customHeight="1" x14ac:dyDescent="0.2">
      <c r="A4885" s="27">
        <v>42211.75</v>
      </c>
      <c r="B4885" s="10">
        <v>7.202216</v>
      </c>
      <c r="C4885" s="26">
        <v>50</v>
      </c>
      <c r="D4885" s="14">
        <f t="shared" si="76"/>
        <v>12.027700719999999</v>
      </c>
    </row>
    <row r="4886" spans="1:4" ht="15" customHeight="1" x14ac:dyDescent="0.2">
      <c r="A4886" s="27">
        <v>42211.791666666664</v>
      </c>
      <c r="B4886" s="10">
        <v>7.202216</v>
      </c>
      <c r="C4886" s="26">
        <v>50</v>
      </c>
      <c r="D4886" s="14">
        <f t="shared" si="76"/>
        <v>12.027700719999999</v>
      </c>
    </row>
    <row r="4887" spans="1:4" ht="15" customHeight="1" x14ac:dyDescent="0.2">
      <c r="A4887" s="27">
        <v>42211.833333333336</v>
      </c>
      <c r="B4887" s="10">
        <v>6.1733279999999997</v>
      </c>
      <c r="C4887" s="26">
        <v>50</v>
      </c>
      <c r="D4887" s="14">
        <f t="shared" si="76"/>
        <v>10.309457759999999</v>
      </c>
    </row>
    <row r="4888" spans="1:4" ht="15" customHeight="1" x14ac:dyDescent="0.2">
      <c r="A4888" s="27">
        <v>42211.875</v>
      </c>
      <c r="B4888" s="10">
        <v>6.1733279999999997</v>
      </c>
      <c r="C4888" s="26">
        <v>50</v>
      </c>
      <c r="D4888" s="14">
        <f t="shared" si="76"/>
        <v>10.309457759999999</v>
      </c>
    </row>
    <row r="4889" spans="1:4" ht="15" customHeight="1" x14ac:dyDescent="0.2">
      <c r="A4889" s="27">
        <v>42211.916666666664</v>
      </c>
      <c r="B4889" s="10">
        <v>6.1733279999999997</v>
      </c>
      <c r="C4889" s="26">
        <v>40</v>
      </c>
      <c r="D4889" s="14">
        <f t="shared" si="76"/>
        <v>10.309457759999999</v>
      </c>
    </row>
    <row r="4890" spans="1:4" ht="15" customHeight="1" x14ac:dyDescent="0.2">
      <c r="A4890" s="27">
        <v>42211.958333333336</v>
      </c>
      <c r="B4890" s="10">
        <v>7.202216</v>
      </c>
      <c r="C4890" s="26">
        <v>30</v>
      </c>
      <c r="D4890" s="14">
        <f t="shared" si="76"/>
        <v>12.027700719999999</v>
      </c>
    </row>
    <row r="4891" spans="1:4" ht="15" customHeight="1" x14ac:dyDescent="0.2">
      <c r="A4891" s="27">
        <v>42212</v>
      </c>
      <c r="B4891" s="10">
        <v>3.0866639999999999</v>
      </c>
      <c r="C4891" s="26">
        <v>350</v>
      </c>
      <c r="D4891" s="14">
        <f t="shared" si="76"/>
        <v>5.1547288799999995</v>
      </c>
    </row>
    <row r="4892" spans="1:4" ht="15" customHeight="1" x14ac:dyDescent="0.2">
      <c r="A4892" s="27">
        <v>42212.041666666664</v>
      </c>
      <c r="B4892" s="10">
        <v>5.1444400000000003</v>
      </c>
      <c r="C4892" s="26">
        <v>10</v>
      </c>
      <c r="D4892" s="14">
        <f t="shared" si="76"/>
        <v>8.5912147999999995</v>
      </c>
    </row>
    <row r="4893" spans="1:4" ht="15" customHeight="1" x14ac:dyDescent="0.2">
      <c r="A4893" s="27">
        <v>42212.083333333336</v>
      </c>
      <c r="B4893" s="10">
        <v>3.0866639999999999</v>
      </c>
      <c r="C4893" s="26">
        <v>350</v>
      </c>
      <c r="D4893" s="14">
        <f t="shared" si="76"/>
        <v>5.1547288799999995</v>
      </c>
    </row>
    <row r="4894" spans="1:4" ht="15" customHeight="1" x14ac:dyDescent="0.2">
      <c r="A4894" s="27">
        <v>42212.125</v>
      </c>
      <c r="B4894" s="10">
        <v>2.057776</v>
      </c>
      <c r="C4894" s="26">
        <v>330</v>
      </c>
      <c r="D4894" s="14">
        <f t="shared" si="76"/>
        <v>3.43648592</v>
      </c>
    </row>
    <row r="4895" spans="1:4" ht="15" customHeight="1" x14ac:dyDescent="0.2">
      <c r="A4895" s="27">
        <v>42212.166666666664</v>
      </c>
      <c r="B4895" s="10">
        <v>2.057776</v>
      </c>
      <c r="C4895" s="26">
        <v>320</v>
      </c>
      <c r="D4895" s="14">
        <f t="shared" si="76"/>
        <v>3.43648592</v>
      </c>
    </row>
    <row r="4896" spans="1:4" ht="15" customHeight="1" x14ac:dyDescent="0.2">
      <c r="A4896" s="27">
        <v>42212.208333333336</v>
      </c>
      <c r="B4896" s="10">
        <v>2.057776</v>
      </c>
      <c r="C4896" s="26">
        <v>300</v>
      </c>
      <c r="D4896" s="14">
        <f t="shared" si="76"/>
        <v>3.43648592</v>
      </c>
    </row>
    <row r="4897" spans="1:4" ht="15" customHeight="1" x14ac:dyDescent="0.2">
      <c r="A4897" s="27">
        <v>42212.25</v>
      </c>
      <c r="B4897" s="10">
        <v>0</v>
      </c>
      <c r="C4897" s="26">
        <v>0</v>
      </c>
      <c r="D4897" s="14">
        <f t="shared" si="76"/>
        <v>0</v>
      </c>
    </row>
    <row r="4898" spans="1:4" ht="15" customHeight="1" x14ac:dyDescent="0.2">
      <c r="A4898" s="27">
        <v>42212.291666666664</v>
      </c>
      <c r="B4898" s="10">
        <v>2.057776</v>
      </c>
      <c r="C4898" s="26">
        <v>10</v>
      </c>
      <c r="D4898" s="14">
        <f t="shared" si="76"/>
        <v>3.43648592</v>
      </c>
    </row>
    <row r="4899" spans="1:4" ht="15" customHeight="1" x14ac:dyDescent="0.2">
      <c r="A4899" s="27">
        <v>42212.333333333336</v>
      </c>
      <c r="B4899" s="10">
        <v>2.5722200000000002</v>
      </c>
      <c r="C4899" s="26">
        <v>10</v>
      </c>
      <c r="D4899" s="14">
        <f t="shared" si="76"/>
        <v>4.2956073999999997</v>
      </c>
    </row>
    <row r="4900" spans="1:4" ht="15" customHeight="1" x14ac:dyDescent="0.2">
      <c r="A4900" s="27">
        <v>42212.375</v>
      </c>
      <c r="B4900" s="10">
        <v>1.5433319999999999</v>
      </c>
      <c r="C4900" s="26">
        <v>300</v>
      </c>
      <c r="D4900" s="14">
        <f t="shared" si="76"/>
        <v>2.5773644399999998</v>
      </c>
    </row>
    <row r="4901" spans="1:4" ht="15" customHeight="1" x14ac:dyDescent="0.2">
      <c r="A4901" s="27">
        <v>42212.416666666664</v>
      </c>
      <c r="B4901" s="10">
        <v>2.5722200000000002</v>
      </c>
      <c r="C4901" s="26">
        <v>10</v>
      </c>
      <c r="D4901" s="14">
        <f t="shared" si="76"/>
        <v>4.2956073999999997</v>
      </c>
    </row>
    <row r="4902" spans="1:4" ht="15" customHeight="1" x14ac:dyDescent="0.2">
      <c r="A4902" s="27">
        <v>42212.458333333336</v>
      </c>
      <c r="B4902" s="10">
        <v>3.0866639999999999</v>
      </c>
      <c r="C4902" s="26">
        <v>10</v>
      </c>
      <c r="D4902" s="14">
        <f t="shared" si="76"/>
        <v>5.1547288799999995</v>
      </c>
    </row>
    <row r="4903" spans="1:4" ht="15" customHeight="1" x14ac:dyDescent="0.2">
      <c r="A4903" s="27">
        <v>42212.5</v>
      </c>
      <c r="B4903" s="10">
        <v>5.1444400000000003</v>
      </c>
      <c r="C4903" s="26">
        <v>10</v>
      </c>
      <c r="D4903" s="14">
        <f t="shared" si="76"/>
        <v>8.5912147999999995</v>
      </c>
    </row>
    <row r="4904" spans="1:4" ht="15" customHeight="1" x14ac:dyDescent="0.2">
      <c r="A4904" s="27">
        <v>42212.541666666664</v>
      </c>
      <c r="B4904" s="10">
        <v>6.6877719999999998</v>
      </c>
      <c r="C4904" s="26">
        <v>20</v>
      </c>
      <c r="D4904" s="14">
        <f t="shared" si="76"/>
        <v>11.16857924</v>
      </c>
    </row>
    <row r="4905" spans="1:4" ht="15" customHeight="1" x14ac:dyDescent="0.2">
      <c r="A4905" s="27">
        <v>42212.583333333336</v>
      </c>
      <c r="B4905" s="10">
        <v>5.1444400000000003</v>
      </c>
      <c r="C4905" s="26">
        <v>30</v>
      </c>
      <c r="D4905" s="14">
        <f t="shared" si="76"/>
        <v>8.5912147999999995</v>
      </c>
    </row>
    <row r="4906" spans="1:4" ht="15" customHeight="1" x14ac:dyDescent="0.2">
      <c r="A4906" s="27">
        <v>42212.625</v>
      </c>
      <c r="B4906" s="10">
        <v>5.1444400000000003</v>
      </c>
      <c r="C4906" s="26">
        <v>10</v>
      </c>
      <c r="D4906" s="14">
        <f t="shared" si="76"/>
        <v>8.5912147999999995</v>
      </c>
    </row>
    <row r="4907" spans="1:4" ht="15" customHeight="1" x14ac:dyDescent="0.2">
      <c r="A4907" s="27">
        <v>42212.666666666664</v>
      </c>
      <c r="B4907" s="10">
        <v>5.1444400000000003</v>
      </c>
      <c r="C4907" s="26">
        <v>50</v>
      </c>
      <c r="D4907" s="14">
        <f t="shared" si="76"/>
        <v>8.5912147999999995</v>
      </c>
    </row>
    <row r="4908" spans="1:4" ht="15" customHeight="1" x14ac:dyDescent="0.2">
      <c r="A4908" s="27">
        <v>42212.708333333336</v>
      </c>
      <c r="B4908" s="10">
        <v>6.1733279999999997</v>
      </c>
      <c r="C4908" s="26">
        <v>40</v>
      </c>
      <c r="D4908" s="14">
        <f t="shared" si="76"/>
        <v>10.309457759999999</v>
      </c>
    </row>
    <row r="4909" spans="1:4" ht="15" customHeight="1" x14ac:dyDescent="0.2">
      <c r="A4909" s="27">
        <v>42212.75</v>
      </c>
      <c r="B4909" s="10">
        <v>6.1733279999999997</v>
      </c>
      <c r="C4909" s="26">
        <v>60</v>
      </c>
      <c r="D4909" s="14">
        <f t="shared" si="76"/>
        <v>10.309457759999999</v>
      </c>
    </row>
    <row r="4910" spans="1:4" ht="15" customHeight="1" x14ac:dyDescent="0.2">
      <c r="A4910" s="27">
        <v>42212.791666666664</v>
      </c>
      <c r="B4910" s="10">
        <v>6.6877719999999998</v>
      </c>
      <c r="C4910" s="26">
        <v>50</v>
      </c>
      <c r="D4910" s="14">
        <f t="shared" si="76"/>
        <v>11.16857924</v>
      </c>
    </row>
    <row r="4911" spans="1:4" ht="15" customHeight="1" x14ac:dyDescent="0.2">
      <c r="A4911" s="27">
        <v>42212.833333333336</v>
      </c>
      <c r="B4911" s="10">
        <v>7.202216</v>
      </c>
      <c r="C4911" s="26">
        <v>40</v>
      </c>
      <c r="D4911" s="14">
        <f t="shared" si="76"/>
        <v>12.027700719999999</v>
      </c>
    </row>
    <row r="4912" spans="1:4" ht="15" customHeight="1" x14ac:dyDescent="0.2">
      <c r="A4912" s="27">
        <v>42212.875</v>
      </c>
      <c r="B4912" s="10">
        <v>5.6588840000000005</v>
      </c>
      <c r="C4912" s="26">
        <v>40</v>
      </c>
      <c r="D4912" s="14">
        <f t="shared" si="76"/>
        <v>9.4503362800000001</v>
      </c>
    </row>
    <row r="4913" spans="1:4" ht="15" customHeight="1" x14ac:dyDescent="0.2">
      <c r="A4913" s="27">
        <v>42212.916666666664</v>
      </c>
      <c r="B4913" s="10">
        <v>3.601108</v>
      </c>
      <c r="C4913" s="26">
        <v>10</v>
      </c>
      <c r="D4913" s="14">
        <f t="shared" si="76"/>
        <v>6.0138503599999993</v>
      </c>
    </row>
    <row r="4914" spans="1:4" ht="15" customHeight="1" x14ac:dyDescent="0.2">
      <c r="A4914" s="27">
        <v>42212.958333333336</v>
      </c>
      <c r="B4914" s="10">
        <v>4.1155520000000001</v>
      </c>
      <c r="C4914" s="26">
        <v>20</v>
      </c>
      <c r="D4914" s="14">
        <f t="shared" si="76"/>
        <v>6.8729718399999999</v>
      </c>
    </row>
    <row r="4915" spans="1:4" ht="15" customHeight="1" x14ac:dyDescent="0.2">
      <c r="A4915" s="27">
        <v>42213</v>
      </c>
      <c r="B4915" s="10">
        <v>4.6299960000000002</v>
      </c>
      <c r="C4915" s="26">
        <v>20</v>
      </c>
      <c r="D4915" s="14">
        <f t="shared" si="76"/>
        <v>7.7320933199999997</v>
      </c>
    </row>
    <row r="4916" spans="1:4" ht="15" customHeight="1" x14ac:dyDescent="0.2">
      <c r="A4916" s="27">
        <v>42213.041666666664</v>
      </c>
      <c r="B4916" s="10">
        <v>4.6299960000000002</v>
      </c>
      <c r="C4916" s="26">
        <v>30</v>
      </c>
      <c r="D4916" s="14">
        <f t="shared" si="76"/>
        <v>7.7320933199999997</v>
      </c>
    </row>
    <row r="4917" spans="1:4" ht="15" customHeight="1" x14ac:dyDescent="0.2">
      <c r="A4917" s="27">
        <v>42213.083333333336</v>
      </c>
      <c r="B4917" s="10">
        <v>4.1155520000000001</v>
      </c>
      <c r="C4917" s="26">
        <v>20</v>
      </c>
      <c r="D4917" s="14">
        <f t="shared" si="76"/>
        <v>6.8729718399999999</v>
      </c>
    </row>
    <row r="4918" spans="1:4" ht="15" customHeight="1" x14ac:dyDescent="0.2">
      <c r="A4918" s="27">
        <v>42213.125</v>
      </c>
      <c r="B4918" s="10">
        <v>2.057776</v>
      </c>
      <c r="C4918" s="26">
        <v>10</v>
      </c>
      <c r="D4918" s="14">
        <f t="shared" si="76"/>
        <v>3.43648592</v>
      </c>
    </row>
    <row r="4919" spans="1:4" ht="15" customHeight="1" x14ac:dyDescent="0.2">
      <c r="A4919" s="27">
        <v>42213.166666666664</v>
      </c>
      <c r="B4919" s="10">
        <v>2.5722200000000002</v>
      </c>
      <c r="C4919" s="26">
        <v>360</v>
      </c>
      <c r="D4919" s="14">
        <f t="shared" si="76"/>
        <v>4.2956073999999997</v>
      </c>
    </row>
    <row r="4920" spans="1:4" ht="15" customHeight="1" x14ac:dyDescent="0.2">
      <c r="A4920" s="27">
        <v>42213.208333333336</v>
      </c>
      <c r="B4920" s="10">
        <v>1.5433319999999999</v>
      </c>
      <c r="C4920" s="26">
        <v>350</v>
      </c>
      <c r="D4920" s="14">
        <f t="shared" si="76"/>
        <v>2.5773644399999998</v>
      </c>
    </row>
    <row r="4921" spans="1:4" ht="15" customHeight="1" x14ac:dyDescent="0.2">
      <c r="A4921" s="27">
        <v>42213.25</v>
      </c>
      <c r="B4921" s="10">
        <v>2.5722200000000002</v>
      </c>
      <c r="C4921" s="26">
        <v>10</v>
      </c>
      <c r="D4921" s="14">
        <f t="shared" si="76"/>
        <v>4.2956073999999997</v>
      </c>
    </row>
    <row r="4922" spans="1:4" ht="15" customHeight="1" x14ac:dyDescent="0.2">
      <c r="A4922" s="27">
        <v>42213.291666666664</v>
      </c>
      <c r="B4922" s="10">
        <v>2.5722200000000002</v>
      </c>
      <c r="C4922" s="26">
        <v>350</v>
      </c>
      <c r="D4922" s="14">
        <f t="shared" si="76"/>
        <v>4.2956073999999997</v>
      </c>
    </row>
    <row r="4923" spans="1:4" ht="15" customHeight="1" x14ac:dyDescent="0.2">
      <c r="A4923" s="27">
        <v>42213.333333333336</v>
      </c>
      <c r="B4923" s="10">
        <v>4.1155520000000001</v>
      </c>
      <c r="C4923" s="26">
        <v>10</v>
      </c>
      <c r="D4923" s="14">
        <f t="shared" si="76"/>
        <v>6.8729718399999999</v>
      </c>
    </row>
    <row r="4924" spans="1:4" ht="15" customHeight="1" x14ac:dyDescent="0.2">
      <c r="A4924" s="27">
        <v>42213.375</v>
      </c>
      <c r="B4924" s="10">
        <v>1.5433319999999999</v>
      </c>
      <c r="C4924" s="26">
        <v>10</v>
      </c>
      <c r="D4924" s="14">
        <f t="shared" si="76"/>
        <v>2.5773644399999998</v>
      </c>
    </row>
    <row r="4925" spans="1:4" ht="15" customHeight="1" x14ac:dyDescent="0.2">
      <c r="A4925" s="27">
        <v>42213.416666666664</v>
      </c>
      <c r="B4925" s="10">
        <v>3.0866639999999999</v>
      </c>
      <c r="C4925" s="26">
        <v>40</v>
      </c>
      <c r="D4925" s="14">
        <f t="shared" si="76"/>
        <v>5.1547288799999995</v>
      </c>
    </row>
    <row r="4926" spans="1:4" ht="15" customHeight="1" x14ac:dyDescent="0.2">
      <c r="A4926" s="27">
        <v>42213.458333333336</v>
      </c>
      <c r="B4926" s="10">
        <v>4.1155520000000001</v>
      </c>
      <c r="C4926" s="26">
        <v>20</v>
      </c>
      <c r="D4926" s="14">
        <f t="shared" si="76"/>
        <v>6.8729718399999999</v>
      </c>
    </row>
    <row r="4927" spans="1:4" ht="15" customHeight="1" x14ac:dyDescent="0.2">
      <c r="A4927" s="27">
        <v>42213.5</v>
      </c>
      <c r="B4927" s="10">
        <v>5.1444400000000003</v>
      </c>
      <c r="C4927" s="26">
        <v>10</v>
      </c>
      <c r="D4927" s="14">
        <f t="shared" si="76"/>
        <v>8.5912147999999995</v>
      </c>
    </row>
    <row r="4928" spans="1:4" ht="15" customHeight="1" x14ac:dyDescent="0.2">
      <c r="A4928" s="27">
        <v>42213.541666666664</v>
      </c>
      <c r="B4928" s="10">
        <v>5.1444400000000003</v>
      </c>
      <c r="C4928" s="26">
        <v>10</v>
      </c>
      <c r="D4928" s="14">
        <f t="shared" si="76"/>
        <v>8.5912147999999995</v>
      </c>
    </row>
    <row r="4929" spans="1:4" ht="15" customHeight="1" x14ac:dyDescent="0.2">
      <c r="A4929" s="27">
        <v>42213.583333333336</v>
      </c>
      <c r="B4929" s="10">
        <v>6.1733279999999997</v>
      </c>
      <c r="C4929" s="26">
        <v>20</v>
      </c>
      <c r="D4929" s="14">
        <f t="shared" si="76"/>
        <v>10.309457759999999</v>
      </c>
    </row>
    <row r="4930" spans="1:4" ht="15" customHeight="1" x14ac:dyDescent="0.2">
      <c r="A4930" s="27">
        <v>42213.625</v>
      </c>
      <c r="B4930" s="10">
        <v>5.1444400000000003</v>
      </c>
      <c r="C4930" s="26">
        <v>40</v>
      </c>
      <c r="D4930" s="14">
        <f t="shared" si="76"/>
        <v>8.5912147999999995</v>
      </c>
    </row>
    <row r="4931" spans="1:4" ht="15" customHeight="1" x14ac:dyDescent="0.2">
      <c r="A4931" s="27">
        <v>42213.666666666664</v>
      </c>
      <c r="B4931" s="10">
        <v>6.6877719999999998</v>
      </c>
      <c r="C4931" s="26">
        <v>70</v>
      </c>
      <c r="D4931" s="14">
        <f t="shared" si="76"/>
        <v>11.16857924</v>
      </c>
    </row>
    <row r="4932" spans="1:4" ht="15" customHeight="1" x14ac:dyDescent="0.2">
      <c r="A4932" s="27">
        <v>42213.708333333336</v>
      </c>
      <c r="B4932" s="10">
        <v>7.202216</v>
      </c>
      <c r="C4932" s="26">
        <v>60</v>
      </c>
      <c r="D4932" s="14">
        <f t="shared" si="76"/>
        <v>12.027700719999999</v>
      </c>
    </row>
    <row r="4933" spans="1:4" ht="15" customHeight="1" x14ac:dyDescent="0.2">
      <c r="A4933" s="27">
        <v>42213.75</v>
      </c>
      <c r="B4933" s="10">
        <v>6.6877719999999998</v>
      </c>
      <c r="C4933" s="26">
        <v>50</v>
      </c>
      <c r="D4933" s="14">
        <f t="shared" ref="D4933:D4996" si="77">$B$1*B4933</f>
        <v>11.16857924</v>
      </c>
    </row>
    <row r="4934" spans="1:4" ht="15" customHeight="1" x14ac:dyDescent="0.2">
      <c r="A4934" s="27">
        <v>42213.791666666664</v>
      </c>
      <c r="B4934" s="10">
        <v>7.7166600000000001</v>
      </c>
      <c r="C4934" s="26">
        <v>50</v>
      </c>
      <c r="D4934" s="14">
        <f t="shared" si="77"/>
        <v>12.886822199999999</v>
      </c>
    </row>
    <row r="4935" spans="1:4" ht="15" customHeight="1" x14ac:dyDescent="0.2">
      <c r="A4935" s="27">
        <v>42213.833333333336</v>
      </c>
      <c r="B4935" s="10">
        <v>6.6877719999999998</v>
      </c>
      <c r="C4935" s="26">
        <v>40</v>
      </c>
      <c r="D4935" s="14">
        <f t="shared" si="77"/>
        <v>11.16857924</v>
      </c>
    </row>
    <row r="4936" spans="1:4" ht="15" customHeight="1" x14ac:dyDescent="0.2">
      <c r="A4936" s="27">
        <v>42213.875</v>
      </c>
      <c r="B4936" s="10">
        <v>6.1733279999999997</v>
      </c>
      <c r="C4936" s="26">
        <v>40</v>
      </c>
      <c r="D4936" s="14">
        <f t="shared" si="77"/>
        <v>10.309457759999999</v>
      </c>
    </row>
    <row r="4937" spans="1:4" ht="15" customHeight="1" x14ac:dyDescent="0.2">
      <c r="A4937" s="27">
        <v>42213.916666666664</v>
      </c>
      <c r="B4937" s="10">
        <v>4.6299960000000002</v>
      </c>
      <c r="C4937" s="26">
        <v>30</v>
      </c>
      <c r="D4937" s="14">
        <f t="shared" si="77"/>
        <v>7.7320933199999997</v>
      </c>
    </row>
    <row r="4938" spans="1:4" ht="15" customHeight="1" x14ac:dyDescent="0.2">
      <c r="A4938" s="27">
        <v>42213.958333333336</v>
      </c>
      <c r="B4938" s="10">
        <v>4.1155520000000001</v>
      </c>
      <c r="C4938" s="26">
        <v>20</v>
      </c>
      <c r="D4938" s="14">
        <f t="shared" si="77"/>
        <v>6.8729718399999999</v>
      </c>
    </row>
    <row r="4939" spans="1:4" ht="15" customHeight="1" x14ac:dyDescent="0.2">
      <c r="A4939" s="27">
        <v>42214</v>
      </c>
      <c r="B4939" s="10">
        <v>4.1155520000000001</v>
      </c>
      <c r="C4939" s="26">
        <v>10</v>
      </c>
      <c r="D4939" s="14">
        <f t="shared" si="77"/>
        <v>6.8729718399999999</v>
      </c>
    </row>
    <row r="4940" spans="1:4" ht="15" customHeight="1" x14ac:dyDescent="0.2">
      <c r="A4940" s="27">
        <v>42214.041666666664</v>
      </c>
      <c r="B4940" s="10">
        <v>3.601108</v>
      </c>
      <c r="C4940" s="26">
        <v>10</v>
      </c>
      <c r="D4940" s="14">
        <f t="shared" si="77"/>
        <v>6.0138503599999993</v>
      </c>
    </row>
    <row r="4941" spans="1:4" ht="15" customHeight="1" x14ac:dyDescent="0.2">
      <c r="A4941" s="27">
        <v>42214.083333333336</v>
      </c>
      <c r="B4941" s="10">
        <v>3.601108</v>
      </c>
      <c r="C4941" s="26">
        <v>10</v>
      </c>
      <c r="D4941" s="14">
        <f t="shared" si="77"/>
        <v>6.0138503599999993</v>
      </c>
    </row>
    <row r="4942" spans="1:4" ht="15" customHeight="1" x14ac:dyDescent="0.2">
      <c r="A4942" s="27">
        <v>42214.125</v>
      </c>
      <c r="B4942" s="10">
        <v>3.0866639999999999</v>
      </c>
      <c r="C4942" s="26">
        <v>20</v>
      </c>
      <c r="D4942" s="14">
        <f t="shared" si="77"/>
        <v>5.1547288799999995</v>
      </c>
    </row>
    <row r="4943" spans="1:4" ht="15" customHeight="1" x14ac:dyDescent="0.2">
      <c r="A4943" s="27">
        <v>42214.166666666664</v>
      </c>
      <c r="B4943" s="10">
        <v>3.601108</v>
      </c>
      <c r="C4943" s="26">
        <v>10</v>
      </c>
      <c r="D4943" s="14">
        <f t="shared" si="77"/>
        <v>6.0138503599999993</v>
      </c>
    </row>
    <row r="4944" spans="1:4" ht="15" customHeight="1" x14ac:dyDescent="0.2">
      <c r="A4944" s="27">
        <v>42214.208333333336</v>
      </c>
      <c r="B4944" s="10">
        <v>2.5722200000000002</v>
      </c>
      <c r="C4944" s="26">
        <v>350</v>
      </c>
      <c r="D4944" s="14">
        <f t="shared" si="77"/>
        <v>4.2956073999999997</v>
      </c>
    </row>
    <row r="4945" spans="1:4" ht="15" customHeight="1" x14ac:dyDescent="0.2">
      <c r="A4945" s="27">
        <v>42214.25</v>
      </c>
      <c r="B4945" s="10">
        <v>1.5433319999999999</v>
      </c>
      <c r="C4945" s="26">
        <v>320</v>
      </c>
      <c r="D4945" s="14">
        <f t="shared" si="77"/>
        <v>2.5773644399999998</v>
      </c>
    </row>
    <row r="4946" spans="1:4" ht="15" customHeight="1" x14ac:dyDescent="0.2">
      <c r="A4946" s="27">
        <v>42214.291666666664</v>
      </c>
      <c r="B4946" s="10">
        <v>1.5433319999999999</v>
      </c>
      <c r="C4946" s="26">
        <v>210</v>
      </c>
      <c r="D4946" s="14">
        <f t="shared" si="77"/>
        <v>2.5773644399999998</v>
      </c>
    </row>
    <row r="4947" spans="1:4" ht="15" customHeight="1" x14ac:dyDescent="0.2">
      <c r="A4947" s="27">
        <v>42214.333333333336</v>
      </c>
      <c r="B4947" s="10">
        <v>1.5433319999999999</v>
      </c>
      <c r="C4947" s="26">
        <v>10</v>
      </c>
      <c r="D4947" s="14">
        <f t="shared" si="77"/>
        <v>2.5773644399999998</v>
      </c>
    </row>
    <row r="4948" spans="1:4" ht="15" customHeight="1" x14ac:dyDescent="0.2">
      <c r="A4948" s="27">
        <v>42214.375</v>
      </c>
      <c r="B4948" s="10">
        <v>2.057776</v>
      </c>
      <c r="C4948" s="26">
        <v>10</v>
      </c>
      <c r="D4948" s="14">
        <f t="shared" si="77"/>
        <v>3.43648592</v>
      </c>
    </row>
    <row r="4949" spans="1:4" ht="15" customHeight="1" x14ac:dyDescent="0.2">
      <c r="A4949" s="27">
        <v>42214.416666666664</v>
      </c>
      <c r="B4949" s="10">
        <v>1.5433319999999999</v>
      </c>
      <c r="C4949" s="26">
        <v>290</v>
      </c>
      <c r="D4949" s="14">
        <f t="shared" si="77"/>
        <v>2.5773644399999998</v>
      </c>
    </row>
    <row r="4950" spans="1:4" ht="15" customHeight="1" x14ac:dyDescent="0.2">
      <c r="A4950" s="27">
        <v>42214.458333333336</v>
      </c>
      <c r="B4950" s="10">
        <v>1.5433319999999999</v>
      </c>
      <c r="C4950" s="26">
        <v>270</v>
      </c>
      <c r="D4950" s="14">
        <f t="shared" si="77"/>
        <v>2.5773644399999998</v>
      </c>
    </row>
    <row r="4951" spans="1:4" ht="15" customHeight="1" x14ac:dyDescent="0.2">
      <c r="A4951" s="27">
        <v>42214.5</v>
      </c>
      <c r="B4951" s="10">
        <v>1.5433319999999999</v>
      </c>
      <c r="C4951" s="26">
        <v>300</v>
      </c>
      <c r="D4951" s="14">
        <f t="shared" si="77"/>
        <v>2.5773644399999998</v>
      </c>
    </row>
    <row r="4952" spans="1:4" ht="15" customHeight="1" x14ac:dyDescent="0.2">
      <c r="A4952" s="27">
        <v>42214.541666666664</v>
      </c>
      <c r="B4952" s="10">
        <v>3.0866639999999999</v>
      </c>
      <c r="C4952" s="26">
        <v>20</v>
      </c>
      <c r="D4952" s="14">
        <f t="shared" si="77"/>
        <v>5.1547288799999995</v>
      </c>
    </row>
    <row r="4953" spans="1:4" ht="15" customHeight="1" x14ac:dyDescent="0.2">
      <c r="A4953" s="27">
        <v>42214.583333333336</v>
      </c>
      <c r="B4953" s="10">
        <v>3.601108</v>
      </c>
      <c r="C4953" s="26">
        <v>10</v>
      </c>
      <c r="D4953" s="14">
        <f t="shared" si="77"/>
        <v>6.0138503599999993</v>
      </c>
    </row>
    <row r="4954" spans="1:4" ht="15" customHeight="1" x14ac:dyDescent="0.2">
      <c r="A4954" s="27">
        <v>42214.625</v>
      </c>
      <c r="B4954" s="10">
        <v>2.5722200000000002</v>
      </c>
      <c r="C4954" s="26">
        <v>30</v>
      </c>
      <c r="D4954" s="14">
        <f t="shared" si="77"/>
        <v>4.2956073999999997</v>
      </c>
    </row>
    <row r="4955" spans="1:4" ht="15" customHeight="1" x14ac:dyDescent="0.2">
      <c r="A4955" s="27">
        <v>42214.666666666664</v>
      </c>
      <c r="B4955" s="10">
        <v>3.601108</v>
      </c>
      <c r="C4955" s="26">
        <v>10</v>
      </c>
      <c r="D4955" s="14">
        <f t="shared" si="77"/>
        <v>6.0138503599999993</v>
      </c>
    </row>
    <row r="4956" spans="1:4" ht="15" customHeight="1" x14ac:dyDescent="0.2">
      <c r="A4956" s="27">
        <v>42214.708333333336</v>
      </c>
      <c r="B4956" s="10">
        <v>5.1444400000000003</v>
      </c>
      <c r="C4956" s="26">
        <v>70</v>
      </c>
      <c r="D4956" s="14">
        <f t="shared" si="77"/>
        <v>8.5912147999999995</v>
      </c>
    </row>
    <row r="4957" spans="1:4" ht="15" customHeight="1" x14ac:dyDescent="0.2">
      <c r="A4957" s="27">
        <v>42214.75</v>
      </c>
      <c r="B4957" s="10">
        <v>5.6588840000000005</v>
      </c>
      <c r="C4957" s="26">
        <v>60</v>
      </c>
      <c r="D4957" s="14">
        <f t="shared" si="77"/>
        <v>9.4503362800000001</v>
      </c>
    </row>
    <row r="4958" spans="1:4" ht="15" customHeight="1" x14ac:dyDescent="0.2">
      <c r="A4958" s="27">
        <v>42214.791666666664</v>
      </c>
      <c r="B4958" s="10">
        <v>6.6877719999999998</v>
      </c>
      <c r="C4958" s="26">
        <v>50</v>
      </c>
      <c r="D4958" s="14">
        <f t="shared" si="77"/>
        <v>11.16857924</v>
      </c>
    </row>
    <row r="4959" spans="1:4" ht="15" customHeight="1" x14ac:dyDescent="0.2">
      <c r="A4959" s="27">
        <v>42214.833333333336</v>
      </c>
      <c r="B4959" s="10">
        <v>4.1155520000000001</v>
      </c>
      <c r="C4959" s="26">
        <v>50</v>
      </c>
      <c r="D4959" s="14">
        <f t="shared" si="77"/>
        <v>6.8729718399999999</v>
      </c>
    </row>
    <row r="4960" spans="1:4" ht="15" customHeight="1" x14ac:dyDescent="0.2">
      <c r="A4960" s="27">
        <v>42214.875</v>
      </c>
      <c r="B4960" s="10">
        <v>4.6299960000000002</v>
      </c>
      <c r="C4960" s="26">
        <v>50</v>
      </c>
      <c r="D4960" s="14">
        <f t="shared" si="77"/>
        <v>7.7320933199999997</v>
      </c>
    </row>
    <row r="4961" spans="1:4" ht="15" customHeight="1" x14ac:dyDescent="0.2">
      <c r="A4961" s="27">
        <v>42214.916666666664</v>
      </c>
      <c r="B4961" s="10">
        <v>3.601108</v>
      </c>
      <c r="C4961" s="26">
        <v>30</v>
      </c>
      <c r="D4961" s="14">
        <f t="shared" si="77"/>
        <v>6.0138503599999993</v>
      </c>
    </row>
    <row r="4962" spans="1:4" ht="15" customHeight="1" x14ac:dyDescent="0.2">
      <c r="A4962" s="27">
        <v>42214.958333333336</v>
      </c>
      <c r="B4962" s="10">
        <v>3.0866639999999999</v>
      </c>
      <c r="C4962" s="26">
        <v>20</v>
      </c>
      <c r="D4962" s="14">
        <f t="shared" si="77"/>
        <v>5.1547288799999995</v>
      </c>
    </row>
    <row r="4963" spans="1:4" ht="15" customHeight="1" x14ac:dyDescent="0.2">
      <c r="A4963" s="27">
        <v>42215</v>
      </c>
      <c r="B4963" s="10">
        <v>3.601108</v>
      </c>
      <c r="C4963" s="26">
        <v>20</v>
      </c>
      <c r="D4963" s="14">
        <f t="shared" si="77"/>
        <v>6.0138503599999993</v>
      </c>
    </row>
    <row r="4964" spans="1:4" ht="15" customHeight="1" x14ac:dyDescent="0.2">
      <c r="A4964" s="27">
        <v>42215.041666666664</v>
      </c>
      <c r="B4964" s="10">
        <v>3.601108</v>
      </c>
      <c r="C4964" s="26">
        <v>30</v>
      </c>
      <c r="D4964" s="14">
        <f t="shared" si="77"/>
        <v>6.0138503599999993</v>
      </c>
    </row>
    <row r="4965" spans="1:4" ht="15" customHeight="1" x14ac:dyDescent="0.2">
      <c r="A4965" s="27">
        <v>42215.083333333336</v>
      </c>
      <c r="B4965" s="10">
        <v>2.5722200000000002</v>
      </c>
      <c r="C4965" s="26">
        <v>10</v>
      </c>
      <c r="D4965" s="14">
        <f t="shared" si="77"/>
        <v>4.2956073999999997</v>
      </c>
    </row>
    <row r="4966" spans="1:4" ht="15" customHeight="1" x14ac:dyDescent="0.2">
      <c r="A4966" s="27">
        <v>42215.125</v>
      </c>
      <c r="B4966" s="10">
        <v>2.057776</v>
      </c>
      <c r="C4966" s="26">
        <v>350</v>
      </c>
      <c r="D4966" s="14">
        <f t="shared" si="77"/>
        <v>3.43648592</v>
      </c>
    </row>
    <row r="4967" spans="1:4" ht="15" customHeight="1" x14ac:dyDescent="0.2">
      <c r="A4967" s="27">
        <v>42215.166666666664</v>
      </c>
      <c r="B4967" s="10">
        <v>1.5433319999999999</v>
      </c>
      <c r="C4967" s="26">
        <v>310</v>
      </c>
      <c r="D4967" s="14">
        <f t="shared" si="77"/>
        <v>2.5773644399999998</v>
      </c>
    </row>
    <row r="4968" spans="1:4" ht="15" customHeight="1" x14ac:dyDescent="0.2">
      <c r="A4968" s="27">
        <v>42215.208333333336</v>
      </c>
      <c r="B4968" s="10">
        <v>2.057776</v>
      </c>
      <c r="C4968" s="26">
        <v>290</v>
      </c>
      <c r="D4968" s="14">
        <f t="shared" si="77"/>
        <v>3.43648592</v>
      </c>
    </row>
    <row r="4969" spans="1:4" ht="15" customHeight="1" x14ac:dyDescent="0.2">
      <c r="A4969" s="27">
        <v>42215.25</v>
      </c>
      <c r="B4969" s="10">
        <v>0.51444400000000001</v>
      </c>
      <c r="C4969" s="26">
        <v>290</v>
      </c>
      <c r="D4969" s="14">
        <f t="shared" si="77"/>
        <v>0.85912147999999999</v>
      </c>
    </row>
    <row r="4970" spans="1:4" ht="15" customHeight="1" x14ac:dyDescent="0.2">
      <c r="A4970" s="27">
        <v>42215.291666666664</v>
      </c>
      <c r="B4970" s="10">
        <v>0.51444400000000001</v>
      </c>
      <c r="C4970" s="26">
        <v>260</v>
      </c>
      <c r="D4970" s="14">
        <f t="shared" si="77"/>
        <v>0.85912147999999999</v>
      </c>
    </row>
    <row r="4971" spans="1:4" ht="15" customHeight="1" x14ac:dyDescent="0.2">
      <c r="A4971" s="27">
        <v>42215.333333333336</v>
      </c>
      <c r="B4971" s="10">
        <v>0.51444400000000001</v>
      </c>
      <c r="C4971" s="26">
        <v>340</v>
      </c>
      <c r="D4971" s="14">
        <f t="shared" si="77"/>
        <v>0.85912147999999999</v>
      </c>
    </row>
    <row r="4972" spans="1:4" ht="15" customHeight="1" x14ac:dyDescent="0.2">
      <c r="A4972" s="27">
        <v>42215.375</v>
      </c>
      <c r="B4972" s="10">
        <v>1.5433319999999999</v>
      </c>
      <c r="C4972" s="26">
        <v>300</v>
      </c>
      <c r="D4972" s="14">
        <f t="shared" si="77"/>
        <v>2.5773644399999998</v>
      </c>
    </row>
    <row r="4973" spans="1:4" ht="15" customHeight="1" x14ac:dyDescent="0.2">
      <c r="A4973" s="27">
        <v>42215.416666666664</v>
      </c>
      <c r="B4973" s="10">
        <v>1.5433319999999999</v>
      </c>
      <c r="C4973" s="26">
        <v>320</v>
      </c>
      <c r="D4973" s="14">
        <f t="shared" si="77"/>
        <v>2.5773644399999998</v>
      </c>
    </row>
    <row r="4974" spans="1:4" ht="15" customHeight="1" x14ac:dyDescent="0.2">
      <c r="A4974" s="27">
        <v>42215.458333333336</v>
      </c>
      <c r="B4974" s="10">
        <v>1.5433319999999999</v>
      </c>
      <c r="C4974" s="26">
        <v>300</v>
      </c>
      <c r="D4974" s="14">
        <f t="shared" si="77"/>
        <v>2.5773644399999998</v>
      </c>
    </row>
    <row r="4975" spans="1:4" ht="15" customHeight="1" x14ac:dyDescent="0.2">
      <c r="A4975" s="27">
        <v>42215.5</v>
      </c>
      <c r="B4975" s="10">
        <v>2.5722200000000002</v>
      </c>
      <c r="C4975" s="26">
        <v>310</v>
      </c>
      <c r="D4975" s="14">
        <f t="shared" si="77"/>
        <v>4.2956073999999997</v>
      </c>
    </row>
    <row r="4976" spans="1:4" ht="15" customHeight="1" x14ac:dyDescent="0.2">
      <c r="A4976" s="27">
        <v>42215.541666666664</v>
      </c>
      <c r="B4976" s="10">
        <v>2.057776</v>
      </c>
      <c r="C4976" s="26">
        <v>30</v>
      </c>
      <c r="D4976" s="14">
        <f t="shared" si="77"/>
        <v>3.43648592</v>
      </c>
    </row>
    <row r="4977" spans="1:4" ht="15" customHeight="1" x14ac:dyDescent="0.2">
      <c r="A4977" s="27">
        <v>42215.583333333336</v>
      </c>
      <c r="B4977" s="10">
        <v>2.057776</v>
      </c>
      <c r="C4977" s="26">
        <v>20</v>
      </c>
      <c r="D4977" s="14">
        <f t="shared" si="77"/>
        <v>3.43648592</v>
      </c>
    </row>
    <row r="4978" spans="1:4" ht="15" customHeight="1" x14ac:dyDescent="0.2">
      <c r="A4978" s="27">
        <v>42215.625</v>
      </c>
      <c r="B4978" s="10">
        <v>4.1155520000000001</v>
      </c>
      <c r="C4978" s="26">
        <v>170</v>
      </c>
      <c r="D4978" s="14">
        <f t="shared" si="77"/>
        <v>6.8729718399999999</v>
      </c>
    </row>
    <row r="4979" spans="1:4" ht="15" customHeight="1" x14ac:dyDescent="0.2">
      <c r="A4979" s="27">
        <v>42215.666666666664</v>
      </c>
      <c r="B4979" s="10">
        <v>4.1155520000000001</v>
      </c>
      <c r="C4979" s="26">
        <v>60</v>
      </c>
      <c r="D4979" s="14">
        <f t="shared" si="77"/>
        <v>6.8729718399999999</v>
      </c>
    </row>
    <row r="4980" spans="1:4" ht="15" customHeight="1" x14ac:dyDescent="0.2">
      <c r="A4980" s="27">
        <v>42215.708333333336</v>
      </c>
      <c r="B4980" s="10">
        <v>4.6299960000000002</v>
      </c>
      <c r="C4980" s="26">
        <v>70</v>
      </c>
      <c r="D4980" s="14">
        <f t="shared" si="77"/>
        <v>7.7320933199999997</v>
      </c>
    </row>
    <row r="4981" spans="1:4" ht="15" customHeight="1" x14ac:dyDescent="0.2">
      <c r="A4981" s="27">
        <v>42215.75</v>
      </c>
      <c r="B4981" s="10">
        <v>5.1444400000000003</v>
      </c>
      <c r="C4981" s="26">
        <v>60</v>
      </c>
      <c r="D4981" s="14">
        <f t="shared" si="77"/>
        <v>8.5912147999999995</v>
      </c>
    </row>
    <row r="4982" spans="1:4" ht="15" customHeight="1" x14ac:dyDescent="0.2">
      <c r="A4982" s="27">
        <v>42215.791666666664</v>
      </c>
      <c r="B4982" s="10">
        <v>5.6588840000000005</v>
      </c>
      <c r="C4982" s="26">
        <v>60</v>
      </c>
      <c r="D4982" s="14">
        <f t="shared" si="77"/>
        <v>9.4503362800000001</v>
      </c>
    </row>
    <row r="4983" spans="1:4" ht="15" customHeight="1" x14ac:dyDescent="0.2">
      <c r="A4983" s="27">
        <v>42215.833333333336</v>
      </c>
      <c r="B4983" s="10">
        <v>6.1733279999999997</v>
      </c>
      <c r="C4983" s="26">
        <v>60</v>
      </c>
      <c r="D4983" s="14">
        <f t="shared" si="77"/>
        <v>10.309457759999999</v>
      </c>
    </row>
    <row r="4984" spans="1:4" ht="15" customHeight="1" x14ac:dyDescent="0.2">
      <c r="A4984" s="27">
        <v>42215.875</v>
      </c>
      <c r="B4984" s="10">
        <v>5.1444400000000003</v>
      </c>
      <c r="C4984" s="26">
        <v>50</v>
      </c>
      <c r="D4984" s="14">
        <f t="shared" si="77"/>
        <v>8.5912147999999995</v>
      </c>
    </row>
    <row r="4985" spans="1:4" ht="15" customHeight="1" x14ac:dyDescent="0.2">
      <c r="A4985" s="27">
        <v>42215.916666666664</v>
      </c>
      <c r="B4985" s="10">
        <v>3.0866639999999999</v>
      </c>
      <c r="C4985" s="26">
        <v>40</v>
      </c>
      <c r="D4985" s="14">
        <f t="shared" si="77"/>
        <v>5.1547288799999995</v>
      </c>
    </row>
    <row r="4986" spans="1:4" ht="15" customHeight="1" x14ac:dyDescent="0.2">
      <c r="A4986" s="27">
        <v>42215.958333333336</v>
      </c>
      <c r="B4986" s="10">
        <v>3.0866639999999999</v>
      </c>
      <c r="C4986" s="26">
        <v>30</v>
      </c>
      <c r="D4986" s="14">
        <f t="shared" si="77"/>
        <v>5.1547288799999995</v>
      </c>
    </row>
    <row r="4987" spans="1:4" ht="15" customHeight="1" x14ac:dyDescent="0.2">
      <c r="A4987" s="27">
        <v>42216</v>
      </c>
      <c r="B4987" s="10">
        <v>2.057776</v>
      </c>
      <c r="C4987" s="26">
        <v>340</v>
      </c>
      <c r="D4987" s="14">
        <f t="shared" si="77"/>
        <v>3.43648592</v>
      </c>
    </row>
    <row r="4988" spans="1:4" ht="15" customHeight="1" x14ac:dyDescent="0.2">
      <c r="A4988" s="27">
        <v>42216.041666666664</v>
      </c>
      <c r="B4988" s="10">
        <v>1.028888</v>
      </c>
      <c r="C4988" s="26">
        <v>330</v>
      </c>
      <c r="D4988" s="14">
        <f t="shared" si="77"/>
        <v>1.71824296</v>
      </c>
    </row>
    <row r="4989" spans="1:4" ht="15" customHeight="1" x14ac:dyDescent="0.2">
      <c r="A4989" s="27">
        <v>42216.083333333336</v>
      </c>
      <c r="B4989" s="10">
        <v>1.028888</v>
      </c>
      <c r="C4989" s="26">
        <v>300</v>
      </c>
      <c r="D4989" s="14">
        <f t="shared" si="77"/>
        <v>1.71824296</v>
      </c>
    </row>
    <row r="4990" spans="1:4" ht="15" customHeight="1" x14ac:dyDescent="0.2">
      <c r="A4990" s="27">
        <v>42216.125</v>
      </c>
      <c r="B4990" s="10">
        <v>1.028888</v>
      </c>
      <c r="C4990" s="26">
        <v>320</v>
      </c>
      <c r="D4990" s="14">
        <f t="shared" si="77"/>
        <v>1.71824296</v>
      </c>
    </row>
    <row r="4991" spans="1:4" ht="15" customHeight="1" x14ac:dyDescent="0.2">
      <c r="A4991" s="27">
        <v>42216.166666666664</v>
      </c>
      <c r="B4991" s="10">
        <v>0.51444400000000001</v>
      </c>
      <c r="C4991" s="26">
        <v>280</v>
      </c>
      <c r="D4991" s="14">
        <f t="shared" si="77"/>
        <v>0.85912147999999999</v>
      </c>
    </row>
    <row r="4992" spans="1:4" ht="15" customHeight="1" x14ac:dyDescent="0.2">
      <c r="A4992" s="27">
        <v>42216.208333333336</v>
      </c>
      <c r="B4992" s="10">
        <v>1.028888</v>
      </c>
      <c r="C4992" s="26">
        <v>320</v>
      </c>
      <c r="D4992" s="14">
        <f t="shared" si="77"/>
        <v>1.71824296</v>
      </c>
    </row>
    <row r="4993" spans="1:4" ht="15" customHeight="1" x14ac:dyDescent="0.2">
      <c r="A4993" s="27">
        <v>42216.25</v>
      </c>
      <c r="B4993" s="10">
        <v>0</v>
      </c>
      <c r="C4993" s="26">
        <v>0</v>
      </c>
      <c r="D4993" s="14">
        <f t="shared" si="77"/>
        <v>0</v>
      </c>
    </row>
    <row r="4994" spans="1:4" ht="15" customHeight="1" x14ac:dyDescent="0.2">
      <c r="A4994" s="27">
        <v>42216.291666666664</v>
      </c>
      <c r="B4994" s="10">
        <v>1.028888</v>
      </c>
      <c r="C4994" s="26">
        <v>330</v>
      </c>
      <c r="D4994" s="14">
        <f t="shared" si="77"/>
        <v>1.71824296</v>
      </c>
    </row>
    <row r="4995" spans="1:4" ht="15" customHeight="1" x14ac:dyDescent="0.2">
      <c r="A4995" s="27">
        <v>42216.333333333336</v>
      </c>
      <c r="B4995" s="10">
        <v>1.028888</v>
      </c>
      <c r="C4995" s="26">
        <v>320</v>
      </c>
      <c r="D4995" s="14">
        <f t="shared" si="77"/>
        <v>1.71824296</v>
      </c>
    </row>
    <row r="4996" spans="1:4" ht="15" customHeight="1" x14ac:dyDescent="0.2">
      <c r="A4996" s="27">
        <v>42216.375</v>
      </c>
      <c r="B4996" s="10">
        <v>1.028888</v>
      </c>
      <c r="C4996" s="26">
        <v>320</v>
      </c>
      <c r="D4996" s="14">
        <f t="shared" si="77"/>
        <v>1.71824296</v>
      </c>
    </row>
    <row r="4997" spans="1:4" ht="15" customHeight="1" x14ac:dyDescent="0.2">
      <c r="A4997" s="27">
        <v>42216.416666666664</v>
      </c>
      <c r="B4997" s="10">
        <v>1.028888</v>
      </c>
      <c r="C4997" s="26">
        <v>330</v>
      </c>
      <c r="D4997" s="14">
        <f t="shared" ref="D4997:D5060" si="78">$B$1*B4997</f>
        <v>1.71824296</v>
      </c>
    </row>
    <row r="4998" spans="1:4" ht="15" customHeight="1" x14ac:dyDescent="0.2">
      <c r="A4998" s="27">
        <v>42216.458333333336</v>
      </c>
      <c r="B4998" s="10">
        <v>1.028888</v>
      </c>
      <c r="C4998" s="26">
        <v>300</v>
      </c>
      <c r="D4998" s="14">
        <f t="shared" si="78"/>
        <v>1.71824296</v>
      </c>
    </row>
    <row r="4999" spans="1:4" ht="15" customHeight="1" x14ac:dyDescent="0.2">
      <c r="A4999" s="27">
        <v>42216.5</v>
      </c>
      <c r="B4999" s="10">
        <v>1.5433319999999999</v>
      </c>
      <c r="C4999" s="26">
        <v>340</v>
      </c>
      <c r="D4999" s="14">
        <f t="shared" si="78"/>
        <v>2.5773644399999998</v>
      </c>
    </row>
    <row r="5000" spans="1:4" ht="15" customHeight="1" x14ac:dyDescent="0.2">
      <c r="A5000" s="27">
        <v>42216.541666666664</v>
      </c>
      <c r="B5000" s="10">
        <v>1.5433319999999999</v>
      </c>
      <c r="C5000" s="26">
        <v>340</v>
      </c>
      <c r="D5000" s="14">
        <f t="shared" si="78"/>
        <v>2.5773644399999998</v>
      </c>
    </row>
    <row r="5001" spans="1:4" ht="15" customHeight="1" x14ac:dyDescent="0.2">
      <c r="A5001" s="27">
        <v>42216.583333333336</v>
      </c>
      <c r="B5001" s="10">
        <v>3.601108</v>
      </c>
      <c r="C5001" s="26">
        <v>30</v>
      </c>
      <c r="D5001" s="14">
        <f t="shared" si="78"/>
        <v>6.0138503599999993</v>
      </c>
    </row>
    <row r="5002" spans="1:4" ht="15" customHeight="1" x14ac:dyDescent="0.2">
      <c r="A5002" s="27">
        <v>42216.625</v>
      </c>
      <c r="B5002" s="10">
        <v>4.6299960000000002</v>
      </c>
      <c r="C5002" s="26">
        <v>70</v>
      </c>
      <c r="D5002" s="14">
        <f t="shared" si="78"/>
        <v>7.7320933199999997</v>
      </c>
    </row>
    <row r="5003" spans="1:4" ht="15" customHeight="1" x14ac:dyDescent="0.2">
      <c r="A5003" s="27">
        <v>42216.666666666664</v>
      </c>
      <c r="B5003" s="10">
        <v>5.1444400000000003</v>
      </c>
      <c r="C5003" s="26">
        <v>70</v>
      </c>
      <c r="D5003" s="14">
        <f t="shared" si="78"/>
        <v>8.5912147999999995</v>
      </c>
    </row>
    <row r="5004" spans="1:4" ht="15" customHeight="1" x14ac:dyDescent="0.2">
      <c r="A5004" s="27">
        <v>42216.708333333336</v>
      </c>
      <c r="B5004" s="10">
        <v>6.1733279999999997</v>
      </c>
      <c r="C5004" s="26">
        <v>70</v>
      </c>
      <c r="D5004" s="14">
        <f t="shared" si="78"/>
        <v>10.309457759999999</v>
      </c>
    </row>
    <row r="5005" spans="1:4" ht="15" customHeight="1" x14ac:dyDescent="0.2">
      <c r="A5005" s="27">
        <v>42216.75</v>
      </c>
      <c r="B5005" s="10">
        <v>6.1733279999999997</v>
      </c>
      <c r="C5005" s="26">
        <v>50</v>
      </c>
      <c r="D5005" s="14">
        <f t="shared" si="78"/>
        <v>10.309457759999999</v>
      </c>
    </row>
    <row r="5006" spans="1:4" ht="15" customHeight="1" x14ac:dyDescent="0.2">
      <c r="A5006" s="27">
        <v>42216.791666666664</v>
      </c>
      <c r="B5006" s="10">
        <v>6.1733279999999997</v>
      </c>
      <c r="C5006" s="26">
        <v>60</v>
      </c>
      <c r="D5006" s="14">
        <f t="shared" si="78"/>
        <v>10.309457759999999</v>
      </c>
    </row>
    <row r="5007" spans="1:4" ht="15" customHeight="1" x14ac:dyDescent="0.2">
      <c r="A5007" s="27">
        <v>42216.833333333336</v>
      </c>
      <c r="B5007" s="10">
        <v>5.1444400000000003</v>
      </c>
      <c r="C5007" s="26">
        <v>40</v>
      </c>
      <c r="D5007" s="14">
        <f t="shared" si="78"/>
        <v>8.5912147999999995</v>
      </c>
    </row>
    <row r="5008" spans="1:4" ht="15" customHeight="1" x14ac:dyDescent="0.2">
      <c r="A5008" s="27">
        <v>42216.875</v>
      </c>
      <c r="B5008" s="10">
        <v>4.1155520000000001</v>
      </c>
      <c r="C5008" s="26">
        <v>50</v>
      </c>
      <c r="D5008" s="14">
        <f t="shared" si="78"/>
        <v>6.8729718399999999</v>
      </c>
    </row>
    <row r="5009" spans="1:4" ht="15" customHeight="1" x14ac:dyDescent="0.2">
      <c r="A5009" s="27">
        <v>42216.916666666664</v>
      </c>
      <c r="B5009" s="10">
        <v>2.057776</v>
      </c>
      <c r="C5009" s="26">
        <v>40</v>
      </c>
      <c r="D5009" s="14">
        <f t="shared" si="78"/>
        <v>3.43648592</v>
      </c>
    </row>
    <row r="5010" spans="1:4" ht="15" customHeight="1" x14ac:dyDescent="0.2">
      <c r="A5010" s="27">
        <v>42216.958333333336</v>
      </c>
      <c r="B5010" s="10">
        <v>2.057776</v>
      </c>
      <c r="C5010" s="26">
        <v>10</v>
      </c>
      <c r="D5010" s="14">
        <f t="shared" si="78"/>
        <v>3.43648592</v>
      </c>
    </row>
    <row r="5011" spans="1:4" ht="15" customHeight="1" x14ac:dyDescent="0.2">
      <c r="A5011" s="27">
        <v>42217</v>
      </c>
      <c r="B5011" s="10">
        <v>2.5722200000000002</v>
      </c>
      <c r="C5011" s="26">
        <v>30</v>
      </c>
      <c r="D5011" s="14">
        <f t="shared" si="78"/>
        <v>4.2956073999999997</v>
      </c>
    </row>
    <row r="5012" spans="1:4" ht="15" customHeight="1" x14ac:dyDescent="0.2">
      <c r="A5012" s="27">
        <v>42217.041666666664</v>
      </c>
      <c r="B5012" s="10">
        <v>2.5722200000000002</v>
      </c>
      <c r="C5012" s="26">
        <v>10</v>
      </c>
      <c r="D5012" s="14">
        <f t="shared" si="78"/>
        <v>4.2956073999999997</v>
      </c>
    </row>
    <row r="5013" spans="1:4" ht="15" customHeight="1" x14ac:dyDescent="0.2">
      <c r="A5013" s="27">
        <v>42217.083333333336</v>
      </c>
      <c r="B5013" s="10">
        <v>1.5433319999999999</v>
      </c>
      <c r="C5013" s="26">
        <v>300</v>
      </c>
      <c r="D5013" s="14">
        <f t="shared" si="78"/>
        <v>2.5773644399999998</v>
      </c>
    </row>
    <row r="5014" spans="1:4" ht="15" customHeight="1" x14ac:dyDescent="0.2">
      <c r="A5014" s="27">
        <v>42217.125</v>
      </c>
      <c r="B5014" s="10">
        <v>1.5433319999999999</v>
      </c>
      <c r="C5014" s="26">
        <v>320</v>
      </c>
      <c r="D5014" s="14">
        <f t="shared" si="78"/>
        <v>2.5773644399999998</v>
      </c>
    </row>
    <row r="5015" spans="1:4" ht="15" customHeight="1" x14ac:dyDescent="0.2">
      <c r="A5015" s="27">
        <v>42217.166666666664</v>
      </c>
      <c r="B5015" s="10">
        <v>2.057776</v>
      </c>
      <c r="C5015" s="26">
        <v>320</v>
      </c>
      <c r="D5015" s="14">
        <f t="shared" si="78"/>
        <v>3.43648592</v>
      </c>
    </row>
    <row r="5016" spans="1:4" ht="15" customHeight="1" x14ac:dyDescent="0.2">
      <c r="A5016" s="27">
        <v>42217.208333333336</v>
      </c>
      <c r="B5016" s="10">
        <v>0</v>
      </c>
      <c r="C5016" s="26">
        <v>0</v>
      </c>
      <c r="D5016" s="14">
        <f t="shared" si="78"/>
        <v>0</v>
      </c>
    </row>
    <row r="5017" spans="1:4" ht="15" customHeight="1" x14ac:dyDescent="0.2">
      <c r="A5017" s="27">
        <v>42217.25</v>
      </c>
      <c r="B5017" s="10">
        <v>0</v>
      </c>
      <c r="C5017" s="26">
        <v>0</v>
      </c>
      <c r="D5017" s="14">
        <f t="shared" si="78"/>
        <v>0</v>
      </c>
    </row>
    <row r="5018" spans="1:4" ht="15" customHeight="1" x14ac:dyDescent="0.2">
      <c r="A5018" s="27">
        <v>42217.291666666664</v>
      </c>
      <c r="B5018" s="10">
        <v>0</v>
      </c>
      <c r="C5018" s="26">
        <v>0</v>
      </c>
      <c r="D5018" s="14">
        <f t="shared" si="78"/>
        <v>0</v>
      </c>
    </row>
    <row r="5019" spans="1:4" ht="15" customHeight="1" x14ac:dyDescent="0.2">
      <c r="A5019" s="27">
        <v>42217.333333333336</v>
      </c>
      <c r="B5019" s="10">
        <v>1.028888</v>
      </c>
      <c r="C5019" s="26">
        <v>300</v>
      </c>
      <c r="D5019" s="14">
        <f t="shared" si="78"/>
        <v>1.71824296</v>
      </c>
    </row>
    <row r="5020" spans="1:4" ht="15" customHeight="1" x14ac:dyDescent="0.2">
      <c r="A5020" s="27">
        <v>42217.375</v>
      </c>
      <c r="B5020" s="10">
        <v>1.5433319999999999</v>
      </c>
      <c r="C5020" s="26">
        <v>300</v>
      </c>
      <c r="D5020" s="14">
        <f t="shared" si="78"/>
        <v>2.5773644399999998</v>
      </c>
    </row>
    <row r="5021" spans="1:4" ht="15" customHeight="1" x14ac:dyDescent="0.2">
      <c r="A5021" s="27">
        <v>42217.416666666664</v>
      </c>
      <c r="B5021" s="10">
        <v>1.028888</v>
      </c>
      <c r="C5021" s="26">
        <v>310</v>
      </c>
      <c r="D5021" s="14">
        <f t="shared" si="78"/>
        <v>1.71824296</v>
      </c>
    </row>
    <row r="5022" spans="1:4" ht="15" customHeight="1" x14ac:dyDescent="0.2">
      <c r="A5022" s="27">
        <v>42217.458333333336</v>
      </c>
      <c r="B5022" s="10">
        <v>3.0866639999999999</v>
      </c>
      <c r="C5022" s="26">
        <v>310</v>
      </c>
      <c r="D5022" s="14">
        <f t="shared" si="78"/>
        <v>5.1547288799999995</v>
      </c>
    </row>
    <row r="5023" spans="1:4" ht="15" customHeight="1" x14ac:dyDescent="0.2">
      <c r="A5023" s="27">
        <v>42217.5</v>
      </c>
      <c r="B5023" s="10">
        <v>2.057776</v>
      </c>
      <c r="C5023" s="26">
        <v>310</v>
      </c>
      <c r="D5023" s="14">
        <f t="shared" si="78"/>
        <v>3.43648592</v>
      </c>
    </row>
    <row r="5024" spans="1:4" ht="15" customHeight="1" x14ac:dyDescent="0.2">
      <c r="A5024" s="27">
        <v>42217.541666666664</v>
      </c>
      <c r="B5024" s="10">
        <v>3.0866639999999999</v>
      </c>
      <c r="C5024" s="26">
        <v>360</v>
      </c>
      <c r="D5024" s="14">
        <f t="shared" si="78"/>
        <v>5.1547288799999995</v>
      </c>
    </row>
    <row r="5025" spans="1:4" ht="15" customHeight="1" x14ac:dyDescent="0.2">
      <c r="A5025" s="27">
        <v>42217.583333333336</v>
      </c>
      <c r="B5025" s="10">
        <v>4.1155520000000001</v>
      </c>
      <c r="C5025" s="26">
        <v>20</v>
      </c>
      <c r="D5025" s="14">
        <f t="shared" si="78"/>
        <v>6.8729718399999999</v>
      </c>
    </row>
    <row r="5026" spans="1:4" ht="15" customHeight="1" x14ac:dyDescent="0.2">
      <c r="A5026" s="27">
        <v>42217.625</v>
      </c>
      <c r="B5026" s="10">
        <v>5.1444400000000003</v>
      </c>
      <c r="C5026" s="26">
        <v>10</v>
      </c>
      <c r="D5026" s="14">
        <f t="shared" si="78"/>
        <v>8.5912147999999995</v>
      </c>
    </row>
    <row r="5027" spans="1:4" ht="15" customHeight="1" x14ac:dyDescent="0.2">
      <c r="A5027" s="27">
        <v>42217.666666666664</v>
      </c>
      <c r="B5027" s="10">
        <v>4.6299960000000002</v>
      </c>
      <c r="C5027" s="26">
        <v>60</v>
      </c>
      <c r="D5027" s="14">
        <f t="shared" si="78"/>
        <v>7.7320933199999997</v>
      </c>
    </row>
    <row r="5028" spans="1:4" ht="15" customHeight="1" x14ac:dyDescent="0.2">
      <c r="A5028" s="27">
        <v>42217.708333333336</v>
      </c>
      <c r="B5028" s="10">
        <v>5.6588840000000005</v>
      </c>
      <c r="C5028" s="26">
        <v>70</v>
      </c>
      <c r="D5028" s="14">
        <f t="shared" si="78"/>
        <v>9.4503362800000001</v>
      </c>
    </row>
    <row r="5029" spans="1:4" ht="15" customHeight="1" x14ac:dyDescent="0.2">
      <c r="A5029" s="27">
        <v>42217.75</v>
      </c>
      <c r="B5029" s="10">
        <v>6.1733279999999997</v>
      </c>
      <c r="C5029" s="26">
        <v>70</v>
      </c>
      <c r="D5029" s="14">
        <f t="shared" si="78"/>
        <v>10.309457759999999</v>
      </c>
    </row>
    <row r="5030" spans="1:4" ht="15" customHeight="1" x14ac:dyDescent="0.2">
      <c r="A5030" s="27">
        <v>42217.791666666664</v>
      </c>
      <c r="B5030" s="10">
        <v>5.1444400000000003</v>
      </c>
      <c r="C5030" s="26">
        <v>60</v>
      </c>
      <c r="D5030" s="14">
        <f t="shared" si="78"/>
        <v>8.5912147999999995</v>
      </c>
    </row>
    <row r="5031" spans="1:4" ht="15" customHeight="1" x14ac:dyDescent="0.2">
      <c r="A5031" s="27">
        <v>42217.833333333336</v>
      </c>
      <c r="B5031" s="10">
        <v>4.6299960000000002</v>
      </c>
      <c r="C5031" s="26">
        <v>50</v>
      </c>
      <c r="D5031" s="14">
        <f t="shared" si="78"/>
        <v>7.7320933199999997</v>
      </c>
    </row>
    <row r="5032" spans="1:4" ht="15" customHeight="1" x14ac:dyDescent="0.2">
      <c r="A5032" s="27">
        <v>42217.875</v>
      </c>
      <c r="B5032" s="10">
        <v>5.1444400000000003</v>
      </c>
      <c r="C5032" s="26">
        <v>50</v>
      </c>
      <c r="D5032" s="14">
        <f t="shared" si="78"/>
        <v>8.5912147999999995</v>
      </c>
    </row>
    <row r="5033" spans="1:4" ht="15" customHeight="1" x14ac:dyDescent="0.2">
      <c r="A5033" s="27">
        <v>42217.916666666664</v>
      </c>
      <c r="B5033" s="10">
        <v>2.5722200000000002</v>
      </c>
      <c r="C5033" s="26">
        <v>10</v>
      </c>
      <c r="D5033" s="14">
        <f t="shared" si="78"/>
        <v>4.2956073999999997</v>
      </c>
    </row>
    <row r="5034" spans="1:4" ht="15" customHeight="1" x14ac:dyDescent="0.2">
      <c r="A5034" s="27">
        <v>42217.958333333336</v>
      </c>
      <c r="B5034" s="10">
        <v>3.0866639999999999</v>
      </c>
      <c r="C5034" s="26">
        <v>20</v>
      </c>
      <c r="D5034" s="14">
        <f t="shared" si="78"/>
        <v>5.1547288799999995</v>
      </c>
    </row>
    <row r="5035" spans="1:4" ht="15" customHeight="1" x14ac:dyDescent="0.2">
      <c r="A5035" s="27">
        <v>42218</v>
      </c>
      <c r="B5035" s="10">
        <v>4.1155520000000001</v>
      </c>
      <c r="C5035" s="26">
        <v>20</v>
      </c>
      <c r="D5035" s="14">
        <f t="shared" si="78"/>
        <v>6.8729718399999999</v>
      </c>
    </row>
    <row r="5036" spans="1:4" ht="15" customHeight="1" x14ac:dyDescent="0.2">
      <c r="A5036" s="27">
        <v>42218.041666666664</v>
      </c>
      <c r="B5036" s="10">
        <v>3.0866639999999999</v>
      </c>
      <c r="C5036" s="26">
        <v>20</v>
      </c>
      <c r="D5036" s="14">
        <f t="shared" si="78"/>
        <v>5.1547288799999995</v>
      </c>
    </row>
    <row r="5037" spans="1:4" ht="15" customHeight="1" x14ac:dyDescent="0.2">
      <c r="A5037" s="27">
        <v>42218.083333333336</v>
      </c>
      <c r="B5037" s="10">
        <v>3.0866639999999999</v>
      </c>
      <c r="C5037" s="26">
        <v>360</v>
      </c>
      <c r="D5037" s="14">
        <f t="shared" si="78"/>
        <v>5.1547288799999995</v>
      </c>
    </row>
    <row r="5038" spans="1:4" ht="15" customHeight="1" x14ac:dyDescent="0.2">
      <c r="A5038" s="27">
        <v>42218.125</v>
      </c>
      <c r="B5038" s="10">
        <v>1.5433319999999999</v>
      </c>
      <c r="C5038" s="26">
        <v>330</v>
      </c>
      <c r="D5038" s="14">
        <f t="shared" si="78"/>
        <v>2.5773644399999998</v>
      </c>
    </row>
    <row r="5039" spans="1:4" ht="15" customHeight="1" x14ac:dyDescent="0.2">
      <c r="A5039" s="27">
        <v>42218.166666666664</v>
      </c>
      <c r="B5039" s="10">
        <v>2.057776</v>
      </c>
      <c r="C5039" s="26">
        <v>300</v>
      </c>
      <c r="D5039" s="14">
        <f t="shared" si="78"/>
        <v>3.43648592</v>
      </c>
    </row>
    <row r="5040" spans="1:4" ht="15" customHeight="1" x14ac:dyDescent="0.2">
      <c r="A5040" s="27">
        <v>42218.208333333336</v>
      </c>
      <c r="B5040" s="10">
        <v>1.028888</v>
      </c>
      <c r="C5040" s="26">
        <v>340</v>
      </c>
      <c r="D5040" s="14">
        <f t="shared" si="78"/>
        <v>1.71824296</v>
      </c>
    </row>
    <row r="5041" spans="1:4" ht="15" customHeight="1" x14ac:dyDescent="0.2">
      <c r="A5041" s="27">
        <v>42218.25</v>
      </c>
      <c r="B5041" s="10">
        <v>2.057776</v>
      </c>
      <c r="C5041" s="26">
        <v>300</v>
      </c>
      <c r="D5041" s="14">
        <f t="shared" si="78"/>
        <v>3.43648592</v>
      </c>
    </row>
    <row r="5042" spans="1:4" ht="15" customHeight="1" x14ac:dyDescent="0.2">
      <c r="A5042" s="27">
        <v>42218.291666666664</v>
      </c>
      <c r="B5042" s="10">
        <v>1.028888</v>
      </c>
      <c r="C5042" s="26">
        <v>290</v>
      </c>
      <c r="D5042" s="14">
        <f t="shared" si="78"/>
        <v>1.71824296</v>
      </c>
    </row>
    <row r="5043" spans="1:4" ht="15" customHeight="1" x14ac:dyDescent="0.2">
      <c r="A5043" s="27">
        <v>42218.333333333336</v>
      </c>
      <c r="B5043" s="10">
        <v>1.028888</v>
      </c>
      <c r="C5043" s="26">
        <v>300</v>
      </c>
      <c r="D5043" s="14">
        <f t="shared" si="78"/>
        <v>1.71824296</v>
      </c>
    </row>
    <row r="5044" spans="1:4" ht="15" customHeight="1" x14ac:dyDescent="0.2">
      <c r="A5044" s="27">
        <v>42218.375</v>
      </c>
      <c r="B5044" s="10">
        <v>1.028888</v>
      </c>
      <c r="C5044" s="26">
        <v>300</v>
      </c>
      <c r="D5044" s="14">
        <f t="shared" si="78"/>
        <v>1.71824296</v>
      </c>
    </row>
    <row r="5045" spans="1:4" ht="15" customHeight="1" x14ac:dyDescent="0.2">
      <c r="A5045" s="27">
        <v>42218.416666666664</v>
      </c>
      <c r="B5045" s="10">
        <v>1.5433319999999999</v>
      </c>
      <c r="C5045" s="26">
        <v>320</v>
      </c>
      <c r="D5045" s="14">
        <f t="shared" si="78"/>
        <v>2.5773644399999998</v>
      </c>
    </row>
    <row r="5046" spans="1:4" ht="15" customHeight="1" x14ac:dyDescent="0.2">
      <c r="A5046" s="27">
        <v>42218.458333333336</v>
      </c>
      <c r="B5046" s="10">
        <v>2.057776</v>
      </c>
      <c r="C5046" s="26">
        <v>310</v>
      </c>
      <c r="D5046" s="14">
        <f t="shared" si="78"/>
        <v>3.43648592</v>
      </c>
    </row>
    <row r="5047" spans="1:4" ht="15" customHeight="1" x14ac:dyDescent="0.2">
      <c r="A5047" s="27">
        <v>42218.5</v>
      </c>
      <c r="B5047" s="10">
        <v>2.5722200000000002</v>
      </c>
      <c r="C5047" s="26">
        <v>320</v>
      </c>
      <c r="D5047" s="14">
        <f t="shared" si="78"/>
        <v>4.2956073999999997</v>
      </c>
    </row>
    <row r="5048" spans="1:4" ht="15" customHeight="1" x14ac:dyDescent="0.2">
      <c r="A5048" s="27">
        <v>42218.541666666664</v>
      </c>
      <c r="B5048" s="10">
        <v>5.1444400000000003</v>
      </c>
      <c r="C5048" s="26">
        <v>360</v>
      </c>
      <c r="D5048" s="14">
        <f t="shared" si="78"/>
        <v>8.5912147999999995</v>
      </c>
    </row>
    <row r="5049" spans="1:4" ht="15" customHeight="1" x14ac:dyDescent="0.2">
      <c r="A5049" s="27">
        <v>42218.583333333336</v>
      </c>
      <c r="B5049" s="10">
        <v>5.1444400000000003</v>
      </c>
      <c r="C5049" s="26">
        <v>10</v>
      </c>
      <c r="D5049" s="14">
        <f t="shared" si="78"/>
        <v>8.5912147999999995</v>
      </c>
    </row>
    <row r="5050" spans="1:4" ht="15" customHeight="1" x14ac:dyDescent="0.2">
      <c r="A5050" s="27">
        <v>42218.625</v>
      </c>
      <c r="B5050" s="10">
        <v>4.1155520000000001</v>
      </c>
      <c r="C5050" s="26">
        <v>30</v>
      </c>
      <c r="D5050" s="14">
        <f t="shared" si="78"/>
        <v>6.8729718399999999</v>
      </c>
    </row>
    <row r="5051" spans="1:4" ht="15" customHeight="1" x14ac:dyDescent="0.2">
      <c r="A5051" s="27">
        <v>42218.666666666664</v>
      </c>
      <c r="B5051" s="10">
        <v>3.601108</v>
      </c>
      <c r="C5051" s="26">
        <v>10</v>
      </c>
      <c r="D5051" s="14">
        <f t="shared" si="78"/>
        <v>6.0138503599999993</v>
      </c>
    </row>
    <row r="5052" spans="1:4" ht="15" customHeight="1" x14ac:dyDescent="0.2">
      <c r="A5052" s="27">
        <v>42218.708333333336</v>
      </c>
      <c r="B5052" s="10">
        <v>6.1733279999999997</v>
      </c>
      <c r="C5052" s="26">
        <v>60</v>
      </c>
      <c r="D5052" s="14">
        <f t="shared" si="78"/>
        <v>10.309457759999999</v>
      </c>
    </row>
    <row r="5053" spans="1:4" ht="15" customHeight="1" x14ac:dyDescent="0.2">
      <c r="A5053" s="27">
        <v>42218.75</v>
      </c>
      <c r="B5053" s="10">
        <v>7.7166600000000001</v>
      </c>
      <c r="C5053" s="26">
        <v>70</v>
      </c>
      <c r="D5053" s="14">
        <f t="shared" si="78"/>
        <v>12.886822199999999</v>
      </c>
    </row>
    <row r="5054" spans="1:4" ht="15" customHeight="1" x14ac:dyDescent="0.2">
      <c r="A5054" s="27">
        <v>42218.791666666664</v>
      </c>
      <c r="B5054" s="10">
        <v>6.1733279999999997</v>
      </c>
      <c r="C5054" s="26">
        <v>50</v>
      </c>
      <c r="D5054" s="14">
        <f t="shared" si="78"/>
        <v>10.309457759999999</v>
      </c>
    </row>
    <row r="5055" spans="1:4" ht="15" customHeight="1" x14ac:dyDescent="0.2">
      <c r="A5055" s="27">
        <v>42218.833333333336</v>
      </c>
      <c r="B5055" s="10">
        <v>6.6877719999999998</v>
      </c>
      <c r="C5055" s="26">
        <v>50</v>
      </c>
      <c r="D5055" s="14">
        <f t="shared" si="78"/>
        <v>11.16857924</v>
      </c>
    </row>
    <row r="5056" spans="1:4" ht="15" customHeight="1" x14ac:dyDescent="0.2">
      <c r="A5056" s="27">
        <v>42218.875</v>
      </c>
      <c r="B5056" s="10">
        <v>6.6877719999999998</v>
      </c>
      <c r="C5056" s="26">
        <v>40</v>
      </c>
      <c r="D5056" s="14">
        <f t="shared" si="78"/>
        <v>11.16857924</v>
      </c>
    </row>
    <row r="5057" spans="1:4" ht="15" customHeight="1" x14ac:dyDescent="0.2">
      <c r="A5057" s="27">
        <v>42218.916666666664</v>
      </c>
      <c r="B5057" s="10">
        <v>6.1733279999999997</v>
      </c>
      <c r="C5057" s="26">
        <v>40</v>
      </c>
      <c r="D5057" s="14">
        <f t="shared" si="78"/>
        <v>10.309457759999999</v>
      </c>
    </row>
    <row r="5058" spans="1:4" ht="15" customHeight="1" x14ac:dyDescent="0.2">
      <c r="A5058" s="27">
        <v>42218.958333333336</v>
      </c>
      <c r="B5058" s="10">
        <v>2.057776</v>
      </c>
      <c r="C5058" s="26">
        <v>290</v>
      </c>
      <c r="D5058" s="14">
        <f t="shared" si="78"/>
        <v>3.43648592</v>
      </c>
    </row>
    <row r="5059" spans="1:4" ht="15" customHeight="1" x14ac:dyDescent="0.2">
      <c r="A5059" s="27">
        <v>42219</v>
      </c>
      <c r="B5059" s="10">
        <v>2.5722200000000002</v>
      </c>
      <c r="C5059" s="26">
        <v>290</v>
      </c>
      <c r="D5059" s="14">
        <f t="shared" si="78"/>
        <v>4.2956073999999997</v>
      </c>
    </row>
    <row r="5060" spans="1:4" ht="15" customHeight="1" x14ac:dyDescent="0.2">
      <c r="A5060" s="27">
        <v>42219.041666666664</v>
      </c>
      <c r="B5060" s="10">
        <v>1.5433319999999999</v>
      </c>
      <c r="C5060" s="26">
        <v>320</v>
      </c>
      <c r="D5060" s="14">
        <f t="shared" si="78"/>
        <v>2.5773644399999998</v>
      </c>
    </row>
    <row r="5061" spans="1:4" ht="15" customHeight="1" x14ac:dyDescent="0.2">
      <c r="A5061" s="27">
        <v>42219.083333333336</v>
      </c>
      <c r="B5061" s="10">
        <v>1.028888</v>
      </c>
      <c r="C5061" s="26">
        <v>330</v>
      </c>
      <c r="D5061" s="14">
        <f t="shared" ref="D5061:D5124" si="79">$B$1*B5061</f>
        <v>1.71824296</v>
      </c>
    </row>
    <row r="5062" spans="1:4" ht="15" customHeight="1" x14ac:dyDescent="0.2">
      <c r="A5062" s="27">
        <v>42219.125</v>
      </c>
      <c r="B5062" s="10">
        <v>2.057776</v>
      </c>
      <c r="C5062" s="26">
        <v>340</v>
      </c>
      <c r="D5062" s="14">
        <f t="shared" si="79"/>
        <v>3.43648592</v>
      </c>
    </row>
    <row r="5063" spans="1:4" ht="15" customHeight="1" x14ac:dyDescent="0.2">
      <c r="A5063" s="27">
        <v>42219.166666666664</v>
      </c>
      <c r="B5063" s="10">
        <v>1.5433319999999999</v>
      </c>
      <c r="C5063" s="26">
        <v>320</v>
      </c>
      <c r="D5063" s="14">
        <f t="shared" si="79"/>
        <v>2.5773644399999998</v>
      </c>
    </row>
    <row r="5064" spans="1:4" ht="15" customHeight="1" x14ac:dyDescent="0.2">
      <c r="A5064" s="27">
        <v>42219.208333333336</v>
      </c>
      <c r="B5064" s="10">
        <v>1.028888</v>
      </c>
      <c r="C5064" s="26">
        <v>310</v>
      </c>
      <c r="D5064" s="14">
        <f t="shared" si="79"/>
        <v>1.71824296</v>
      </c>
    </row>
    <row r="5065" spans="1:4" ht="15" customHeight="1" x14ac:dyDescent="0.2">
      <c r="A5065" s="27">
        <v>42219.25</v>
      </c>
      <c r="B5065" s="10">
        <v>1.028888</v>
      </c>
      <c r="C5065" s="26">
        <v>320</v>
      </c>
      <c r="D5065" s="14">
        <f t="shared" si="79"/>
        <v>1.71824296</v>
      </c>
    </row>
    <row r="5066" spans="1:4" ht="15" customHeight="1" x14ac:dyDescent="0.2">
      <c r="A5066" s="27">
        <v>42219.291666666664</v>
      </c>
      <c r="B5066" s="10">
        <v>1.028888</v>
      </c>
      <c r="C5066" s="26">
        <v>310</v>
      </c>
      <c r="D5066" s="14">
        <f t="shared" si="79"/>
        <v>1.71824296</v>
      </c>
    </row>
    <row r="5067" spans="1:4" ht="15" customHeight="1" x14ac:dyDescent="0.2">
      <c r="A5067" s="27">
        <v>42219.333333333336</v>
      </c>
      <c r="B5067" s="10">
        <v>1.5433319999999999</v>
      </c>
      <c r="C5067" s="26">
        <v>300</v>
      </c>
      <c r="D5067" s="14">
        <f t="shared" si="79"/>
        <v>2.5773644399999998</v>
      </c>
    </row>
    <row r="5068" spans="1:4" ht="15" customHeight="1" x14ac:dyDescent="0.2">
      <c r="A5068" s="27">
        <v>42219.375</v>
      </c>
      <c r="B5068" s="10">
        <v>1.028888</v>
      </c>
      <c r="C5068" s="26">
        <v>310</v>
      </c>
      <c r="D5068" s="14">
        <f t="shared" si="79"/>
        <v>1.71824296</v>
      </c>
    </row>
    <row r="5069" spans="1:4" ht="15" customHeight="1" x14ac:dyDescent="0.2">
      <c r="A5069" s="27">
        <v>42219.416666666664</v>
      </c>
      <c r="B5069" s="10">
        <v>1.5433319999999999</v>
      </c>
      <c r="C5069" s="26">
        <v>330</v>
      </c>
      <c r="D5069" s="14">
        <f t="shared" si="79"/>
        <v>2.5773644399999998</v>
      </c>
    </row>
    <row r="5070" spans="1:4" ht="15" customHeight="1" x14ac:dyDescent="0.2">
      <c r="A5070" s="27">
        <v>42219.458333333336</v>
      </c>
      <c r="B5070" s="10">
        <v>2.5722200000000002</v>
      </c>
      <c r="C5070" s="26">
        <v>310</v>
      </c>
      <c r="D5070" s="14">
        <f t="shared" si="79"/>
        <v>4.2956073999999997</v>
      </c>
    </row>
    <row r="5071" spans="1:4" ht="15" customHeight="1" x14ac:dyDescent="0.2">
      <c r="A5071" s="27">
        <v>42219.5</v>
      </c>
      <c r="B5071" s="10">
        <v>3.601108</v>
      </c>
      <c r="C5071" s="26">
        <v>330</v>
      </c>
      <c r="D5071" s="14">
        <f t="shared" si="79"/>
        <v>6.0138503599999993</v>
      </c>
    </row>
    <row r="5072" spans="1:4" ht="15" customHeight="1" x14ac:dyDescent="0.2">
      <c r="A5072" s="27">
        <v>42219.541666666664</v>
      </c>
      <c r="B5072" s="10">
        <v>5.6588840000000005</v>
      </c>
      <c r="C5072" s="26">
        <v>20</v>
      </c>
      <c r="D5072" s="14">
        <f t="shared" si="79"/>
        <v>9.4503362800000001</v>
      </c>
    </row>
    <row r="5073" spans="1:4" ht="15" customHeight="1" x14ac:dyDescent="0.2">
      <c r="A5073" s="27">
        <v>42219.583333333336</v>
      </c>
      <c r="B5073" s="10">
        <v>4.6299960000000002</v>
      </c>
      <c r="C5073" s="26">
        <v>10</v>
      </c>
      <c r="D5073" s="14">
        <f t="shared" si="79"/>
        <v>7.7320933199999997</v>
      </c>
    </row>
    <row r="5074" spans="1:4" ht="15" customHeight="1" x14ac:dyDescent="0.2">
      <c r="A5074" s="27">
        <v>42219.625</v>
      </c>
      <c r="B5074" s="10">
        <v>4.6299960000000002</v>
      </c>
      <c r="C5074" s="26">
        <v>10</v>
      </c>
      <c r="D5074" s="14">
        <f t="shared" si="79"/>
        <v>7.7320933199999997</v>
      </c>
    </row>
    <row r="5075" spans="1:4" ht="15" customHeight="1" x14ac:dyDescent="0.2">
      <c r="A5075" s="27">
        <v>42219.666666666664</v>
      </c>
      <c r="B5075" s="10">
        <v>4.1155520000000001</v>
      </c>
      <c r="C5075" s="26">
        <v>350</v>
      </c>
      <c r="D5075" s="14">
        <f t="shared" si="79"/>
        <v>6.8729718399999999</v>
      </c>
    </row>
    <row r="5076" spans="1:4" ht="15" customHeight="1" x14ac:dyDescent="0.2">
      <c r="A5076" s="27">
        <v>42219.708333333336</v>
      </c>
      <c r="B5076" s="10">
        <v>5.6588840000000005</v>
      </c>
      <c r="C5076" s="26">
        <v>70</v>
      </c>
      <c r="D5076" s="14">
        <f t="shared" si="79"/>
        <v>9.4503362800000001</v>
      </c>
    </row>
    <row r="5077" spans="1:4" ht="15" customHeight="1" x14ac:dyDescent="0.2">
      <c r="A5077" s="27">
        <v>42219.75</v>
      </c>
      <c r="B5077" s="10">
        <v>7.202216</v>
      </c>
      <c r="C5077" s="26">
        <v>50</v>
      </c>
      <c r="D5077" s="14">
        <f t="shared" si="79"/>
        <v>12.027700719999999</v>
      </c>
    </row>
    <row r="5078" spans="1:4" ht="15" customHeight="1" x14ac:dyDescent="0.2">
      <c r="A5078" s="27">
        <v>42219.791666666664</v>
      </c>
      <c r="B5078" s="10">
        <v>7.202216</v>
      </c>
      <c r="C5078" s="26">
        <v>50</v>
      </c>
      <c r="D5078" s="14">
        <f t="shared" si="79"/>
        <v>12.027700719999999</v>
      </c>
    </row>
    <row r="5079" spans="1:4" ht="15" customHeight="1" x14ac:dyDescent="0.2">
      <c r="A5079" s="27">
        <v>42219.833333333336</v>
      </c>
      <c r="B5079" s="10">
        <v>7.202216</v>
      </c>
      <c r="C5079" s="26">
        <v>50</v>
      </c>
      <c r="D5079" s="14">
        <f t="shared" si="79"/>
        <v>12.027700719999999</v>
      </c>
    </row>
    <row r="5080" spans="1:4" ht="15" customHeight="1" x14ac:dyDescent="0.2">
      <c r="A5080" s="27">
        <v>42219.875</v>
      </c>
      <c r="B5080" s="10">
        <v>6.6877719999999998</v>
      </c>
      <c r="C5080" s="26">
        <v>50</v>
      </c>
      <c r="D5080" s="14">
        <f t="shared" si="79"/>
        <v>11.16857924</v>
      </c>
    </row>
    <row r="5081" spans="1:4" ht="15" customHeight="1" x14ac:dyDescent="0.2">
      <c r="A5081" s="27">
        <v>42219.916666666664</v>
      </c>
      <c r="B5081" s="10">
        <v>5.1444400000000003</v>
      </c>
      <c r="C5081" s="26">
        <v>40</v>
      </c>
      <c r="D5081" s="14">
        <f t="shared" si="79"/>
        <v>8.5912147999999995</v>
      </c>
    </row>
    <row r="5082" spans="1:4" ht="15" customHeight="1" x14ac:dyDescent="0.2">
      <c r="A5082" s="27">
        <v>42219.958333333336</v>
      </c>
      <c r="B5082" s="10">
        <v>5.6588840000000005</v>
      </c>
      <c r="C5082" s="26">
        <v>20</v>
      </c>
      <c r="D5082" s="14">
        <f t="shared" si="79"/>
        <v>9.4503362800000001</v>
      </c>
    </row>
    <row r="5083" spans="1:4" ht="15" customHeight="1" x14ac:dyDescent="0.2">
      <c r="A5083" s="27">
        <v>42220</v>
      </c>
      <c r="B5083" s="10">
        <v>4.6299960000000002</v>
      </c>
      <c r="C5083" s="26">
        <v>20</v>
      </c>
      <c r="D5083" s="14">
        <f t="shared" si="79"/>
        <v>7.7320933199999997</v>
      </c>
    </row>
    <row r="5084" spans="1:4" ht="15" customHeight="1" x14ac:dyDescent="0.2">
      <c r="A5084" s="27">
        <v>42220.041666666664</v>
      </c>
      <c r="B5084" s="10">
        <v>4.1155520000000001</v>
      </c>
      <c r="C5084" s="26">
        <v>10</v>
      </c>
      <c r="D5084" s="14">
        <f t="shared" si="79"/>
        <v>6.8729718399999999</v>
      </c>
    </row>
    <row r="5085" spans="1:4" ht="15" customHeight="1" x14ac:dyDescent="0.2">
      <c r="A5085" s="27">
        <v>42220.083333333336</v>
      </c>
      <c r="B5085" s="10">
        <v>3.0866639999999999</v>
      </c>
      <c r="C5085" s="26">
        <v>350</v>
      </c>
      <c r="D5085" s="14">
        <f t="shared" si="79"/>
        <v>5.1547288799999995</v>
      </c>
    </row>
    <row r="5086" spans="1:4" ht="15" customHeight="1" x14ac:dyDescent="0.2">
      <c r="A5086" s="27">
        <v>42220.125</v>
      </c>
      <c r="B5086" s="10">
        <v>2.057776</v>
      </c>
      <c r="C5086" s="26">
        <v>340</v>
      </c>
      <c r="D5086" s="14">
        <f t="shared" si="79"/>
        <v>3.43648592</v>
      </c>
    </row>
    <row r="5087" spans="1:4" ht="15" customHeight="1" x14ac:dyDescent="0.2">
      <c r="A5087" s="27">
        <v>42220.166666666664</v>
      </c>
      <c r="B5087" s="10">
        <v>1.5433319999999999</v>
      </c>
      <c r="C5087" s="26">
        <v>290</v>
      </c>
      <c r="D5087" s="14">
        <f t="shared" si="79"/>
        <v>2.5773644399999998</v>
      </c>
    </row>
    <row r="5088" spans="1:4" ht="15" customHeight="1" x14ac:dyDescent="0.2">
      <c r="A5088" s="27">
        <v>42220.208333333336</v>
      </c>
      <c r="B5088" s="10">
        <v>1.028888</v>
      </c>
      <c r="C5088" s="26">
        <v>310</v>
      </c>
      <c r="D5088" s="14">
        <f t="shared" si="79"/>
        <v>1.71824296</v>
      </c>
    </row>
    <row r="5089" spans="1:4" ht="15" customHeight="1" x14ac:dyDescent="0.2">
      <c r="A5089" s="27">
        <v>42220.25</v>
      </c>
      <c r="B5089" s="10">
        <v>0.51444400000000001</v>
      </c>
      <c r="C5089" s="26">
        <v>230</v>
      </c>
      <c r="D5089" s="14">
        <f t="shared" si="79"/>
        <v>0.85912147999999999</v>
      </c>
    </row>
    <row r="5090" spans="1:4" ht="15" customHeight="1" x14ac:dyDescent="0.2">
      <c r="A5090" s="27">
        <v>42220.291666666664</v>
      </c>
      <c r="B5090" s="10">
        <v>0.51444400000000001</v>
      </c>
      <c r="C5090" s="26">
        <v>310</v>
      </c>
      <c r="D5090" s="14">
        <f t="shared" si="79"/>
        <v>0.85912147999999999</v>
      </c>
    </row>
    <row r="5091" spans="1:4" ht="15" customHeight="1" x14ac:dyDescent="0.2">
      <c r="A5091" s="27">
        <v>42220.333333333336</v>
      </c>
      <c r="B5091" s="10">
        <v>0.51444400000000001</v>
      </c>
      <c r="C5091" s="26">
        <v>280</v>
      </c>
      <c r="D5091" s="14">
        <f t="shared" si="79"/>
        <v>0.85912147999999999</v>
      </c>
    </row>
    <row r="5092" spans="1:4" ht="15" customHeight="1" x14ac:dyDescent="0.2">
      <c r="A5092" s="27">
        <v>42220.375</v>
      </c>
      <c r="B5092" s="10">
        <v>0.51444400000000001</v>
      </c>
      <c r="C5092" s="26">
        <v>130</v>
      </c>
      <c r="D5092" s="14">
        <f t="shared" si="79"/>
        <v>0.85912147999999999</v>
      </c>
    </row>
    <row r="5093" spans="1:4" ht="15" customHeight="1" x14ac:dyDescent="0.2">
      <c r="A5093" s="27">
        <v>42220.416666666664</v>
      </c>
      <c r="B5093" s="10">
        <v>1.028888</v>
      </c>
      <c r="C5093" s="26">
        <v>120</v>
      </c>
      <c r="D5093" s="14">
        <f t="shared" si="79"/>
        <v>1.71824296</v>
      </c>
    </row>
    <row r="5094" spans="1:4" ht="15" customHeight="1" x14ac:dyDescent="0.2">
      <c r="A5094" s="27">
        <v>42220.458333333336</v>
      </c>
      <c r="B5094" s="10">
        <v>2.057776</v>
      </c>
      <c r="C5094" s="26">
        <v>10</v>
      </c>
      <c r="D5094" s="14">
        <f t="shared" si="79"/>
        <v>3.43648592</v>
      </c>
    </row>
    <row r="5095" spans="1:4" ht="15" customHeight="1" x14ac:dyDescent="0.2">
      <c r="A5095" s="27">
        <v>42220.5</v>
      </c>
      <c r="B5095" s="10">
        <v>3.601108</v>
      </c>
      <c r="C5095" s="26">
        <v>330</v>
      </c>
      <c r="D5095" s="14">
        <f t="shared" si="79"/>
        <v>6.0138503599999993</v>
      </c>
    </row>
    <row r="5096" spans="1:4" ht="15" customHeight="1" x14ac:dyDescent="0.2">
      <c r="A5096" s="27">
        <v>42220.541666666664</v>
      </c>
      <c r="B5096" s="10">
        <v>3.601108</v>
      </c>
      <c r="C5096" s="26">
        <v>320</v>
      </c>
      <c r="D5096" s="14">
        <f t="shared" si="79"/>
        <v>6.0138503599999993</v>
      </c>
    </row>
    <row r="5097" spans="1:4" ht="15" customHeight="1" x14ac:dyDescent="0.2">
      <c r="A5097" s="27">
        <v>42220.583333333336</v>
      </c>
      <c r="B5097" s="10">
        <v>4.6299960000000002</v>
      </c>
      <c r="C5097" s="26">
        <v>310</v>
      </c>
      <c r="D5097" s="14">
        <f t="shared" si="79"/>
        <v>7.7320933199999997</v>
      </c>
    </row>
    <row r="5098" spans="1:4" ht="15" customHeight="1" x14ac:dyDescent="0.2">
      <c r="A5098" s="27">
        <v>42220.625</v>
      </c>
      <c r="B5098" s="10">
        <v>3.0866639999999999</v>
      </c>
      <c r="C5098" s="26">
        <v>310</v>
      </c>
      <c r="D5098" s="14">
        <f t="shared" si="79"/>
        <v>5.1547288799999995</v>
      </c>
    </row>
    <row r="5099" spans="1:4" ht="15" customHeight="1" x14ac:dyDescent="0.2">
      <c r="A5099" s="27">
        <v>42220.666666666664</v>
      </c>
      <c r="B5099" s="10">
        <v>2.057776</v>
      </c>
      <c r="C5099" s="26">
        <v>300</v>
      </c>
      <c r="D5099" s="14">
        <f t="shared" si="79"/>
        <v>3.43648592</v>
      </c>
    </row>
    <row r="5100" spans="1:4" ht="15" customHeight="1" x14ac:dyDescent="0.2">
      <c r="A5100" s="27">
        <v>42220.708333333336</v>
      </c>
      <c r="B5100" s="10">
        <v>2.5722200000000002</v>
      </c>
      <c r="C5100" s="26">
        <v>100</v>
      </c>
      <c r="D5100" s="14">
        <f t="shared" si="79"/>
        <v>4.2956073999999997</v>
      </c>
    </row>
    <row r="5101" spans="1:4" ht="15" customHeight="1" x14ac:dyDescent="0.2">
      <c r="A5101" s="27">
        <v>42220.75</v>
      </c>
      <c r="B5101" s="10">
        <v>4.1155520000000001</v>
      </c>
      <c r="C5101" s="26">
        <v>90</v>
      </c>
      <c r="D5101" s="14">
        <f t="shared" si="79"/>
        <v>6.8729718399999999</v>
      </c>
    </row>
    <row r="5102" spans="1:4" ht="15" customHeight="1" x14ac:dyDescent="0.2">
      <c r="A5102" s="27">
        <v>42220.791666666664</v>
      </c>
      <c r="B5102" s="10">
        <v>4.1155520000000001</v>
      </c>
      <c r="C5102" s="26">
        <v>60</v>
      </c>
      <c r="D5102" s="14">
        <f t="shared" si="79"/>
        <v>6.8729718399999999</v>
      </c>
    </row>
    <row r="5103" spans="1:4" ht="15" customHeight="1" x14ac:dyDescent="0.2">
      <c r="A5103" s="27">
        <v>42220.833333333336</v>
      </c>
      <c r="B5103" s="10">
        <v>3.601108</v>
      </c>
      <c r="C5103" s="26">
        <v>60</v>
      </c>
      <c r="D5103" s="14">
        <f t="shared" si="79"/>
        <v>6.0138503599999993</v>
      </c>
    </row>
    <row r="5104" spans="1:4" ht="15" customHeight="1" x14ac:dyDescent="0.2">
      <c r="A5104" s="27">
        <v>42220.875</v>
      </c>
      <c r="B5104" s="10">
        <v>4.1155520000000001</v>
      </c>
      <c r="C5104" s="26">
        <v>40</v>
      </c>
      <c r="D5104" s="14">
        <f t="shared" si="79"/>
        <v>6.8729718399999999</v>
      </c>
    </row>
    <row r="5105" spans="1:4" ht="15" customHeight="1" x14ac:dyDescent="0.2">
      <c r="A5105" s="27">
        <v>42220.916666666664</v>
      </c>
      <c r="B5105" s="10">
        <v>3.601108</v>
      </c>
      <c r="C5105" s="26">
        <v>30</v>
      </c>
      <c r="D5105" s="14">
        <f t="shared" si="79"/>
        <v>6.0138503599999993</v>
      </c>
    </row>
    <row r="5106" spans="1:4" ht="15" customHeight="1" x14ac:dyDescent="0.2">
      <c r="A5106" s="27">
        <v>42220.958333333336</v>
      </c>
      <c r="B5106" s="10">
        <v>2.057776</v>
      </c>
      <c r="C5106" s="26">
        <v>360</v>
      </c>
      <c r="D5106" s="14">
        <f t="shared" si="79"/>
        <v>3.43648592</v>
      </c>
    </row>
    <row r="5107" spans="1:4" ht="15" customHeight="1" x14ac:dyDescent="0.2">
      <c r="A5107" s="27">
        <v>42221</v>
      </c>
      <c r="B5107" s="10">
        <v>2.057776</v>
      </c>
      <c r="C5107" s="26">
        <v>350</v>
      </c>
      <c r="D5107" s="14">
        <f t="shared" si="79"/>
        <v>3.43648592</v>
      </c>
    </row>
    <row r="5108" spans="1:4" ht="15" customHeight="1" x14ac:dyDescent="0.2">
      <c r="A5108" s="27">
        <v>42221.041666666664</v>
      </c>
      <c r="B5108" s="10">
        <v>1.5433319999999999</v>
      </c>
      <c r="C5108" s="26">
        <v>280</v>
      </c>
      <c r="D5108" s="14">
        <f t="shared" si="79"/>
        <v>2.5773644399999998</v>
      </c>
    </row>
    <row r="5109" spans="1:4" ht="15" customHeight="1" x14ac:dyDescent="0.2">
      <c r="A5109" s="27">
        <v>42221.083333333336</v>
      </c>
      <c r="B5109" s="10">
        <v>0</v>
      </c>
      <c r="C5109" s="26">
        <v>0</v>
      </c>
      <c r="D5109" s="14">
        <f t="shared" si="79"/>
        <v>0</v>
      </c>
    </row>
    <row r="5110" spans="1:4" ht="15" customHeight="1" x14ac:dyDescent="0.2">
      <c r="A5110" s="27">
        <v>42221.125</v>
      </c>
      <c r="B5110" s="10">
        <v>0</v>
      </c>
      <c r="C5110" s="26">
        <v>0</v>
      </c>
      <c r="D5110" s="14">
        <f t="shared" si="79"/>
        <v>0</v>
      </c>
    </row>
    <row r="5111" spans="1:4" ht="15" customHeight="1" x14ac:dyDescent="0.2">
      <c r="A5111" s="27">
        <v>42221.166666666664</v>
      </c>
      <c r="B5111" s="10">
        <v>0</v>
      </c>
      <c r="C5111" s="26">
        <v>0</v>
      </c>
      <c r="D5111" s="14">
        <f t="shared" si="79"/>
        <v>0</v>
      </c>
    </row>
    <row r="5112" spans="1:4" ht="15" customHeight="1" x14ac:dyDescent="0.2">
      <c r="A5112" s="27">
        <v>42221.208333333336</v>
      </c>
      <c r="B5112" s="10">
        <v>1.028888</v>
      </c>
      <c r="C5112" s="26">
        <v>290</v>
      </c>
      <c r="D5112" s="14">
        <f t="shared" si="79"/>
        <v>1.71824296</v>
      </c>
    </row>
    <row r="5113" spans="1:4" ht="15" customHeight="1" x14ac:dyDescent="0.2">
      <c r="A5113" s="27">
        <v>42221.25</v>
      </c>
      <c r="B5113" s="10">
        <v>1.028888</v>
      </c>
      <c r="C5113" s="26">
        <v>340</v>
      </c>
      <c r="D5113" s="14">
        <f t="shared" si="79"/>
        <v>1.71824296</v>
      </c>
    </row>
    <row r="5114" spans="1:4" ht="15" customHeight="1" x14ac:dyDescent="0.2">
      <c r="A5114" s="27">
        <v>42221.291666666664</v>
      </c>
      <c r="B5114" s="10">
        <v>1.5433319999999999</v>
      </c>
      <c r="C5114" s="26">
        <v>310</v>
      </c>
      <c r="D5114" s="14">
        <f t="shared" si="79"/>
        <v>2.5773644399999998</v>
      </c>
    </row>
    <row r="5115" spans="1:4" ht="15" customHeight="1" x14ac:dyDescent="0.2">
      <c r="A5115" s="27">
        <v>42221.333333333336</v>
      </c>
      <c r="B5115" s="10">
        <v>1.028888</v>
      </c>
      <c r="C5115" s="26">
        <v>280</v>
      </c>
      <c r="D5115" s="14">
        <f t="shared" si="79"/>
        <v>1.71824296</v>
      </c>
    </row>
    <row r="5116" spans="1:4" ht="15" customHeight="1" x14ac:dyDescent="0.2">
      <c r="A5116" s="27">
        <v>42221.375</v>
      </c>
      <c r="B5116" s="10">
        <v>1.028888</v>
      </c>
      <c r="C5116" s="26">
        <v>340</v>
      </c>
      <c r="D5116" s="14">
        <f t="shared" si="79"/>
        <v>1.71824296</v>
      </c>
    </row>
    <row r="5117" spans="1:4" ht="15" customHeight="1" x14ac:dyDescent="0.2">
      <c r="A5117" s="27">
        <v>42221.416666666664</v>
      </c>
      <c r="B5117" s="10">
        <v>1.028888</v>
      </c>
      <c r="C5117" s="26">
        <v>320</v>
      </c>
      <c r="D5117" s="14">
        <f t="shared" si="79"/>
        <v>1.71824296</v>
      </c>
    </row>
    <row r="5118" spans="1:4" ht="15" customHeight="1" x14ac:dyDescent="0.2">
      <c r="A5118" s="27">
        <v>42221.458333333336</v>
      </c>
      <c r="B5118" s="10">
        <v>1.5433319999999999</v>
      </c>
      <c r="C5118" s="26">
        <v>330</v>
      </c>
      <c r="D5118" s="14">
        <f t="shared" si="79"/>
        <v>2.5773644399999998</v>
      </c>
    </row>
    <row r="5119" spans="1:4" ht="15" customHeight="1" x14ac:dyDescent="0.2">
      <c r="A5119" s="27">
        <v>42221.5</v>
      </c>
      <c r="B5119" s="10">
        <v>1.028888</v>
      </c>
      <c r="C5119" s="26">
        <v>350</v>
      </c>
      <c r="D5119" s="14">
        <f t="shared" si="79"/>
        <v>1.71824296</v>
      </c>
    </row>
    <row r="5120" spans="1:4" ht="15" customHeight="1" x14ac:dyDescent="0.2">
      <c r="A5120" s="27">
        <v>42221.541666666664</v>
      </c>
      <c r="B5120" s="10">
        <v>3.0866639999999999</v>
      </c>
      <c r="C5120" s="26">
        <v>20</v>
      </c>
      <c r="D5120" s="14">
        <f t="shared" si="79"/>
        <v>5.1547288799999995</v>
      </c>
    </row>
    <row r="5121" spans="1:4" ht="15" customHeight="1" x14ac:dyDescent="0.2">
      <c r="A5121" s="27">
        <v>42221.583333333336</v>
      </c>
      <c r="B5121" s="10">
        <v>4.1155520000000001</v>
      </c>
      <c r="C5121" s="26">
        <v>20</v>
      </c>
      <c r="D5121" s="14">
        <f t="shared" si="79"/>
        <v>6.8729718399999999</v>
      </c>
    </row>
    <row r="5122" spans="1:4" ht="15" customHeight="1" x14ac:dyDescent="0.2">
      <c r="A5122" s="27">
        <v>42221.625</v>
      </c>
      <c r="B5122" s="10">
        <v>4.1155520000000001</v>
      </c>
      <c r="C5122" s="26">
        <v>30</v>
      </c>
      <c r="D5122" s="14">
        <f t="shared" si="79"/>
        <v>6.8729718399999999</v>
      </c>
    </row>
    <row r="5123" spans="1:4" ht="15" customHeight="1" x14ac:dyDescent="0.2">
      <c r="A5123" s="27">
        <v>42221.666666666664</v>
      </c>
      <c r="B5123" s="10">
        <v>7.202216</v>
      </c>
      <c r="C5123" s="26">
        <v>90</v>
      </c>
      <c r="D5123" s="14">
        <f t="shared" si="79"/>
        <v>12.027700719999999</v>
      </c>
    </row>
    <row r="5124" spans="1:4" ht="15" customHeight="1" x14ac:dyDescent="0.2">
      <c r="A5124" s="27">
        <v>42221.708333333336</v>
      </c>
      <c r="B5124" s="10">
        <v>6.1733279999999997</v>
      </c>
      <c r="C5124" s="26">
        <v>70</v>
      </c>
      <c r="D5124" s="14">
        <f t="shared" si="79"/>
        <v>10.309457759999999</v>
      </c>
    </row>
    <row r="5125" spans="1:4" ht="15" customHeight="1" x14ac:dyDescent="0.2">
      <c r="A5125" s="27">
        <v>42221.75</v>
      </c>
      <c r="B5125" s="10">
        <v>7.202216</v>
      </c>
      <c r="C5125" s="26">
        <v>70</v>
      </c>
      <c r="D5125" s="14">
        <f t="shared" ref="D5125:D5188" si="80">$B$1*B5125</f>
        <v>12.027700719999999</v>
      </c>
    </row>
    <row r="5126" spans="1:4" ht="15" customHeight="1" x14ac:dyDescent="0.2">
      <c r="A5126" s="27">
        <v>42221.791666666664</v>
      </c>
      <c r="B5126" s="10">
        <v>6.6877719999999998</v>
      </c>
      <c r="C5126" s="26">
        <v>60</v>
      </c>
      <c r="D5126" s="14">
        <f t="shared" si="80"/>
        <v>11.16857924</v>
      </c>
    </row>
    <row r="5127" spans="1:4" ht="15" customHeight="1" x14ac:dyDescent="0.2">
      <c r="A5127" s="27">
        <v>42221.833333333336</v>
      </c>
      <c r="B5127" s="10">
        <v>4.6299960000000002</v>
      </c>
      <c r="C5127" s="26">
        <v>50</v>
      </c>
      <c r="D5127" s="14">
        <f t="shared" si="80"/>
        <v>7.7320933199999997</v>
      </c>
    </row>
    <row r="5128" spans="1:4" ht="15" customHeight="1" x14ac:dyDescent="0.2">
      <c r="A5128" s="27">
        <v>42221.875</v>
      </c>
      <c r="B5128" s="10">
        <v>2.5722200000000002</v>
      </c>
      <c r="C5128" s="26">
        <v>50</v>
      </c>
      <c r="D5128" s="14">
        <f t="shared" si="80"/>
        <v>4.2956073999999997</v>
      </c>
    </row>
    <row r="5129" spans="1:4" ht="15" customHeight="1" x14ac:dyDescent="0.2">
      <c r="A5129" s="27">
        <v>42221.916666666664</v>
      </c>
      <c r="B5129" s="10">
        <v>2.5722200000000002</v>
      </c>
      <c r="C5129" s="26">
        <v>30</v>
      </c>
      <c r="D5129" s="14">
        <f t="shared" si="80"/>
        <v>4.2956073999999997</v>
      </c>
    </row>
    <row r="5130" spans="1:4" ht="15" customHeight="1" x14ac:dyDescent="0.2">
      <c r="A5130" s="27">
        <v>42221.958333333336</v>
      </c>
      <c r="B5130" s="10">
        <v>2.057776</v>
      </c>
      <c r="C5130" s="26">
        <v>340</v>
      </c>
      <c r="D5130" s="14">
        <f t="shared" si="80"/>
        <v>3.43648592</v>
      </c>
    </row>
    <row r="5131" spans="1:4" ht="15" customHeight="1" x14ac:dyDescent="0.2">
      <c r="A5131" s="27">
        <v>42222</v>
      </c>
      <c r="B5131" s="10">
        <v>1.5433319999999999</v>
      </c>
      <c r="C5131" s="26">
        <v>350</v>
      </c>
      <c r="D5131" s="14">
        <f t="shared" si="80"/>
        <v>2.5773644399999998</v>
      </c>
    </row>
    <row r="5132" spans="1:4" ht="15" customHeight="1" x14ac:dyDescent="0.2">
      <c r="A5132" s="27">
        <v>42222.041666666664</v>
      </c>
      <c r="B5132" s="10">
        <v>2.057776</v>
      </c>
      <c r="C5132" s="26">
        <v>340</v>
      </c>
      <c r="D5132" s="14">
        <f t="shared" si="80"/>
        <v>3.43648592</v>
      </c>
    </row>
    <row r="5133" spans="1:4" ht="15" customHeight="1" x14ac:dyDescent="0.2">
      <c r="A5133" s="27">
        <v>42222.083333333336</v>
      </c>
      <c r="B5133" s="10">
        <v>2.057776</v>
      </c>
      <c r="C5133" s="26">
        <v>280</v>
      </c>
      <c r="D5133" s="14">
        <f t="shared" si="80"/>
        <v>3.43648592</v>
      </c>
    </row>
    <row r="5134" spans="1:4" ht="15" customHeight="1" x14ac:dyDescent="0.2">
      <c r="A5134" s="27">
        <v>42222.125</v>
      </c>
      <c r="B5134" s="10">
        <v>1.5433319999999999</v>
      </c>
      <c r="C5134" s="26">
        <v>320</v>
      </c>
      <c r="D5134" s="14">
        <f t="shared" si="80"/>
        <v>2.5773644399999998</v>
      </c>
    </row>
    <row r="5135" spans="1:4" ht="15" customHeight="1" x14ac:dyDescent="0.2">
      <c r="A5135" s="27">
        <v>42222.166666666664</v>
      </c>
      <c r="B5135" s="10">
        <v>1.028888</v>
      </c>
      <c r="C5135" s="26">
        <v>280</v>
      </c>
      <c r="D5135" s="14">
        <f t="shared" si="80"/>
        <v>1.71824296</v>
      </c>
    </row>
    <row r="5136" spans="1:4" ht="15" customHeight="1" x14ac:dyDescent="0.2">
      <c r="A5136" s="27">
        <v>42222.208333333336</v>
      </c>
      <c r="B5136" s="10">
        <v>1.5433319999999999</v>
      </c>
      <c r="C5136" s="26">
        <v>300</v>
      </c>
      <c r="D5136" s="14">
        <f t="shared" si="80"/>
        <v>2.5773644399999998</v>
      </c>
    </row>
    <row r="5137" spans="1:4" ht="15" customHeight="1" x14ac:dyDescent="0.2">
      <c r="A5137" s="27">
        <v>42222.25</v>
      </c>
      <c r="B5137" s="10">
        <v>1.5433319999999999</v>
      </c>
      <c r="C5137" s="26">
        <v>340</v>
      </c>
      <c r="D5137" s="14">
        <f t="shared" si="80"/>
        <v>2.5773644399999998</v>
      </c>
    </row>
    <row r="5138" spans="1:4" ht="15" customHeight="1" x14ac:dyDescent="0.2">
      <c r="A5138" s="27">
        <v>42222.291666666664</v>
      </c>
      <c r="B5138" s="10">
        <v>0</v>
      </c>
      <c r="C5138" s="26">
        <v>0</v>
      </c>
      <c r="D5138" s="14">
        <f t="shared" si="80"/>
        <v>0</v>
      </c>
    </row>
    <row r="5139" spans="1:4" ht="15" customHeight="1" x14ac:dyDescent="0.2">
      <c r="A5139" s="27">
        <v>42222.333333333336</v>
      </c>
      <c r="B5139" s="10">
        <v>0</v>
      </c>
      <c r="C5139" s="26">
        <v>0</v>
      </c>
      <c r="D5139" s="14">
        <f t="shared" si="80"/>
        <v>0</v>
      </c>
    </row>
    <row r="5140" spans="1:4" ht="15" customHeight="1" x14ac:dyDescent="0.2">
      <c r="A5140" s="27">
        <v>42222.375</v>
      </c>
      <c r="B5140" s="10">
        <v>2.057776</v>
      </c>
      <c r="C5140" s="26">
        <v>300</v>
      </c>
      <c r="D5140" s="14">
        <f t="shared" si="80"/>
        <v>3.43648592</v>
      </c>
    </row>
    <row r="5141" spans="1:4" ht="15" customHeight="1" x14ac:dyDescent="0.2">
      <c r="A5141" s="27">
        <v>42222.416666666664</v>
      </c>
      <c r="B5141" s="10">
        <v>2.057776</v>
      </c>
      <c r="C5141" s="26">
        <v>300</v>
      </c>
      <c r="D5141" s="14">
        <f t="shared" si="80"/>
        <v>3.43648592</v>
      </c>
    </row>
    <row r="5142" spans="1:4" ht="15" customHeight="1" x14ac:dyDescent="0.2">
      <c r="A5142" s="27">
        <v>42222.458333333336</v>
      </c>
      <c r="B5142" s="10">
        <v>1.5433319999999999</v>
      </c>
      <c r="C5142" s="26">
        <v>340</v>
      </c>
      <c r="D5142" s="14">
        <f t="shared" si="80"/>
        <v>2.5773644399999998</v>
      </c>
    </row>
    <row r="5143" spans="1:4" ht="15" customHeight="1" x14ac:dyDescent="0.2">
      <c r="A5143" s="27">
        <v>42222.5</v>
      </c>
      <c r="B5143" s="10">
        <v>1.5433319999999999</v>
      </c>
      <c r="C5143" s="26">
        <v>330</v>
      </c>
      <c r="D5143" s="14">
        <f t="shared" si="80"/>
        <v>2.5773644399999998</v>
      </c>
    </row>
    <row r="5144" spans="1:4" ht="15" customHeight="1" x14ac:dyDescent="0.2">
      <c r="A5144" s="27">
        <v>42222.541666666664</v>
      </c>
      <c r="B5144" s="10">
        <v>3.0866639999999999</v>
      </c>
      <c r="C5144" s="26">
        <v>50</v>
      </c>
      <c r="D5144" s="14">
        <f t="shared" si="80"/>
        <v>5.1547288799999995</v>
      </c>
    </row>
    <row r="5145" spans="1:4" ht="15" customHeight="1" x14ac:dyDescent="0.2">
      <c r="A5145" s="27">
        <v>42222.583333333336</v>
      </c>
      <c r="B5145" s="10">
        <v>4.1155520000000001</v>
      </c>
      <c r="C5145" s="26">
        <v>40</v>
      </c>
      <c r="D5145" s="14">
        <f t="shared" si="80"/>
        <v>6.8729718399999999</v>
      </c>
    </row>
    <row r="5146" spans="1:4" ht="15" customHeight="1" x14ac:dyDescent="0.2">
      <c r="A5146" s="27">
        <v>42222.625</v>
      </c>
      <c r="B5146" s="10">
        <v>4.1155520000000001</v>
      </c>
      <c r="C5146" s="26">
        <v>40</v>
      </c>
      <c r="D5146" s="14">
        <f t="shared" si="80"/>
        <v>6.8729718399999999</v>
      </c>
    </row>
    <row r="5147" spans="1:4" ht="15" customHeight="1" x14ac:dyDescent="0.2">
      <c r="A5147" s="27">
        <v>42222.666666666664</v>
      </c>
      <c r="B5147" s="10">
        <v>3.601108</v>
      </c>
      <c r="C5147" s="26">
        <v>10</v>
      </c>
      <c r="D5147" s="14">
        <f t="shared" si="80"/>
        <v>6.0138503599999993</v>
      </c>
    </row>
    <row r="5148" spans="1:4" ht="15" customHeight="1" x14ac:dyDescent="0.2">
      <c r="A5148" s="27">
        <v>42222.708333333336</v>
      </c>
      <c r="B5148" s="10">
        <v>3.601108</v>
      </c>
      <c r="C5148" s="26">
        <v>10</v>
      </c>
      <c r="D5148" s="14">
        <f t="shared" si="80"/>
        <v>6.0138503599999993</v>
      </c>
    </row>
    <row r="5149" spans="1:4" ht="15" customHeight="1" x14ac:dyDescent="0.2">
      <c r="A5149" s="27">
        <v>42222.75</v>
      </c>
      <c r="B5149" s="10">
        <v>8.7455479999999994</v>
      </c>
      <c r="C5149" s="26">
        <v>40</v>
      </c>
      <c r="D5149" s="14">
        <f t="shared" si="80"/>
        <v>14.605065159999999</v>
      </c>
    </row>
    <row r="5150" spans="1:4" ht="15" customHeight="1" x14ac:dyDescent="0.2">
      <c r="A5150" s="27">
        <v>42222.791666666664</v>
      </c>
      <c r="B5150" s="10">
        <v>7.202216</v>
      </c>
      <c r="C5150" s="26">
        <v>30</v>
      </c>
      <c r="D5150" s="14">
        <f t="shared" si="80"/>
        <v>12.027700719999999</v>
      </c>
    </row>
    <row r="5151" spans="1:4" ht="15" customHeight="1" x14ac:dyDescent="0.2">
      <c r="A5151" s="27">
        <v>42222.833333333336</v>
      </c>
      <c r="B5151" s="10">
        <v>8.2311040000000002</v>
      </c>
      <c r="C5151" s="26">
        <v>50</v>
      </c>
      <c r="D5151" s="14">
        <f t="shared" si="80"/>
        <v>13.74594368</v>
      </c>
    </row>
    <row r="5152" spans="1:4" ht="15" customHeight="1" x14ac:dyDescent="0.2">
      <c r="A5152" s="27">
        <v>42222.875</v>
      </c>
      <c r="B5152" s="10">
        <v>4.1155520000000001</v>
      </c>
      <c r="C5152" s="26">
        <v>30</v>
      </c>
      <c r="D5152" s="14">
        <f t="shared" si="80"/>
        <v>6.8729718399999999</v>
      </c>
    </row>
    <row r="5153" spans="1:4" ht="15" customHeight="1" x14ac:dyDescent="0.2">
      <c r="A5153" s="27">
        <v>42222.916666666664</v>
      </c>
      <c r="B5153" s="10">
        <v>3.601108</v>
      </c>
      <c r="C5153" s="26">
        <v>10</v>
      </c>
      <c r="D5153" s="14">
        <f t="shared" si="80"/>
        <v>6.0138503599999993</v>
      </c>
    </row>
    <row r="5154" spans="1:4" ht="15" customHeight="1" x14ac:dyDescent="0.2">
      <c r="A5154" s="27">
        <v>42222.958333333336</v>
      </c>
      <c r="B5154" s="10">
        <v>2.057776</v>
      </c>
      <c r="C5154" s="26">
        <v>320</v>
      </c>
      <c r="D5154" s="14">
        <f t="shared" si="80"/>
        <v>3.43648592</v>
      </c>
    </row>
    <row r="5155" spans="1:4" ht="15" customHeight="1" x14ac:dyDescent="0.2">
      <c r="A5155" s="27">
        <v>42223</v>
      </c>
      <c r="B5155" s="10">
        <v>2.057776</v>
      </c>
      <c r="C5155" s="26">
        <v>350</v>
      </c>
      <c r="D5155" s="14">
        <f t="shared" si="80"/>
        <v>3.43648592</v>
      </c>
    </row>
    <row r="5156" spans="1:4" ht="15" customHeight="1" x14ac:dyDescent="0.2">
      <c r="A5156" s="27">
        <v>42223.041666666664</v>
      </c>
      <c r="B5156" s="10">
        <v>1.5433319999999999</v>
      </c>
      <c r="C5156" s="26">
        <v>310</v>
      </c>
      <c r="D5156" s="14">
        <f t="shared" si="80"/>
        <v>2.5773644399999998</v>
      </c>
    </row>
    <row r="5157" spans="1:4" ht="15" customHeight="1" x14ac:dyDescent="0.2">
      <c r="A5157" s="27">
        <v>42223.083333333336</v>
      </c>
      <c r="B5157" s="10">
        <v>1.5433319999999999</v>
      </c>
      <c r="C5157" s="26">
        <v>310</v>
      </c>
      <c r="D5157" s="14">
        <f t="shared" si="80"/>
        <v>2.5773644399999998</v>
      </c>
    </row>
    <row r="5158" spans="1:4" ht="15" customHeight="1" x14ac:dyDescent="0.2">
      <c r="A5158" s="27">
        <v>42223.125</v>
      </c>
      <c r="B5158" s="10">
        <v>2.5722200000000002</v>
      </c>
      <c r="C5158" s="26">
        <v>340</v>
      </c>
      <c r="D5158" s="14">
        <f t="shared" si="80"/>
        <v>4.2956073999999997</v>
      </c>
    </row>
    <row r="5159" spans="1:4" ht="15" customHeight="1" x14ac:dyDescent="0.2">
      <c r="A5159" s="27">
        <v>42223.166666666664</v>
      </c>
      <c r="B5159" s="10">
        <v>3.0866639999999999</v>
      </c>
      <c r="C5159" s="26">
        <v>20</v>
      </c>
      <c r="D5159" s="14">
        <f t="shared" si="80"/>
        <v>5.1547288799999995</v>
      </c>
    </row>
    <row r="5160" spans="1:4" ht="15" customHeight="1" x14ac:dyDescent="0.2">
      <c r="A5160" s="27">
        <v>42223.208333333336</v>
      </c>
      <c r="B5160" s="10">
        <v>2.057776</v>
      </c>
      <c r="C5160" s="26">
        <v>10</v>
      </c>
      <c r="D5160" s="14">
        <f t="shared" si="80"/>
        <v>3.43648592</v>
      </c>
    </row>
    <row r="5161" spans="1:4" ht="15" customHeight="1" x14ac:dyDescent="0.2">
      <c r="A5161" s="27">
        <v>42223.25</v>
      </c>
      <c r="B5161" s="10">
        <v>2.057776</v>
      </c>
      <c r="C5161" s="26">
        <v>340</v>
      </c>
      <c r="D5161" s="14">
        <f t="shared" si="80"/>
        <v>3.43648592</v>
      </c>
    </row>
    <row r="5162" spans="1:4" ht="15" customHeight="1" x14ac:dyDescent="0.2">
      <c r="A5162" s="27">
        <v>42223.291666666664</v>
      </c>
      <c r="B5162" s="10">
        <v>1.5433319999999999</v>
      </c>
      <c r="C5162" s="26">
        <v>300</v>
      </c>
      <c r="D5162" s="14">
        <f t="shared" si="80"/>
        <v>2.5773644399999998</v>
      </c>
    </row>
    <row r="5163" spans="1:4" ht="15" customHeight="1" x14ac:dyDescent="0.2">
      <c r="A5163" s="27">
        <v>42223.333333333336</v>
      </c>
      <c r="B5163" s="10">
        <v>1.028888</v>
      </c>
      <c r="C5163" s="26">
        <v>320</v>
      </c>
      <c r="D5163" s="14">
        <f t="shared" si="80"/>
        <v>1.71824296</v>
      </c>
    </row>
    <row r="5164" spans="1:4" ht="15" customHeight="1" x14ac:dyDescent="0.2">
      <c r="A5164" s="27">
        <v>42223.375</v>
      </c>
      <c r="B5164" s="10">
        <v>2.057776</v>
      </c>
      <c r="C5164" s="26">
        <v>280</v>
      </c>
      <c r="D5164" s="14">
        <f t="shared" si="80"/>
        <v>3.43648592</v>
      </c>
    </row>
    <row r="5165" spans="1:4" ht="15" customHeight="1" x14ac:dyDescent="0.2">
      <c r="A5165" s="27">
        <v>42223.416666666664</v>
      </c>
      <c r="B5165" s="10">
        <v>1.028888</v>
      </c>
      <c r="C5165" s="26" t="s">
        <v>18</v>
      </c>
      <c r="D5165" s="14">
        <f t="shared" si="80"/>
        <v>1.71824296</v>
      </c>
    </row>
    <row r="5166" spans="1:4" ht="15" customHeight="1" x14ac:dyDescent="0.2">
      <c r="A5166" s="27">
        <v>42223.458333333336</v>
      </c>
      <c r="B5166" s="10">
        <v>2.5722200000000002</v>
      </c>
      <c r="C5166" s="26">
        <v>300</v>
      </c>
      <c r="D5166" s="14">
        <f t="shared" si="80"/>
        <v>4.2956073999999997</v>
      </c>
    </row>
    <row r="5167" spans="1:4" ht="15" customHeight="1" x14ac:dyDescent="0.2">
      <c r="A5167" s="27">
        <v>42223.5</v>
      </c>
      <c r="B5167" s="10">
        <v>3.601108</v>
      </c>
      <c r="C5167" s="26">
        <v>310</v>
      </c>
      <c r="D5167" s="14">
        <f t="shared" si="80"/>
        <v>6.0138503599999993</v>
      </c>
    </row>
    <row r="5168" spans="1:4" ht="15" customHeight="1" x14ac:dyDescent="0.2">
      <c r="A5168" s="27">
        <v>42223.541666666664</v>
      </c>
      <c r="B5168" s="10">
        <v>3.0866639999999999</v>
      </c>
      <c r="C5168" s="26">
        <v>30</v>
      </c>
      <c r="D5168" s="14">
        <f t="shared" si="80"/>
        <v>5.1547288799999995</v>
      </c>
    </row>
    <row r="5169" spans="1:4" ht="15" customHeight="1" x14ac:dyDescent="0.2">
      <c r="A5169" s="27">
        <v>42223.583333333336</v>
      </c>
      <c r="B5169" s="10">
        <v>3.0866639999999999</v>
      </c>
      <c r="C5169" s="26" t="s">
        <v>18</v>
      </c>
      <c r="D5169" s="14">
        <f t="shared" si="80"/>
        <v>5.1547288799999995</v>
      </c>
    </row>
    <row r="5170" spans="1:4" ht="15" customHeight="1" x14ac:dyDescent="0.2">
      <c r="A5170" s="27">
        <v>42223.625</v>
      </c>
      <c r="B5170" s="10">
        <v>6.6877719999999998</v>
      </c>
      <c r="C5170" s="26">
        <v>70</v>
      </c>
      <c r="D5170" s="14">
        <f t="shared" si="80"/>
        <v>11.16857924</v>
      </c>
    </row>
    <row r="5171" spans="1:4" ht="15" customHeight="1" x14ac:dyDescent="0.2">
      <c r="A5171" s="27">
        <v>42223.666666666664</v>
      </c>
      <c r="B5171" s="10">
        <v>7.202216</v>
      </c>
      <c r="C5171" s="26">
        <v>90</v>
      </c>
      <c r="D5171" s="14">
        <f t="shared" si="80"/>
        <v>12.027700719999999</v>
      </c>
    </row>
    <row r="5172" spans="1:4" ht="15" customHeight="1" x14ac:dyDescent="0.2">
      <c r="A5172" s="27">
        <v>42223.708333333336</v>
      </c>
      <c r="B5172" s="10">
        <v>7.7166600000000001</v>
      </c>
      <c r="C5172" s="26">
        <v>60</v>
      </c>
      <c r="D5172" s="14">
        <f t="shared" si="80"/>
        <v>12.886822199999999</v>
      </c>
    </row>
    <row r="5173" spans="1:4" ht="15" customHeight="1" x14ac:dyDescent="0.2">
      <c r="A5173" s="27">
        <v>42223.75</v>
      </c>
      <c r="B5173" s="10">
        <v>7.202216</v>
      </c>
      <c r="C5173" s="26">
        <v>40</v>
      </c>
      <c r="D5173" s="14">
        <f t="shared" si="80"/>
        <v>12.027700719999999</v>
      </c>
    </row>
    <row r="5174" spans="1:4" ht="15" customHeight="1" x14ac:dyDescent="0.2">
      <c r="A5174" s="27">
        <v>42223.791666666664</v>
      </c>
      <c r="B5174" s="10">
        <v>6.6877719999999998</v>
      </c>
      <c r="C5174" s="26">
        <v>40</v>
      </c>
      <c r="D5174" s="14">
        <f t="shared" si="80"/>
        <v>11.16857924</v>
      </c>
    </row>
    <row r="5175" spans="1:4" ht="15" customHeight="1" x14ac:dyDescent="0.2">
      <c r="A5175" s="27">
        <v>42223.833333333336</v>
      </c>
      <c r="B5175" s="10">
        <v>5.6588840000000005</v>
      </c>
      <c r="C5175" s="26">
        <v>40</v>
      </c>
      <c r="D5175" s="14">
        <f t="shared" si="80"/>
        <v>9.4503362800000001</v>
      </c>
    </row>
    <row r="5176" spans="1:4" ht="15" customHeight="1" x14ac:dyDescent="0.2">
      <c r="A5176" s="27">
        <v>42223.875</v>
      </c>
      <c r="B5176" s="10">
        <v>4.1155520000000001</v>
      </c>
      <c r="C5176" s="26">
        <v>80</v>
      </c>
      <c r="D5176" s="14">
        <f t="shared" si="80"/>
        <v>6.8729718399999999</v>
      </c>
    </row>
    <row r="5177" spans="1:4" ht="15" customHeight="1" x14ac:dyDescent="0.2">
      <c r="A5177" s="27">
        <v>42223.916666666664</v>
      </c>
      <c r="B5177" s="10">
        <v>4.1155520000000001</v>
      </c>
      <c r="C5177" s="26">
        <v>80</v>
      </c>
      <c r="D5177" s="14">
        <f t="shared" si="80"/>
        <v>6.8729718399999999</v>
      </c>
    </row>
    <row r="5178" spans="1:4" ht="15" customHeight="1" x14ac:dyDescent="0.2">
      <c r="A5178" s="27">
        <v>42223.958333333336</v>
      </c>
      <c r="B5178" s="10">
        <v>5.1444400000000003</v>
      </c>
      <c r="C5178" s="26">
        <v>80</v>
      </c>
      <c r="D5178" s="14">
        <f t="shared" si="80"/>
        <v>8.5912147999999995</v>
      </c>
    </row>
    <row r="5179" spans="1:4" ht="15" customHeight="1" x14ac:dyDescent="0.2">
      <c r="A5179" s="27">
        <v>42224</v>
      </c>
      <c r="B5179" s="10">
        <v>5.6588840000000005</v>
      </c>
      <c r="C5179" s="26">
        <v>80</v>
      </c>
      <c r="D5179" s="14">
        <f t="shared" si="80"/>
        <v>9.4503362800000001</v>
      </c>
    </row>
    <row r="5180" spans="1:4" ht="15" customHeight="1" x14ac:dyDescent="0.2">
      <c r="A5180" s="27">
        <v>42224.041666666664</v>
      </c>
      <c r="B5180" s="10">
        <v>4.1155520000000001</v>
      </c>
      <c r="C5180" s="26">
        <v>60</v>
      </c>
      <c r="D5180" s="14">
        <f t="shared" si="80"/>
        <v>6.8729718399999999</v>
      </c>
    </row>
    <row r="5181" spans="1:4" ht="15" customHeight="1" x14ac:dyDescent="0.2">
      <c r="A5181" s="27">
        <v>42224.083333333336</v>
      </c>
      <c r="B5181" s="10">
        <v>2.5722200000000002</v>
      </c>
      <c r="C5181" s="26">
        <v>50</v>
      </c>
      <c r="D5181" s="14">
        <f t="shared" si="80"/>
        <v>4.2956073999999997</v>
      </c>
    </row>
    <row r="5182" spans="1:4" ht="15" customHeight="1" x14ac:dyDescent="0.2">
      <c r="A5182" s="27">
        <v>42224.125</v>
      </c>
      <c r="B5182" s="10">
        <v>3.0866639999999999</v>
      </c>
      <c r="C5182" s="26">
        <v>60</v>
      </c>
      <c r="D5182" s="14">
        <f t="shared" si="80"/>
        <v>5.1547288799999995</v>
      </c>
    </row>
    <row r="5183" spans="1:4" ht="15" customHeight="1" x14ac:dyDescent="0.2">
      <c r="A5183" s="27">
        <v>42224.166666666664</v>
      </c>
      <c r="B5183" s="10">
        <v>1.028888</v>
      </c>
      <c r="C5183" s="26">
        <v>30</v>
      </c>
      <c r="D5183" s="14">
        <f t="shared" si="80"/>
        <v>1.71824296</v>
      </c>
    </row>
    <row r="5184" spans="1:4" ht="15" customHeight="1" x14ac:dyDescent="0.2">
      <c r="A5184" s="27">
        <v>42224.208333333336</v>
      </c>
      <c r="B5184" s="10">
        <v>1.028888</v>
      </c>
      <c r="C5184" s="26">
        <v>180</v>
      </c>
      <c r="D5184" s="14">
        <f t="shared" si="80"/>
        <v>1.71824296</v>
      </c>
    </row>
    <row r="5185" spans="1:4" ht="15" customHeight="1" x14ac:dyDescent="0.2">
      <c r="A5185" s="27">
        <v>42224.25</v>
      </c>
      <c r="B5185" s="10">
        <v>0</v>
      </c>
      <c r="C5185" s="26">
        <v>0</v>
      </c>
      <c r="D5185" s="14">
        <f t="shared" si="80"/>
        <v>0</v>
      </c>
    </row>
    <row r="5186" spans="1:4" ht="15" customHeight="1" x14ac:dyDescent="0.2">
      <c r="A5186" s="27">
        <v>42224.291666666664</v>
      </c>
      <c r="B5186" s="10">
        <v>1.5433319999999999</v>
      </c>
      <c r="C5186" s="26">
        <v>100</v>
      </c>
      <c r="D5186" s="14">
        <f t="shared" si="80"/>
        <v>2.5773644399999998</v>
      </c>
    </row>
    <row r="5187" spans="1:4" ht="15" customHeight="1" x14ac:dyDescent="0.2">
      <c r="A5187" s="27">
        <v>42224.333333333336</v>
      </c>
      <c r="B5187" s="10">
        <v>1.028888</v>
      </c>
      <c r="C5187" s="26">
        <v>280</v>
      </c>
      <c r="D5187" s="14">
        <f t="shared" si="80"/>
        <v>1.71824296</v>
      </c>
    </row>
    <row r="5188" spans="1:4" ht="15" customHeight="1" x14ac:dyDescent="0.2">
      <c r="A5188" s="27">
        <v>42224.375</v>
      </c>
      <c r="B5188" s="10">
        <v>1.028888</v>
      </c>
      <c r="C5188" s="26">
        <v>350</v>
      </c>
      <c r="D5188" s="14">
        <f t="shared" si="80"/>
        <v>1.71824296</v>
      </c>
    </row>
    <row r="5189" spans="1:4" ht="15" customHeight="1" x14ac:dyDescent="0.2">
      <c r="A5189" s="27">
        <v>42224.416666666664</v>
      </c>
      <c r="B5189" s="10">
        <v>1.028888</v>
      </c>
      <c r="C5189" s="26">
        <v>330</v>
      </c>
      <c r="D5189" s="14">
        <f t="shared" ref="D5189:D5252" si="81">$B$1*B5189</f>
        <v>1.71824296</v>
      </c>
    </row>
    <row r="5190" spans="1:4" ht="15" customHeight="1" x14ac:dyDescent="0.2">
      <c r="A5190" s="27">
        <v>42224.458333333336</v>
      </c>
      <c r="B5190" s="10">
        <v>2.057776</v>
      </c>
      <c r="C5190" s="26">
        <v>310</v>
      </c>
      <c r="D5190" s="14">
        <f t="shared" si="81"/>
        <v>3.43648592</v>
      </c>
    </row>
    <row r="5191" spans="1:4" ht="15" customHeight="1" x14ac:dyDescent="0.2">
      <c r="A5191" s="27">
        <v>42224.5</v>
      </c>
      <c r="B5191" s="10">
        <v>0.51444400000000001</v>
      </c>
      <c r="C5191" s="26">
        <v>110</v>
      </c>
      <c r="D5191" s="14">
        <f t="shared" si="81"/>
        <v>0.85912147999999999</v>
      </c>
    </row>
    <row r="5192" spans="1:4" ht="15" customHeight="1" x14ac:dyDescent="0.2">
      <c r="A5192" s="27">
        <v>42224.541666666664</v>
      </c>
      <c r="B5192" s="10">
        <v>3.601108</v>
      </c>
      <c r="C5192" s="26">
        <v>60</v>
      </c>
      <c r="D5192" s="14">
        <f t="shared" si="81"/>
        <v>6.0138503599999993</v>
      </c>
    </row>
    <row r="5193" spans="1:4" ht="15" customHeight="1" x14ac:dyDescent="0.2">
      <c r="A5193" s="27">
        <v>42224.583333333336</v>
      </c>
      <c r="B5193" s="10">
        <v>3.601108</v>
      </c>
      <c r="C5193" s="26">
        <v>60</v>
      </c>
      <c r="D5193" s="14">
        <f t="shared" si="81"/>
        <v>6.0138503599999993</v>
      </c>
    </row>
    <row r="5194" spans="1:4" ht="15" customHeight="1" x14ac:dyDescent="0.2">
      <c r="A5194" s="27">
        <v>42224.625</v>
      </c>
      <c r="B5194" s="10">
        <v>1.5433319999999999</v>
      </c>
      <c r="C5194" s="26">
        <v>240</v>
      </c>
      <c r="D5194" s="14">
        <f t="shared" si="81"/>
        <v>2.5773644399999998</v>
      </c>
    </row>
    <row r="5195" spans="1:4" ht="15" customHeight="1" x14ac:dyDescent="0.2">
      <c r="A5195" s="27">
        <v>42224.666666666664</v>
      </c>
      <c r="B5195" s="10">
        <v>2.5722200000000002</v>
      </c>
      <c r="C5195" s="26">
        <v>140</v>
      </c>
      <c r="D5195" s="14">
        <f t="shared" si="81"/>
        <v>4.2956073999999997</v>
      </c>
    </row>
    <row r="5196" spans="1:4" ht="15" customHeight="1" x14ac:dyDescent="0.2">
      <c r="A5196" s="27">
        <v>42224.708333333336</v>
      </c>
      <c r="B5196" s="10">
        <v>3.601108</v>
      </c>
      <c r="C5196" s="26">
        <v>150</v>
      </c>
      <c r="D5196" s="14">
        <f t="shared" si="81"/>
        <v>6.0138503599999993</v>
      </c>
    </row>
    <row r="5197" spans="1:4" ht="15" customHeight="1" x14ac:dyDescent="0.2">
      <c r="A5197" s="27">
        <v>42224.75</v>
      </c>
      <c r="B5197" s="10">
        <v>2.5722200000000002</v>
      </c>
      <c r="C5197" s="26">
        <v>150</v>
      </c>
      <c r="D5197" s="14">
        <f t="shared" si="81"/>
        <v>4.2956073999999997</v>
      </c>
    </row>
    <row r="5198" spans="1:4" ht="15" customHeight="1" x14ac:dyDescent="0.2">
      <c r="A5198" s="27">
        <v>42224.791666666664</v>
      </c>
      <c r="B5198" s="10">
        <v>3.0866639999999999</v>
      </c>
      <c r="C5198" s="26">
        <v>180</v>
      </c>
      <c r="D5198" s="14">
        <f t="shared" si="81"/>
        <v>5.1547288799999995</v>
      </c>
    </row>
    <row r="5199" spans="1:4" ht="15" customHeight="1" x14ac:dyDescent="0.2">
      <c r="A5199" s="27">
        <v>42224.833333333336</v>
      </c>
      <c r="B5199" s="10">
        <v>3.0866639999999999</v>
      </c>
      <c r="C5199" s="26">
        <v>180</v>
      </c>
      <c r="D5199" s="14">
        <f t="shared" si="81"/>
        <v>5.1547288799999995</v>
      </c>
    </row>
    <row r="5200" spans="1:4" ht="15" customHeight="1" x14ac:dyDescent="0.2">
      <c r="A5200" s="27">
        <v>42224.875</v>
      </c>
      <c r="B5200" s="10">
        <v>4.1155520000000001</v>
      </c>
      <c r="C5200" s="26">
        <v>150</v>
      </c>
      <c r="D5200" s="14">
        <f t="shared" si="81"/>
        <v>6.8729718399999999</v>
      </c>
    </row>
    <row r="5201" spans="1:4" ht="15" customHeight="1" x14ac:dyDescent="0.2">
      <c r="A5201" s="27">
        <v>42224.916666666664</v>
      </c>
      <c r="B5201" s="10">
        <v>2.057776</v>
      </c>
      <c r="C5201" s="26">
        <v>110</v>
      </c>
      <c r="D5201" s="14">
        <f t="shared" si="81"/>
        <v>3.43648592</v>
      </c>
    </row>
    <row r="5202" spans="1:4" ht="15" customHeight="1" x14ac:dyDescent="0.2">
      <c r="A5202" s="27">
        <v>42224.958333333336</v>
      </c>
      <c r="B5202" s="10">
        <v>2.057776</v>
      </c>
      <c r="C5202" s="26">
        <v>130</v>
      </c>
      <c r="D5202" s="14">
        <f t="shared" si="81"/>
        <v>3.43648592</v>
      </c>
    </row>
    <row r="5203" spans="1:4" ht="15" customHeight="1" x14ac:dyDescent="0.2">
      <c r="A5203" s="27">
        <v>42225</v>
      </c>
      <c r="B5203" s="10">
        <v>3.601108</v>
      </c>
      <c r="C5203" s="26">
        <v>120</v>
      </c>
      <c r="D5203" s="14">
        <f t="shared" si="81"/>
        <v>6.0138503599999993</v>
      </c>
    </row>
    <row r="5204" spans="1:4" ht="15" customHeight="1" x14ac:dyDescent="0.2">
      <c r="A5204" s="27">
        <v>42225.041666666664</v>
      </c>
      <c r="B5204" s="10">
        <v>3.601108</v>
      </c>
      <c r="C5204" s="26">
        <v>100</v>
      </c>
      <c r="D5204" s="14">
        <f t="shared" si="81"/>
        <v>6.0138503599999993</v>
      </c>
    </row>
    <row r="5205" spans="1:4" ht="15" customHeight="1" x14ac:dyDescent="0.2">
      <c r="A5205" s="27">
        <v>42225.083333333336</v>
      </c>
      <c r="B5205" s="10">
        <v>3.0866639999999999</v>
      </c>
      <c r="C5205" s="26">
        <v>120</v>
      </c>
      <c r="D5205" s="14">
        <f t="shared" si="81"/>
        <v>5.1547288799999995</v>
      </c>
    </row>
    <row r="5206" spans="1:4" ht="15" customHeight="1" x14ac:dyDescent="0.2">
      <c r="A5206" s="27">
        <v>42225.125</v>
      </c>
      <c r="B5206" s="10">
        <v>0</v>
      </c>
      <c r="C5206" s="26">
        <v>0</v>
      </c>
      <c r="D5206" s="14">
        <f t="shared" si="81"/>
        <v>0</v>
      </c>
    </row>
    <row r="5207" spans="1:4" ht="15" customHeight="1" x14ac:dyDescent="0.2">
      <c r="A5207" s="27">
        <v>42225.166666666664</v>
      </c>
      <c r="B5207" s="10">
        <v>3.0866639999999999</v>
      </c>
      <c r="C5207" s="26">
        <v>110</v>
      </c>
      <c r="D5207" s="14">
        <f t="shared" si="81"/>
        <v>5.1547288799999995</v>
      </c>
    </row>
    <row r="5208" spans="1:4" ht="15" customHeight="1" x14ac:dyDescent="0.2">
      <c r="A5208" s="27">
        <v>42225.208333333336</v>
      </c>
      <c r="B5208" s="10">
        <v>1.028888</v>
      </c>
      <c r="C5208" s="26">
        <v>350</v>
      </c>
      <c r="D5208" s="14">
        <f t="shared" si="81"/>
        <v>1.71824296</v>
      </c>
    </row>
    <row r="5209" spans="1:4" ht="15" customHeight="1" x14ac:dyDescent="0.2">
      <c r="A5209" s="27">
        <v>42225.25</v>
      </c>
      <c r="B5209" s="10">
        <v>1.5433319999999999</v>
      </c>
      <c r="C5209" s="26">
        <v>330</v>
      </c>
      <c r="D5209" s="14">
        <f t="shared" si="81"/>
        <v>2.5773644399999998</v>
      </c>
    </row>
    <row r="5210" spans="1:4" ht="15" customHeight="1" x14ac:dyDescent="0.2">
      <c r="A5210" s="27">
        <v>42225.291666666664</v>
      </c>
      <c r="B5210" s="10">
        <v>2.057776</v>
      </c>
      <c r="C5210" s="26">
        <v>270</v>
      </c>
      <c r="D5210" s="14">
        <f t="shared" si="81"/>
        <v>3.43648592</v>
      </c>
    </row>
    <row r="5211" spans="1:4" ht="15" customHeight="1" x14ac:dyDescent="0.2">
      <c r="A5211" s="27">
        <v>42225.333333333336</v>
      </c>
      <c r="B5211" s="10">
        <v>2.057776</v>
      </c>
      <c r="C5211" s="26">
        <v>280</v>
      </c>
      <c r="D5211" s="14">
        <f t="shared" si="81"/>
        <v>3.43648592</v>
      </c>
    </row>
    <row r="5212" spans="1:4" ht="15" customHeight="1" x14ac:dyDescent="0.2">
      <c r="A5212" s="27">
        <v>42225.375</v>
      </c>
      <c r="B5212" s="10">
        <v>2.057776</v>
      </c>
      <c r="C5212" s="26">
        <v>270</v>
      </c>
      <c r="D5212" s="14">
        <f t="shared" si="81"/>
        <v>3.43648592</v>
      </c>
    </row>
    <row r="5213" spans="1:4" ht="15" customHeight="1" x14ac:dyDescent="0.2">
      <c r="A5213" s="27">
        <v>42225.416666666664</v>
      </c>
      <c r="B5213" s="10">
        <v>1.5433319999999999</v>
      </c>
      <c r="C5213" s="26">
        <v>350</v>
      </c>
      <c r="D5213" s="14">
        <f t="shared" si="81"/>
        <v>2.5773644399999998</v>
      </c>
    </row>
    <row r="5214" spans="1:4" ht="15" customHeight="1" x14ac:dyDescent="0.2">
      <c r="A5214" s="27">
        <v>42225.458333333336</v>
      </c>
      <c r="B5214" s="10">
        <v>1.028888</v>
      </c>
      <c r="C5214" s="26">
        <v>340</v>
      </c>
      <c r="D5214" s="14">
        <f t="shared" si="81"/>
        <v>1.71824296</v>
      </c>
    </row>
    <row r="5215" spans="1:4" ht="15" customHeight="1" x14ac:dyDescent="0.2">
      <c r="A5215" s="27">
        <v>42225.5</v>
      </c>
      <c r="B5215" s="10">
        <v>1.5433319999999999</v>
      </c>
      <c r="C5215" s="26">
        <v>250</v>
      </c>
      <c r="D5215" s="14">
        <f t="shared" si="81"/>
        <v>2.5773644399999998</v>
      </c>
    </row>
    <row r="5216" spans="1:4" ht="15" customHeight="1" x14ac:dyDescent="0.2">
      <c r="A5216" s="27">
        <v>42225.541666666664</v>
      </c>
      <c r="B5216" s="10">
        <v>2.057776</v>
      </c>
      <c r="C5216" s="26">
        <v>250</v>
      </c>
      <c r="D5216" s="14">
        <f t="shared" si="81"/>
        <v>3.43648592</v>
      </c>
    </row>
    <row r="5217" spans="1:4" ht="15" customHeight="1" x14ac:dyDescent="0.2">
      <c r="A5217" s="27">
        <v>42225.583333333336</v>
      </c>
      <c r="B5217" s="10">
        <v>4.1155520000000001</v>
      </c>
      <c r="C5217" s="26">
        <v>160</v>
      </c>
      <c r="D5217" s="14">
        <f t="shared" si="81"/>
        <v>6.8729718399999999</v>
      </c>
    </row>
    <row r="5218" spans="1:4" ht="15" customHeight="1" x14ac:dyDescent="0.2">
      <c r="A5218" s="27">
        <v>42225.625</v>
      </c>
      <c r="B5218" s="10">
        <v>5.6588840000000005</v>
      </c>
      <c r="C5218" s="26">
        <v>160</v>
      </c>
      <c r="D5218" s="14">
        <f t="shared" si="81"/>
        <v>9.4503362800000001</v>
      </c>
    </row>
    <row r="5219" spans="1:4" ht="15" customHeight="1" x14ac:dyDescent="0.2">
      <c r="A5219" s="27">
        <v>42225.75</v>
      </c>
      <c r="B5219" s="10">
        <v>4.1155520000000001</v>
      </c>
      <c r="C5219" s="26">
        <v>100</v>
      </c>
      <c r="D5219" s="14">
        <f t="shared" si="81"/>
        <v>6.8729718399999999</v>
      </c>
    </row>
    <row r="5220" spans="1:4" ht="15" customHeight="1" x14ac:dyDescent="0.2">
      <c r="A5220" s="27">
        <v>42225.791666666664</v>
      </c>
      <c r="B5220" s="10">
        <v>2.5722200000000002</v>
      </c>
      <c r="C5220" s="26">
        <v>130</v>
      </c>
      <c r="D5220" s="14">
        <f t="shared" si="81"/>
        <v>4.2956073999999997</v>
      </c>
    </row>
    <row r="5221" spans="1:4" ht="15" customHeight="1" x14ac:dyDescent="0.2">
      <c r="A5221" s="27">
        <v>42225.833333333336</v>
      </c>
      <c r="B5221" s="10">
        <v>1.028888</v>
      </c>
      <c r="C5221" s="26">
        <v>310</v>
      </c>
      <c r="D5221" s="14">
        <f t="shared" si="81"/>
        <v>1.71824296</v>
      </c>
    </row>
    <row r="5222" spans="1:4" ht="15" customHeight="1" x14ac:dyDescent="0.2">
      <c r="A5222" s="27">
        <v>42225.875</v>
      </c>
      <c r="B5222" s="10">
        <v>2.057776</v>
      </c>
      <c r="C5222" s="26">
        <v>280</v>
      </c>
      <c r="D5222" s="14">
        <f t="shared" si="81"/>
        <v>3.43648592</v>
      </c>
    </row>
    <row r="5223" spans="1:4" ht="15" customHeight="1" x14ac:dyDescent="0.2">
      <c r="A5223" s="27">
        <v>42225.916666666664</v>
      </c>
      <c r="B5223" s="10">
        <v>2.5722200000000002</v>
      </c>
      <c r="C5223" s="26">
        <v>270</v>
      </c>
      <c r="D5223" s="14">
        <f t="shared" si="81"/>
        <v>4.2956073999999997</v>
      </c>
    </row>
    <row r="5224" spans="1:4" ht="15" customHeight="1" x14ac:dyDescent="0.2">
      <c r="A5224" s="27">
        <v>42225.958333333336</v>
      </c>
      <c r="B5224" s="10">
        <v>2.057776</v>
      </c>
      <c r="C5224" s="26">
        <v>290</v>
      </c>
      <c r="D5224" s="14">
        <f t="shared" si="81"/>
        <v>3.43648592</v>
      </c>
    </row>
    <row r="5225" spans="1:4" ht="15" customHeight="1" x14ac:dyDescent="0.2">
      <c r="A5225" s="27">
        <v>42226</v>
      </c>
      <c r="B5225" s="10">
        <v>2.057776</v>
      </c>
      <c r="C5225" s="26">
        <v>300</v>
      </c>
      <c r="D5225" s="14">
        <f t="shared" si="81"/>
        <v>3.43648592</v>
      </c>
    </row>
    <row r="5226" spans="1:4" ht="15" customHeight="1" x14ac:dyDescent="0.2">
      <c r="A5226" s="27">
        <v>42226.041666666664</v>
      </c>
      <c r="B5226" s="10">
        <v>2.057776</v>
      </c>
      <c r="C5226" s="26">
        <v>320</v>
      </c>
      <c r="D5226" s="14">
        <f t="shared" si="81"/>
        <v>3.43648592</v>
      </c>
    </row>
    <row r="5227" spans="1:4" ht="15" customHeight="1" x14ac:dyDescent="0.2">
      <c r="A5227" s="27">
        <v>42226.083333333336</v>
      </c>
      <c r="B5227" s="10">
        <v>2.057776</v>
      </c>
      <c r="C5227" s="26">
        <v>320</v>
      </c>
      <c r="D5227" s="14">
        <f t="shared" si="81"/>
        <v>3.43648592</v>
      </c>
    </row>
    <row r="5228" spans="1:4" ht="15" customHeight="1" x14ac:dyDescent="0.2">
      <c r="A5228" s="27">
        <v>42226.125</v>
      </c>
      <c r="B5228" s="10">
        <v>1.5433319999999999</v>
      </c>
      <c r="C5228" s="26">
        <v>330</v>
      </c>
      <c r="D5228" s="14">
        <f t="shared" si="81"/>
        <v>2.5773644399999998</v>
      </c>
    </row>
    <row r="5229" spans="1:4" ht="15" customHeight="1" x14ac:dyDescent="0.2">
      <c r="A5229" s="27">
        <v>42226.166666666664</v>
      </c>
      <c r="B5229" s="10">
        <v>1.028888</v>
      </c>
      <c r="C5229" s="26">
        <v>90</v>
      </c>
      <c r="D5229" s="14">
        <f t="shared" si="81"/>
        <v>1.71824296</v>
      </c>
    </row>
    <row r="5230" spans="1:4" ht="15" customHeight="1" x14ac:dyDescent="0.2">
      <c r="A5230" s="27">
        <v>42226.208333333336</v>
      </c>
      <c r="B5230" s="10">
        <v>2.057776</v>
      </c>
      <c r="C5230" s="26">
        <v>110</v>
      </c>
      <c r="D5230" s="14">
        <f t="shared" si="81"/>
        <v>3.43648592</v>
      </c>
    </row>
    <row r="5231" spans="1:4" ht="15" customHeight="1" x14ac:dyDescent="0.2">
      <c r="A5231" s="27">
        <v>42226.25</v>
      </c>
      <c r="B5231" s="10">
        <v>1.5433319999999999</v>
      </c>
      <c r="C5231" s="26">
        <v>350</v>
      </c>
      <c r="D5231" s="14">
        <f t="shared" si="81"/>
        <v>2.5773644399999998</v>
      </c>
    </row>
    <row r="5232" spans="1:4" ht="15" customHeight="1" x14ac:dyDescent="0.2">
      <c r="A5232" s="27">
        <v>42226.291666666664</v>
      </c>
      <c r="B5232" s="10">
        <v>1.5433319999999999</v>
      </c>
      <c r="C5232" s="26">
        <v>340</v>
      </c>
      <c r="D5232" s="14">
        <f t="shared" si="81"/>
        <v>2.5773644399999998</v>
      </c>
    </row>
    <row r="5233" spans="1:4" ht="15" customHeight="1" x14ac:dyDescent="0.2">
      <c r="A5233" s="27">
        <v>42226.333333333336</v>
      </c>
      <c r="B5233" s="10">
        <v>1.5433319999999999</v>
      </c>
      <c r="C5233" s="26">
        <v>340</v>
      </c>
      <c r="D5233" s="14">
        <f t="shared" si="81"/>
        <v>2.5773644399999998</v>
      </c>
    </row>
    <row r="5234" spans="1:4" ht="15" customHeight="1" x14ac:dyDescent="0.2">
      <c r="A5234" s="27">
        <v>42226.375</v>
      </c>
      <c r="B5234" s="10">
        <v>2.057776</v>
      </c>
      <c r="C5234" s="26">
        <v>290</v>
      </c>
      <c r="D5234" s="14">
        <f t="shared" si="81"/>
        <v>3.43648592</v>
      </c>
    </row>
    <row r="5235" spans="1:4" ht="15" customHeight="1" x14ac:dyDescent="0.2">
      <c r="A5235" s="27">
        <v>42226.416666666664</v>
      </c>
      <c r="B5235" s="10">
        <v>3.0866639999999999</v>
      </c>
      <c r="C5235" s="26">
        <v>260</v>
      </c>
      <c r="D5235" s="14">
        <f t="shared" si="81"/>
        <v>5.1547288799999995</v>
      </c>
    </row>
    <row r="5236" spans="1:4" ht="15" customHeight="1" x14ac:dyDescent="0.2">
      <c r="A5236" s="27">
        <v>42226.458333333336</v>
      </c>
      <c r="B5236" s="10">
        <v>3.0866639999999999</v>
      </c>
      <c r="C5236" s="26">
        <v>310</v>
      </c>
      <c r="D5236" s="14">
        <f t="shared" si="81"/>
        <v>5.1547288799999995</v>
      </c>
    </row>
    <row r="5237" spans="1:4" ht="15" customHeight="1" x14ac:dyDescent="0.2">
      <c r="A5237" s="27">
        <v>42226.5</v>
      </c>
      <c r="B5237" s="10">
        <v>2.057776</v>
      </c>
      <c r="C5237" s="26">
        <v>320</v>
      </c>
      <c r="D5237" s="14">
        <f t="shared" si="81"/>
        <v>3.43648592</v>
      </c>
    </row>
    <row r="5238" spans="1:4" ht="15" customHeight="1" x14ac:dyDescent="0.2">
      <c r="A5238" s="27">
        <v>42226.541666666664</v>
      </c>
      <c r="B5238" s="10">
        <v>2.057776</v>
      </c>
      <c r="C5238" s="26">
        <v>320</v>
      </c>
      <c r="D5238" s="14">
        <f t="shared" si="81"/>
        <v>3.43648592</v>
      </c>
    </row>
    <row r="5239" spans="1:4" ht="15" customHeight="1" x14ac:dyDescent="0.2">
      <c r="A5239" s="27">
        <v>42226.583333333336</v>
      </c>
      <c r="B5239" s="10">
        <v>4.1155520000000001</v>
      </c>
      <c r="C5239" s="26">
        <v>90</v>
      </c>
      <c r="D5239" s="14">
        <f t="shared" si="81"/>
        <v>6.8729718399999999</v>
      </c>
    </row>
    <row r="5240" spans="1:4" ht="15" customHeight="1" x14ac:dyDescent="0.2">
      <c r="A5240" s="27">
        <v>42226.625</v>
      </c>
      <c r="B5240" s="10">
        <v>4.1155520000000001</v>
      </c>
      <c r="C5240" s="26">
        <v>110</v>
      </c>
      <c r="D5240" s="14">
        <f t="shared" si="81"/>
        <v>6.8729718399999999</v>
      </c>
    </row>
    <row r="5241" spans="1:4" ht="15" customHeight="1" x14ac:dyDescent="0.2">
      <c r="A5241" s="27">
        <v>42226.666666666664</v>
      </c>
      <c r="B5241" s="10">
        <v>6.1733279999999997</v>
      </c>
      <c r="C5241" s="26">
        <v>140</v>
      </c>
      <c r="D5241" s="14">
        <f t="shared" si="81"/>
        <v>10.309457759999999</v>
      </c>
    </row>
    <row r="5242" spans="1:4" ht="15" customHeight="1" x14ac:dyDescent="0.2">
      <c r="A5242" s="27">
        <v>42226.708333333336</v>
      </c>
      <c r="B5242" s="10">
        <v>4.1155520000000001</v>
      </c>
      <c r="C5242" s="26">
        <v>130</v>
      </c>
      <c r="D5242" s="14">
        <f t="shared" si="81"/>
        <v>6.8729718399999999</v>
      </c>
    </row>
    <row r="5243" spans="1:4" ht="15" customHeight="1" x14ac:dyDescent="0.2">
      <c r="A5243" s="27">
        <v>42226.75</v>
      </c>
      <c r="B5243" s="10">
        <v>3.0866639999999999</v>
      </c>
      <c r="C5243" s="26">
        <v>130</v>
      </c>
      <c r="D5243" s="14">
        <f t="shared" si="81"/>
        <v>5.1547288799999995</v>
      </c>
    </row>
    <row r="5244" spans="1:4" ht="15" customHeight="1" x14ac:dyDescent="0.2">
      <c r="A5244" s="27">
        <v>42226.791666666664</v>
      </c>
      <c r="B5244" s="10">
        <v>3.0866639999999999</v>
      </c>
      <c r="C5244" s="26">
        <v>100</v>
      </c>
      <c r="D5244" s="14">
        <f t="shared" si="81"/>
        <v>5.1547288799999995</v>
      </c>
    </row>
    <row r="5245" spans="1:4" ht="15" customHeight="1" x14ac:dyDescent="0.2">
      <c r="A5245" s="27">
        <v>42226.833333333336</v>
      </c>
      <c r="B5245" s="10">
        <v>4.1155520000000001</v>
      </c>
      <c r="C5245" s="26">
        <v>110</v>
      </c>
      <c r="D5245" s="14">
        <f t="shared" si="81"/>
        <v>6.8729718399999999</v>
      </c>
    </row>
    <row r="5246" spans="1:4" ht="15" customHeight="1" x14ac:dyDescent="0.2">
      <c r="A5246" s="27">
        <v>42226.875</v>
      </c>
      <c r="B5246" s="10">
        <v>2.5722200000000002</v>
      </c>
      <c r="C5246" s="26">
        <v>90</v>
      </c>
      <c r="D5246" s="14">
        <f t="shared" si="81"/>
        <v>4.2956073999999997</v>
      </c>
    </row>
    <row r="5247" spans="1:4" ht="15" customHeight="1" x14ac:dyDescent="0.2">
      <c r="A5247" s="27">
        <v>42226.916666666664</v>
      </c>
      <c r="B5247" s="10">
        <v>1.028888</v>
      </c>
      <c r="C5247" s="26">
        <v>40</v>
      </c>
      <c r="D5247" s="14">
        <f t="shared" si="81"/>
        <v>1.71824296</v>
      </c>
    </row>
    <row r="5248" spans="1:4" ht="15" customHeight="1" x14ac:dyDescent="0.2">
      <c r="A5248" s="27">
        <v>42226.958333333336</v>
      </c>
      <c r="B5248" s="10">
        <v>1.028888</v>
      </c>
      <c r="C5248" s="26">
        <v>300</v>
      </c>
      <c r="D5248" s="14">
        <f t="shared" si="81"/>
        <v>1.71824296</v>
      </c>
    </row>
    <row r="5249" spans="1:4" ht="15" customHeight="1" x14ac:dyDescent="0.2">
      <c r="A5249" s="27">
        <v>42227</v>
      </c>
      <c r="B5249" s="10">
        <v>1.5433319999999999</v>
      </c>
      <c r="C5249" s="26">
        <v>310</v>
      </c>
      <c r="D5249" s="14">
        <f t="shared" si="81"/>
        <v>2.5773644399999998</v>
      </c>
    </row>
    <row r="5250" spans="1:4" ht="15" customHeight="1" x14ac:dyDescent="0.2">
      <c r="A5250" s="27">
        <v>42227.041666666664</v>
      </c>
      <c r="B5250" s="10">
        <v>1.028888</v>
      </c>
      <c r="C5250" s="26">
        <v>330</v>
      </c>
      <c r="D5250" s="14">
        <f t="shared" si="81"/>
        <v>1.71824296</v>
      </c>
    </row>
    <row r="5251" spans="1:4" ht="15" customHeight="1" x14ac:dyDescent="0.2">
      <c r="A5251" s="27">
        <v>42227.083333333336</v>
      </c>
      <c r="B5251" s="10">
        <v>2.5722200000000002</v>
      </c>
      <c r="C5251" s="26">
        <v>340</v>
      </c>
      <c r="D5251" s="14">
        <f t="shared" si="81"/>
        <v>4.2956073999999997</v>
      </c>
    </row>
    <row r="5252" spans="1:4" ht="15" customHeight="1" x14ac:dyDescent="0.2">
      <c r="A5252" s="27">
        <v>42227.125</v>
      </c>
      <c r="B5252" s="10">
        <v>2.5722200000000002</v>
      </c>
      <c r="C5252" s="26">
        <v>160</v>
      </c>
      <c r="D5252" s="14">
        <f t="shared" si="81"/>
        <v>4.2956073999999997</v>
      </c>
    </row>
    <row r="5253" spans="1:4" ht="15" customHeight="1" x14ac:dyDescent="0.2">
      <c r="A5253" s="27">
        <v>42227.166666666664</v>
      </c>
      <c r="B5253" s="10">
        <v>0</v>
      </c>
      <c r="C5253" s="26">
        <v>0</v>
      </c>
      <c r="D5253" s="14">
        <f t="shared" ref="D5253:D5316" si="82">$B$1*B5253</f>
        <v>0</v>
      </c>
    </row>
    <row r="5254" spans="1:4" ht="15" customHeight="1" x14ac:dyDescent="0.2">
      <c r="A5254" s="27">
        <v>42227.208333333336</v>
      </c>
      <c r="B5254" s="10">
        <v>1.028888</v>
      </c>
      <c r="C5254" s="26">
        <v>300</v>
      </c>
      <c r="D5254" s="14">
        <f t="shared" si="82"/>
        <v>1.71824296</v>
      </c>
    </row>
    <row r="5255" spans="1:4" ht="15" customHeight="1" x14ac:dyDescent="0.2">
      <c r="A5255" s="27">
        <v>42227.25</v>
      </c>
      <c r="B5255" s="10">
        <v>2.057776</v>
      </c>
      <c r="C5255" s="26">
        <v>310</v>
      </c>
      <c r="D5255" s="14">
        <f t="shared" si="82"/>
        <v>3.43648592</v>
      </c>
    </row>
    <row r="5256" spans="1:4" ht="15" customHeight="1" x14ac:dyDescent="0.2">
      <c r="A5256" s="27">
        <v>42227.291666666664</v>
      </c>
      <c r="B5256" s="10">
        <v>2.057776</v>
      </c>
      <c r="C5256" s="26">
        <v>270</v>
      </c>
      <c r="D5256" s="14">
        <f t="shared" si="82"/>
        <v>3.43648592</v>
      </c>
    </row>
    <row r="5257" spans="1:4" ht="15" customHeight="1" x14ac:dyDescent="0.2">
      <c r="A5257" s="27">
        <v>42227.333333333336</v>
      </c>
      <c r="B5257" s="10">
        <v>1.028888</v>
      </c>
      <c r="C5257" s="26">
        <v>360</v>
      </c>
      <c r="D5257" s="14">
        <f t="shared" si="82"/>
        <v>1.71824296</v>
      </c>
    </row>
    <row r="5258" spans="1:4" ht="15" customHeight="1" x14ac:dyDescent="0.2">
      <c r="A5258" s="27">
        <v>42227.375</v>
      </c>
      <c r="B5258" s="10">
        <v>2.057776</v>
      </c>
      <c r="C5258" s="26">
        <v>270</v>
      </c>
      <c r="D5258" s="14">
        <f t="shared" si="82"/>
        <v>3.43648592</v>
      </c>
    </row>
    <row r="5259" spans="1:4" ht="15" customHeight="1" x14ac:dyDescent="0.2">
      <c r="A5259" s="27">
        <v>42227.416666666664</v>
      </c>
      <c r="B5259" s="10">
        <v>1.5433319999999999</v>
      </c>
      <c r="C5259" s="26">
        <v>290</v>
      </c>
      <c r="D5259" s="14">
        <f t="shared" si="82"/>
        <v>2.5773644399999998</v>
      </c>
    </row>
    <row r="5260" spans="1:4" ht="15" customHeight="1" x14ac:dyDescent="0.2">
      <c r="A5260" s="27">
        <v>42227.458333333336</v>
      </c>
      <c r="B5260" s="10">
        <v>1.028888</v>
      </c>
      <c r="C5260" s="26">
        <v>50</v>
      </c>
      <c r="D5260" s="14">
        <f t="shared" si="82"/>
        <v>1.71824296</v>
      </c>
    </row>
    <row r="5261" spans="1:4" ht="15" customHeight="1" x14ac:dyDescent="0.2">
      <c r="A5261" s="27">
        <v>42227.5</v>
      </c>
      <c r="B5261" s="10">
        <v>1.5433319999999999</v>
      </c>
      <c r="C5261" s="26">
        <v>160</v>
      </c>
      <c r="D5261" s="14">
        <f t="shared" si="82"/>
        <v>2.5773644399999998</v>
      </c>
    </row>
    <row r="5262" spans="1:4" ht="15" customHeight="1" x14ac:dyDescent="0.2">
      <c r="A5262" s="27">
        <v>42227.541666666664</v>
      </c>
      <c r="B5262" s="10">
        <v>2.057776</v>
      </c>
      <c r="C5262" s="26">
        <v>130</v>
      </c>
      <c r="D5262" s="14">
        <f t="shared" si="82"/>
        <v>3.43648592</v>
      </c>
    </row>
    <row r="5263" spans="1:4" ht="15" customHeight="1" x14ac:dyDescent="0.2">
      <c r="A5263" s="27">
        <v>42227.625</v>
      </c>
      <c r="B5263" s="10">
        <v>4.1155520000000001</v>
      </c>
      <c r="C5263" s="26">
        <v>160</v>
      </c>
      <c r="D5263" s="14">
        <f t="shared" si="82"/>
        <v>6.8729718399999999</v>
      </c>
    </row>
    <row r="5264" spans="1:4" ht="15" customHeight="1" x14ac:dyDescent="0.2">
      <c r="A5264" s="27">
        <v>42227.666666666664</v>
      </c>
      <c r="B5264" s="10">
        <v>3.601108</v>
      </c>
      <c r="C5264" s="26">
        <v>70</v>
      </c>
      <c r="D5264" s="14">
        <f t="shared" si="82"/>
        <v>6.0138503599999993</v>
      </c>
    </row>
    <row r="5265" spans="1:4" ht="15" customHeight="1" x14ac:dyDescent="0.2">
      <c r="A5265" s="27">
        <v>42227.708333333336</v>
      </c>
      <c r="B5265" s="10">
        <v>4.6299960000000002</v>
      </c>
      <c r="C5265" s="26">
        <v>90</v>
      </c>
      <c r="D5265" s="14">
        <f t="shared" si="82"/>
        <v>7.7320933199999997</v>
      </c>
    </row>
    <row r="5266" spans="1:4" ht="15" customHeight="1" x14ac:dyDescent="0.2">
      <c r="A5266" s="27">
        <v>42227.75</v>
      </c>
      <c r="B5266" s="10">
        <v>4.1155520000000001</v>
      </c>
      <c r="C5266" s="26">
        <v>70</v>
      </c>
      <c r="D5266" s="14">
        <f t="shared" si="82"/>
        <v>6.8729718399999999</v>
      </c>
    </row>
    <row r="5267" spans="1:4" ht="15" customHeight="1" x14ac:dyDescent="0.2">
      <c r="A5267" s="27">
        <v>42227.791666666664</v>
      </c>
      <c r="B5267" s="10">
        <v>4.1155520000000001</v>
      </c>
      <c r="C5267" s="26">
        <v>60</v>
      </c>
      <c r="D5267" s="14">
        <f t="shared" si="82"/>
        <v>6.8729718399999999</v>
      </c>
    </row>
    <row r="5268" spans="1:4" ht="15" customHeight="1" x14ac:dyDescent="0.2">
      <c r="A5268" s="27">
        <v>42227.833333333336</v>
      </c>
      <c r="B5268" s="10">
        <v>3.601108</v>
      </c>
      <c r="C5268" s="26">
        <v>70</v>
      </c>
      <c r="D5268" s="14">
        <f t="shared" si="82"/>
        <v>6.0138503599999993</v>
      </c>
    </row>
    <row r="5269" spans="1:4" ht="15" customHeight="1" x14ac:dyDescent="0.2">
      <c r="A5269" s="27">
        <v>42227.875</v>
      </c>
      <c r="B5269" s="10">
        <v>3.0866639999999999</v>
      </c>
      <c r="C5269" s="26">
        <v>90</v>
      </c>
      <c r="D5269" s="14">
        <f t="shared" si="82"/>
        <v>5.1547288799999995</v>
      </c>
    </row>
    <row r="5270" spans="1:4" ht="15" customHeight="1" x14ac:dyDescent="0.2">
      <c r="A5270" s="27">
        <v>42227.958333333336</v>
      </c>
      <c r="B5270" s="10">
        <v>4.1155520000000001</v>
      </c>
      <c r="C5270" s="26">
        <v>120</v>
      </c>
      <c r="D5270" s="14">
        <f t="shared" si="82"/>
        <v>6.8729718399999999</v>
      </c>
    </row>
    <row r="5271" spans="1:4" ht="15" customHeight="1" x14ac:dyDescent="0.2">
      <c r="A5271" s="27">
        <v>42228</v>
      </c>
      <c r="B5271" s="10">
        <v>5.1444400000000003</v>
      </c>
      <c r="C5271" s="26">
        <v>100</v>
      </c>
      <c r="D5271" s="14">
        <f t="shared" si="82"/>
        <v>8.5912147999999995</v>
      </c>
    </row>
    <row r="5272" spans="1:4" ht="15" customHeight="1" x14ac:dyDescent="0.2">
      <c r="A5272" s="27">
        <v>42228.041666666664</v>
      </c>
      <c r="B5272" s="10">
        <v>2.5722200000000002</v>
      </c>
      <c r="C5272" s="26">
        <v>280</v>
      </c>
      <c r="D5272" s="14">
        <f t="shared" si="82"/>
        <v>4.2956073999999997</v>
      </c>
    </row>
    <row r="5273" spans="1:4" ht="15" customHeight="1" x14ac:dyDescent="0.2">
      <c r="A5273" s="27">
        <v>42228.083333333336</v>
      </c>
      <c r="B5273" s="10">
        <v>3.0866639999999999</v>
      </c>
      <c r="C5273" s="26">
        <v>320</v>
      </c>
      <c r="D5273" s="14">
        <f t="shared" si="82"/>
        <v>5.1547288799999995</v>
      </c>
    </row>
    <row r="5274" spans="1:4" ht="15" customHeight="1" x14ac:dyDescent="0.2">
      <c r="A5274" s="27">
        <v>42228.125</v>
      </c>
      <c r="B5274" s="10">
        <v>1.5433319999999999</v>
      </c>
      <c r="C5274" s="26">
        <v>340</v>
      </c>
      <c r="D5274" s="14">
        <f t="shared" si="82"/>
        <v>2.5773644399999998</v>
      </c>
    </row>
    <row r="5275" spans="1:4" ht="15" customHeight="1" x14ac:dyDescent="0.2">
      <c r="A5275" s="27">
        <v>42228.166666666664</v>
      </c>
      <c r="B5275" s="10">
        <v>1.028888</v>
      </c>
      <c r="C5275" s="26">
        <v>320</v>
      </c>
      <c r="D5275" s="14">
        <f t="shared" si="82"/>
        <v>1.71824296</v>
      </c>
    </row>
    <row r="5276" spans="1:4" ht="15" customHeight="1" x14ac:dyDescent="0.2">
      <c r="A5276" s="27">
        <v>42228.208333333336</v>
      </c>
      <c r="B5276" s="10">
        <v>2.057776</v>
      </c>
      <c r="C5276" s="26">
        <v>320</v>
      </c>
      <c r="D5276" s="14">
        <f t="shared" si="82"/>
        <v>3.43648592</v>
      </c>
    </row>
    <row r="5277" spans="1:4" ht="15" customHeight="1" x14ac:dyDescent="0.2">
      <c r="A5277" s="27">
        <v>42228.25</v>
      </c>
      <c r="B5277" s="10">
        <v>1.028888</v>
      </c>
      <c r="C5277" s="26">
        <v>340</v>
      </c>
      <c r="D5277" s="14">
        <f t="shared" si="82"/>
        <v>1.71824296</v>
      </c>
    </row>
    <row r="5278" spans="1:4" ht="15" customHeight="1" x14ac:dyDescent="0.2">
      <c r="A5278" s="27">
        <v>42228.291666666664</v>
      </c>
      <c r="B5278" s="10">
        <v>1.028888</v>
      </c>
      <c r="C5278" s="26">
        <v>360</v>
      </c>
      <c r="D5278" s="14">
        <f t="shared" si="82"/>
        <v>1.71824296</v>
      </c>
    </row>
    <row r="5279" spans="1:4" ht="15" customHeight="1" x14ac:dyDescent="0.2">
      <c r="A5279" s="27">
        <v>42228.333333333336</v>
      </c>
      <c r="B5279" s="10">
        <v>0.51444400000000001</v>
      </c>
      <c r="C5279" s="26">
        <v>360</v>
      </c>
      <c r="D5279" s="14">
        <f t="shared" si="82"/>
        <v>0.85912147999999999</v>
      </c>
    </row>
    <row r="5280" spans="1:4" ht="15" customHeight="1" x14ac:dyDescent="0.2">
      <c r="A5280" s="27">
        <v>42228.375</v>
      </c>
      <c r="B5280" s="10">
        <v>2.057776</v>
      </c>
      <c r="C5280" s="26">
        <v>310</v>
      </c>
      <c r="D5280" s="14">
        <f t="shared" si="82"/>
        <v>3.43648592</v>
      </c>
    </row>
    <row r="5281" spans="1:4" ht="15" customHeight="1" x14ac:dyDescent="0.2">
      <c r="A5281" s="27">
        <v>42228.416666666664</v>
      </c>
      <c r="B5281" s="10">
        <v>1.028888</v>
      </c>
      <c r="C5281" s="26">
        <v>260</v>
      </c>
      <c r="D5281" s="14">
        <f t="shared" si="82"/>
        <v>1.71824296</v>
      </c>
    </row>
    <row r="5282" spans="1:4" ht="15" customHeight="1" x14ac:dyDescent="0.2">
      <c r="A5282" s="27">
        <v>42228.458333333336</v>
      </c>
      <c r="B5282" s="10">
        <v>2.057776</v>
      </c>
      <c r="C5282" s="26">
        <v>240</v>
      </c>
      <c r="D5282" s="14">
        <f t="shared" si="82"/>
        <v>3.43648592</v>
      </c>
    </row>
    <row r="5283" spans="1:4" ht="15" customHeight="1" x14ac:dyDescent="0.2">
      <c r="A5283" s="27">
        <v>42228.5</v>
      </c>
      <c r="B5283" s="10">
        <v>3.0866639999999999</v>
      </c>
      <c r="C5283" s="26">
        <v>190</v>
      </c>
      <c r="D5283" s="14">
        <f t="shared" si="82"/>
        <v>5.1547288799999995</v>
      </c>
    </row>
    <row r="5284" spans="1:4" ht="15" customHeight="1" x14ac:dyDescent="0.2">
      <c r="A5284" s="27">
        <v>42228.541666666664</v>
      </c>
      <c r="B5284" s="10">
        <v>2.057776</v>
      </c>
      <c r="C5284" s="26">
        <v>170</v>
      </c>
      <c r="D5284" s="14">
        <f t="shared" si="82"/>
        <v>3.43648592</v>
      </c>
    </row>
    <row r="5285" spans="1:4" ht="15" customHeight="1" x14ac:dyDescent="0.2">
      <c r="A5285" s="27">
        <v>42228.583333333336</v>
      </c>
      <c r="B5285" s="10">
        <v>2.5722200000000002</v>
      </c>
      <c r="C5285" s="26">
        <v>170</v>
      </c>
      <c r="D5285" s="14">
        <f t="shared" si="82"/>
        <v>4.2956073999999997</v>
      </c>
    </row>
    <row r="5286" spans="1:4" ht="15" customHeight="1" x14ac:dyDescent="0.2">
      <c r="A5286" s="27">
        <v>42228.625</v>
      </c>
      <c r="B5286" s="10">
        <v>3.0866639999999999</v>
      </c>
      <c r="C5286" s="26">
        <v>170</v>
      </c>
      <c r="D5286" s="14">
        <f t="shared" si="82"/>
        <v>5.1547288799999995</v>
      </c>
    </row>
    <row r="5287" spans="1:4" ht="15" customHeight="1" x14ac:dyDescent="0.2">
      <c r="A5287" s="27">
        <v>42228.666666666664</v>
      </c>
      <c r="B5287" s="10">
        <v>4.1155520000000001</v>
      </c>
      <c r="C5287" s="26">
        <v>150</v>
      </c>
      <c r="D5287" s="14">
        <f t="shared" si="82"/>
        <v>6.8729718399999999</v>
      </c>
    </row>
    <row r="5288" spans="1:4" ht="15" customHeight="1" x14ac:dyDescent="0.2">
      <c r="A5288" s="27">
        <v>42228.708333333336</v>
      </c>
      <c r="B5288" s="10">
        <v>3.0866639999999999</v>
      </c>
      <c r="C5288" s="26">
        <v>150</v>
      </c>
      <c r="D5288" s="14">
        <f t="shared" si="82"/>
        <v>5.1547288799999995</v>
      </c>
    </row>
    <row r="5289" spans="1:4" ht="15" customHeight="1" x14ac:dyDescent="0.2">
      <c r="A5289" s="27">
        <v>42228.75</v>
      </c>
      <c r="B5289" s="10">
        <v>3.0866639999999999</v>
      </c>
      <c r="C5289" s="26">
        <v>180</v>
      </c>
      <c r="D5289" s="14">
        <f t="shared" si="82"/>
        <v>5.1547288799999995</v>
      </c>
    </row>
    <row r="5290" spans="1:4" ht="15" customHeight="1" x14ac:dyDescent="0.2">
      <c r="A5290" s="27">
        <v>42228.791666666664</v>
      </c>
      <c r="B5290" s="10">
        <v>3.601108</v>
      </c>
      <c r="C5290" s="26">
        <v>170</v>
      </c>
      <c r="D5290" s="14">
        <f t="shared" si="82"/>
        <v>6.0138503599999993</v>
      </c>
    </row>
    <row r="5291" spans="1:4" ht="15" customHeight="1" x14ac:dyDescent="0.2">
      <c r="A5291" s="27">
        <v>42228.833333333336</v>
      </c>
      <c r="B5291" s="10">
        <v>2.5722200000000002</v>
      </c>
      <c r="C5291" s="26">
        <v>330</v>
      </c>
      <c r="D5291" s="14">
        <f t="shared" si="82"/>
        <v>4.2956073999999997</v>
      </c>
    </row>
    <row r="5292" spans="1:4" ht="15" customHeight="1" x14ac:dyDescent="0.2">
      <c r="A5292" s="27">
        <v>42228.875</v>
      </c>
      <c r="B5292" s="10">
        <v>1.5433319999999999</v>
      </c>
      <c r="C5292" s="26">
        <v>350</v>
      </c>
      <c r="D5292" s="14">
        <f t="shared" si="82"/>
        <v>2.5773644399999998</v>
      </c>
    </row>
    <row r="5293" spans="1:4" ht="15" customHeight="1" x14ac:dyDescent="0.2">
      <c r="A5293" s="27">
        <v>42228.916666666664</v>
      </c>
      <c r="B5293" s="10">
        <v>1.028888</v>
      </c>
      <c r="C5293" s="26">
        <v>240</v>
      </c>
      <c r="D5293" s="14">
        <f t="shared" si="82"/>
        <v>1.71824296</v>
      </c>
    </row>
    <row r="5294" spans="1:4" ht="15" customHeight="1" x14ac:dyDescent="0.2">
      <c r="A5294" s="27">
        <v>42228.958333333336</v>
      </c>
      <c r="B5294" s="10">
        <v>2.057776</v>
      </c>
      <c r="C5294" s="26">
        <v>350</v>
      </c>
      <c r="D5294" s="14">
        <f t="shared" si="82"/>
        <v>3.43648592</v>
      </c>
    </row>
    <row r="5295" spans="1:4" ht="15" customHeight="1" x14ac:dyDescent="0.2">
      <c r="A5295" s="27">
        <v>42229</v>
      </c>
      <c r="B5295" s="10">
        <v>2.057776</v>
      </c>
      <c r="C5295" s="26">
        <v>340</v>
      </c>
      <c r="D5295" s="14">
        <f t="shared" si="82"/>
        <v>3.43648592</v>
      </c>
    </row>
    <row r="5296" spans="1:4" ht="15" customHeight="1" x14ac:dyDescent="0.2">
      <c r="A5296" s="27">
        <v>42229.041666666664</v>
      </c>
      <c r="B5296" s="10">
        <v>1.5433319999999999</v>
      </c>
      <c r="C5296" s="26">
        <v>10</v>
      </c>
      <c r="D5296" s="14">
        <f t="shared" si="82"/>
        <v>2.5773644399999998</v>
      </c>
    </row>
    <row r="5297" spans="1:4" ht="15" customHeight="1" x14ac:dyDescent="0.2">
      <c r="A5297" s="27">
        <v>42229.083333333336</v>
      </c>
      <c r="B5297" s="10">
        <v>2.057776</v>
      </c>
      <c r="C5297" s="26">
        <v>290</v>
      </c>
      <c r="D5297" s="14">
        <f t="shared" si="82"/>
        <v>3.43648592</v>
      </c>
    </row>
    <row r="5298" spans="1:4" ht="15" customHeight="1" x14ac:dyDescent="0.2">
      <c r="A5298" s="27">
        <v>42229.125</v>
      </c>
      <c r="B5298" s="10">
        <v>2.5722200000000002</v>
      </c>
      <c r="C5298" s="26">
        <v>340</v>
      </c>
      <c r="D5298" s="14">
        <f t="shared" si="82"/>
        <v>4.2956073999999997</v>
      </c>
    </row>
    <row r="5299" spans="1:4" ht="15" customHeight="1" x14ac:dyDescent="0.2">
      <c r="A5299" s="27">
        <v>42229.166666666664</v>
      </c>
      <c r="B5299" s="10">
        <v>1.5433319999999999</v>
      </c>
      <c r="C5299" s="26">
        <v>320</v>
      </c>
      <c r="D5299" s="14">
        <f t="shared" si="82"/>
        <v>2.5773644399999998</v>
      </c>
    </row>
    <row r="5300" spans="1:4" ht="15" customHeight="1" x14ac:dyDescent="0.2">
      <c r="A5300" s="27">
        <v>42229.208333333336</v>
      </c>
      <c r="B5300" s="10">
        <v>1.028888</v>
      </c>
      <c r="C5300" s="26">
        <v>280</v>
      </c>
      <c r="D5300" s="14">
        <f t="shared" si="82"/>
        <v>1.71824296</v>
      </c>
    </row>
    <row r="5301" spans="1:4" ht="15" customHeight="1" x14ac:dyDescent="0.2">
      <c r="A5301" s="27">
        <v>42229.25</v>
      </c>
      <c r="B5301" s="10">
        <v>1.028888</v>
      </c>
      <c r="C5301" s="26">
        <v>20</v>
      </c>
      <c r="D5301" s="14">
        <f t="shared" si="82"/>
        <v>1.71824296</v>
      </c>
    </row>
    <row r="5302" spans="1:4" ht="15" customHeight="1" x14ac:dyDescent="0.2">
      <c r="A5302" s="27">
        <v>42229.291666666664</v>
      </c>
      <c r="B5302" s="10">
        <v>1.5433319999999999</v>
      </c>
      <c r="C5302" s="26">
        <v>300</v>
      </c>
      <c r="D5302" s="14">
        <f t="shared" si="82"/>
        <v>2.5773644399999998</v>
      </c>
    </row>
    <row r="5303" spans="1:4" ht="15" customHeight="1" x14ac:dyDescent="0.2">
      <c r="A5303" s="27">
        <v>42229.333333333336</v>
      </c>
      <c r="B5303" s="10">
        <v>1.5433319999999999</v>
      </c>
      <c r="C5303" s="26">
        <v>320</v>
      </c>
      <c r="D5303" s="14">
        <f t="shared" si="82"/>
        <v>2.5773644399999998</v>
      </c>
    </row>
    <row r="5304" spans="1:4" ht="15" customHeight="1" x14ac:dyDescent="0.2">
      <c r="A5304" s="27">
        <v>42229.375</v>
      </c>
      <c r="B5304" s="10">
        <v>0</v>
      </c>
      <c r="C5304" s="26">
        <v>0</v>
      </c>
      <c r="D5304" s="14">
        <f t="shared" si="82"/>
        <v>0</v>
      </c>
    </row>
    <row r="5305" spans="1:4" ht="15" customHeight="1" x14ac:dyDescent="0.2">
      <c r="A5305" s="27">
        <v>42229.416666666664</v>
      </c>
      <c r="B5305" s="10">
        <v>1.028888</v>
      </c>
      <c r="C5305" s="26">
        <v>340</v>
      </c>
      <c r="D5305" s="14">
        <f t="shared" si="82"/>
        <v>1.71824296</v>
      </c>
    </row>
    <row r="5306" spans="1:4" ht="15" customHeight="1" x14ac:dyDescent="0.2">
      <c r="A5306" s="27">
        <v>42229.458333333336</v>
      </c>
      <c r="B5306" s="10">
        <v>1.5433319999999999</v>
      </c>
      <c r="C5306" s="26">
        <v>270</v>
      </c>
      <c r="D5306" s="14">
        <f t="shared" si="82"/>
        <v>2.5773644399999998</v>
      </c>
    </row>
    <row r="5307" spans="1:4" ht="15" customHeight="1" x14ac:dyDescent="0.2">
      <c r="A5307" s="27">
        <v>42229.5</v>
      </c>
      <c r="B5307" s="10">
        <v>0</v>
      </c>
      <c r="C5307" s="26">
        <v>0</v>
      </c>
      <c r="D5307" s="14">
        <f t="shared" si="82"/>
        <v>0</v>
      </c>
    </row>
    <row r="5308" spans="1:4" ht="15" customHeight="1" x14ac:dyDescent="0.2">
      <c r="A5308" s="27">
        <v>42229.541666666664</v>
      </c>
      <c r="B5308" s="10">
        <v>2.057776</v>
      </c>
      <c r="C5308" s="26">
        <v>260</v>
      </c>
      <c r="D5308" s="14">
        <f t="shared" si="82"/>
        <v>3.43648592</v>
      </c>
    </row>
    <row r="5309" spans="1:4" ht="15" customHeight="1" x14ac:dyDescent="0.2">
      <c r="A5309" s="27">
        <v>42229.583333333336</v>
      </c>
      <c r="B5309" s="10">
        <v>1.028888</v>
      </c>
      <c r="C5309" s="26">
        <v>350</v>
      </c>
      <c r="D5309" s="14">
        <f t="shared" si="82"/>
        <v>1.71824296</v>
      </c>
    </row>
    <row r="5310" spans="1:4" ht="15" customHeight="1" x14ac:dyDescent="0.2">
      <c r="A5310" s="27">
        <v>42229.625</v>
      </c>
      <c r="B5310" s="10">
        <v>1.028888</v>
      </c>
      <c r="C5310" s="26">
        <v>280</v>
      </c>
      <c r="D5310" s="14">
        <f t="shared" si="82"/>
        <v>1.71824296</v>
      </c>
    </row>
    <row r="5311" spans="1:4" ht="15" customHeight="1" x14ac:dyDescent="0.2">
      <c r="A5311" s="27">
        <v>42229.666666666664</v>
      </c>
      <c r="B5311" s="10">
        <v>2.057776</v>
      </c>
      <c r="C5311" s="26">
        <v>290</v>
      </c>
      <c r="D5311" s="14">
        <f t="shared" si="82"/>
        <v>3.43648592</v>
      </c>
    </row>
    <row r="5312" spans="1:4" ht="15" customHeight="1" x14ac:dyDescent="0.2">
      <c r="A5312" s="27">
        <v>42229.708333333336</v>
      </c>
      <c r="B5312" s="10">
        <v>1.5433319999999999</v>
      </c>
      <c r="C5312" s="26">
        <v>200</v>
      </c>
      <c r="D5312" s="14">
        <f t="shared" si="82"/>
        <v>2.5773644399999998</v>
      </c>
    </row>
    <row r="5313" spans="1:4" ht="15" customHeight="1" x14ac:dyDescent="0.2">
      <c r="A5313" s="27">
        <v>42229.75</v>
      </c>
      <c r="B5313" s="10">
        <v>3.0866639999999999</v>
      </c>
      <c r="C5313" s="26">
        <v>180</v>
      </c>
      <c r="D5313" s="14">
        <f t="shared" si="82"/>
        <v>5.1547288799999995</v>
      </c>
    </row>
    <row r="5314" spans="1:4" ht="15" customHeight="1" x14ac:dyDescent="0.2">
      <c r="A5314" s="27">
        <v>42229.791666666664</v>
      </c>
      <c r="B5314" s="10">
        <v>1.028888</v>
      </c>
      <c r="C5314" s="26">
        <v>140</v>
      </c>
      <c r="D5314" s="14">
        <f t="shared" si="82"/>
        <v>1.71824296</v>
      </c>
    </row>
    <row r="5315" spans="1:4" ht="15" customHeight="1" x14ac:dyDescent="0.2">
      <c r="A5315" s="27">
        <v>42229.833333333336</v>
      </c>
      <c r="B5315" s="10">
        <v>3.0866639999999999</v>
      </c>
      <c r="C5315" s="26">
        <v>120</v>
      </c>
      <c r="D5315" s="14">
        <f t="shared" si="82"/>
        <v>5.1547288799999995</v>
      </c>
    </row>
    <row r="5316" spans="1:4" ht="15" customHeight="1" x14ac:dyDescent="0.2">
      <c r="A5316" s="27">
        <v>42229.875</v>
      </c>
      <c r="B5316" s="10">
        <v>1.5433319999999999</v>
      </c>
      <c r="C5316" s="26">
        <v>170</v>
      </c>
      <c r="D5316" s="14">
        <f t="shared" si="82"/>
        <v>2.5773644399999998</v>
      </c>
    </row>
    <row r="5317" spans="1:4" ht="15" customHeight="1" x14ac:dyDescent="0.2">
      <c r="A5317" s="27">
        <v>42229.916666666664</v>
      </c>
      <c r="B5317" s="10">
        <v>3.0866639999999999</v>
      </c>
      <c r="C5317" s="26">
        <v>40</v>
      </c>
      <c r="D5317" s="14">
        <f t="shared" ref="D5317:D5380" si="83">$B$1*B5317</f>
        <v>5.1547288799999995</v>
      </c>
    </row>
    <row r="5318" spans="1:4" ht="15" customHeight="1" x14ac:dyDescent="0.2">
      <c r="A5318" s="27">
        <v>42229.958333333336</v>
      </c>
      <c r="B5318" s="10">
        <v>2.5722200000000002</v>
      </c>
      <c r="C5318" s="26">
        <v>50</v>
      </c>
      <c r="D5318" s="14">
        <f t="shared" si="83"/>
        <v>4.2956073999999997</v>
      </c>
    </row>
    <row r="5319" spans="1:4" ht="15" customHeight="1" x14ac:dyDescent="0.2">
      <c r="A5319" s="27">
        <v>42230</v>
      </c>
      <c r="B5319" s="10">
        <v>1.5433319999999999</v>
      </c>
      <c r="C5319" s="26">
        <v>20</v>
      </c>
      <c r="D5319" s="14">
        <f t="shared" si="83"/>
        <v>2.5773644399999998</v>
      </c>
    </row>
    <row r="5320" spans="1:4" ht="15" customHeight="1" x14ac:dyDescent="0.2">
      <c r="A5320" s="27">
        <v>42230.041666666664</v>
      </c>
      <c r="B5320" s="10">
        <v>2.057776</v>
      </c>
      <c r="C5320" s="26">
        <v>20</v>
      </c>
      <c r="D5320" s="14">
        <f t="shared" si="83"/>
        <v>3.43648592</v>
      </c>
    </row>
    <row r="5321" spans="1:4" ht="15" customHeight="1" x14ac:dyDescent="0.2">
      <c r="A5321" s="27">
        <v>42230.083333333336</v>
      </c>
      <c r="B5321" s="10">
        <v>1.5433319999999999</v>
      </c>
      <c r="C5321" s="26">
        <v>320</v>
      </c>
      <c r="D5321" s="14">
        <f t="shared" si="83"/>
        <v>2.5773644399999998</v>
      </c>
    </row>
    <row r="5322" spans="1:4" ht="15" customHeight="1" x14ac:dyDescent="0.2">
      <c r="A5322" s="27">
        <v>42230.125</v>
      </c>
      <c r="B5322" s="10">
        <v>1.5433319999999999</v>
      </c>
      <c r="C5322" s="26">
        <v>280</v>
      </c>
      <c r="D5322" s="14">
        <f t="shared" si="83"/>
        <v>2.5773644399999998</v>
      </c>
    </row>
    <row r="5323" spans="1:4" ht="15" customHeight="1" x14ac:dyDescent="0.2">
      <c r="A5323" s="27">
        <v>42230.166666666664</v>
      </c>
      <c r="B5323" s="10">
        <v>0</v>
      </c>
      <c r="C5323" s="26">
        <v>0</v>
      </c>
      <c r="D5323" s="14">
        <f t="shared" si="83"/>
        <v>0</v>
      </c>
    </row>
    <row r="5324" spans="1:4" ht="15" customHeight="1" x14ac:dyDescent="0.2">
      <c r="A5324" s="27">
        <v>42230.208333333336</v>
      </c>
      <c r="B5324" s="10">
        <v>0</v>
      </c>
      <c r="C5324" s="26">
        <v>0</v>
      </c>
      <c r="D5324" s="14">
        <f t="shared" si="83"/>
        <v>0</v>
      </c>
    </row>
    <row r="5325" spans="1:4" ht="15" customHeight="1" x14ac:dyDescent="0.2">
      <c r="A5325" s="27">
        <v>42230.25</v>
      </c>
      <c r="B5325" s="10">
        <v>0</v>
      </c>
      <c r="C5325" s="26">
        <v>0</v>
      </c>
      <c r="D5325" s="14">
        <f t="shared" si="83"/>
        <v>0</v>
      </c>
    </row>
    <row r="5326" spans="1:4" ht="15" customHeight="1" x14ac:dyDescent="0.2">
      <c r="A5326" s="27">
        <v>42230.291666666664</v>
      </c>
      <c r="B5326" s="10">
        <v>2.057776</v>
      </c>
      <c r="C5326" s="26">
        <v>320</v>
      </c>
      <c r="D5326" s="14">
        <f t="shared" si="83"/>
        <v>3.43648592</v>
      </c>
    </row>
    <row r="5327" spans="1:4" ht="15" customHeight="1" x14ac:dyDescent="0.2">
      <c r="A5327" s="27">
        <v>42230.333333333336</v>
      </c>
      <c r="B5327" s="10">
        <v>2.5722200000000002</v>
      </c>
      <c r="C5327" s="26">
        <v>300</v>
      </c>
      <c r="D5327" s="14">
        <f t="shared" si="83"/>
        <v>4.2956073999999997</v>
      </c>
    </row>
    <row r="5328" spans="1:4" ht="15" customHeight="1" x14ac:dyDescent="0.2">
      <c r="A5328" s="27">
        <v>42230.375</v>
      </c>
      <c r="B5328" s="10">
        <v>0</v>
      </c>
      <c r="C5328" s="26">
        <v>0</v>
      </c>
      <c r="D5328" s="14">
        <f t="shared" si="83"/>
        <v>0</v>
      </c>
    </row>
    <row r="5329" spans="1:4" ht="15" customHeight="1" x14ac:dyDescent="0.2">
      <c r="A5329" s="27">
        <v>42230.416666666664</v>
      </c>
      <c r="B5329" s="10">
        <v>2.057776</v>
      </c>
      <c r="C5329" s="26">
        <v>290</v>
      </c>
      <c r="D5329" s="14">
        <f t="shared" si="83"/>
        <v>3.43648592</v>
      </c>
    </row>
    <row r="5330" spans="1:4" ht="15" customHeight="1" x14ac:dyDescent="0.2">
      <c r="A5330" s="27">
        <v>42230.458333333336</v>
      </c>
      <c r="B5330" s="10">
        <v>1.5433319999999999</v>
      </c>
      <c r="C5330" s="26">
        <v>320</v>
      </c>
      <c r="D5330" s="14">
        <f t="shared" si="83"/>
        <v>2.5773644399999998</v>
      </c>
    </row>
    <row r="5331" spans="1:4" ht="15" customHeight="1" x14ac:dyDescent="0.2">
      <c r="A5331" s="27">
        <v>42230.5</v>
      </c>
      <c r="B5331" s="10">
        <v>2.057776</v>
      </c>
      <c r="C5331" s="26">
        <v>300</v>
      </c>
      <c r="D5331" s="14">
        <f t="shared" si="83"/>
        <v>3.43648592</v>
      </c>
    </row>
    <row r="5332" spans="1:4" ht="15" customHeight="1" x14ac:dyDescent="0.2">
      <c r="A5332" s="27">
        <v>42230.541666666664</v>
      </c>
      <c r="B5332" s="10">
        <v>4.1155520000000001</v>
      </c>
      <c r="C5332" s="26">
        <v>70</v>
      </c>
      <c r="D5332" s="14">
        <f t="shared" si="83"/>
        <v>6.8729718399999999</v>
      </c>
    </row>
    <row r="5333" spans="1:4" ht="15" customHeight="1" x14ac:dyDescent="0.2">
      <c r="A5333" s="27">
        <v>42230.583333333336</v>
      </c>
      <c r="B5333" s="10">
        <v>5.6588840000000005</v>
      </c>
      <c r="C5333" s="26">
        <v>70</v>
      </c>
      <c r="D5333" s="14">
        <f t="shared" si="83"/>
        <v>9.4503362800000001</v>
      </c>
    </row>
    <row r="5334" spans="1:4" ht="15" customHeight="1" x14ac:dyDescent="0.2">
      <c r="A5334" s="27">
        <v>42230.625</v>
      </c>
      <c r="B5334" s="10">
        <v>4.6299960000000002</v>
      </c>
      <c r="C5334" s="26">
        <v>60</v>
      </c>
      <c r="D5334" s="14">
        <f t="shared" si="83"/>
        <v>7.7320933199999997</v>
      </c>
    </row>
    <row r="5335" spans="1:4" ht="15" customHeight="1" x14ac:dyDescent="0.2">
      <c r="A5335" s="27">
        <v>42230.666666666664</v>
      </c>
      <c r="B5335" s="10">
        <v>4.1155520000000001</v>
      </c>
      <c r="C5335" s="26">
        <v>70</v>
      </c>
      <c r="D5335" s="14">
        <f t="shared" si="83"/>
        <v>6.8729718399999999</v>
      </c>
    </row>
    <row r="5336" spans="1:4" ht="15" customHeight="1" x14ac:dyDescent="0.2">
      <c r="A5336" s="27">
        <v>42230.708333333336</v>
      </c>
      <c r="B5336" s="10">
        <v>5.1444400000000003</v>
      </c>
      <c r="C5336" s="26">
        <v>80</v>
      </c>
      <c r="D5336" s="14">
        <f t="shared" si="83"/>
        <v>8.5912147999999995</v>
      </c>
    </row>
    <row r="5337" spans="1:4" ht="15" customHeight="1" x14ac:dyDescent="0.2">
      <c r="A5337" s="27">
        <v>42230.75</v>
      </c>
      <c r="B5337" s="10">
        <v>6.1733279999999997</v>
      </c>
      <c r="C5337" s="26">
        <v>60</v>
      </c>
      <c r="D5337" s="14">
        <f t="shared" si="83"/>
        <v>10.309457759999999</v>
      </c>
    </row>
    <row r="5338" spans="1:4" ht="15" customHeight="1" x14ac:dyDescent="0.2">
      <c r="A5338" s="27">
        <v>42230.791666666664</v>
      </c>
      <c r="B5338" s="10">
        <v>4.6299960000000002</v>
      </c>
      <c r="C5338" s="26">
        <v>60</v>
      </c>
      <c r="D5338" s="14">
        <f t="shared" si="83"/>
        <v>7.7320933199999997</v>
      </c>
    </row>
    <row r="5339" spans="1:4" ht="15" customHeight="1" x14ac:dyDescent="0.2">
      <c r="A5339" s="27">
        <v>42230.833333333336</v>
      </c>
      <c r="B5339" s="10">
        <v>4.6299960000000002</v>
      </c>
      <c r="C5339" s="26">
        <v>60</v>
      </c>
      <c r="D5339" s="14">
        <f t="shared" si="83"/>
        <v>7.7320933199999997</v>
      </c>
    </row>
    <row r="5340" spans="1:4" ht="15" customHeight="1" x14ac:dyDescent="0.2">
      <c r="A5340" s="27">
        <v>42230.875</v>
      </c>
      <c r="B5340" s="10">
        <v>4.6299960000000002</v>
      </c>
      <c r="C5340" s="26">
        <v>60</v>
      </c>
      <c r="D5340" s="14">
        <f t="shared" si="83"/>
        <v>7.7320933199999997</v>
      </c>
    </row>
    <row r="5341" spans="1:4" ht="15" customHeight="1" x14ac:dyDescent="0.2">
      <c r="A5341" s="27">
        <v>42230.916666666664</v>
      </c>
      <c r="B5341" s="10">
        <v>1.5433319999999999</v>
      </c>
      <c r="C5341" s="26">
        <v>50</v>
      </c>
      <c r="D5341" s="14">
        <f t="shared" si="83"/>
        <v>2.5773644399999998</v>
      </c>
    </row>
    <row r="5342" spans="1:4" ht="15" customHeight="1" x14ac:dyDescent="0.2">
      <c r="A5342" s="27">
        <v>42230.958333333336</v>
      </c>
      <c r="B5342" s="10">
        <v>1.028888</v>
      </c>
      <c r="C5342" s="26">
        <v>40</v>
      </c>
      <c r="D5342" s="14">
        <f t="shared" si="83"/>
        <v>1.71824296</v>
      </c>
    </row>
    <row r="5343" spans="1:4" ht="15" customHeight="1" x14ac:dyDescent="0.2">
      <c r="A5343" s="27">
        <v>42231</v>
      </c>
      <c r="B5343" s="10">
        <v>1.028888</v>
      </c>
      <c r="C5343" s="26">
        <v>320</v>
      </c>
      <c r="D5343" s="14">
        <f t="shared" si="83"/>
        <v>1.71824296</v>
      </c>
    </row>
    <row r="5344" spans="1:4" ht="15" customHeight="1" x14ac:dyDescent="0.2">
      <c r="A5344" s="27">
        <v>42231.041666666664</v>
      </c>
      <c r="B5344" s="10">
        <v>1.5433319999999999</v>
      </c>
      <c r="C5344" s="26">
        <v>320</v>
      </c>
      <c r="D5344" s="14">
        <f t="shared" si="83"/>
        <v>2.5773644399999998</v>
      </c>
    </row>
    <row r="5345" spans="1:4" ht="15" customHeight="1" x14ac:dyDescent="0.2">
      <c r="A5345" s="27">
        <v>42231.083333333336</v>
      </c>
      <c r="B5345" s="10">
        <v>2.057776</v>
      </c>
      <c r="C5345" s="26">
        <v>320</v>
      </c>
      <c r="D5345" s="14">
        <f t="shared" si="83"/>
        <v>3.43648592</v>
      </c>
    </row>
    <row r="5346" spans="1:4" ht="15" customHeight="1" x14ac:dyDescent="0.2">
      <c r="A5346" s="27">
        <v>42231.125</v>
      </c>
      <c r="B5346" s="10">
        <v>1.5433319999999999</v>
      </c>
      <c r="C5346" s="26">
        <v>310</v>
      </c>
      <c r="D5346" s="14">
        <f t="shared" si="83"/>
        <v>2.5773644399999998</v>
      </c>
    </row>
    <row r="5347" spans="1:4" ht="15" customHeight="1" x14ac:dyDescent="0.2">
      <c r="A5347" s="27">
        <v>42231.166666666664</v>
      </c>
      <c r="B5347" s="10">
        <v>2.057776</v>
      </c>
      <c r="C5347" s="26">
        <v>340</v>
      </c>
      <c r="D5347" s="14">
        <f t="shared" si="83"/>
        <v>3.43648592</v>
      </c>
    </row>
    <row r="5348" spans="1:4" ht="15" customHeight="1" x14ac:dyDescent="0.2">
      <c r="A5348" s="27">
        <v>42231.208333333336</v>
      </c>
      <c r="B5348" s="10">
        <v>2.5722200000000002</v>
      </c>
      <c r="C5348" s="26">
        <v>300</v>
      </c>
      <c r="D5348" s="14">
        <f t="shared" si="83"/>
        <v>4.2956073999999997</v>
      </c>
    </row>
    <row r="5349" spans="1:4" ht="15" customHeight="1" x14ac:dyDescent="0.2">
      <c r="A5349" s="27">
        <v>42231.25</v>
      </c>
      <c r="B5349" s="10">
        <v>2.5722200000000002</v>
      </c>
      <c r="C5349" s="26">
        <v>280</v>
      </c>
      <c r="D5349" s="14">
        <f t="shared" si="83"/>
        <v>4.2956073999999997</v>
      </c>
    </row>
    <row r="5350" spans="1:4" ht="15" customHeight="1" x14ac:dyDescent="0.2">
      <c r="A5350" s="27">
        <v>42231.291666666664</v>
      </c>
      <c r="B5350" s="10">
        <v>1.5433319999999999</v>
      </c>
      <c r="C5350" s="26">
        <v>340</v>
      </c>
      <c r="D5350" s="14">
        <f t="shared" si="83"/>
        <v>2.5773644399999998</v>
      </c>
    </row>
    <row r="5351" spans="1:4" ht="15" customHeight="1" x14ac:dyDescent="0.2">
      <c r="A5351" s="27">
        <v>42231.333333333336</v>
      </c>
      <c r="B5351" s="10">
        <v>1.5433319999999999</v>
      </c>
      <c r="C5351" s="26">
        <v>350</v>
      </c>
      <c r="D5351" s="14">
        <f t="shared" si="83"/>
        <v>2.5773644399999998</v>
      </c>
    </row>
    <row r="5352" spans="1:4" ht="15" customHeight="1" x14ac:dyDescent="0.2">
      <c r="A5352" s="27">
        <v>42231.375</v>
      </c>
      <c r="B5352" s="10">
        <v>2.057776</v>
      </c>
      <c r="C5352" s="26">
        <v>340</v>
      </c>
      <c r="D5352" s="14">
        <f t="shared" si="83"/>
        <v>3.43648592</v>
      </c>
    </row>
    <row r="5353" spans="1:4" ht="15" customHeight="1" x14ac:dyDescent="0.2">
      <c r="A5353" s="27">
        <v>42231.416666666664</v>
      </c>
      <c r="B5353" s="10">
        <v>0</v>
      </c>
      <c r="C5353" s="26">
        <v>0</v>
      </c>
      <c r="D5353" s="14">
        <f t="shared" si="83"/>
        <v>0</v>
      </c>
    </row>
    <row r="5354" spans="1:4" ht="15" customHeight="1" x14ac:dyDescent="0.2">
      <c r="A5354" s="27">
        <v>42231.458333333336</v>
      </c>
      <c r="B5354" s="10">
        <v>1.5433319999999999</v>
      </c>
      <c r="C5354" s="26">
        <v>310</v>
      </c>
      <c r="D5354" s="14">
        <f t="shared" si="83"/>
        <v>2.5773644399999998</v>
      </c>
    </row>
    <row r="5355" spans="1:4" ht="15" customHeight="1" x14ac:dyDescent="0.2">
      <c r="A5355" s="27">
        <v>42231.5</v>
      </c>
      <c r="B5355" s="10">
        <v>1.5433319999999999</v>
      </c>
      <c r="C5355" s="26">
        <v>270</v>
      </c>
      <c r="D5355" s="14">
        <f t="shared" si="83"/>
        <v>2.5773644399999998</v>
      </c>
    </row>
    <row r="5356" spans="1:4" ht="15" customHeight="1" x14ac:dyDescent="0.2">
      <c r="A5356" s="27">
        <v>42231.541666666664</v>
      </c>
      <c r="B5356" s="10">
        <v>0</v>
      </c>
      <c r="C5356" s="26">
        <v>0</v>
      </c>
      <c r="D5356" s="14">
        <f t="shared" si="83"/>
        <v>0</v>
      </c>
    </row>
    <row r="5357" spans="1:4" ht="15" customHeight="1" x14ac:dyDescent="0.2">
      <c r="A5357" s="27">
        <v>42231.583333333336</v>
      </c>
      <c r="B5357" s="10">
        <v>3.0866639999999999</v>
      </c>
      <c r="C5357" s="26">
        <v>140</v>
      </c>
      <c r="D5357" s="14">
        <f t="shared" si="83"/>
        <v>5.1547288799999995</v>
      </c>
    </row>
    <row r="5358" spans="1:4" ht="15" customHeight="1" x14ac:dyDescent="0.2">
      <c r="A5358" s="27">
        <v>42231.625</v>
      </c>
      <c r="B5358" s="10">
        <v>3.0866639999999999</v>
      </c>
      <c r="C5358" s="26">
        <v>120</v>
      </c>
      <c r="D5358" s="14">
        <f t="shared" si="83"/>
        <v>5.1547288799999995</v>
      </c>
    </row>
    <row r="5359" spans="1:4" ht="15" customHeight="1" x14ac:dyDescent="0.2">
      <c r="A5359" s="27">
        <v>42231.666666666664</v>
      </c>
      <c r="B5359" s="10">
        <v>3.601108</v>
      </c>
      <c r="C5359" s="26">
        <v>80</v>
      </c>
      <c r="D5359" s="14">
        <f t="shared" si="83"/>
        <v>6.0138503599999993</v>
      </c>
    </row>
    <row r="5360" spans="1:4" ht="15" customHeight="1" x14ac:dyDescent="0.2">
      <c r="A5360" s="27">
        <v>42231.708333333336</v>
      </c>
      <c r="B5360" s="10">
        <v>4.6299960000000002</v>
      </c>
      <c r="C5360" s="26">
        <v>70</v>
      </c>
      <c r="D5360" s="14">
        <f t="shared" si="83"/>
        <v>7.7320933199999997</v>
      </c>
    </row>
    <row r="5361" spans="1:4" ht="15" customHeight="1" x14ac:dyDescent="0.2">
      <c r="A5361" s="27">
        <v>42231.75</v>
      </c>
      <c r="B5361" s="10">
        <v>4.6299960000000002</v>
      </c>
      <c r="C5361" s="26">
        <v>60</v>
      </c>
      <c r="D5361" s="14">
        <f t="shared" si="83"/>
        <v>7.7320933199999997</v>
      </c>
    </row>
    <row r="5362" spans="1:4" ht="15" customHeight="1" x14ac:dyDescent="0.2">
      <c r="A5362" s="27">
        <v>42231.791666666664</v>
      </c>
      <c r="B5362" s="10">
        <v>5.1444400000000003</v>
      </c>
      <c r="C5362" s="26">
        <v>60</v>
      </c>
      <c r="D5362" s="14">
        <f t="shared" si="83"/>
        <v>8.5912147999999995</v>
      </c>
    </row>
    <row r="5363" spans="1:4" ht="15" customHeight="1" x14ac:dyDescent="0.2">
      <c r="A5363" s="27">
        <v>42231.833333333336</v>
      </c>
      <c r="B5363" s="10">
        <v>4.1155520000000001</v>
      </c>
      <c r="C5363" s="26">
        <v>60</v>
      </c>
      <c r="D5363" s="14">
        <f t="shared" si="83"/>
        <v>6.8729718399999999</v>
      </c>
    </row>
    <row r="5364" spans="1:4" ht="15" customHeight="1" x14ac:dyDescent="0.2">
      <c r="A5364" s="27">
        <v>42231.875</v>
      </c>
      <c r="B5364" s="10">
        <v>3.601108</v>
      </c>
      <c r="C5364" s="26">
        <v>50</v>
      </c>
      <c r="D5364" s="14">
        <f t="shared" si="83"/>
        <v>6.0138503599999993</v>
      </c>
    </row>
    <row r="5365" spans="1:4" ht="15" customHeight="1" x14ac:dyDescent="0.2">
      <c r="A5365" s="27">
        <v>42231.916666666664</v>
      </c>
      <c r="B5365" s="10">
        <v>3.0866639999999999</v>
      </c>
      <c r="C5365" s="26">
        <v>50</v>
      </c>
      <c r="D5365" s="14">
        <f t="shared" si="83"/>
        <v>5.1547288799999995</v>
      </c>
    </row>
    <row r="5366" spans="1:4" ht="15" customHeight="1" x14ac:dyDescent="0.2">
      <c r="A5366" s="27">
        <v>42231.958333333336</v>
      </c>
      <c r="B5366" s="10">
        <v>3.0866639999999999</v>
      </c>
      <c r="C5366" s="26">
        <v>60</v>
      </c>
      <c r="D5366" s="14">
        <f t="shared" si="83"/>
        <v>5.1547288799999995</v>
      </c>
    </row>
    <row r="5367" spans="1:4" ht="15" customHeight="1" x14ac:dyDescent="0.2">
      <c r="A5367" s="27">
        <v>42232</v>
      </c>
      <c r="B5367" s="10">
        <v>2.057776</v>
      </c>
      <c r="C5367" s="26">
        <v>20</v>
      </c>
      <c r="D5367" s="14">
        <f t="shared" si="83"/>
        <v>3.43648592</v>
      </c>
    </row>
    <row r="5368" spans="1:4" ht="15" customHeight="1" x14ac:dyDescent="0.2">
      <c r="A5368" s="27">
        <v>42232.041666666664</v>
      </c>
      <c r="B5368" s="10">
        <v>2.057776</v>
      </c>
      <c r="C5368" s="26">
        <v>260</v>
      </c>
      <c r="D5368" s="14">
        <f t="shared" si="83"/>
        <v>3.43648592</v>
      </c>
    </row>
    <row r="5369" spans="1:4" ht="15" customHeight="1" x14ac:dyDescent="0.2">
      <c r="A5369" s="27">
        <v>42232.083333333336</v>
      </c>
      <c r="B5369" s="10">
        <v>1.028888</v>
      </c>
      <c r="C5369" s="26">
        <v>330</v>
      </c>
      <c r="D5369" s="14">
        <f t="shared" si="83"/>
        <v>1.71824296</v>
      </c>
    </row>
    <row r="5370" spans="1:4" ht="15" customHeight="1" x14ac:dyDescent="0.2">
      <c r="A5370" s="27">
        <v>42232.125</v>
      </c>
      <c r="B5370" s="10">
        <v>0</v>
      </c>
      <c r="C5370" s="26">
        <v>0</v>
      </c>
      <c r="D5370" s="14">
        <f t="shared" si="83"/>
        <v>0</v>
      </c>
    </row>
    <row r="5371" spans="1:4" ht="15" customHeight="1" x14ac:dyDescent="0.2">
      <c r="A5371" s="27">
        <v>42232.166666666664</v>
      </c>
      <c r="B5371" s="10">
        <v>2.057776</v>
      </c>
      <c r="C5371" s="26">
        <v>270</v>
      </c>
      <c r="D5371" s="14">
        <f t="shared" si="83"/>
        <v>3.43648592</v>
      </c>
    </row>
    <row r="5372" spans="1:4" ht="15" customHeight="1" x14ac:dyDescent="0.2">
      <c r="A5372" s="27">
        <v>42232.208333333336</v>
      </c>
      <c r="B5372" s="10">
        <v>1.028888</v>
      </c>
      <c r="C5372" s="26">
        <v>300</v>
      </c>
      <c r="D5372" s="14">
        <f t="shared" si="83"/>
        <v>1.71824296</v>
      </c>
    </row>
    <row r="5373" spans="1:4" ht="15" customHeight="1" x14ac:dyDescent="0.2">
      <c r="A5373" s="27">
        <v>42232.25</v>
      </c>
      <c r="B5373" s="10">
        <v>0</v>
      </c>
      <c r="C5373" s="26">
        <v>0</v>
      </c>
      <c r="D5373" s="14">
        <f t="shared" si="83"/>
        <v>0</v>
      </c>
    </row>
    <row r="5374" spans="1:4" ht="15" customHeight="1" x14ac:dyDescent="0.2">
      <c r="A5374" s="27">
        <v>42232.291666666664</v>
      </c>
      <c r="B5374" s="10">
        <v>1.028888</v>
      </c>
      <c r="C5374" s="26">
        <v>270</v>
      </c>
      <c r="D5374" s="14">
        <f t="shared" si="83"/>
        <v>1.71824296</v>
      </c>
    </row>
    <row r="5375" spans="1:4" ht="15" customHeight="1" x14ac:dyDescent="0.2">
      <c r="A5375" s="27">
        <v>42232.333333333336</v>
      </c>
      <c r="B5375" s="10">
        <v>0</v>
      </c>
      <c r="C5375" s="26">
        <v>0</v>
      </c>
      <c r="D5375" s="14">
        <f t="shared" si="83"/>
        <v>0</v>
      </c>
    </row>
    <row r="5376" spans="1:4" ht="15" customHeight="1" x14ac:dyDescent="0.2">
      <c r="A5376" s="27">
        <v>42232.375</v>
      </c>
      <c r="B5376" s="10">
        <v>1.028888</v>
      </c>
      <c r="C5376" s="26">
        <v>10</v>
      </c>
      <c r="D5376" s="14">
        <f t="shared" si="83"/>
        <v>1.71824296</v>
      </c>
    </row>
    <row r="5377" spans="1:4" ht="15" customHeight="1" x14ac:dyDescent="0.2">
      <c r="A5377" s="27">
        <v>42232.416666666664</v>
      </c>
      <c r="B5377" s="10">
        <v>0</v>
      </c>
      <c r="C5377" s="26">
        <v>0</v>
      </c>
      <c r="D5377" s="14">
        <f t="shared" si="83"/>
        <v>0</v>
      </c>
    </row>
    <row r="5378" spans="1:4" ht="15" customHeight="1" x14ac:dyDescent="0.2">
      <c r="A5378" s="27">
        <v>42232.458333333336</v>
      </c>
      <c r="B5378" s="10">
        <v>1.028888</v>
      </c>
      <c r="C5378" s="26">
        <v>340</v>
      </c>
      <c r="D5378" s="14">
        <f t="shared" si="83"/>
        <v>1.71824296</v>
      </c>
    </row>
    <row r="5379" spans="1:4" ht="15" customHeight="1" x14ac:dyDescent="0.2">
      <c r="A5379" s="27">
        <v>42232.5</v>
      </c>
      <c r="B5379" s="10">
        <v>2.5722200000000002</v>
      </c>
      <c r="C5379" s="26">
        <v>10</v>
      </c>
      <c r="D5379" s="14">
        <f t="shared" si="83"/>
        <v>4.2956073999999997</v>
      </c>
    </row>
    <row r="5380" spans="1:4" ht="15" customHeight="1" x14ac:dyDescent="0.2">
      <c r="A5380" s="27">
        <v>42232.541666666664</v>
      </c>
      <c r="B5380" s="10">
        <v>4.1155520000000001</v>
      </c>
      <c r="C5380" s="26">
        <v>30</v>
      </c>
      <c r="D5380" s="14">
        <f t="shared" si="83"/>
        <v>6.8729718399999999</v>
      </c>
    </row>
    <row r="5381" spans="1:4" ht="15" customHeight="1" x14ac:dyDescent="0.2">
      <c r="A5381" s="27">
        <v>42232.583333333336</v>
      </c>
      <c r="B5381" s="10">
        <v>5.1444400000000003</v>
      </c>
      <c r="C5381" s="26">
        <v>40</v>
      </c>
      <c r="D5381" s="14">
        <f t="shared" ref="D5381:D5444" si="84">$B$1*B5381</f>
        <v>8.5912147999999995</v>
      </c>
    </row>
    <row r="5382" spans="1:4" ht="15" customHeight="1" x14ac:dyDescent="0.2">
      <c r="A5382" s="27">
        <v>42232.625</v>
      </c>
      <c r="B5382" s="10">
        <v>4.6299960000000002</v>
      </c>
      <c r="C5382" s="26">
        <v>50</v>
      </c>
      <c r="D5382" s="14">
        <f t="shared" si="84"/>
        <v>7.7320933199999997</v>
      </c>
    </row>
    <row r="5383" spans="1:4" ht="15" customHeight="1" x14ac:dyDescent="0.2">
      <c r="A5383" s="27">
        <v>42232.666666666664</v>
      </c>
      <c r="B5383" s="10">
        <v>6.1733279999999997</v>
      </c>
      <c r="C5383" s="26">
        <v>60</v>
      </c>
      <c r="D5383" s="14">
        <f t="shared" si="84"/>
        <v>10.309457759999999</v>
      </c>
    </row>
    <row r="5384" spans="1:4" ht="15" customHeight="1" x14ac:dyDescent="0.2">
      <c r="A5384" s="27">
        <v>42232.708333333336</v>
      </c>
      <c r="B5384" s="10">
        <v>6.1733279999999997</v>
      </c>
      <c r="C5384" s="26">
        <v>60</v>
      </c>
      <c r="D5384" s="14">
        <f t="shared" si="84"/>
        <v>10.309457759999999</v>
      </c>
    </row>
    <row r="5385" spans="1:4" ht="15" customHeight="1" x14ac:dyDescent="0.2">
      <c r="A5385" s="27">
        <v>42232.75</v>
      </c>
      <c r="B5385" s="10">
        <v>6.1733279999999997</v>
      </c>
      <c r="C5385" s="26">
        <v>50</v>
      </c>
      <c r="D5385" s="14">
        <f t="shared" si="84"/>
        <v>10.309457759999999</v>
      </c>
    </row>
    <row r="5386" spans="1:4" ht="15" customHeight="1" x14ac:dyDescent="0.2">
      <c r="A5386" s="27">
        <v>42232.791666666664</v>
      </c>
      <c r="B5386" s="10">
        <v>6.6877719999999998</v>
      </c>
      <c r="C5386" s="26">
        <v>60</v>
      </c>
      <c r="D5386" s="14">
        <f t="shared" si="84"/>
        <v>11.16857924</v>
      </c>
    </row>
    <row r="5387" spans="1:4" ht="15" customHeight="1" x14ac:dyDescent="0.2">
      <c r="A5387" s="27">
        <v>42232.833333333336</v>
      </c>
      <c r="B5387" s="10">
        <v>4.1155520000000001</v>
      </c>
      <c r="C5387" s="26">
        <v>50</v>
      </c>
      <c r="D5387" s="14">
        <f t="shared" si="84"/>
        <v>6.8729718399999999</v>
      </c>
    </row>
    <row r="5388" spans="1:4" ht="15" customHeight="1" x14ac:dyDescent="0.2">
      <c r="A5388" s="27">
        <v>42232.875</v>
      </c>
      <c r="B5388" s="10">
        <v>4.1155520000000001</v>
      </c>
      <c r="C5388" s="26">
        <v>50</v>
      </c>
      <c r="D5388" s="14">
        <f t="shared" si="84"/>
        <v>6.8729718399999999</v>
      </c>
    </row>
    <row r="5389" spans="1:4" ht="15" customHeight="1" x14ac:dyDescent="0.2">
      <c r="A5389" s="27">
        <v>42232.916666666664</v>
      </c>
      <c r="B5389" s="10">
        <v>3.0866639999999999</v>
      </c>
      <c r="C5389" s="26">
        <v>50</v>
      </c>
      <c r="D5389" s="14">
        <f t="shared" si="84"/>
        <v>5.1547288799999995</v>
      </c>
    </row>
    <row r="5390" spans="1:4" ht="15" customHeight="1" x14ac:dyDescent="0.2">
      <c r="A5390" s="27">
        <v>42232.958333333336</v>
      </c>
      <c r="B5390" s="10">
        <v>3.0866639999999999</v>
      </c>
      <c r="C5390" s="26">
        <v>50</v>
      </c>
      <c r="D5390" s="14">
        <f t="shared" si="84"/>
        <v>5.1547288799999995</v>
      </c>
    </row>
    <row r="5391" spans="1:4" ht="15" customHeight="1" x14ac:dyDescent="0.2">
      <c r="A5391" s="27">
        <v>42233</v>
      </c>
      <c r="B5391" s="10">
        <v>3.0866639999999999</v>
      </c>
      <c r="C5391" s="26">
        <v>50</v>
      </c>
      <c r="D5391" s="14">
        <f t="shared" si="84"/>
        <v>5.1547288799999995</v>
      </c>
    </row>
    <row r="5392" spans="1:4" ht="15" customHeight="1" x14ac:dyDescent="0.2">
      <c r="A5392" s="27">
        <v>42233.041666666664</v>
      </c>
      <c r="B5392" s="10">
        <v>3.0866639999999999</v>
      </c>
      <c r="C5392" s="26">
        <v>50</v>
      </c>
      <c r="D5392" s="14">
        <f t="shared" si="84"/>
        <v>5.1547288799999995</v>
      </c>
    </row>
    <row r="5393" spans="1:4" ht="15" customHeight="1" x14ac:dyDescent="0.2">
      <c r="A5393" s="27">
        <v>42233.083333333336</v>
      </c>
      <c r="B5393" s="10">
        <v>4.1155520000000001</v>
      </c>
      <c r="C5393" s="26">
        <v>40</v>
      </c>
      <c r="D5393" s="14">
        <f t="shared" si="84"/>
        <v>6.8729718399999999</v>
      </c>
    </row>
    <row r="5394" spans="1:4" ht="15" customHeight="1" x14ac:dyDescent="0.2">
      <c r="A5394" s="27">
        <v>42233.125</v>
      </c>
      <c r="B5394" s="10">
        <v>3.0866639999999999</v>
      </c>
      <c r="C5394" s="26">
        <v>10</v>
      </c>
      <c r="D5394" s="14">
        <f t="shared" si="84"/>
        <v>5.1547288799999995</v>
      </c>
    </row>
    <row r="5395" spans="1:4" ht="15" customHeight="1" x14ac:dyDescent="0.2">
      <c r="A5395" s="27">
        <v>42233.166666666664</v>
      </c>
      <c r="B5395" s="10">
        <v>1.028888</v>
      </c>
      <c r="C5395" s="26">
        <v>340</v>
      </c>
      <c r="D5395" s="14">
        <f t="shared" si="84"/>
        <v>1.71824296</v>
      </c>
    </row>
    <row r="5396" spans="1:4" ht="15" customHeight="1" x14ac:dyDescent="0.2">
      <c r="A5396" s="27">
        <v>42233.208333333336</v>
      </c>
      <c r="B5396" s="10">
        <v>0</v>
      </c>
      <c r="C5396" s="26">
        <v>0</v>
      </c>
      <c r="D5396" s="14">
        <f t="shared" si="84"/>
        <v>0</v>
      </c>
    </row>
    <row r="5397" spans="1:4" ht="15" customHeight="1" x14ac:dyDescent="0.2">
      <c r="A5397" s="27">
        <v>42233.25</v>
      </c>
      <c r="B5397" s="10">
        <v>1.5433319999999999</v>
      </c>
      <c r="C5397" s="26">
        <v>270</v>
      </c>
      <c r="D5397" s="14">
        <f t="shared" si="84"/>
        <v>2.5773644399999998</v>
      </c>
    </row>
    <row r="5398" spans="1:4" ht="15" customHeight="1" x14ac:dyDescent="0.2">
      <c r="A5398" s="27">
        <v>42233.291666666664</v>
      </c>
      <c r="B5398" s="10">
        <v>1.028888</v>
      </c>
      <c r="C5398" s="26">
        <v>60</v>
      </c>
      <c r="D5398" s="14">
        <f t="shared" si="84"/>
        <v>1.71824296</v>
      </c>
    </row>
    <row r="5399" spans="1:4" ht="15" customHeight="1" x14ac:dyDescent="0.2">
      <c r="A5399" s="27">
        <v>42233.333333333336</v>
      </c>
      <c r="B5399" s="10">
        <v>1.5433319999999999</v>
      </c>
      <c r="C5399" s="26">
        <v>300</v>
      </c>
      <c r="D5399" s="14">
        <f t="shared" si="84"/>
        <v>2.5773644399999998</v>
      </c>
    </row>
    <row r="5400" spans="1:4" ht="15" customHeight="1" x14ac:dyDescent="0.2">
      <c r="A5400" s="27">
        <v>42233.375</v>
      </c>
      <c r="B5400" s="10">
        <v>0</v>
      </c>
      <c r="C5400" s="26">
        <v>0</v>
      </c>
      <c r="D5400" s="14">
        <f t="shared" si="84"/>
        <v>0</v>
      </c>
    </row>
    <row r="5401" spans="1:4" ht="15" customHeight="1" x14ac:dyDescent="0.2">
      <c r="A5401" s="27">
        <v>42233.416666666664</v>
      </c>
      <c r="B5401" s="10">
        <v>1.028888</v>
      </c>
      <c r="C5401" s="26">
        <v>300</v>
      </c>
      <c r="D5401" s="14">
        <f t="shared" si="84"/>
        <v>1.71824296</v>
      </c>
    </row>
    <row r="5402" spans="1:4" ht="15" customHeight="1" x14ac:dyDescent="0.2">
      <c r="A5402" s="27">
        <v>42233.458333333336</v>
      </c>
      <c r="B5402" s="10">
        <v>2.057776</v>
      </c>
      <c r="C5402" s="26">
        <v>300</v>
      </c>
      <c r="D5402" s="14">
        <f t="shared" si="84"/>
        <v>3.43648592</v>
      </c>
    </row>
    <row r="5403" spans="1:4" ht="15" customHeight="1" x14ac:dyDescent="0.2">
      <c r="A5403" s="27">
        <v>42233.5</v>
      </c>
      <c r="B5403" s="10">
        <v>1.028888</v>
      </c>
      <c r="C5403" s="26">
        <v>260</v>
      </c>
      <c r="D5403" s="14">
        <f t="shared" si="84"/>
        <v>1.71824296</v>
      </c>
    </row>
    <row r="5404" spans="1:4" ht="15" customHeight="1" x14ac:dyDescent="0.2">
      <c r="A5404" s="27">
        <v>42233.541666666664</v>
      </c>
      <c r="B5404" s="10">
        <v>2.057776</v>
      </c>
      <c r="C5404" s="26">
        <v>100</v>
      </c>
      <c r="D5404" s="14">
        <f t="shared" si="84"/>
        <v>3.43648592</v>
      </c>
    </row>
    <row r="5405" spans="1:4" ht="15" customHeight="1" x14ac:dyDescent="0.2">
      <c r="A5405" s="27">
        <v>42233.583333333336</v>
      </c>
      <c r="B5405" s="10">
        <v>3.601108</v>
      </c>
      <c r="C5405" s="26">
        <v>30</v>
      </c>
      <c r="D5405" s="14">
        <f t="shared" si="84"/>
        <v>6.0138503599999993</v>
      </c>
    </row>
    <row r="5406" spans="1:4" ht="15" customHeight="1" x14ac:dyDescent="0.2">
      <c r="A5406" s="27">
        <v>42233.625</v>
      </c>
      <c r="B5406" s="10">
        <v>3.601108</v>
      </c>
      <c r="C5406" s="26">
        <v>60</v>
      </c>
      <c r="D5406" s="14">
        <f t="shared" si="84"/>
        <v>6.0138503599999993</v>
      </c>
    </row>
    <row r="5407" spans="1:4" ht="15" customHeight="1" x14ac:dyDescent="0.2">
      <c r="A5407" s="27">
        <v>42233.666666666664</v>
      </c>
      <c r="B5407" s="10">
        <v>4.1155520000000001</v>
      </c>
      <c r="C5407" s="26">
        <v>60</v>
      </c>
      <c r="D5407" s="14">
        <f t="shared" si="84"/>
        <v>6.8729718399999999</v>
      </c>
    </row>
    <row r="5408" spans="1:4" ht="15" customHeight="1" x14ac:dyDescent="0.2">
      <c r="A5408" s="27">
        <v>42233.708333333336</v>
      </c>
      <c r="B5408" s="10">
        <v>5.1444400000000003</v>
      </c>
      <c r="C5408" s="26">
        <v>80</v>
      </c>
      <c r="D5408" s="14">
        <f t="shared" si="84"/>
        <v>8.5912147999999995</v>
      </c>
    </row>
    <row r="5409" spans="1:4" ht="15" customHeight="1" x14ac:dyDescent="0.2">
      <c r="A5409" s="27">
        <v>42233.75</v>
      </c>
      <c r="B5409" s="10">
        <v>5.1444400000000003</v>
      </c>
      <c r="C5409" s="26">
        <v>90</v>
      </c>
      <c r="D5409" s="14">
        <f t="shared" si="84"/>
        <v>8.5912147999999995</v>
      </c>
    </row>
    <row r="5410" spans="1:4" ht="15" customHeight="1" x14ac:dyDescent="0.2">
      <c r="A5410" s="27">
        <v>42233.791666666664</v>
      </c>
      <c r="B5410" s="10">
        <v>5.6588840000000005</v>
      </c>
      <c r="C5410" s="26">
        <v>60</v>
      </c>
      <c r="D5410" s="14">
        <f t="shared" si="84"/>
        <v>9.4503362800000001</v>
      </c>
    </row>
    <row r="5411" spans="1:4" ht="15" customHeight="1" x14ac:dyDescent="0.2">
      <c r="A5411" s="27">
        <v>42233.833333333336</v>
      </c>
      <c r="B5411" s="10">
        <v>4.1155520000000001</v>
      </c>
      <c r="C5411" s="26">
        <v>50</v>
      </c>
      <c r="D5411" s="14">
        <f t="shared" si="84"/>
        <v>6.8729718399999999</v>
      </c>
    </row>
    <row r="5412" spans="1:4" ht="15" customHeight="1" x14ac:dyDescent="0.2">
      <c r="A5412" s="27">
        <v>42233.875</v>
      </c>
      <c r="B5412" s="10">
        <v>2.057776</v>
      </c>
      <c r="C5412" s="26">
        <v>60</v>
      </c>
      <c r="D5412" s="14">
        <f t="shared" si="84"/>
        <v>3.43648592</v>
      </c>
    </row>
    <row r="5413" spans="1:4" ht="15" customHeight="1" x14ac:dyDescent="0.2">
      <c r="A5413" s="27">
        <v>42233.916666666664</v>
      </c>
      <c r="B5413" s="10">
        <v>1.028888</v>
      </c>
      <c r="C5413" s="26">
        <v>50</v>
      </c>
      <c r="D5413" s="14">
        <f t="shared" si="84"/>
        <v>1.71824296</v>
      </c>
    </row>
    <row r="5414" spans="1:4" ht="15" customHeight="1" x14ac:dyDescent="0.2">
      <c r="A5414" s="27">
        <v>42233.958333333336</v>
      </c>
      <c r="B5414" s="10">
        <v>1.028888</v>
      </c>
      <c r="C5414" s="26">
        <v>290</v>
      </c>
      <c r="D5414" s="14">
        <f t="shared" si="84"/>
        <v>1.71824296</v>
      </c>
    </row>
    <row r="5415" spans="1:4" ht="15" customHeight="1" x14ac:dyDescent="0.2">
      <c r="A5415" s="27">
        <v>42234</v>
      </c>
      <c r="B5415" s="10">
        <v>2.057776</v>
      </c>
      <c r="C5415" s="26">
        <v>310</v>
      </c>
      <c r="D5415" s="14">
        <f t="shared" si="84"/>
        <v>3.43648592</v>
      </c>
    </row>
    <row r="5416" spans="1:4" ht="15" customHeight="1" x14ac:dyDescent="0.2">
      <c r="A5416" s="27">
        <v>42234.041666666664</v>
      </c>
      <c r="B5416" s="10">
        <v>2.5722200000000002</v>
      </c>
      <c r="C5416" s="26">
        <v>350</v>
      </c>
      <c r="D5416" s="14">
        <f t="shared" si="84"/>
        <v>4.2956073999999997</v>
      </c>
    </row>
    <row r="5417" spans="1:4" ht="15" customHeight="1" x14ac:dyDescent="0.2">
      <c r="A5417" s="27">
        <v>42234.083333333336</v>
      </c>
      <c r="B5417" s="10">
        <v>1.028888</v>
      </c>
      <c r="C5417" s="26">
        <v>260</v>
      </c>
      <c r="D5417" s="14">
        <f t="shared" si="84"/>
        <v>1.71824296</v>
      </c>
    </row>
    <row r="5418" spans="1:4" ht="15" customHeight="1" x14ac:dyDescent="0.2">
      <c r="A5418" s="27">
        <v>42234.125</v>
      </c>
      <c r="B5418" s="10">
        <v>1.5433319999999999</v>
      </c>
      <c r="C5418" s="26">
        <v>200</v>
      </c>
      <c r="D5418" s="14">
        <f t="shared" si="84"/>
        <v>2.5773644399999998</v>
      </c>
    </row>
    <row r="5419" spans="1:4" ht="15" customHeight="1" x14ac:dyDescent="0.2">
      <c r="A5419" s="27">
        <v>42234.166666666664</v>
      </c>
      <c r="B5419" s="10">
        <v>1.028888</v>
      </c>
      <c r="C5419" s="26">
        <v>280</v>
      </c>
      <c r="D5419" s="14">
        <f t="shared" si="84"/>
        <v>1.71824296</v>
      </c>
    </row>
    <row r="5420" spans="1:4" ht="15" customHeight="1" x14ac:dyDescent="0.2">
      <c r="A5420" s="27">
        <v>42234.208333333336</v>
      </c>
      <c r="B5420" s="10">
        <v>1.5433319999999999</v>
      </c>
      <c r="C5420" s="26">
        <v>310</v>
      </c>
      <c r="D5420" s="14">
        <f t="shared" si="84"/>
        <v>2.5773644399999998</v>
      </c>
    </row>
    <row r="5421" spans="1:4" ht="15" customHeight="1" x14ac:dyDescent="0.2">
      <c r="A5421" s="27">
        <v>42234.25</v>
      </c>
      <c r="B5421" s="10">
        <v>1.028888</v>
      </c>
      <c r="C5421" s="26">
        <v>220</v>
      </c>
      <c r="D5421" s="14">
        <f t="shared" si="84"/>
        <v>1.71824296</v>
      </c>
    </row>
    <row r="5422" spans="1:4" ht="15" customHeight="1" x14ac:dyDescent="0.2">
      <c r="A5422" s="27">
        <v>42234.291666666664</v>
      </c>
      <c r="B5422" s="10">
        <v>1.5433319999999999</v>
      </c>
      <c r="C5422" s="26">
        <v>320</v>
      </c>
      <c r="D5422" s="14">
        <f t="shared" si="84"/>
        <v>2.5773644399999998</v>
      </c>
    </row>
    <row r="5423" spans="1:4" ht="15" customHeight="1" x14ac:dyDescent="0.2">
      <c r="A5423" s="27">
        <v>42234.333333333336</v>
      </c>
      <c r="B5423" s="10">
        <v>2.057776</v>
      </c>
      <c r="C5423" s="26">
        <v>320</v>
      </c>
      <c r="D5423" s="14">
        <f t="shared" si="84"/>
        <v>3.43648592</v>
      </c>
    </row>
    <row r="5424" spans="1:4" ht="15" customHeight="1" x14ac:dyDescent="0.2">
      <c r="A5424" s="27">
        <v>42234.375</v>
      </c>
      <c r="B5424" s="10">
        <v>2.5722200000000002</v>
      </c>
      <c r="C5424" s="26">
        <v>310</v>
      </c>
      <c r="D5424" s="14">
        <f t="shared" si="84"/>
        <v>4.2956073999999997</v>
      </c>
    </row>
    <row r="5425" spans="1:4" ht="15" customHeight="1" x14ac:dyDescent="0.2">
      <c r="A5425" s="27">
        <v>42234.416666666664</v>
      </c>
      <c r="B5425" s="10">
        <v>1.028888</v>
      </c>
      <c r="C5425" s="26">
        <v>350</v>
      </c>
      <c r="D5425" s="14">
        <f t="shared" si="84"/>
        <v>1.71824296</v>
      </c>
    </row>
    <row r="5426" spans="1:4" ht="15" customHeight="1" x14ac:dyDescent="0.2">
      <c r="A5426" s="27">
        <v>42234.458333333336</v>
      </c>
      <c r="B5426" s="10">
        <v>1.5433319999999999</v>
      </c>
      <c r="C5426" s="26">
        <v>310</v>
      </c>
      <c r="D5426" s="14">
        <f t="shared" si="84"/>
        <v>2.5773644399999998</v>
      </c>
    </row>
    <row r="5427" spans="1:4" ht="15" customHeight="1" x14ac:dyDescent="0.2">
      <c r="A5427" s="27">
        <v>42234.5</v>
      </c>
      <c r="B5427" s="10">
        <v>2.057776</v>
      </c>
      <c r="C5427" s="26">
        <v>340</v>
      </c>
      <c r="D5427" s="14">
        <f t="shared" si="84"/>
        <v>3.43648592</v>
      </c>
    </row>
    <row r="5428" spans="1:4" ht="15" customHeight="1" x14ac:dyDescent="0.2">
      <c r="A5428" s="27">
        <v>42234.541666666664</v>
      </c>
      <c r="B5428" s="10">
        <v>1.5433319999999999</v>
      </c>
      <c r="C5428" s="26">
        <v>60</v>
      </c>
      <c r="D5428" s="14">
        <f t="shared" si="84"/>
        <v>2.5773644399999998</v>
      </c>
    </row>
    <row r="5429" spans="1:4" ht="15" customHeight="1" x14ac:dyDescent="0.2">
      <c r="A5429" s="27">
        <v>42234.583333333336</v>
      </c>
      <c r="B5429" s="10">
        <v>3.601108</v>
      </c>
      <c r="C5429" s="26">
        <v>40</v>
      </c>
      <c r="D5429" s="14">
        <f t="shared" si="84"/>
        <v>6.0138503599999993</v>
      </c>
    </row>
    <row r="5430" spans="1:4" ht="15" customHeight="1" x14ac:dyDescent="0.2">
      <c r="A5430" s="27">
        <v>42234.625</v>
      </c>
      <c r="B5430" s="10">
        <v>4.6299960000000002</v>
      </c>
      <c r="C5430" s="26">
        <v>50</v>
      </c>
      <c r="D5430" s="14">
        <f t="shared" si="84"/>
        <v>7.7320933199999997</v>
      </c>
    </row>
    <row r="5431" spans="1:4" ht="15" customHeight="1" x14ac:dyDescent="0.2">
      <c r="A5431" s="27">
        <v>42234.666666666664</v>
      </c>
      <c r="B5431" s="10">
        <v>5.1444400000000003</v>
      </c>
      <c r="C5431" s="26">
        <v>10</v>
      </c>
      <c r="D5431" s="14">
        <f t="shared" si="84"/>
        <v>8.5912147999999995</v>
      </c>
    </row>
    <row r="5432" spans="1:4" ht="15" customHeight="1" x14ac:dyDescent="0.2">
      <c r="A5432" s="27">
        <v>42234.708333333336</v>
      </c>
      <c r="B5432" s="10">
        <v>5.1444400000000003</v>
      </c>
      <c r="C5432" s="26">
        <v>90</v>
      </c>
      <c r="D5432" s="14">
        <f t="shared" si="84"/>
        <v>8.5912147999999995</v>
      </c>
    </row>
    <row r="5433" spans="1:4" ht="15" customHeight="1" x14ac:dyDescent="0.2">
      <c r="A5433" s="27">
        <v>42234.75</v>
      </c>
      <c r="B5433" s="10">
        <v>5.1444400000000003</v>
      </c>
      <c r="C5433" s="26">
        <v>80</v>
      </c>
      <c r="D5433" s="14">
        <f t="shared" si="84"/>
        <v>8.5912147999999995</v>
      </c>
    </row>
    <row r="5434" spans="1:4" ht="15" customHeight="1" x14ac:dyDescent="0.2">
      <c r="A5434" s="27">
        <v>42234.791666666664</v>
      </c>
      <c r="B5434" s="10">
        <v>5.1444400000000003</v>
      </c>
      <c r="C5434" s="26">
        <v>60</v>
      </c>
      <c r="D5434" s="14">
        <f t="shared" si="84"/>
        <v>8.5912147999999995</v>
      </c>
    </row>
    <row r="5435" spans="1:4" ht="15" customHeight="1" x14ac:dyDescent="0.2">
      <c r="A5435" s="27">
        <v>42234.833333333336</v>
      </c>
      <c r="B5435" s="10">
        <v>4.6299960000000002</v>
      </c>
      <c r="C5435" s="26">
        <v>60</v>
      </c>
      <c r="D5435" s="14">
        <f t="shared" si="84"/>
        <v>7.7320933199999997</v>
      </c>
    </row>
    <row r="5436" spans="1:4" ht="15" customHeight="1" x14ac:dyDescent="0.2">
      <c r="A5436" s="27">
        <v>42234.875</v>
      </c>
      <c r="B5436" s="10">
        <v>3.0866639999999999</v>
      </c>
      <c r="C5436" s="26">
        <v>50</v>
      </c>
      <c r="D5436" s="14">
        <f t="shared" si="84"/>
        <v>5.1547288799999995</v>
      </c>
    </row>
    <row r="5437" spans="1:4" ht="15" customHeight="1" x14ac:dyDescent="0.2">
      <c r="A5437" s="27">
        <v>42234.916666666664</v>
      </c>
      <c r="B5437" s="10">
        <v>2.5722200000000002</v>
      </c>
      <c r="C5437" s="26">
        <v>40</v>
      </c>
      <c r="D5437" s="14">
        <f t="shared" si="84"/>
        <v>4.2956073999999997</v>
      </c>
    </row>
    <row r="5438" spans="1:4" ht="15" customHeight="1" x14ac:dyDescent="0.2">
      <c r="A5438" s="27">
        <v>42234.958333333336</v>
      </c>
      <c r="B5438" s="10">
        <v>2.057776</v>
      </c>
      <c r="C5438" s="26">
        <v>30</v>
      </c>
      <c r="D5438" s="14">
        <f t="shared" si="84"/>
        <v>3.43648592</v>
      </c>
    </row>
    <row r="5439" spans="1:4" ht="15" customHeight="1" x14ac:dyDescent="0.2">
      <c r="A5439" s="27">
        <v>42235</v>
      </c>
      <c r="B5439" s="10">
        <v>1.028888</v>
      </c>
      <c r="C5439" s="26">
        <v>340</v>
      </c>
      <c r="D5439" s="14">
        <f t="shared" si="84"/>
        <v>1.71824296</v>
      </c>
    </row>
    <row r="5440" spans="1:4" ht="15" customHeight="1" x14ac:dyDescent="0.2">
      <c r="A5440" s="27">
        <v>42235.041666666664</v>
      </c>
      <c r="B5440" s="10">
        <v>1.5433319999999999</v>
      </c>
      <c r="C5440" s="26">
        <v>350</v>
      </c>
      <c r="D5440" s="14">
        <f t="shared" si="84"/>
        <v>2.5773644399999998</v>
      </c>
    </row>
    <row r="5441" spans="1:4" ht="15" customHeight="1" x14ac:dyDescent="0.2">
      <c r="A5441" s="27">
        <v>42235.083333333336</v>
      </c>
      <c r="B5441" s="10">
        <v>1.028888</v>
      </c>
      <c r="C5441" s="26">
        <v>330</v>
      </c>
      <c r="D5441" s="14">
        <f t="shared" si="84"/>
        <v>1.71824296</v>
      </c>
    </row>
    <row r="5442" spans="1:4" ht="15" customHeight="1" x14ac:dyDescent="0.2">
      <c r="A5442" s="27">
        <v>42235.166666666664</v>
      </c>
      <c r="B5442" s="10">
        <v>0.51444400000000001</v>
      </c>
      <c r="C5442" s="26">
        <v>310</v>
      </c>
      <c r="D5442" s="14">
        <f t="shared" si="84"/>
        <v>0.85912147999999999</v>
      </c>
    </row>
    <row r="5443" spans="1:4" ht="15" customHeight="1" x14ac:dyDescent="0.2">
      <c r="A5443" s="27">
        <v>42235.208333333336</v>
      </c>
      <c r="B5443" s="10">
        <v>1.5433319999999999</v>
      </c>
      <c r="C5443" s="26">
        <v>340</v>
      </c>
      <c r="D5443" s="14">
        <f t="shared" si="84"/>
        <v>2.5773644399999998</v>
      </c>
    </row>
    <row r="5444" spans="1:4" ht="15" customHeight="1" x14ac:dyDescent="0.2">
      <c r="A5444" s="27">
        <v>42235.25</v>
      </c>
      <c r="B5444" s="10">
        <v>2.057776</v>
      </c>
      <c r="C5444" s="26">
        <v>360</v>
      </c>
      <c r="D5444" s="14">
        <f t="shared" si="84"/>
        <v>3.43648592</v>
      </c>
    </row>
    <row r="5445" spans="1:4" ht="15" customHeight="1" x14ac:dyDescent="0.2">
      <c r="A5445" s="27">
        <v>42235.291666666664</v>
      </c>
      <c r="B5445" s="10">
        <v>1.5433319999999999</v>
      </c>
      <c r="C5445" s="26">
        <v>330</v>
      </c>
      <c r="D5445" s="14">
        <f t="shared" ref="D5445:D5508" si="85">$B$1*B5445</f>
        <v>2.5773644399999998</v>
      </c>
    </row>
    <row r="5446" spans="1:4" ht="15" customHeight="1" x14ac:dyDescent="0.2">
      <c r="A5446" s="27">
        <v>42235.333333333336</v>
      </c>
      <c r="B5446" s="10">
        <v>1.028888</v>
      </c>
      <c r="C5446" s="26">
        <v>320</v>
      </c>
      <c r="D5446" s="14">
        <f t="shared" si="85"/>
        <v>1.71824296</v>
      </c>
    </row>
    <row r="5447" spans="1:4" ht="15" customHeight="1" x14ac:dyDescent="0.2">
      <c r="A5447" s="27">
        <v>42235.375</v>
      </c>
      <c r="B5447" s="10">
        <v>1.5433319999999999</v>
      </c>
      <c r="C5447" s="26">
        <v>320</v>
      </c>
      <c r="D5447" s="14">
        <f t="shared" si="85"/>
        <v>2.5773644399999998</v>
      </c>
    </row>
    <row r="5448" spans="1:4" ht="15" customHeight="1" x14ac:dyDescent="0.2">
      <c r="A5448" s="27">
        <v>42235.416666666664</v>
      </c>
      <c r="B5448" s="10">
        <v>1.5433319999999999</v>
      </c>
      <c r="C5448" s="26">
        <v>340</v>
      </c>
      <c r="D5448" s="14">
        <f t="shared" si="85"/>
        <v>2.5773644399999998</v>
      </c>
    </row>
    <row r="5449" spans="1:4" ht="15" customHeight="1" x14ac:dyDescent="0.2">
      <c r="A5449" s="27">
        <v>42235.458333333336</v>
      </c>
      <c r="B5449" s="10">
        <v>3.0866639999999999</v>
      </c>
      <c r="C5449" s="26">
        <v>340</v>
      </c>
      <c r="D5449" s="14">
        <f t="shared" si="85"/>
        <v>5.1547288799999995</v>
      </c>
    </row>
    <row r="5450" spans="1:4" ht="15" customHeight="1" x14ac:dyDescent="0.2">
      <c r="A5450" s="27">
        <v>42235.5</v>
      </c>
      <c r="B5450" s="10">
        <v>4.6299960000000002</v>
      </c>
      <c r="C5450" s="26">
        <v>360</v>
      </c>
      <c r="D5450" s="14">
        <f t="shared" si="85"/>
        <v>7.7320933199999997</v>
      </c>
    </row>
    <row r="5451" spans="1:4" ht="15" customHeight="1" x14ac:dyDescent="0.2">
      <c r="A5451" s="27">
        <v>42235.541666666664</v>
      </c>
      <c r="B5451" s="10">
        <v>6.1733279999999997</v>
      </c>
      <c r="C5451" s="26">
        <v>20</v>
      </c>
      <c r="D5451" s="14">
        <f t="shared" si="85"/>
        <v>10.309457759999999</v>
      </c>
    </row>
    <row r="5452" spans="1:4" ht="15" customHeight="1" x14ac:dyDescent="0.2">
      <c r="A5452" s="27">
        <v>42235.583333333336</v>
      </c>
      <c r="B5452" s="10">
        <v>6.1733279999999997</v>
      </c>
      <c r="C5452" s="26">
        <v>10</v>
      </c>
      <c r="D5452" s="14">
        <f t="shared" si="85"/>
        <v>10.309457759999999</v>
      </c>
    </row>
    <row r="5453" spans="1:4" ht="15" customHeight="1" x14ac:dyDescent="0.2">
      <c r="A5453" s="27">
        <v>42235.625</v>
      </c>
      <c r="B5453" s="10">
        <v>6.6877719999999998</v>
      </c>
      <c r="C5453" s="26">
        <v>10</v>
      </c>
      <c r="D5453" s="14">
        <f t="shared" si="85"/>
        <v>11.16857924</v>
      </c>
    </row>
    <row r="5454" spans="1:4" ht="15" customHeight="1" x14ac:dyDescent="0.2">
      <c r="A5454" s="27">
        <v>42235.666666666664</v>
      </c>
      <c r="B5454" s="10">
        <v>6.1733279999999997</v>
      </c>
      <c r="C5454" s="26">
        <v>10</v>
      </c>
      <c r="D5454" s="14">
        <f t="shared" si="85"/>
        <v>10.309457759999999</v>
      </c>
    </row>
    <row r="5455" spans="1:4" ht="15" customHeight="1" x14ac:dyDescent="0.2">
      <c r="A5455" s="27">
        <v>42235.708333333336</v>
      </c>
      <c r="B5455" s="10">
        <v>6.6877719999999998</v>
      </c>
      <c r="C5455" s="26">
        <v>20</v>
      </c>
      <c r="D5455" s="14">
        <f t="shared" si="85"/>
        <v>11.16857924</v>
      </c>
    </row>
    <row r="5456" spans="1:4" ht="15" customHeight="1" x14ac:dyDescent="0.2">
      <c r="A5456" s="27">
        <v>42235.75</v>
      </c>
      <c r="B5456" s="10">
        <v>7.202216</v>
      </c>
      <c r="C5456" s="26">
        <v>10</v>
      </c>
      <c r="D5456" s="14">
        <f t="shared" si="85"/>
        <v>12.027700719999999</v>
      </c>
    </row>
    <row r="5457" spans="1:4" ht="15" customHeight="1" x14ac:dyDescent="0.2">
      <c r="A5457" s="27">
        <v>42235.791666666664</v>
      </c>
      <c r="B5457" s="10">
        <v>7.202216</v>
      </c>
      <c r="C5457" s="26">
        <v>50</v>
      </c>
      <c r="D5457" s="14">
        <f t="shared" si="85"/>
        <v>12.027700719999999</v>
      </c>
    </row>
    <row r="5458" spans="1:4" ht="15" customHeight="1" x14ac:dyDescent="0.2">
      <c r="A5458" s="27">
        <v>42235.833333333336</v>
      </c>
      <c r="B5458" s="10">
        <v>6.1733279999999997</v>
      </c>
      <c r="C5458" s="26">
        <v>50</v>
      </c>
      <c r="D5458" s="14">
        <f t="shared" si="85"/>
        <v>10.309457759999999</v>
      </c>
    </row>
    <row r="5459" spans="1:4" ht="15" customHeight="1" x14ac:dyDescent="0.2">
      <c r="A5459" s="27">
        <v>42235.875</v>
      </c>
      <c r="B5459" s="10">
        <v>5.6588840000000005</v>
      </c>
      <c r="C5459" s="26">
        <v>50</v>
      </c>
      <c r="D5459" s="14">
        <f t="shared" si="85"/>
        <v>9.4503362800000001</v>
      </c>
    </row>
    <row r="5460" spans="1:4" ht="15" customHeight="1" x14ac:dyDescent="0.2">
      <c r="A5460" s="27">
        <v>42235.916666666664</v>
      </c>
      <c r="B5460" s="10">
        <v>3.601108</v>
      </c>
      <c r="C5460" s="26">
        <v>10</v>
      </c>
      <c r="D5460" s="14">
        <f t="shared" si="85"/>
        <v>6.0138503599999993</v>
      </c>
    </row>
    <row r="5461" spans="1:4" ht="15" customHeight="1" x14ac:dyDescent="0.2">
      <c r="A5461" s="27">
        <v>42235.958333333336</v>
      </c>
      <c r="B5461" s="10">
        <v>4.6299960000000002</v>
      </c>
      <c r="C5461" s="26">
        <v>20</v>
      </c>
      <c r="D5461" s="14">
        <f t="shared" si="85"/>
        <v>7.7320933199999997</v>
      </c>
    </row>
    <row r="5462" spans="1:4" ht="15" customHeight="1" x14ac:dyDescent="0.2">
      <c r="A5462" s="27">
        <v>42236</v>
      </c>
      <c r="B5462" s="10">
        <v>5.6588840000000005</v>
      </c>
      <c r="C5462" s="26">
        <v>20</v>
      </c>
      <c r="D5462" s="14">
        <f t="shared" si="85"/>
        <v>9.4503362800000001</v>
      </c>
    </row>
    <row r="5463" spans="1:4" ht="15" customHeight="1" x14ac:dyDescent="0.2">
      <c r="A5463" s="27">
        <v>42236.041666666664</v>
      </c>
      <c r="B5463" s="10">
        <v>7.202216</v>
      </c>
      <c r="C5463" s="26">
        <v>20</v>
      </c>
      <c r="D5463" s="14">
        <f t="shared" si="85"/>
        <v>12.027700719999999</v>
      </c>
    </row>
    <row r="5464" spans="1:4" ht="15" customHeight="1" x14ac:dyDescent="0.2">
      <c r="A5464" s="27">
        <v>42236.083333333336</v>
      </c>
      <c r="B5464" s="10">
        <v>6.6877719999999998</v>
      </c>
      <c r="C5464" s="26">
        <v>30</v>
      </c>
      <c r="D5464" s="14">
        <f t="shared" si="85"/>
        <v>11.16857924</v>
      </c>
    </row>
    <row r="5465" spans="1:4" ht="15" customHeight="1" x14ac:dyDescent="0.2">
      <c r="A5465" s="27">
        <v>42236.125</v>
      </c>
      <c r="B5465" s="10">
        <v>6.6877719999999998</v>
      </c>
      <c r="C5465" s="26">
        <v>30</v>
      </c>
      <c r="D5465" s="14">
        <f t="shared" si="85"/>
        <v>11.16857924</v>
      </c>
    </row>
    <row r="5466" spans="1:4" ht="15" customHeight="1" x14ac:dyDescent="0.2">
      <c r="A5466" s="27">
        <v>42236.166666666664</v>
      </c>
      <c r="B5466" s="10">
        <v>4.1155520000000001</v>
      </c>
      <c r="C5466" s="26">
        <v>20</v>
      </c>
      <c r="D5466" s="14">
        <f t="shared" si="85"/>
        <v>6.8729718399999999</v>
      </c>
    </row>
    <row r="5467" spans="1:4" ht="15" customHeight="1" x14ac:dyDescent="0.2">
      <c r="A5467" s="27">
        <v>42236.208333333336</v>
      </c>
      <c r="B5467" s="10">
        <v>5.6588840000000005</v>
      </c>
      <c r="C5467" s="26">
        <v>20</v>
      </c>
      <c r="D5467" s="14">
        <f t="shared" si="85"/>
        <v>9.4503362800000001</v>
      </c>
    </row>
    <row r="5468" spans="1:4" ht="15" customHeight="1" x14ac:dyDescent="0.2">
      <c r="A5468" s="27">
        <v>42236.25</v>
      </c>
      <c r="B5468" s="10">
        <v>5.1444400000000003</v>
      </c>
      <c r="C5468" s="26">
        <v>10</v>
      </c>
      <c r="D5468" s="14">
        <f t="shared" si="85"/>
        <v>8.5912147999999995</v>
      </c>
    </row>
    <row r="5469" spans="1:4" ht="15" customHeight="1" x14ac:dyDescent="0.2">
      <c r="A5469" s="27">
        <v>42236.291666666664</v>
      </c>
      <c r="B5469" s="10">
        <v>4.1155520000000001</v>
      </c>
      <c r="C5469" s="26">
        <v>10</v>
      </c>
      <c r="D5469" s="14">
        <f t="shared" si="85"/>
        <v>6.8729718399999999</v>
      </c>
    </row>
    <row r="5470" spans="1:4" ht="15" customHeight="1" x14ac:dyDescent="0.2">
      <c r="A5470" s="27">
        <v>42236.333333333336</v>
      </c>
      <c r="B5470" s="10">
        <v>3.601108</v>
      </c>
      <c r="C5470" s="26">
        <v>10</v>
      </c>
      <c r="D5470" s="14">
        <f t="shared" si="85"/>
        <v>6.0138503599999993</v>
      </c>
    </row>
    <row r="5471" spans="1:4" ht="15" customHeight="1" x14ac:dyDescent="0.2">
      <c r="A5471" s="27">
        <v>42236.375</v>
      </c>
      <c r="B5471" s="10">
        <v>2.5722200000000002</v>
      </c>
      <c r="C5471" s="26">
        <v>10</v>
      </c>
      <c r="D5471" s="14">
        <f t="shared" si="85"/>
        <v>4.2956073999999997</v>
      </c>
    </row>
    <row r="5472" spans="1:4" ht="15" customHeight="1" x14ac:dyDescent="0.2">
      <c r="A5472" s="27">
        <v>42236.416666666664</v>
      </c>
      <c r="B5472" s="10">
        <v>1.028888</v>
      </c>
      <c r="C5472" s="26">
        <v>300</v>
      </c>
      <c r="D5472" s="14">
        <f t="shared" si="85"/>
        <v>1.71824296</v>
      </c>
    </row>
    <row r="5473" spans="1:4" ht="15" customHeight="1" x14ac:dyDescent="0.2">
      <c r="A5473" s="27">
        <v>42236.458333333336</v>
      </c>
      <c r="B5473" s="10">
        <v>2.5722200000000002</v>
      </c>
      <c r="C5473" s="26">
        <v>270</v>
      </c>
      <c r="D5473" s="14">
        <f t="shared" si="85"/>
        <v>4.2956073999999997</v>
      </c>
    </row>
    <row r="5474" spans="1:4" ht="15" customHeight="1" x14ac:dyDescent="0.2">
      <c r="A5474" s="27">
        <v>42236.5</v>
      </c>
      <c r="B5474" s="10">
        <v>1.5433319999999999</v>
      </c>
      <c r="C5474" s="26">
        <v>330</v>
      </c>
      <c r="D5474" s="14">
        <f t="shared" si="85"/>
        <v>2.5773644399999998</v>
      </c>
    </row>
    <row r="5475" spans="1:4" ht="15" customHeight="1" x14ac:dyDescent="0.2">
      <c r="A5475" s="27">
        <v>42236.541666666664</v>
      </c>
      <c r="B5475" s="10">
        <v>2.5722200000000002</v>
      </c>
      <c r="C5475" s="26">
        <v>200</v>
      </c>
      <c r="D5475" s="14">
        <f t="shared" si="85"/>
        <v>4.2956073999999997</v>
      </c>
    </row>
    <row r="5476" spans="1:4" ht="15" customHeight="1" x14ac:dyDescent="0.2">
      <c r="A5476" s="27">
        <v>42236.583333333336</v>
      </c>
      <c r="B5476" s="10">
        <v>2.057776</v>
      </c>
      <c r="C5476" s="26">
        <v>160</v>
      </c>
      <c r="D5476" s="14">
        <f t="shared" si="85"/>
        <v>3.43648592</v>
      </c>
    </row>
    <row r="5477" spans="1:4" ht="15" customHeight="1" x14ac:dyDescent="0.2">
      <c r="A5477" s="27">
        <v>42236.625</v>
      </c>
      <c r="B5477" s="10">
        <v>5.1444400000000003</v>
      </c>
      <c r="C5477" s="26">
        <v>200</v>
      </c>
      <c r="D5477" s="14">
        <f t="shared" si="85"/>
        <v>8.5912147999999995</v>
      </c>
    </row>
    <row r="5478" spans="1:4" ht="15" customHeight="1" x14ac:dyDescent="0.2">
      <c r="A5478" s="27">
        <v>42236.666666666664</v>
      </c>
      <c r="B5478" s="10">
        <v>5.1444400000000003</v>
      </c>
      <c r="C5478" s="26">
        <v>170</v>
      </c>
      <c r="D5478" s="14">
        <f t="shared" si="85"/>
        <v>8.5912147999999995</v>
      </c>
    </row>
    <row r="5479" spans="1:4" ht="15" customHeight="1" x14ac:dyDescent="0.2">
      <c r="A5479" s="27">
        <v>42236.708333333336</v>
      </c>
      <c r="B5479" s="10">
        <v>6.6877719999999998</v>
      </c>
      <c r="C5479" s="26">
        <v>160</v>
      </c>
      <c r="D5479" s="14">
        <f t="shared" si="85"/>
        <v>11.16857924</v>
      </c>
    </row>
    <row r="5480" spans="1:4" ht="15" customHeight="1" x14ac:dyDescent="0.2">
      <c r="A5480" s="27">
        <v>42236.75</v>
      </c>
      <c r="B5480" s="10">
        <v>6.6877719999999998</v>
      </c>
      <c r="C5480" s="26">
        <v>160</v>
      </c>
      <c r="D5480" s="14">
        <f t="shared" si="85"/>
        <v>11.16857924</v>
      </c>
    </row>
    <row r="5481" spans="1:4" ht="15" customHeight="1" x14ac:dyDescent="0.2">
      <c r="A5481" s="27">
        <v>42236.791666666664</v>
      </c>
      <c r="B5481" s="10">
        <v>5.1444400000000003</v>
      </c>
      <c r="C5481" s="26">
        <v>170</v>
      </c>
      <c r="D5481" s="14">
        <f t="shared" si="85"/>
        <v>8.5912147999999995</v>
      </c>
    </row>
    <row r="5482" spans="1:4" ht="15" customHeight="1" x14ac:dyDescent="0.2">
      <c r="A5482" s="27">
        <v>42236.833333333336</v>
      </c>
      <c r="B5482" s="10">
        <v>7.202216</v>
      </c>
      <c r="C5482" s="26">
        <v>170</v>
      </c>
      <c r="D5482" s="14">
        <f t="shared" si="85"/>
        <v>12.027700719999999</v>
      </c>
    </row>
    <row r="5483" spans="1:4" ht="15" customHeight="1" x14ac:dyDescent="0.2">
      <c r="A5483" s="27">
        <v>42236.875</v>
      </c>
      <c r="B5483" s="10">
        <v>5.1444400000000003</v>
      </c>
      <c r="C5483" s="26">
        <v>190</v>
      </c>
      <c r="D5483" s="14">
        <f t="shared" si="85"/>
        <v>8.5912147999999995</v>
      </c>
    </row>
    <row r="5484" spans="1:4" ht="15" customHeight="1" x14ac:dyDescent="0.2">
      <c r="A5484" s="27">
        <v>42236.916666666664</v>
      </c>
      <c r="B5484" s="10">
        <v>5.6588840000000005</v>
      </c>
      <c r="C5484" s="26">
        <v>200</v>
      </c>
      <c r="D5484" s="14">
        <f t="shared" si="85"/>
        <v>9.4503362800000001</v>
      </c>
    </row>
    <row r="5485" spans="1:4" ht="15" customHeight="1" x14ac:dyDescent="0.2">
      <c r="A5485" s="27">
        <v>42236.958333333336</v>
      </c>
      <c r="B5485" s="10">
        <v>4.1155520000000001</v>
      </c>
      <c r="C5485" s="26">
        <v>210</v>
      </c>
      <c r="D5485" s="14">
        <f t="shared" si="85"/>
        <v>6.8729718399999999</v>
      </c>
    </row>
    <row r="5486" spans="1:4" ht="15" customHeight="1" x14ac:dyDescent="0.2">
      <c r="A5486" s="27">
        <v>42237</v>
      </c>
      <c r="B5486" s="10">
        <v>3.0866639999999999</v>
      </c>
      <c r="C5486" s="26">
        <v>220</v>
      </c>
      <c r="D5486" s="14">
        <f t="shared" si="85"/>
        <v>5.1547288799999995</v>
      </c>
    </row>
    <row r="5487" spans="1:4" ht="15" customHeight="1" x14ac:dyDescent="0.2">
      <c r="A5487" s="27">
        <v>42237.041666666664</v>
      </c>
      <c r="B5487" s="10">
        <v>3.0866639999999999</v>
      </c>
      <c r="C5487" s="26">
        <v>240</v>
      </c>
      <c r="D5487" s="14">
        <f t="shared" si="85"/>
        <v>5.1547288799999995</v>
      </c>
    </row>
    <row r="5488" spans="1:4" ht="15" customHeight="1" x14ac:dyDescent="0.2">
      <c r="A5488" s="27">
        <v>42237.083333333336</v>
      </c>
      <c r="B5488" s="10">
        <v>4.6299960000000002</v>
      </c>
      <c r="C5488" s="26">
        <v>210</v>
      </c>
      <c r="D5488" s="14">
        <f t="shared" si="85"/>
        <v>7.7320933199999997</v>
      </c>
    </row>
    <row r="5489" spans="1:4" ht="15" customHeight="1" x14ac:dyDescent="0.2">
      <c r="A5489" s="27">
        <v>42237.125</v>
      </c>
      <c r="B5489" s="10">
        <v>3.601108</v>
      </c>
      <c r="C5489" s="26">
        <v>190</v>
      </c>
      <c r="D5489" s="14">
        <f t="shared" si="85"/>
        <v>6.0138503599999993</v>
      </c>
    </row>
    <row r="5490" spans="1:4" ht="15" customHeight="1" x14ac:dyDescent="0.2">
      <c r="A5490" s="27">
        <v>42237.166666666664</v>
      </c>
      <c r="B5490" s="10">
        <v>2.5722200000000002</v>
      </c>
      <c r="C5490" s="26">
        <v>210</v>
      </c>
      <c r="D5490" s="14">
        <f t="shared" si="85"/>
        <v>4.2956073999999997</v>
      </c>
    </row>
    <row r="5491" spans="1:4" ht="15" customHeight="1" x14ac:dyDescent="0.2">
      <c r="A5491" s="27">
        <v>42237.208333333336</v>
      </c>
      <c r="B5491" s="10">
        <v>2.5722200000000002</v>
      </c>
      <c r="C5491" s="26">
        <v>210</v>
      </c>
      <c r="D5491" s="14">
        <f t="shared" si="85"/>
        <v>4.2956073999999997</v>
      </c>
    </row>
    <row r="5492" spans="1:4" ht="15" customHeight="1" x14ac:dyDescent="0.2">
      <c r="A5492" s="27">
        <v>42237.25</v>
      </c>
      <c r="B5492" s="10">
        <v>3.601108</v>
      </c>
      <c r="C5492" s="26">
        <v>210</v>
      </c>
      <c r="D5492" s="14">
        <f t="shared" si="85"/>
        <v>6.0138503599999993</v>
      </c>
    </row>
    <row r="5493" spans="1:4" ht="15" customHeight="1" x14ac:dyDescent="0.2">
      <c r="A5493" s="27">
        <v>42237.291666666664</v>
      </c>
      <c r="B5493" s="10">
        <v>1.028888</v>
      </c>
      <c r="C5493" s="26">
        <v>270</v>
      </c>
      <c r="D5493" s="14">
        <f t="shared" si="85"/>
        <v>1.71824296</v>
      </c>
    </row>
    <row r="5494" spans="1:4" ht="15" customHeight="1" x14ac:dyDescent="0.2">
      <c r="A5494" s="27">
        <v>42237.333333333336</v>
      </c>
      <c r="B5494" s="10">
        <v>1.028888</v>
      </c>
      <c r="C5494" s="26">
        <v>250</v>
      </c>
      <c r="D5494" s="14">
        <f t="shared" si="85"/>
        <v>1.71824296</v>
      </c>
    </row>
    <row r="5495" spans="1:4" ht="15" customHeight="1" x14ac:dyDescent="0.2">
      <c r="A5495" s="27">
        <v>42237.375</v>
      </c>
      <c r="B5495" s="10">
        <v>2.5722200000000002</v>
      </c>
      <c r="C5495" s="26">
        <v>220</v>
      </c>
      <c r="D5495" s="14">
        <f t="shared" si="85"/>
        <v>4.2956073999999997</v>
      </c>
    </row>
    <row r="5496" spans="1:4" ht="15" customHeight="1" x14ac:dyDescent="0.2">
      <c r="A5496" s="27">
        <v>42237.416666666664</v>
      </c>
      <c r="B5496" s="10">
        <v>1.028888</v>
      </c>
      <c r="C5496" s="26">
        <v>270</v>
      </c>
      <c r="D5496" s="14">
        <f t="shared" si="85"/>
        <v>1.71824296</v>
      </c>
    </row>
    <row r="5497" spans="1:4" ht="15" customHeight="1" x14ac:dyDescent="0.2">
      <c r="A5497" s="27">
        <v>42237.458333333336</v>
      </c>
      <c r="B5497" s="10">
        <v>5.1444400000000003</v>
      </c>
      <c r="C5497" s="26">
        <v>200</v>
      </c>
      <c r="D5497" s="14">
        <f t="shared" si="85"/>
        <v>8.5912147999999995</v>
      </c>
    </row>
    <row r="5498" spans="1:4" ht="15" customHeight="1" x14ac:dyDescent="0.2">
      <c r="A5498" s="27">
        <v>42237.5</v>
      </c>
      <c r="B5498" s="10">
        <v>7.202216</v>
      </c>
      <c r="C5498" s="26">
        <v>200</v>
      </c>
      <c r="D5498" s="14">
        <f t="shared" si="85"/>
        <v>12.027700719999999</v>
      </c>
    </row>
    <row r="5499" spans="1:4" ht="15" customHeight="1" x14ac:dyDescent="0.2">
      <c r="A5499" s="27">
        <v>42237.541666666664</v>
      </c>
      <c r="B5499" s="10">
        <v>8.2311040000000002</v>
      </c>
      <c r="C5499" s="26">
        <v>210</v>
      </c>
      <c r="D5499" s="14">
        <f t="shared" si="85"/>
        <v>13.74594368</v>
      </c>
    </row>
    <row r="5500" spans="1:4" ht="15" customHeight="1" x14ac:dyDescent="0.2">
      <c r="A5500" s="27">
        <v>42237.583333333336</v>
      </c>
      <c r="B5500" s="10">
        <v>7.202216</v>
      </c>
      <c r="C5500" s="26">
        <v>200</v>
      </c>
      <c r="D5500" s="14">
        <f t="shared" si="85"/>
        <v>12.027700719999999</v>
      </c>
    </row>
    <row r="5501" spans="1:4" ht="15" customHeight="1" x14ac:dyDescent="0.2">
      <c r="A5501" s="27">
        <v>42237.625</v>
      </c>
      <c r="B5501" s="10">
        <v>6.1733279999999997</v>
      </c>
      <c r="C5501" s="26">
        <v>170</v>
      </c>
      <c r="D5501" s="14">
        <f t="shared" si="85"/>
        <v>10.309457759999999</v>
      </c>
    </row>
    <row r="5502" spans="1:4" ht="15" customHeight="1" x14ac:dyDescent="0.2">
      <c r="A5502" s="27">
        <v>42237.666666666664</v>
      </c>
      <c r="B5502" s="10">
        <v>7.7166600000000001</v>
      </c>
      <c r="C5502" s="26">
        <v>160</v>
      </c>
      <c r="D5502" s="14">
        <f t="shared" si="85"/>
        <v>12.886822199999999</v>
      </c>
    </row>
    <row r="5503" spans="1:4" ht="15" customHeight="1" x14ac:dyDescent="0.2">
      <c r="A5503" s="27">
        <v>42237.708333333336</v>
      </c>
      <c r="B5503" s="10">
        <v>7.7166600000000001</v>
      </c>
      <c r="C5503" s="26">
        <v>170</v>
      </c>
      <c r="D5503" s="14">
        <f t="shared" si="85"/>
        <v>12.886822199999999</v>
      </c>
    </row>
    <row r="5504" spans="1:4" ht="15" customHeight="1" x14ac:dyDescent="0.2">
      <c r="A5504" s="27">
        <v>42237.75</v>
      </c>
      <c r="B5504" s="10">
        <v>6.1733279999999997</v>
      </c>
      <c r="C5504" s="26">
        <v>170</v>
      </c>
      <c r="D5504" s="14">
        <f t="shared" si="85"/>
        <v>10.309457759999999</v>
      </c>
    </row>
    <row r="5505" spans="1:4" ht="15" customHeight="1" x14ac:dyDescent="0.2">
      <c r="A5505" s="27">
        <v>42237.791666666664</v>
      </c>
      <c r="B5505" s="10">
        <v>5.6588840000000005</v>
      </c>
      <c r="C5505" s="26">
        <v>160</v>
      </c>
      <c r="D5505" s="14">
        <f t="shared" si="85"/>
        <v>9.4503362800000001</v>
      </c>
    </row>
    <row r="5506" spans="1:4" ht="15" customHeight="1" x14ac:dyDescent="0.2">
      <c r="A5506" s="27">
        <v>42237.833333333336</v>
      </c>
      <c r="B5506" s="10">
        <v>4.6299960000000002</v>
      </c>
      <c r="C5506" s="26">
        <v>160</v>
      </c>
      <c r="D5506" s="14">
        <f t="shared" si="85"/>
        <v>7.7320933199999997</v>
      </c>
    </row>
    <row r="5507" spans="1:4" ht="15" customHeight="1" x14ac:dyDescent="0.2">
      <c r="A5507" s="27">
        <v>42237.875</v>
      </c>
      <c r="B5507" s="10">
        <v>4.6299960000000002</v>
      </c>
      <c r="C5507" s="26">
        <v>170</v>
      </c>
      <c r="D5507" s="14">
        <f t="shared" si="85"/>
        <v>7.7320933199999997</v>
      </c>
    </row>
    <row r="5508" spans="1:4" ht="15" customHeight="1" x14ac:dyDescent="0.2">
      <c r="A5508" s="27">
        <v>42237.916666666664</v>
      </c>
      <c r="B5508" s="10">
        <v>2.057776</v>
      </c>
      <c r="C5508" s="26">
        <v>180</v>
      </c>
      <c r="D5508" s="14">
        <f t="shared" si="85"/>
        <v>3.43648592</v>
      </c>
    </row>
    <row r="5509" spans="1:4" ht="15" customHeight="1" x14ac:dyDescent="0.2">
      <c r="A5509" s="27">
        <v>42237.958333333336</v>
      </c>
      <c r="B5509" s="10">
        <v>3.0866639999999999</v>
      </c>
      <c r="C5509" s="26">
        <v>200</v>
      </c>
      <c r="D5509" s="14">
        <f t="shared" ref="D5509:D5572" si="86">$B$1*B5509</f>
        <v>5.1547288799999995</v>
      </c>
    </row>
    <row r="5510" spans="1:4" ht="15" customHeight="1" x14ac:dyDescent="0.2">
      <c r="A5510" s="27">
        <v>42238</v>
      </c>
      <c r="B5510" s="10">
        <v>3.0866639999999999</v>
      </c>
      <c r="C5510" s="26">
        <v>200</v>
      </c>
      <c r="D5510" s="14">
        <f t="shared" si="86"/>
        <v>5.1547288799999995</v>
      </c>
    </row>
    <row r="5511" spans="1:4" ht="15" customHeight="1" x14ac:dyDescent="0.2">
      <c r="A5511" s="27">
        <v>42238.041666666664</v>
      </c>
      <c r="B5511" s="10">
        <v>3.0866639999999999</v>
      </c>
      <c r="C5511" s="26">
        <v>220</v>
      </c>
      <c r="D5511" s="14">
        <f t="shared" si="86"/>
        <v>5.1547288799999995</v>
      </c>
    </row>
    <row r="5512" spans="1:4" ht="15" customHeight="1" x14ac:dyDescent="0.2">
      <c r="A5512" s="27">
        <v>42238.083333333336</v>
      </c>
      <c r="B5512" s="10">
        <v>3.601108</v>
      </c>
      <c r="C5512" s="26">
        <v>230</v>
      </c>
      <c r="D5512" s="14">
        <f t="shared" si="86"/>
        <v>6.0138503599999993</v>
      </c>
    </row>
    <row r="5513" spans="1:4" ht="15" customHeight="1" x14ac:dyDescent="0.2">
      <c r="A5513" s="27">
        <v>42238.125</v>
      </c>
      <c r="B5513" s="10">
        <v>2.057776</v>
      </c>
      <c r="C5513" s="26">
        <v>200</v>
      </c>
      <c r="D5513" s="14">
        <f t="shared" si="86"/>
        <v>3.43648592</v>
      </c>
    </row>
    <row r="5514" spans="1:4" ht="15" customHeight="1" x14ac:dyDescent="0.2">
      <c r="A5514" s="27">
        <v>42238.166666666664</v>
      </c>
      <c r="B5514" s="10">
        <v>1.028888</v>
      </c>
      <c r="C5514" s="26">
        <v>300</v>
      </c>
      <c r="D5514" s="14">
        <f t="shared" si="86"/>
        <v>1.71824296</v>
      </c>
    </row>
    <row r="5515" spans="1:4" ht="15" customHeight="1" x14ac:dyDescent="0.2">
      <c r="A5515" s="27">
        <v>42238.208333333336</v>
      </c>
      <c r="B5515" s="10">
        <v>2.057776</v>
      </c>
      <c r="C5515" s="26">
        <v>330</v>
      </c>
      <c r="D5515" s="14">
        <f t="shared" si="86"/>
        <v>3.43648592</v>
      </c>
    </row>
    <row r="5516" spans="1:4" ht="15" customHeight="1" x14ac:dyDescent="0.2">
      <c r="A5516" s="27">
        <v>42238.25</v>
      </c>
      <c r="B5516" s="10">
        <v>0</v>
      </c>
      <c r="C5516" s="26">
        <v>0</v>
      </c>
      <c r="D5516" s="14">
        <f t="shared" si="86"/>
        <v>0</v>
      </c>
    </row>
    <row r="5517" spans="1:4" ht="15" customHeight="1" x14ac:dyDescent="0.2">
      <c r="A5517" s="27">
        <v>42238.291666666664</v>
      </c>
      <c r="B5517" s="10">
        <v>0</v>
      </c>
      <c r="C5517" s="26">
        <v>0</v>
      </c>
      <c r="D5517" s="14">
        <f t="shared" si="86"/>
        <v>0</v>
      </c>
    </row>
    <row r="5518" spans="1:4" ht="15" customHeight="1" x14ac:dyDescent="0.2">
      <c r="A5518" s="27">
        <v>42238.333333333336</v>
      </c>
      <c r="B5518" s="10">
        <v>0.51444400000000001</v>
      </c>
      <c r="C5518" s="26">
        <v>310</v>
      </c>
      <c r="D5518" s="14">
        <f t="shared" si="86"/>
        <v>0.85912147999999999</v>
      </c>
    </row>
    <row r="5519" spans="1:4" ht="15" customHeight="1" x14ac:dyDescent="0.2">
      <c r="A5519" s="27">
        <v>42238.375</v>
      </c>
      <c r="B5519" s="10">
        <v>2.057776</v>
      </c>
      <c r="C5519" s="26">
        <v>300</v>
      </c>
      <c r="D5519" s="14">
        <f t="shared" si="86"/>
        <v>3.43648592</v>
      </c>
    </row>
    <row r="5520" spans="1:4" ht="15" customHeight="1" x14ac:dyDescent="0.2">
      <c r="A5520" s="27">
        <v>42238.416666666664</v>
      </c>
      <c r="B5520" s="10">
        <v>1.028888</v>
      </c>
      <c r="C5520" s="26">
        <v>310</v>
      </c>
      <c r="D5520" s="14">
        <f t="shared" si="86"/>
        <v>1.71824296</v>
      </c>
    </row>
    <row r="5521" spans="1:4" ht="15" customHeight="1" x14ac:dyDescent="0.2">
      <c r="A5521" s="27">
        <v>42238.458333333336</v>
      </c>
      <c r="B5521" s="10">
        <v>2.057776</v>
      </c>
      <c r="C5521" s="26">
        <v>310</v>
      </c>
      <c r="D5521" s="14">
        <f t="shared" si="86"/>
        <v>3.43648592</v>
      </c>
    </row>
    <row r="5522" spans="1:4" ht="15" customHeight="1" x14ac:dyDescent="0.2">
      <c r="A5522" s="27">
        <v>42238.5</v>
      </c>
      <c r="B5522" s="10">
        <v>2.057776</v>
      </c>
      <c r="C5522" s="26">
        <v>300</v>
      </c>
      <c r="D5522" s="14">
        <f t="shared" si="86"/>
        <v>3.43648592</v>
      </c>
    </row>
    <row r="5523" spans="1:4" ht="15" customHeight="1" x14ac:dyDescent="0.2">
      <c r="A5523" s="27">
        <v>42238.541666666664</v>
      </c>
      <c r="B5523" s="10">
        <v>3.0866639999999999</v>
      </c>
      <c r="C5523" s="26">
        <v>190</v>
      </c>
      <c r="D5523" s="14">
        <f t="shared" si="86"/>
        <v>5.1547288799999995</v>
      </c>
    </row>
    <row r="5524" spans="1:4" ht="15" customHeight="1" x14ac:dyDescent="0.2">
      <c r="A5524" s="27">
        <v>42238.583333333336</v>
      </c>
      <c r="B5524" s="10">
        <v>2.5722200000000002</v>
      </c>
      <c r="C5524" s="26">
        <v>130</v>
      </c>
      <c r="D5524" s="14">
        <f t="shared" si="86"/>
        <v>4.2956073999999997</v>
      </c>
    </row>
    <row r="5525" spans="1:4" ht="15" customHeight="1" x14ac:dyDescent="0.2">
      <c r="A5525" s="27">
        <v>42238.625</v>
      </c>
      <c r="B5525" s="10">
        <v>3.601108</v>
      </c>
      <c r="C5525" s="26">
        <v>160</v>
      </c>
      <c r="D5525" s="14">
        <f t="shared" si="86"/>
        <v>6.0138503599999993</v>
      </c>
    </row>
    <row r="5526" spans="1:4" ht="15" customHeight="1" x14ac:dyDescent="0.2">
      <c r="A5526" s="27">
        <v>42238.666666666664</v>
      </c>
      <c r="B5526" s="10">
        <v>3.0866639999999999</v>
      </c>
      <c r="C5526" s="26">
        <v>150</v>
      </c>
      <c r="D5526" s="14">
        <f t="shared" si="86"/>
        <v>5.1547288799999995</v>
      </c>
    </row>
    <row r="5527" spans="1:4" ht="15" customHeight="1" x14ac:dyDescent="0.2">
      <c r="A5527" s="27">
        <v>42238.708333333336</v>
      </c>
      <c r="B5527" s="10">
        <v>3.0866639999999999</v>
      </c>
      <c r="C5527" s="26">
        <v>140</v>
      </c>
      <c r="D5527" s="14">
        <f t="shared" si="86"/>
        <v>5.1547288799999995</v>
      </c>
    </row>
    <row r="5528" spans="1:4" ht="15" customHeight="1" x14ac:dyDescent="0.2">
      <c r="A5528" s="27">
        <v>42238.75</v>
      </c>
      <c r="B5528" s="10">
        <v>3.601108</v>
      </c>
      <c r="C5528" s="26">
        <v>150</v>
      </c>
      <c r="D5528" s="14">
        <f t="shared" si="86"/>
        <v>6.0138503599999993</v>
      </c>
    </row>
    <row r="5529" spans="1:4" ht="15" customHeight="1" x14ac:dyDescent="0.2">
      <c r="A5529" s="27">
        <v>42238.791666666664</v>
      </c>
      <c r="B5529" s="10">
        <v>3.0866639999999999</v>
      </c>
      <c r="C5529" s="26">
        <v>160</v>
      </c>
      <c r="D5529" s="14">
        <f t="shared" si="86"/>
        <v>5.1547288799999995</v>
      </c>
    </row>
    <row r="5530" spans="1:4" ht="15" customHeight="1" x14ac:dyDescent="0.2">
      <c r="A5530" s="27">
        <v>42238.833333333336</v>
      </c>
      <c r="B5530" s="10">
        <v>2.057776</v>
      </c>
      <c r="C5530" s="26">
        <v>120</v>
      </c>
      <c r="D5530" s="14">
        <f t="shared" si="86"/>
        <v>3.43648592</v>
      </c>
    </row>
    <row r="5531" spans="1:4" ht="15" customHeight="1" x14ac:dyDescent="0.2">
      <c r="A5531" s="27">
        <v>42238.875</v>
      </c>
      <c r="B5531" s="10">
        <v>1.028888</v>
      </c>
      <c r="C5531" s="26">
        <v>110</v>
      </c>
      <c r="D5531" s="14">
        <f t="shared" si="86"/>
        <v>1.71824296</v>
      </c>
    </row>
    <row r="5532" spans="1:4" ht="15" customHeight="1" x14ac:dyDescent="0.2">
      <c r="A5532" s="27">
        <v>42238.916666666664</v>
      </c>
      <c r="B5532" s="10">
        <v>0</v>
      </c>
      <c r="C5532" s="26">
        <v>0</v>
      </c>
      <c r="D5532" s="14">
        <f t="shared" si="86"/>
        <v>0</v>
      </c>
    </row>
    <row r="5533" spans="1:4" ht="15" customHeight="1" x14ac:dyDescent="0.2">
      <c r="A5533" s="27">
        <v>42238.958333333336</v>
      </c>
      <c r="B5533" s="10">
        <v>0</v>
      </c>
      <c r="C5533" s="26">
        <v>0</v>
      </c>
      <c r="D5533" s="14">
        <f t="shared" si="86"/>
        <v>0</v>
      </c>
    </row>
    <row r="5534" spans="1:4" ht="15" customHeight="1" x14ac:dyDescent="0.2">
      <c r="A5534" s="27">
        <v>42239</v>
      </c>
      <c r="B5534" s="10">
        <v>2.057776</v>
      </c>
      <c r="C5534" s="26">
        <v>330</v>
      </c>
      <c r="D5534" s="14">
        <f t="shared" si="86"/>
        <v>3.43648592</v>
      </c>
    </row>
    <row r="5535" spans="1:4" ht="15" customHeight="1" x14ac:dyDescent="0.2">
      <c r="A5535" s="27">
        <v>42239.041666666664</v>
      </c>
      <c r="B5535" s="10">
        <v>1.028888</v>
      </c>
      <c r="C5535" s="26">
        <v>320</v>
      </c>
      <c r="D5535" s="14">
        <f t="shared" si="86"/>
        <v>1.71824296</v>
      </c>
    </row>
    <row r="5536" spans="1:4" ht="15" customHeight="1" x14ac:dyDescent="0.2">
      <c r="A5536" s="27">
        <v>42239.083333333336</v>
      </c>
      <c r="B5536" s="10">
        <v>1.028888</v>
      </c>
      <c r="C5536" s="26">
        <v>320</v>
      </c>
      <c r="D5536" s="14">
        <f t="shared" si="86"/>
        <v>1.71824296</v>
      </c>
    </row>
    <row r="5537" spans="1:4" ht="15" customHeight="1" x14ac:dyDescent="0.2">
      <c r="A5537" s="27">
        <v>42239.125</v>
      </c>
      <c r="B5537" s="10">
        <v>1.028888</v>
      </c>
      <c r="C5537" s="26">
        <v>310</v>
      </c>
      <c r="D5537" s="14">
        <f t="shared" si="86"/>
        <v>1.71824296</v>
      </c>
    </row>
    <row r="5538" spans="1:4" ht="15" customHeight="1" x14ac:dyDescent="0.2">
      <c r="A5538" s="27">
        <v>42239.166666666664</v>
      </c>
      <c r="B5538" s="10">
        <v>0</v>
      </c>
      <c r="C5538" s="26">
        <v>0</v>
      </c>
      <c r="D5538" s="14">
        <f t="shared" si="86"/>
        <v>0</v>
      </c>
    </row>
    <row r="5539" spans="1:4" ht="15" customHeight="1" x14ac:dyDescent="0.2">
      <c r="A5539" s="27">
        <v>42239.25</v>
      </c>
      <c r="B5539" s="10">
        <v>0</v>
      </c>
      <c r="C5539" s="26">
        <v>0</v>
      </c>
      <c r="D5539" s="14">
        <f t="shared" si="86"/>
        <v>0</v>
      </c>
    </row>
    <row r="5540" spans="1:4" ht="15" customHeight="1" x14ac:dyDescent="0.2">
      <c r="A5540" s="27">
        <v>42239.291666666664</v>
      </c>
      <c r="B5540" s="10">
        <v>0</v>
      </c>
      <c r="C5540" s="26">
        <v>0</v>
      </c>
      <c r="D5540" s="14">
        <f t="shared" si="86"/>
        <v>0</v>
      </c>
    </row>
    <row r="5541" spans="1:4" ht="15" customHeight="1" x14ac:dyDescent="0.2">
      <c r="A5541" s="27">
        <v>42239.333333333336</v>
      </c>
      <c r="B5541" s="10">
        <v>0</v>
      </c>
      <c r="C5541" s="26">
        <v>0</v>
      </c>
      <c r="D5541" s="14">
        <f t="shared" si="86"/>
        <v>0</v>
      </c>
    </row>
    <row r="5542" spans="1:4" ht="15" customHeight="1" x14ac:dyDescent="0.2">
      <c r="A5542" s="27">
        <v>42239.375</v>
      </c>
      <c r="B5542" s="10">
        <v>0</v>
      </c>
      <c r="C5542" s="26">
        <v>0</v>
      </c>
      <c r="D5542" s="14">
        <f t="shared" si="86"/>
        <v>0</v>
      </c>
    </row>
    <row r="5543" spans="1:4" ht="15" customHeight="1" x14ac:dyDescent="0.2">
      <c r="A5543" s="27">
        <v>42239.416666666664</v>
      </c>
      <c r="B5543" s="10">
        <v>1.5433319999999999</v>
      </c>
      <c r="C5543" s="26">
        <v>300</v>
      </c>
      <c r="D5543" s="14">
        <f t="shared" si="86"/>
        <v>2.5773644399999998</v>
      </c>
    </row>
    <row r="5544" spans="1:4" ht="15" customHeight="1" x14ac:dyDescent="0.2">
      <c r="A5544" s="27">
        <v>42239.458333333336</v>
      </c>
      <c r="B5544" s="10">
        <v>2.5722200000000002</v>
      </c>
      <c r="C5544" s="26">
        <v>310</v>
      </c>
      <c r="D5544" s="14">
        <f t="shared" si="86"/>
        <v>4.2956073999999997</v>
      </c>
    </row>
    <row r="5545" spans="1:4" ht="15" customHeight="1" x14ac:dyDescent="0.2">
      <c r="A5545" s="27">
        <v>42239.5</v>
      </c>
      <c r="B5545" s="10">
        <v>2.057776</v>
      </c>
      <c r="C5545" s="26">
        <v>320</v>
      </c>
      <c r="D5545" s="14">
        <f t="shared" si="86"/>
        <v>3.43648592</v>
      </c>
    </row>
    <row r="5546" spans="1:4" ht="15" customHeight="1" x14ac:dyDescent="0.2">
      <c r="A5546" s="27">
        <v>42239.541666666664</v>
      </c>
      <c r="B5546" s="10">
        <v>3.0866639999999999</v>
      </c>
      <c r="C5546" s="26">
        <v>10</v>
      </c>
      <c r="D5546" s="14">
        <f t="shared" si="86"/>
        <v>5.1547288799999995</v>
      </c>
    </row>
    <row r="5547" spans="1:4" ht="15" customHeight="1" x14ac:dyDescent="0.2">
      <c r="A5547" s="27">
        <v>42239.583333333336</v>
      </c>
      <c r="B5547" s="10">
        <v>2.5722200000000002</v>
      </c>
      <c r="C5547" s="26">
        <v>360</v>
      </c>
      <c r="D5547" s="14">
        <f t="shared" si="86"/>
        <v>4.2956073999999997</v>
      </c>
    </row>
    <row r="5548" spans="1:4" ht="15" customHeight="1" x14ac:dyDescent="0.2">
      <c r="A5548" s="27">
        <v>42239.625</v>
      </c>
      <c r="B5548" s="10">
        <v>3.601108</v>
      </c>
      <c r="C5548" s="26">
        <v>70</v>
      </c>
      <c r="D5548" s="14">
        <f t="shared" si="86"/>
        <v>6.0138503599999993</v>
      </c>
    </row>
    <row r="5549" spans="1:4" ht="15" customHeight="1" x14ac:dyDescent="0.2">
      <c r="A5549" s="27">
        <v>42239.666666666664</v>
      </c>
      <c r="B5549" s="10">
        <v>5.1444400000000003</v>
      </c>
      <c r="C5549" s="26">
        <v>70</v>
      </c>
      <c r="D5549" s="14">
        <f t="shared" si="86"/>
        <v>8.5912147999999995</v>
      </c>
    </row>
    <row r="5550" spans="1:4" ht="15" customHeight="1" x14ac:dyDescent="0.2">
      <c r="A5550" s="27">
        <v>42239.708333333336</v>
      </c>
      <c r="B5550" s="10">
        <v>5.1444400000000003</v>
      </c>
      <c r="C5550" s="26">
        <v>70</v>
      </c>
      <c r="D5550" s="14">
        <f t="shared" si="86"/>
        <v>8.5912147999999995</v>
      </c>
    </row>
    <row r="5551" spans="1:4" ht="15" customHeight="1" x14ac:dyDescent="0.2">
      <c r="A5551" s="27">
        <v>42239.75</v>
      </c>
      <c r="B5551" s="10">
        <v>6.1733279999999997</v>
      </c>
      <c r="C5551" s="26">
        <v>70</v>
      </c>
      <c r="D5551" s="14">
        <f t="shared" si="86"/>
        <v>10.309457759999999</v>
      </c>
    </row>
    <row r="5552" spans="1:4" ht="15" customHeight="1" x14ac:dyDescent="0.2">
      <c r="A5552" s="27">
        <v>42239.791666666664</v>
      </c>
      <c r="B5552" s="10">
        <v>6.1733279999999997</v>
      </c>
      <c r="C5552" s="26">
        <v>70</v>
      </c>
      <c r="D5552" s="14">
        <f t="shared" si="86"/>
        <v>10.309457759999999</v>
      </c>
    </row>
    <row r="5553" spans="1:4" ht="15" customHeight="1" x14ac:dyDescent="0.2">
      <c r="A5553" s="27">
        <v>42239.833333333336</v>
      </c>
      <c r="B5553" s="10">
        <v>6.1733279999999997</v>
      </c>
      <c r="C5553" s="26">
        <v>60</v>
      </c>
      <c r="D5553" s="14">
        <f t="shared" si="86"/>
        <v>10.309457759999999</v>
      </c>
    </row>
    <row r="5554" spans="1:4" ht="15" customHeight="1" x14ac:dyDescent="0.2">
      <c r="A5554" s="27">
        <v>42239.875</v>
      </c>
      <c r="B5554" s="10">
        <v>4.6299960000000002</v>
      </c>
      <c r="C5554" s="26">
        <v>50</v>
      </c>
      <c r="D5554" s="14">
        <f t="shared" si="86"/>
        <v>7.7320933199999997</v>
      </c>
    </row>
    <row r="5555" spans="1:4" ht="15" customHeight="1" x14ac:dyDescent="0.2">
      <c r="A5555" s="27">
        <v>42239.916666666664</v>
      </c>
      <c r="B5555" s="10">
        <v>2.057776</v>
      </c>
      <c r="C5555" s="26">
        <v>360</v>
      </c>
      <c r="D5555" s="14">
        <f t="shared" si="86"/>
        <v>3.43648592</v>
      </c>
    </row>
    <row r="5556" spans="1:4" ht="15" customHeight="1" x14ac:dyDescent="0.2">
      <c r="A5556" s="27">
        <v>42239.958333333336</v>
      </c>
      <c r="B5556" s="10">
        <v>2.5722200000000002</v>
      </c>
      <c r="C5556" s="26">
        <v>360</v>
      </c>
      <c r="D5556" s="14">
        <f t="shared" si="86"/>
        <v>4.2956073999999997</v>
      </c>
    </row>
    <row r="5557" spans="1:4" ht="15" customHeight="1" x14ac:dyDescent="0.2">
      <c r="A5557" s="27">
        <v>42240</v>
      </c>
      <c r="B5557" s="10">
        <v>3.0866639999999999</v>
      </c>
      <c r="C5557" s="26">
        <v>10</v>
      </c>
      <c r="D5557" s="14">
        <f t="shared" si="86"/>
        <v>5.1547288799999995</v>
      </c>
    </row>
    <row r="5558" spans="1:4" ht="15" customHeight="1" x14ac:dyDescent="0.2">
      <c r="A5558" s="27">
        <v>42240.041666666664</v>
      </c>
      <c r="B5558" s="10">
        <v>4.1155520000000001</v>
      </c>
      <c r="C5558" s="26">
        <v>10</v>
      </c>
      <c r="D5558" s="14">
        <f t="shared" si="86"/>
        <v>6.8729718399999999</v>
      </c>
    </row>
    <row r="5559" spans="1:4" ht="15" customHeight="1" x14ac:dyDescent="0.2">
      <c r="A5559" s="27">
        <v>42240.083333333336</v>
      </c>
      <c r="B5559" s="10">
        <v>2.5722200000000002</v>
      </c>
      <c r="C5559" s="26">
        <v>360</v>
      </c>
      <c r="D5559" s="14">
        <f t="shared" si="86"/>
        <v>4.2956073999999997</v>
      </c>
    </row>
    <row r="5560" spans="1:4" ht="15" customHeight="1" x14ac:dyDescent="0.2">
      <c r="A5560" s="27">
        <v>42240.125</v>
      </c>
      <c r="B5560" s="10">
        <v>4.1155520000000001</v>
      </c>
      <c r="C5560" s="26">
        <v>360</v>
      </c>
      <c r="D5560" s="14">
        <f t="shared" si="86"/>
        <v>6.8729718399999999</v>
      </c>
    </row>
    <row r="5561" spans="1:4" ht="15" customHeight="1" x14ac:dyDescent="0.2">
      <c r="A5561" s="27">
        <v>42240.166666666664</v>
      </c>
      <c r="B5561" s="10">
        <v>2.057776</v>
      </c>
      <c r="C5561" s="26">
        <v>310</v>
      </c>
      <c r="D5561" s="14">
        <f t="shared" si="86"/>
        <v>3.43648592</v>
      </c>
    </row>
    <row r="5562" spans="1:4" ht="15" customHeight="1" x14ac:dyDescent="0.2">
      <c r="A5562" s="27">
        <v>42240.208333333336</v>
      </c>
      <c r="B5562" s="10">
        <v>1.5433319999999999</v>
      </c>
      <c r="C5562" s="26">
        <v>320</v>
      </c>
      <c r="D5562" s="14">
        <f t="shared" si="86"/>
        <v>2.5773644399999998</v>
      </c>
    </row>
    <row r="5563" spans="1:4" ht="15" customHeight="1" x14ac:dyDescent="0.2">
      <c r="A5563" s="27">
        <v>42240.25</v>
      </c>
      <c r="B5563" s="10">
        <v>1.5433319999999999</v>
      </c>
      <c r="C5563" s="26">
        <v>290</v>
      </c>
      <c r="D5563" s="14">
        <f t="shared" si="86"/>
        <v>2.5773644399999998</v>
      </c>
    </row>
    <row r="5564" spans="1:4" ht="15" customHeight="1" x14ac:dyDescent="0.2">
      <c r="A5564" s="27">
        <v>42240.291666666664</v>
      </c>
      <c r="B5564" s="10">
        <v>2.057776</v>
      </c>
      <c r="C5564" s="26">
        <v>320</v>
      </c>
      <c r="D5564" s="14">
        <f t="shared" si="86"/>
        <v>3.43648592</v>
      </c>
    </row>
    <row r="5565" spans="1:4" ht="15" customHeight="1" x14ac:dyDescent="0.2">
      <c r="A5565" s="27">
        <v>42240.333333333336</v>
      </c>
      <c r="B5565" s="10">
        <v>1.5433319999999999</v>
      </c>
      <c r="C5565" s="26">
        <v>340</v>
      </c>
      <c r="D5565" s="14">
        <f t="shared" si="86"/>
        <v>2.5773644399999998</v>
      </c>
    </row>
    <row r="5566" spans="1:4" ht="15" customHeight="1" x14ac:dyDescent="0.2">
      <c r="A5566" s="27">
        <v>42240.375</v>
      </c>
      <c r="B5566" s="10">
        <v>1.028888</v>
      </c>
      <c r="C5566" s="26">
        <v>320</v>
      </c>
      <c r="D5566" s="14">
        <f t="shared" si="86"/>
        <v>1.71824296</v>
      </c>
    </row>
    <row r="5567" spans="1:4" ht="15" customHeight="1" x14ac:dyDescent="0.2">
      <c r="A5567" s="27">
        <v>42240.416666666664</v>
      </c>
      <c r="B5567" s="10">
        <v>1.028888</v>
      </c>
      <c r="C5567" s="26">
        <v>340</v>
      </c>
      <c r="D5567" s="14">
        <f t="shared" si="86"/>
        <v>1.71824296</v>
      </c>
    </row>
    <row r="5568" spans="1:4" ht="15" customHeight="1" x14ac:dyDescent="0.2">
      <c r="A5568" s="27">
        <v>42240.458333333336</v>
      </c>
      <c r="B5568" s="10">
        <v>0</v>
      </c>
      <c r="C5568" s="26">
        <v>0</v>
      </c>
      <c r="D5568" s="14">
        <f t="shared" si="86"/>
        <v>0</v>
      </c>
    </row>
    <row r="5569" spans="1:4" ht="15" customHeight="1" x14ac:dyDescent="0.2">
      <c r="A5569" s="27">
        <v>42240.5</v>
      </c>
      <c r="B5569" s="10">
        <v>2.057776</v>
      </c>
      <c r="C5569" s="26">
        <v>320</v>
      </c>
      <c r="D5569" s="14">
        <f t="shared" si="86"/>
        <v>3.43648592</v>
      </c>
    </row>
    <row r="5570" spans="1:4" ht="15" customHeight="1" x14ac:dyDescent="0.2">
      <c r="A5570" s="27">
        <v>42240.541666666664</v>
      </c>
      <c r="B5570" s="10">
        <v>2.057776</v>
      </c>
      <c r="C5570" s="26">
        <v>290</v>
      </c>
      <c r="D5570" s="14">
        <f t="shared" si="86"/>
        <v>3.43648592</v>
      </c>
    </row>
    <row r="5571" spans="1:4" ht="15" customHeight="1" x14ac:dyDescent="0.2">
      <c r="A5571" s="27">
        <v>42240.583333333336</v>
      </c>
      <c r="B5571" s="10">
        <v>2.057776</v>
      </c>
      <c r="C5571" s="26">
        <v>120</v>
      </c>
      <c r="D5571" s="14">
        <f t="shared" si="86"/>
        <v>3.43648592</v>
      </c>
    </row>
    <row r="5572" spans="1:4" ht="15" customHeight="1" x14ac:dyDescent="0.2">
      <c r="A5572" s="27">
        <v>42240.625</v>
      </c>
      <c r="B5572" s="10">
        <v>3.601108</v>
      </c>
      <c r="C5572" s="26">
        <v>130</v>
      </c>
      <c r="D5572" s="14">
        <f t="shared" si="86"/>
        <v>6.0138503599999993</v>
      </c>
    </row>
    <row r="5573" spans="1:4" ht="15" customHeight="1" x14ac:dyDescent="0.2">
      <c r="A5573" s="27">
        <v>42240.666666666664</v>
      </c>
      <c r="B5573" s="10">
        <v>6.1733279999999997</v>
      </c>
      <c r="C5573" s="26">
        <v>160</v>
      </c>
      <c r="D5573" s="14">
        <f t="shared" ref="D5573:D5636" si="87">$B$1*B5573</f>
        <v>10.309457759999999</v>
      </c>
    </row>
    <row r="5574" spans="1:4" ht="15" customHeight="1" x14ac:dyDescent="0.2">
      <c r="A5574" s="27">
        <v>42240.708333333336</v>
      </c>
      <c r="B5574" s="10">
        <v>5.6588840000000005</v>
      </c>
      <c r="C5574" s="26">
        <v>150</v>
      </c>
      <c r="D5574" s="14">
        <f t="shared" si="87"/>
        <v>9.4503362800000001</v>
      </c>
    </row>
    <row r="5575" spans="1:4" ht="15" customHeight="1" x14ac:dyDescent="0.2">
      <c r="A5575" s="27">
        <v>42240.75</v>
      </c>
      <c r="B5575" s="10">
        <v>8.2311040000000002</v>
      </c>
      <c r="C5575" s="26">
        <v>180</v>
      </c>
      <c r="D5575" s="14">
        <f t="shared" si="87"/>
        <v>13.74594368</v>
      </c>
    </row>
    <row r="5576" spans="1:4" ht="15" customHeight="1" x14ac:dyDescent="0.2">
      <c r="A5576" s="27">
        <v>42240.791666666664</v>
      </c>
      <c r="B5576" s="10">
        <v>7.7166600000000001</v>
      </c>
      <c r="C5576" s="26">
        <v>170</v>
      </c>
      <c r="D5576" s="14">
        <f t="shared" si="87"/>
        <v>12.886822199999999</v>
      </c>
    </row>
    <row r="5577" spans="1:4" ht="15" customHeight="1" x14ac:dyDescent="0.2">
      <c r="A5577" s="27">
        <v>42240.833333333336</v>
      </c>
      <c r="B5577" s="10">
        <v>5.6588840000000005</v>
      </c>
      <c r="C5577" s="26">
        <v>170</v>
      </c>
      <c r="D5577" s="14">
        <f t="shared" si="87"/>
        <v>9.4503362800000001</v>
      </c>
    </row>
    <row r="5578" spans="1:4" ht="15" customHeight="1" x14ac:dyDescent="0.2">
      <c r="A5578" s="27">
        <v>42240.875</v>
      </c>
      <c r="B5578" s="10">
        <v>4.6299960000000002</v>
      </c>
      <c r="C5578" s="26">
        <v>170</v>
      </c>
      <c r="D5578" s="14">
        <f t="shared" si="87"/>
        <v>7.7320933199999997</v>
      </c>
    </row>
    <row r="5579" spans="1:4" ht="15" customHeight="1" x14ac:dyDescent="0.2">
      <c r="A5579" s="27">
        <v>42240.916666666664</v>
      </c>
      <c r="B5579" s="10">
        <v>5.1444400000000003</v>
      </c>
      <c r="C5579" s="26">
        <v>180</v>
      </c>
      <c r="D5579" s="14">
        <f t="shared" si="87"/>
        <v>8.5912147999999995</v>
      </c>
    </row>
    <row r="5580" spans="1:4" ht="15" customHeight="1" x14ac:dyDescent="0.2">
      <c r="A5580" s="27">
        <v>42240.958333333336</v>
      </c>
      <c r="B5580" s="10">
        <v>4.6299960000000002</v>
      </c>
      <c r="C5580" s="26">
        <v>190</v>
      </c>
      <c r="D5580" s="14">
        <f t="shared" si="87"/>
        <v>7.7320933199999997</v>
      </c>
    </row>
    <row r="5581" spans="1:4" ht="15" customHeight="1" x14ac:dyDescent="0.2">
      <c r="A5581" s="27">
        <v>42241</v>
      </c>
      <c r="B5581" s="10">
        <v>4.6299960000000002</v>
      </c>
      <c r="C5581" s="26">
        <v>190</v>
      </c>
      <c r="D5581" s="14">
        <f t="shared" si="87"/>
        <v>7.7320933199999997</v>
      </c>
    </row>
    <row r="5582" spans="1:4" ht="15" customHeight="1" x14ac:dyDescent="0.2">
      <c r="A5582" s="27">
        <v>42241.041666666664</v>
      </c>
      <c r="B5582" s="10">
        <v>3.601108</v>
      </c>
      <c r="C5582" s="26">
        <v>200</v>
      </c>
      <c r="D5582" s="14">
        <f t="shared" si="87"/>
        <v>6.0138503599999993</v>
      </c>
    </row>
    <row r="5583" spans="1:4" ht="15" customHeight="1" x14ac:dyDescent="0.2">
      <c r="A5583" s="27">
        <v>42241.083333333336</v>
      </c>
      <c r="B5583" s="10">
        <v>4.1155520000000001</v>
      </c>
      <c r="C5583" s="26">
        <v>200</v>
      </c>
      <c r="D5583" s="14">
        <f t="shared" si="87"/>
        <v>6.8729718399999999</v>
      </c>
    </row>
    <row r="5584" spans="1:4" ht="15" customHeight="1" x14ac:dyDescent="0.2">
      <c r="A5584" s="27">
        <v>42241.125</v>
      </c>
      <c r="B5584" s="10">
        <v>4.1155520000000001</v>
      </c>
      <c r="C5584" s="26">
        <v>200</v>
      </c>
      <c r="D5584" s="14">
        <f t="shared" si="87"/>
        <v>6.8729718399999999</v>
      </c>
    </row>
    <row r="5585" spans="1:4" ht="15" customHeight="1" x14ac:dyDescent="0.2">
      <c r="A5585" s="27">
        <v>42241.166666666664</v>
      </c>
      <c r="B5585" s="10">
        <v>4.1155520000000001</v>
      </c>
      <c r="C5585" s="26">
        <v>210</v>
      </c>
      <c r="D5585" s="14">
        <f t="shared" si="87"/>
        <v>6.8729718399999999</v>
      </c>
    </row>
    <row r="5586" spans="1:4" ht="15" customHeight="1" x14ac:dyDescent="0.2">
      <c r="A5586" s="27">
        <v>42241.208333333336</v>
      </c>
      <c r="B5586" s="10">
        <v>3.0866639999999999</v>
      </c>
      <c r="C5586" s="26">
        <v>210</v>
      </c>
      <c r="D5586" s="14">
        <f t="shared" si="87"/>
        <v>5.1547288799999995</v>
      </c>
    </row>
    <row r="5587" spans="1:4" ht="15" customHeight="1" x14ac:dyDescent="0.2">
      <c r="A5587" s="27">
        <v>42241.25</v>
      </c>
      <c r="B5587" s="10">
        <v>1.028888</v>
      </c>
      <c r="C5587" s="26">
        <v>330</v>
      </c>
      <c r="D5587" s="14">
        <f t="shared" si="87"/>
        <v>1.71824296</v>
      </c>
    </row>
    <row r="5588" spans="1:4" ht="15" customHeight="1" x14ac:dyDescent="0.2">
      <c r="A5588" s="27">
        <v>42241.291666666664</v>
      </c>
      <c r="B5588" s="10">
        <v>3.601108</v>
      </c>
      <c r="C5588" s="26">
        <v>220</v>
      </c>
      <c r="D5588" s="14">
        <f t="shared" si="87"/>
        <v>6.0138503599999993</v>
      </c>
    </row>
    <row r="5589" spans="1:4" ht="15" customHeight="1" x14ac:dyDescent="0.2">
      <c r="A5589" s="27">
        <v>42241.333333333336</v>
      </c>
      <c r="B5589" s="10">
        <v>3.0866639999999999</v>
      </c>
      <c r="C5589" s="26">
        <v>190</v>
      </c>
      <c r="D5589" s="14">
        <f t="shared" si="87"/>
        <v>5.1547288799999995</v>
      </c>
    </row>
    <row r="5590" spans="1:4" ht="15" customHeight="1" x14ac:dyDescent="0.2">
      <c r="A5590" s="27">
        <v>42241.375</v>
      </c>
      <c r="B5590" s="10">
        <v>2.057776</v>
      </c>
      <c r="C5590" s="26">
        <v>230</v>
      </c>
      <c r="D5590" s="14">
        <f t="shared" si="87"/>
        <v>3.43648592</v>
      </c>
    </row>
    <row r="5591" spans="1:4" ht="15" customHeight="1" x14ac:dyDescent="0.2">
      <c r="A5591" s="27">
        <v>42241.416666666664</v>
      </c>
      <c r="B5591" s="10">
        <v>1.5433319999999999</v>
      </c>
      <c r="C5591" s="26">
        <v>210</v>
      </c>
      <c r="D5591" s="14">
        <f t="shared" si="87"/>
        <v>2.5773644399999998</v>
      </c>
    </row>
    <row r="5592" spans="1:4" ht="15" customHeight="1" x14ac:dyDescent="0.2">
      <c r="A5592" s="27">
        <v>42241.458333333336</v>
      </c>
      <c r="B5592" s="10">
        <v>4.1155520000000001</v>
      </c>
      <c r="C5592" s="26">
        <v>220</v>
      </c>
      <c r="D5592" s="14">
        <f t="shared" si="87"/>
        <v>6.8729718399999999</v>
      </c>
    </row>
    <row r="5593" spans="1:4" ht="15" customHeight="1" x14ac:dyDescent="0.2">
      <c r="A5593" s="27">
        <v>42241.5</v>
      </c>
      <c r="B5593" s="10">
        <v>5.1444400000000003</v>
      </c>
      <c r="C5593" s="26">
        <v>220</v>
      </c>
      <c r="D5593" s="14">
        <f t="shared" si="87"/>
        <v>8.5912147999999995</v>
      </c>
    </row>
    <row r="5594" spans="1:4" ht="15" customHeight="1" x14ac:dyDescent="0.2">
      <c r="A5594" s="27">
        <v>42241.541666666664</v>
      </c>
      <c r="B5594" s="10">
        <v>4.1155520000000001</v>
      </c>
      <c r="C5594" s="26">
        <v>180</v>
      </c>
      <c r="D5594" s="14">
        <f t="shared" si="87"/>
        <v>6.8729718399999999</v>
      </c>
    </row>
    <row r="5595" spans="1:4" ht="15" customHeight="1" x14ac:dyDescent="0.2">
      <c r="A5595" s="27">
        <v>42241.583333333336</v>
      </c>
      <c r="B5595" s="10">
        <v>5.1444400000000003</v>
      </c>
      <c r="C5595" s="26">
        <v>160</v>
      </c>
      <c r="D5595" s="14">
        <f t="shared" si="87"/>
        <v>8.5912147999999995</v>
      </c>
    </row>
    <row r="5596" spans="1:4" ht="15" customHeight="1" x14ac:dyDescent="0.2">
      <c r="A5596" s="27">
        <v>42241.625</v>
      </c>
      <c r="B5596" s="10">
        <v>5.1444400000000003</v>
      </c>
      <c r="C5596" s="26">
        <v>160</v>
      </c>
      <c r="D5596" s="14">
        <f t="shared" si="87"/>
        <v>8.5912147999999995</v>
      </c>
    </row>
    <row r="5597" spans="1:4" ht="15" customHeight="1" x14ac:dyDescent="0.2">
      <c r="A5597" s="27">
        <v>42241.666666666664</v>
      </c>
      <c r="B5597" s="10">
        <v>6.1733279999999997</v>
      </c>
      <c r="C5597" s="26">
        <v>150</v>
      </c>
      <c r="D5597" s="14">
        <f t="shared" si="87"/>
        <v>10.309457759999999</v>
      </c>
    </row>
    <row r="5598" spans="1:4" ht="15" customHeight="1" x14ac:dyDescent="0.2">
      <c r="A5598" s="27">
        <v>42241.708333333336</v>
      </c>
      <c r="B5598" s="10">
        <v>6.1733279999999997</v>
      </c>
      <c r="C5598" s="26">
        <v>160</v>
      </c>
      <c r="D5598" s="14">
        <f t="shared" si="87"/>
        <v>10.309457759999999</v>
      </c>
    </row>
    <row r="5599" spans="1:4" ht="15" customHeight="1" x14ac:dyDescent="0.2">
      <c r="A5599" s="27">
        <v>42241.75</v>
      </c>
      <c r="B5599" s="10">
        <v>5.6588840000000005</v>
      </c>
      <c r="C5599" s="26">
        <v>160</v>
      </c>
      <c r="D5599" s="14">
        <f t="shared" si="87"/>
        <v>9.4503362800000001</v>
      </c>
    </row>
    <row r="5600" spans="1:4" ht="15" customHeight="1" x14ac:dyDescent="0.2">
      <c r="A5600" s="27">
        <v>42241.791666666664</v>
      </c>
      <c r="B5600" s="10">
        <v>5.1444400000000003</v>
      </c>
      <c r="C5600" s="26">
        <v>160</v>
      </c>
      <c r="D5600" s="14">
        <f t="shared" si="87"/>
        <v>8.5912147999999995</v>
      </c>
    </row>
    <row r="5601" spans="1:4" ht="15" customHeight="1" x14ac:dyDescent="0.2">
      <c r="A5601" s="27">
        <v>42241.833333333336</v>
      </c>
      <c r="B5601" s="10">
        <v>3.601108</v>
      </c>
      <c r="C5601" s="26">
        <v>160</v>
      </c>
      <c r="D5601" s="14">
        <f t="shared" si="87"/>
        <v>6.0138503599999993</v>
      </c>
    </row>
    <row r="5602" spans="1:4" ht="15" customHeight="1" x14ac:dyDescent="0.2">
      <c r="A5602" s="27">
        <v>42241.875</v>
      </c>
      <c r="B5602" s="10">
        <v>4.1155520000000001</v>
      </c>
      <c r="C5602" s="26">
        <v>170</v>
      </c>
      <c r="D5602" s="14">
        <f t="shared" si="87"/>
        <v>6.8729718399999999</v>
      </c>
    </row>
    <row r="5603" spans="1:4" ht="15" customHeight="1" x14ac:dyDescent="0.2">
      <c r="A5603" s="27">
        <v>42241.916666666664</v>
      </c>
      <c r="B5603" s="10">
        <v>2.057776</v>
      </c>
      <c r="C5603" s="26">
        <v>180</v>
      </c>
      <c r="D5603" s="14">
        <f t="shared" si="87"/>
        <v>3.43648592</v>
      </c>
    </row>
    <row r="5604" spans="1:4" ht="15" customHeight="1" x14ac:dyDescent="0.2">
      <c r="A5604" s="27">
        <v>42241.958333333336</v>
      </c>
      <c r="B5604" s="10">
        <v>0</v>
      </c>
      <c r="C5604" s="26">
        <v>0</v>
      </c>
      <c r="D5604" s="14">
        <f t="shared" si="87"/>
        <v>0</v>
      </c>
    </row>
    <row r="5605" spans="1:4" ht="15" customHeight="1" x14ac:dyDescent="0.2">
      <c r="A5605" s="27">
        <v>42242</v>
      </c>
      <c r="B5605" s="10">
        <v>1.5433319999999999</v>
      </c>
      <c r="C5605" s="26">
        <v>320</v>
      </c>
      <c r="D5605" s="14">
        <f t="shared" si="87"/>
        <v>2.5773644399999998</v>
      </c>
    </row>
    <row r="5606" spans="1:4" ht="15" customHeight="1" x14ac:dyDescent="0.2">
      <c r="A5606" s="27">
        <v>42242.041666666664</v>
      </c>
      <c r="B5606" s="10">
        <v>1.028888</v>
      </c>
      <c r="C5606" s="26">
        <v>330</v>
      </c>
      <c r="D5606" s="14">
        <f t="shared" si="87"/>
        <v>1.71824296</v>
      </c>
    </row>
    <row r="5607" spans="1:4" ht="15" customHeight="1" x14ac:dyDescent="0.2">
      <c r="A5607" s="27">
        <v>42242.083333333336</v>
      </c>
      <c r="B5607" s="10">
        <v>1.5433319999999999</v>
      </c>
      <c r="C5607" s="26">
        <v>340</v>
      </c>
      <c r="D5607" s="14">
        <f t="shared" si="87"/>
        <v>2.5773644399999998</v>
      </c>
    </row>
    <row r="5608" spans="1:4" ht="15" customHeight="1" x14ac:dyDescent="0.2">
      <c r="A5608" s="27">
        <v>42242.125</v>
      </c>
      <c r="B5608" s="10">
        <v>1.5433319999999999</v>
      </c>
      <c r="C5608" s="26">
        <v>250</v>
      </c>
      <c r="D5608" s="14">
        <f t="shared" si="87"/>
        <v>2.5773644399999998</v>
      </c>
    </row>
    <row r="5609" spans="1:4" ht="15" customHeight="1" x14ac:dyDescent="0.2">
      <c r="A5609" s="27">
        <v>42242.166666666664</v>
      </c>
      <c r="B5609" s="10">
        <v>1.028888</v>
      </c>
      <c r="C5609" s="26">
        <v>40</v>
      </c>
      <c r="D5609" s="14">
        <f t="shared" si="87"/>
        <v>1.71824296</v>
      </c>
    </row>
    <row r="5610" spans="1:4" ht="15" customHeight="1" x14ac:dyDescent="0.2">
      <c r="A5610" s="27">
        <v>42242.208333333336</v>
      </c>
      <c r="B5610" s="10">
        <v>1.028888</v>
      </c>
      <c r="C5610" s="26">
        <v>10</v>
      </c>
      <c r="D5610" s="14">
        <f t="shared" si="87"/>
        <v>1.71824296</v>
      </c>
    </row>
    <row r="5611" spans="1:4" ht="15" customHeight="1" x14ac:dyDescent="0.2">
      <c r="A5611" s="27">
        <v>42242.25</v>
      </c>
      <c r="B5611" s="10">
        <v>2.057776</v>
      </c>
      <c r="C5611" s="26">
        <v>310</v>
      </c>
      <c r="D5611" s="14">
        <f t="shared" si="87"/>
        <v>3.43648592</v>
      </c>
    </row>
    <row r="5612" spans="1:4" ht="15" customHeight="1" x14ac:dyDescent="0.2">
      <c r="A5612" s="27">
        <v>42242.291666666664</v>
      </c>
      <c r="B5612" s="10">
        <v>0</v>
      </c>
      <c r="C5612" s="26">
        <v>0</v>
      </c>
      <c r="D5612" s="14">
        <f t="shared" si="87"/>
        <v>0</v>
      </c>
    </row>
    <row r="5613" spans="1:4" ht="15" customHeight="1" x14ac:dyDescent="0.2">
      <c r="A5613" s="27">
        <v>42242.333333333336</v>
      </c>
      <c r="B5613" s="10">
        <v>0</v>
      </c>
      <c r="C5613" s="26">
        <v>0</v>
      </c>
      <c r="D5613" s="14">
        <f t="shared" si="87"/>
        <v>0</v>
      </c>
    </row>
    <row r="5614" spans="1:4" ht="15" customHeight="1" x14ac:dyDescent="0.2">
      <c r="A5614" s="27">
        <v>42242.375</v>
      </c>
      <c r="B5614" s="10">
        <v>2.057776</v>
      </c>
      <c r="C5614" s="26">
        <v>20</v>
      </c>
      <c r="D5614" s="14">
        <f t="shared" si="87"/>
        <v>3.43648592</v>
      </c>
    </row>
    <row r="5615" spans="1:4" ht="15" customHeight="1" x14ac:dyDescent="0.2">
      <c r="A5615" s="27">
        <v>42242.416666666664</v>
      </c>
      <c r="B5615" s="10">
        <v>2.057776</v>
      </c>
      <c r="C5615" s="26">
        <v>340</v>
      </c>
      <c r="D5615" s="14">
        <f t="shared" si="87"/>
        <v>3.43648592</v>
      </c>
    </row>
    <row r="5616" spans="1:4" ht="15" customHeight="1" x14ac:dyDescent="0.2">
      <c r="A5616" s="27">
        <v>42242.458333333336</v>
      </c>
      <c r="B5616" s="10">
        <v>1.028888</v>
      </c>
      <c r="C5616" s="26">
        <v>360</v>
      </c>
      <c r="D5616" s="14">
        <f t="shared" si="87"/>
        <v>1.71824296</v>
      </c>
    </row>
    <row r="5617" spans="1:4" ht="15" customHeight="1" x14ac:dyDescent="0.2">
      <c r="A5617" s="27">
        <v>42242.5</v>
      </c>
      <c r="B5617" s="10">
        <v>1.5433319999999999</v>
      </c>
      <c r="C5617" s="26">
        <v>330</v>
      </c>
      <c r="D5617" s="14">
        <f t="shared" si="87"/>
        <v>2.5773644399999998</v>
      </c>
    </row>
    <row r="5618" spans="1:4" ht="15" customHeight="1" x14ac:dyDescent="0.2">
      <c r="A5618" s="27">
        <v>42242.541666666664</v>
      </c>
      <c r="B5618" s="10">
        <v>3.601108</v>
      </c>
      <c r="C5618" s="26">
        <v>10</v>
      </c>
      <c r="D5618" s="14">
        <f t="shared" si="87"/>
        <v>6.0138503599999993</v>
      </c>
    </row>
    <row r="5619" spans="1:4" ht="15" customHeight="1" x14ac:dyDescent="0.2">
      <c r="A5619" s="27">
        <v>42242.583333333336</v>
      </c>
      <c r="B5619" s="10">
        <v>2.5722200000000002</v>
      </c>
      <c r="C5619" s="26">
        <v>40</v>
      </c>
      <c r="D5619" s="14">
        <f t="shared" si="87"/>
        <v>4.2956073999999997</v>
      </c>
    </row>
    <row r="5620" spans="1:4" ht="15" customHeight="1" x14ac:dyDescent="0.2">
      <c r="A5620" s="27">
        <v>42242.625</v>
      </c>
      <c r="B5620" s="10">
        <v>3.0866639999999999</v>
      </c>
      <c r="C5620" s="26">
        <v>60</v>
      </c>
      <c r="D5620" s="14">
        <f t="shared" si="87"/>
        <v>5.1547288799999995</v>
      </c>
    </row>
    <row r="5621" spans="1:4" ht="15" customHeight="1" x14ac:dyDescent="0.2">
      <c r="A5621" s="27">
        <v>42242.666666666664</v>
      </c>
      <c r="B5621" s="10">
        <v>4.6299960000000002</v>
      </c>
      <c r="C5621" s="26">
        <v>140</v>
      </c>
      <c r="D5621" s="14">
        <f t="shared" si="87"/>
        <v>7.7320933199999997</v>
      </c>
    </row>
    <row r="5622" spans="1:4" ht="15" customHeight="1" x14ac:dyDescent="0.2">
      <c r="A5622" s="27">
        <v>42242.708333333336</v>
      </c>
      <c r="B5622" s="10">
        <v>5.6588840000000005</v>
      </c>
      <c r="C5622" s="26">
        <v>160</v>
      </c>
      <c r="D5622" s="14">
        <f t="shared" si="87"/>
        <v>9.4503362800000001</v>
      </c>
    </row>
    <row r="5623" spans="1:4" ht="15" customHeight="1" x14ac:dyDescent="0.2">
      <c r="A5623" s="27">
        <v>42242.75</v>
      </c>
      <c r="B5623" s="10">
        <v>4.1155520000000001</v>
      </c>
      <c r="C5623" s="26">
        <v>140</v>
      </c>
      <c r="D5623" s="14">
        <f t="shared" si="87"/>
        <v>6.8729718399999999</v>
      </c>
    </row>
    <row r="5624" spans="1:4" ht="15" customHeight="1" x14ac:dyDescent="0.2">
      <c r="A5624" s="27">
        <v>42242.791666666664</v>
      </c>
      <c r="B5624" s="10">
        <v>4.1155520000000001</v>
      </c>
      <c r="C5624" s="26">
        <v>160</v>
      </c>
      <c r="D5624" s="14">
        <f t="shared" si="87"/>
        <v>6.8729718399999999</v>
      </c>
    </row>
    <row r="5625" spans="1:4" ht="15" customHeight="1" x14ac:dyDescent="0.2">
      <c r="A5625" s="27">
        <v>42242.833333333336</v>
      </c>
      <c r="B5625" s="10">
        <v>4.6299960000000002</v>
      </c>
      <c r="C5625" s="26">
        <v>160</v>
      </c>
      <c r="D5625" s="14">
        <f t="shared" si="87"/>
        <v>7.7320933199999997</v>
      </c>
    </row>
    <row r="5626" spans="1:4" ht="15" customHeight="1" x14ac:dyDescent="0.2">
      <c r="A5626" s="27">
        <v>42242.875</v>
      </c>
      <c r="B5626" s="10">
        <v>2.5722200000000002</v>
      </c>
      <c r="C5626" s="26">
        <v>180</v>
      </c>
      <c r="D5626" s="14">
        <f t="shared" si="87"/>
        <v>4.2956073999999997</v>
      </c>
    </row>
    <row r="5627" spans="1:4" ht="15" customHeight="1" x14ac:dyDescent="0.2">
      <c r="A5627" s="27">
        <v>42242.916666666664</v>
      </c>
      <c r="B5627" s="10">
        <v>3.601108</v>
      </c>
      <c r="C5627" s="26">
        <v>190</v>
      </c>
      <c r="D5627" s="14">
        <f t="shared" si="87"/>
        <v>6.0138503599999993</v>
      </c>
    </row>
    <row r="5628" spans="1:4" ht="15" customHeight="1" x14ac:dyDescent="0.2">
      <c r="A5628" s="27">
        <v>42242.958333333336</v>
      </c>
      <c r="B5628" s="10">
        <v>3.0866639999999999</v>
      </c>
      <c r="C5628" s="26">
        <v>200</v>
      </c>
      <c r="D5628" s="14">
        <f t="shared" si="87"/>
        <v>5.1547288799999995</v>
      </c>
    </row>
    <row r="5629" spans="1:4" ht="15" customHeight="1" x14ac:dyDescent="0.2">
      <c r="A5629" s="27">
        <v>42243</v>
      </c>
      <c r="B5629" s="10">
        <v>4.6299960000000002</v>
      </c>
      <c r="C5629" s="26">
        <v>210</v>
      </c>
      <c r="D5629" s="14">
        <f t="shared" si="87"/>
        <v>7.7320933199999997</v>
      </c>
    </row>
    <row r="5630" spans="1:4" ht="15" customHeight="1" x14ac:dyDescent="0.2">
      <c r="A5630" s="27">
        <v>42243.041666666664</v>
      </c>
      <c r="B5630" s="10">
        <v>3.0866639999999999</v>
      </c>
      <c r="C5630" s="26">
        <v>190</v>
      </c>
      <c r="D5630" s="14">
        <f t="shared" si="87"/>
        <v>5.1547288799999995</v>
      </c>
    </row>
    <row r="5631" spans="1:4" ht="15" customHeight="1" x14ac:dyDescent="0.2">
      <c r="A5631" s="27">
        <v>42243.083333333336</v>
      </c>
      <c r="B5631" s="10">
        <v>3.601108</v>
      </c>
      <c r="C5631" s="26">
        <v>200</v>
      </c>
      <c r="D5631" s="14">
        <f t="shared" si="87"/>
        <v>6.0138503599999993</v>
      </c>
    </row>
    <row r="5632" spans="1:4" ht="15" customHeight="1" x14ac:dyDescent="0.2">
      <c r="A5632" s="27">
        <v>42243.125</v>
      </c>
      <c r="B5632" s="10">
        <v>2.057776</v>
      </c>
      <c r="C5632" s="26">
        <v>220</v>
      </c>
      <c r="D5632" s="14">
        <f t="shared" si="87"/>
        <v>3.43648592</v>
      </c>
    </row>
    <row r="5633" spans="1:4" ht="15" customHeight="1" x14ac:dyDescent="0.2">
      <c r="A5633" s="27">
        <v>42243.166666666664</v>
      </c>
      <c r="B5633" s="10">
        <v>1.5433319999999999</v>
      </c>
      <c r="C5633" s="26">
        <v>280</v>
      </c>
      <c r="D5633" s="14">
        <f t="shared" si="87"/>
        <v>2.5773644399999998</v>
      </c>
    </row>
    <row r="5634" spans="1:4" ht="15" customHeight="1" x14ac:dyDescent="0.2">
      <c r="A5634" s="27">
        <v>42243.208333333336</v>
      </c>
      <c r="B5634" s="10">
        <v>0.51444400000000001</v>
      </c>
      <c r="C5634" s="26">
        <v>320</v>
      </c>
      <c r="D5634" s="14">
        <f t="shared" si="87"/>
        <v>0.85912147999999999</v>
      </c>
    </row>
    <row r="5635" spans="1:4" ht="15" customHeight="1" x14ac:dyDescent="0.2">
      <c r="A5635" s="27">
        <v>42243.25</v>
      </c>
      <c r="B5635" s="10">
        <v>1.5433319999999999</v>
      </c>
      <c r="C5635" s="26">
        <v>330</v>
      </c>
      <c r="D5635" s="14">
        <f t="shared" si="87"/>
        <v>2.5773644399999998</v>
      </c>
    </row>
    <row r="5636" spans="1:4" ht="15" customHeight="1" x14ac:dyDescent="0.2">
      <c r="A5636" s="27">
        <v>42243.291666666664</v>
      </c>
      <c r="B5636" s="10">
        <v>2.057776</v>
      </c>
      <c r="C5636" s="26">
        <v>290</v>
      </c>
      <c r="D5636" s="14">
        <f t="shared" si="87"/>
        <v>3.43648592</v>
      </c>
    </row>
    <row r="5637" spans="1:4" ht="15" customHeight="1" x14ac:dyDescent="0.2">
      <c r="A5637" s="27">
        <v>42243.333333333336</v>
      </c>
      <c r="B5637" s="10">
        <v>1.028888</v>
      </c>
      <c r="C5637" s="26">
        <v>300</v>
      </c>
      <c r="D5637" s="14">
        <f t="shared" ref="D5637:D5700" si="88">$B$1*B5637</f>
        <v>1.71824296</v>
      </c>
    </row>
    <row r="5638" spans="1:4" ht="15" customHeight="1" x14ac:dyDescent="0.2">
      <c r="A5638" s="27">
        <v>42243.375</v>
      </c>
      <c r="B5638" s="10">
        <v>1.5433319999999999</v>
      </c>
      <c r="C5638" s="26">
        <v>310</v>
      </c>
      <c r="D5638" s="14">
        <f t="shared" si="88"/>
        <v>2.5773644399999998</v>
      </c>
    </row>
    <row r="5639" spans="1:4" ht="15" customHeight="1" x14ac:dyDescent="0.2">
      <c r="A5639" s="27">
        <v>42243.416666666664</v>
      </c>
      <c r="B5639" s="10">
        <v>2.057776</v>
      </c>
      <c r="C5639" s="26">
        <v>290</v>
      </c>
      <c r="D5639" s="14">
        <f t="shared" si="88"/>
        <v>3.43648592</v>
      </c>
    </row>
    <row r="5640" spans="1:4" ht="15" customHeight="1" x14ac:dyDescent="0.2">
      <c r="A5640" s="27">
        <v>42243.458333333336</v>
      </c>
      <c r="B5640" s="10">
        <v>1.028888</v>
      </c>
      <c r="C5640" s="26">
        <v>330</v>
      </c>
      <c r="D5640" s="14">
        <f t="shared" si="88"/>
        <v>1.71824296</v>
      </c>
    </row>
    <row r="5641" spans="1:4" ht="15" customHeight="1" x14ac:dyDescent="0.2">
      <c r="A5641" s="27">
        <v>42243.5</v>
      </c>
      <c r="B5641" s="10">
        <v>1.5433319999999999</v>
      </c>
      <c r="C5641" s="26">
        <v>310</v>
      </c>
      <c r="D5641" s="14">
        <f t="shared" si="88"/>
        <v>2.5773644399999998</v>
      </c>
    </row>
    <row r="5642" spans="1:4" ht="15" customHeight="1" x14ac:dyDescent="0.2">
      <c r="A5642" s="27">
        <v>42243.541666666664</v>
      </c>
      <c r="B5642" s="10">
        <v>1.028888</v>
      </c>
      <c r="C5642" s="26">
        <v>280</v>
      </c>
      <c r="D5642" s="14">
        <f t="shared" si="88"/>
        <v>1.71824296</v>
      </c>
    </row>
    <row r="5643" spans="1:4" ht="15" customHeight="1" x14ac:dyDescent="0.2">
      <c r="A5643" s="27">
        <v>42243.583333333336</v>
      </c>
      <c r="B5643" s="10">
        <v>1.028888</v>
      </c>
      <c r="C5643" s="26">
        <v>90</v>
      </c>
      <c r="D5643" s="14">
        <f t="shared" si="88"/>
        <v>1.71824296</v>
      </c>
    </row>
    <row r="5644" spans="1:4" ht="15" customHeight="1" x14ac:dyDescent="0.2">
      <c r="A5644" s="27">
        <v>42243.625</v>
      </c>
      <c r="B5644" s="10">
        <v>3.601108</v>
      </c>
      <c r="C5644" s="26">
        <v>140</v>
      </c>
      <c r="D5644" s="14">
        <f t="shared" si="88"/>
        <v>6.0138503599999993</v>
      </c>
    </row>
    <row r="5645" spans="1:4" ht="15" customHeight="1" x14ac:dyDescent="0.2">
      <c r="A5645" s="27">
        <v>42243.666666666664</v>
      </c>
      <c r="B5645" s="10">
        <v>4.6299960000000002</v>
      </c>
      <c r="C5645" s="26">
        <v>110</v>
      </c>
      <c r="D5645" s="14">
        <f t="shared" si="88"/>
        <v>7.7320933199999997</v>
      </c>
    </row>
    <row r="5646" spans="1:4" ht="15" customHeight="1" x14ac:dyDescent="0.2">
      <c r="A5646" s="27">
        <v>42243.708333333336</v>
      </c>
      <c r="B5646" s="10">
        <v>4.6299960000000002</v>
      </c>
      <c r="C5646" s="26">
        <v>80</v>
      </c>
      <c r="D5646" s="14">
        <f t="shared" si="88"/>
        <v>7.7320933199999997</v>
      </c>
    </row>
    <row r="5647" spans="1:4" ht="15" customHeight="1" x14ac:dyDescent="0.2">
      <c r="A5647" s="27">
        <v>42243.75</v>
      </c>
      <c r="B5647" s="10">
        <v>5.1444400000000003</v>
      </c>
      <c r="C5647" s="26">
        <v>80</v>
      </c>
      <c r="D5647" s="14">
        <f t="shared" si="88"/>
        <v>8.5912147999999995</v>
      </c>
    </row>
    <row r="5648" spans="1:4" ht="15" customHeight="1" x14ac:dyDescent="0.2">
      <c r="A5648" s="27">
        <v>42243.791666666664</v>
      </c>
      <c r="B5648" s="10">
        <v>4.1155520000000001</v>
      </c>
      <c r="C5648" s="26">
        <v>80</v>
      </c>
      <c r="D5648" s="14">
        <f t="shared" si="88"/>
        <v>6.8729718399999999</v>
      </c>
    </row>
    <row r="5649" spans="1:4" ht="15" customHeight="1" x14ac:dyDescent="0.2">
      <c r="A5649" s="27">
        <v>42243.833333333336</v>
      </c>
      <c r="B5649" s="10">
        <v>5.1444400000000003</v>
      </c>
      <c r="C5649" s="26">
        <v>60</v>
      </c>
      <c r="D5649" s="14">
        <f t="shared" si="88"/>
        <v>8.5912147999999995</v>
      </c>
    </row>
    <row r="5650" spans="1:4" ht="15" customHeight="1" x14ac:dyDescent="0.2">
      <c r="A5650" s="27">
        <v>42243.875</v>
      </c>
      <c r="B5650" s="10">
        <v>3.601108</v>
      </c>
      <c r="C5650" s="26">
        <v>60</v>
      </c>
      <c r="D5650" s="14">
        <f t="shared" si="88"/>
        <v>6.0138503599999993</v>
      </c>
    </row>
    <row r="5651" spans="1:4" ht="15" customHeight="1" x14ac:dyDescent="0.2">
      <c r="A5651" s="27">
        <v>42243.916666666664</v>
      </c>
      <c r="B5651" s="10">
        <v>2.057776</v>
      </c>
      <c r="C5651" s="26">
        <v>40</v>
      </c>
      <c r="D5651" s="14">
        <f t="shared" si="88"/>
        <v>3.43648592</v>
      </c>
    </row>
    <row r="5652" spans="1:4" ht="15" customHeight="1" x14ac:dyDescent="0.2">
      <c r="A5652" s="27">
        <v>42243.958333333336</v>
      </c>
      <c r="B5652" s="10">
        <v>2.057776</v>
      </c>
      <c r="C5652" s="26">
        <v>70</v>
      </c>
      <c r="D5652" s="14">
        <f t="shared" si="88"/>
        <v>3.43648592</v>
      </c>
    </row>
    <row r="5653" spans="1:4" ht="15" customHeight="1" x14ac:dyDescent="0.2">
      <c r="A5653" s="27">
        <v>42244</v>
      </c>
      <c r="B5653" s="10">
        <v>1.028888</v>
      </c>
      <c r="C5653" s="26">
        <v>30</v>
      </c>
      <c r="D5653" s="14">
        <f t="shared" si="88"/>
        <v>1.71824296</v>
      </c>
    </row>
    <row r="5654" spans="1:4" ht="15" customHeight="1" x14ac:dyDescent="0.2">
      <c r="A5654" s="27">
        <v>42244.041666666664</v>
      </c>
      <c r="B5654" s="10">
        <v>1.028888</v>
      </c>
      <c r="C5654" s="26">
        <v>300</v>
      </c>
      <c r="D5654" s="14">
        <f t="shared" si="88"/>
        <v>1.71824296</v>
      </c>
    </row>
    <row r="5655" spans="1:4" ht="15" customHeight="1" x14ac:dyDescent="0.2">
      <c r="A5655" s="27">
        <v>42244.083333333336</v>
      </c>
      <c r="B5655" s="10">
        <v>1.028888</v>
      </c>
      <c r="C5655" s="26">
        <v>30</v>
      </c>
      <c r="D5655" s="14">
        <f t="shared" si="88"/>
        <v>1.71824296</v>
      </c>
    </row>
    <row r="5656" spans="1:4" ht="15" customHeight="1" x14ac:dyDescent="0.2">
      <c r="A5656" s="27">
        <v>42244.125</v>
      </c>
      <c r="B5656" s="10">
        <v>2.5722200000000002</v>
      </c>
      <c r="C5656" s="26">
        <v>20</v>
      </c>
      <c r="D5656" s="14">
        <f t="shared" si="88"/>
        <v>4.2956073999999997</v>
      </c>
    </row>
    <row r="5657" spans="1:4" ht="15" customHeight="1" x14ac:dyDescent="0.2">
      <c r="A5657" s="27">
        <v>42244.166666666664</v>
      </c>
      <c r="B5657" s="10">
        <v>1.028888</v>
      </c>
      <c r="C5657" s="26">
        <v>350</v>
      </c>
      <c r="D5657" s="14">
        <f t="shared" si="88"/>
        <v>1.71824296</v>
      </c>
    </row>
    <row r="5658" spans="1:4" ht="15" customHeight="1" x14ac:dyDescent="0.2">
      <c r="A5658" s="27">
        <v>42244.208333333336</v>
      </c>
      <c r="B5658" s="10">
        <v>2.057776</v>
      </c>
      <c r="C5658" s="26">
        <v>350</v>
      </c>
      <c r="D5658" s="14">
        <f t="shared" si="88"/>
        <v>3.43648592</v>
      </c>
    </row>
    <row r="5659" spans="1:4" ht="15" customHeight="1" x14ac:dyDescent="0.2">
      <c r="A5659" s="27">
        <v>42244.25</v>
      </c>
      <c r="B5659" s="10">
        <v>3.0866639999999999</v>
      </c>
      <c r="C5659" s="26">
        <v>10</v>
      </c>
      <c r="D5659" s="14">
        <f t="shared" si="88"/>
        <v>5.1547288799999995</v>
      </c>
    </row>
    <row r="5660" spans="1:4" ht="15" customHeight="1" x14ac:dyDescent="0.2">
      <c r="A5660" s="27">
        <v>42244.291666666664</v>
      </c>
      <c r="B5660" s="10">
        <v>4.1155520000000001</v>
      </c>
      <c r="C5660" s="26">
        <v>20</v>
      </c>
      <c r="D5660" s="14">
        <f t="shared" si="88"/>
        <v>6.8729718399999999</v>
      </c>
    </row>
    <row r="5661" spans="1:4" ht="15" customHeight="1" x14ac:dyDescent="0.2">
      <c r="A5661" s="27">
        <v>42244.333333333336</v>
      </c>
      <c r="B5661" s="10">
        <v>2.057776</v>
      </c>
      <c r="C5661" s="26">
        <v>330</v>
      </c>
      <c r="D5661" s="14">
        <f t="shared" si="88"/>
        <v>3.43648592</v>
      </c>
    </row>
    <row r="5662" spans="1:4" ht="15" customHeight="1" x14ac:dyDescent="0.2">
      <c r="A5662" s="27">
        <v>42244.375</v>
      </c>
      <c r="B5662" s="10">
        <v>3.0866639999999999</v>
      </c>
      <c r="C5662" s="26">
        <v>350</v>
      </c>
      <c r="D5662" s="14">
        <f t="shared" si="88"/>
        <v>5.1547288799999995</v>
      </c>
    </row>
    <row r="5663" spans="1:4" ht="15" customHeight="1" x14ac:dyDescent="0.2">
      <c r="A5663" s="27">
        <v>42244.416666666664</v>
      </c>
      <c r="B5663" s="10">
        <v>0</v>
      </c>
      <c r="C5663" s="26">
        <v>0</v>
      </c>
      <c r="D5663" s="14">
        <f t="shared" si="88"/>
        <v>0</v>
      </c>
    </row>
    <row r="5664" spans="1:4" ht="15" customHeight="1" x14ac:dyDescent="0.2">
      <c r="A5664" s="27">
        <v>42244.458333333336</v>
      </c>
      <c r="B5664" s="10">
        <v>3.601108</v>
      </c>
      <c r="C5664" s="26">
        <v>20</v>
      </c>
      <c r="D5664" s="14">
        <f t="shared" si="88"/>
        <v>6.0138503599999993</v>
      </c>
    </row>
    <row r="5665" spans="1:4" ht="15" customHeight="1" x14ac:dyDescent="0.2">
      <c r="A5665" s="27">
        <v>42244.5</v>
      </c>
      <c r="B5665" s="10">
        <v>1.028888</v>
      </c>
      <c r="C5665" s="26">
        <v>330</v>
      </c>
      <c r="D5665" s="14">
        <f t="shared" si="88"/>
        <v>1.71824296</v>
      </c>
    </row>
    <row r="5666" spans="1:4" ht="15" customHeight="1" x14ac:dyDescent="0.2">
      <c r="A5666" s="27">
        <v>42244.541666666664</v>
      </c>
      <c r="B5666" s="10">
        <v>3.0866639999999999</v>
      </c>
      <c r="C5666" s="26">
        <v>160</v>
      </c>
      <c r="D5666" s="14">
        <f t="shared" si="88"/>
        <v>5.1547288799999995</v>
      </c>
    </row>
    <row r="5667" spans="1:4" ht="15" customHeight="1" x14ac:dyDescent="0.2">
      <c r="A5667" s="27">
        <v>42244.583333333336</v>
      </c>
      <c r="B5667" s="10">
        <v>3.601108</v>
      </c>
      <c r="C5667" s="26">
        <v>160</v>
      </c>
      <c r="D5667" s="14">
        <f t="shared" si="88"/>
        <v>6.0138503599999993</v>
      </c>
    </row>
    <row r="5668" spans="1:4" ht="15" customHeight="1" x14ac:dyDescent="0.2">
      <c r="A5668" s="27">
        <v>42244.625</v>
      </c>
      <c r="B5668" s="10">
        <v>4.6299960000000002</v>
      </c>
      <c r="C5668" s="26">
        <v>150</v>
      </c>
      <c r="D5668" s="14">
        <f t="shared" si="88"/>
        <v>7.7320933199999997</v>
      </c>
    </row>
    <row r="5669" spans="1:4" ht="15" customHeight="1" x14ac:dyDescent="0.2">
      <c r="A5669" s="27">
        <v>42244.666666666664</v>
      </c>
      <c r="B5669" s="10">
        <v>7.7166600000000001</v>
      </c>
      <c r="C5669" s="26">
        <v>170</v>
      </c>
      <c r="D5669" s="14">
        <f t="shared" si="88"/>
        <v>12.886822199999999</v>
      </c>
    </row>
    <row r="5670" spans="1:4" ht="15" customHeight="1" x14ac:dyDescent="0.2">
      <c r="A5670" s="27">
        <v>42244.708333333336</v>
      </c>
      <c r="B5670" s="10">
        <v>7.202216</v>
      </c>
      <c r="C5670" s="26">
        <v>180</v>
      </c>
      <c r="D5670" s="14">
        <f t="shared" si="88"/>
        <v>12.027700719999999</v>
      </c>
    </row>
    <row r="5671" spans="1:4" ht="15" customHeight="1" x14ac:dyDescent="0.2">
      <c r="A5671" s="27">
        <v>42244.75</v>
      </c>
      <c r="B5671" s="10">
        <v>6.6877719999999998</v>
      </c>
      <c r="C5671" s="26">
        <v>180</v>
      </c>
      <c r="D5671" s="14">
        <f t="shared" si="88"/>
        <v>11.16857924</v>
      </c>
    </row>
    <row r="5672" spans="1:4" ht="15" customHeight="1" x14ac:dyDescent="0.2">
      <c r="A5672" s="27">
        <v>42244.791666666664</v>
      </c>
      <c r="B5672" s="10">
        <v>6.6877719999999998</v>
      </c>
      <c r="C5672" s="26">
        <v>200</v>
      </c>
      <c r="D5672" s="14">
        <f t="shared" si="88"/>
        <v>11.16857924</v>
      </c>
    </row>
    <row r="5673" spans="1:4" ht="15" customHeight="1" x14ac:dyDescent="0.2">
      <c r="A5673" s="27">
        <v>42244.833333333336</v>
      </c>
      <c r="B5673" s="10">
        <v>5.1444400000000003</v>
      </c>
      <c r="C5673" s="26">
        <v>200</v>
      </c>
      <c r="D5673" s="14">
        <f t="shared" si="88"/>
        <v>8.5912147999999995</v>
      </c>
    </row>
    <row r="5674" spans="1:4" ht="15" customHeight="1" x14ac:dyDescent="0.2">
      <c r="A5674" s="27">
        <v>42244.875</v>
      </c>
      <c r="B5674" s="10">
        <v>7.7166600000000001</v>
      </c>
      <c r="C5674" s="26">
        <v>200</v>
      </c>
      <c r="D5674" s="14">
        <f t="shared" si="88"/>
        <v>12.886822199999999</v>
      </c>
    </row>
    <row r="5675" spans="1:4" ht="15" customHeight="1" x14ac:dyDescent="0.2">
      <c r="A5675" s="27">
        <v>42244.916666666664</v>
      </c>
      <c r="B5675" s="10">
        <v>6.1733279999999997</v>
      </c>
      <c r="C5675" s="26">
        <v>200</v>
      </c>
      <c r="D5675" s="14">
        <f t="shared" si="88"/>
        <v>10.309457759999999</v>
      </c>
    </row>
    <row r="5676" spans="1:4" ht="15" customHeight="1" x14ac:dyDescent="0.2">
      <c r="A5676" s="27">
        <v>42244.958333333336</v>
      </c>
      <c r="B5676" s="10">
        <v>5.1444400000000003</v>
      </c>
      <c r="C5676" s="26">
        <v>200</v>
      </c>
      <c r="D5676" s="14">
        <f t="shared" si="88"/>
        <v>8.5912147999999995</v>
      </c>
    </row>
    <row r="5677" spans="1:4" ht="15" customHeight="1" x14ac:dyDescent="0.2">
      <c r="A5677" s="27">
        <v>42245</v>
      </c>
      <c r="B5677" s="10">
        <v>6.1733279999999997</v>
      </c>
      <c r="C5677" s="26">
        <v>210</v>
      </c>
      <c r="D5677" s="14">
        <f t="shared" si="88"/>
        <v>10.309457759999999</v>
      </c>
    </row>
    <row r="5678" spans="1:4" ht="15" customHeight="1" x14ac:dyDescent="0.2">
      <c r="A5678" s="27">
        <v>42245.041666666664</v>
      </c>
      <c r="B5678" s="10">
        <v>7.202216</v>
      </c>
      <c r="C5678" s="26">
        <v>210</v>
      </c>
      <c r="D5678" s="14">
        <f t="shared" si="88"/>
        <v>12.027700719999999</v>
      </c>
    </row>
    <row r="5679" spans="1:4" ht="15" customHeight="1" x14ac:dyDescent="0.2">
      <c r="A5679" s="27">
        <v>42245.083333333336</v>
      </c>
      <c r="B5679" s="10">
        <v>6.1733279999999997</v>
      </c>
      <c r="C5679" s="26">
        <v>210</v>
      </c>
      <c r="D5679" s="14">
        <f t="shared" si="88"/>
        <v>10.309457759999999</v>
      </c>
    </row>
    <row r="5680" spans="1:4" ht="15" customHeight="1" x14ac:dyDescent="0.2">
      <c r="A5680" s="27">
        <v>42245.125</v>
      </c>
      <c r="B5680" s="10">
        <v>6.6877719999999998</v>
      </c>
      <c r="C5680" s="26">
        <v>210</v>
      </c>
      <c r="D5680" s="14">
        <f t="shared" si="88"/>
        <v>11.16857924</v>
      </c>
    </row>
    <row r="5681" spans="1:4" ht="15" customHeight="1" x14ac:dyDescent="0.2">
      <c r="A5681" s="27">
        <v>42245.166666666664</v>
      </c>
      <c r="B5681" s="10">
        <v>7.202216</v>
      </c>
      <c r="C5681" s="26">
        <v>170</v>
      </c>
      <c r="D5681" s="14">
        <f t="shared" si="88"/>
        <v>12.027700719999999</v>
      </c>
    </row>
    <row r="5682" spans="1:4" ht="15" customHeight="1" x14ac:dyDescent="0.2">
      <c r="A5682" s="27">
        <v>42245.208333333336</v>
      </c>
      <c r="B5682" s="10">
        <v>5.1444400000000003</v>
      </c>
      <c r="C5682" s="26">
        <v>180</v>
      </c>
      <c r="D5682" s="14">
        <f t="shared" si="88"/>
        <v>8.5912147999999995</v>
      </c>
    </row>
    <row r="5683" spans="1:4" ht="15" customHeight="1" x14ac:dyDescent="0.2">
      <c r="A5683" s="27">
        <v>42245.25</v>
      </c>
      <c r="B5683" s="10">
        <v>5.1444400000000003</v>
      </c>
      <c r="C5683" s="26">
        <v>210</v>
      </c>
      <c r="D5683" s="14">
        <f t="shared" si="88"/>
        <v>8.5912147999999995</v>
      </c>
    </row>
    <row r="5684" spans="1:4" ht="15" customHeight="1" x14ac:dyDescent="0.2">
      <c r="A5684" s="27">
        <v>42245.291666666664</v>
      </c>
      <c r="B5684" s="10">
        <v>4.6299960000000002</v>
      </c>
      <c r="C5684" s="26">
        <v>220</v>
      </c>
      <c r="D5684" s="14">
        <f t="shared" si="88"/>
        <v>7.7320933199999997</v>
      </c>
    </row>
    <row r="5685" spans="1:4" ht="15" customHeight="1" x14ac:dyDescent="0.2">
      <c r="A5685" s="27">
        <v>42245.333333333336</v>
      </c>
      <c r="B5685" s="10">
        <v>5.1444400000000003</v>
      </c>
      <c r="C5685" s="26">
        <v>210</v>
      </c>
      <c r="D5685" s="14">
        <f t="shared" si="88"/>
        <v>8.5912147999999995</v>
      </c>
    </row>
    <row r="5686" spans="1:4" ht="15" customHeight="1" x14ac:dyDescent="0.2">
      <c r="A5686" s="27">
        <v>42245.375</v>
      </c>
      <c r="B5686" s="10">
        <v>5.1444400000000003</v>
      </c>
      <c r="C5686" s="26">
        <v>210</v>
      </c>
      <c r="D5686" s="14">
        <f t="shared" si="88"/>
        <v>8.5912147999999995</v>
      </c>
    </row>
    <row r="5687" spans="1:4" ht="15" customHeight="1" x14ac:dyDescent="0.2">
      <c r="A5687" s="27">
        <v>42245.416666666664</v>
      </c>
      <c r="B5687" s="10">
        <v>5.1444400000000003</v>
      </c>
      <c r="C5687" s="26">
        <v>210</v>
      </c>
      <c r="D5687" s="14">
        <f t="shared" si="88"/>
        <v>8.5912147999999995</v>
      </c>
    </row>
    <row r="5688" spans="1:4" ht="15" customHeight="1" x14ac:dyDescent="0.2">
      <c r="A5688" s="27">
        <v>42245.458333333336</v>
      </c>
      <c r="B5688" s="10">
        <v>5.1444400000000003</v>
      </c>
      <c r="C5688" s="26">
        <v>210</v>
      </c>
      <c r="D5688" s="14">
        <f t="shared" si="88"/>
        <v>8.5912147999999995</v>
      </c>
    </row>
    <row r="5689" spans="1:4" ht="15" customHeight="1" x14ac:dyDescent="0.2">
      <c r="A5689" s="27">
        <v>42245.5</v>
      </c>
      <c r="B5689" s="10">
        <v>6.6877719999999998</v>
      </c>
      <c r="C5689" s="26">
        <v>210</v>
      </c>
      <c r="D5689" s="14">
        <f t="shared" si="88"/>
        <v>11.16857924</v>
      </c>
    </row>
    <row r="5690" spans="1:4" ht="15" customHeight="1" x14ac:dyDescent="0.2">
      <c r="A5690" s="27">
        <v>42245.541666666664</v>
      </c>
      <c r="B5690" s="10">
        <v>4.6299960000000002</v>
      </c>
      <c r="C5690" s="26">
        <v>180</v>
      </c>
      <c r="D5690" s="14">
        <f t="shared" si="88"/>
        <v>7.7320933199999997</v>
      </c>
    </row>
    <row r="5691" spans="1:4" ht="15" customHeight="1" x14ac:dyDescent="0.2">
      <c r="A5691" s="27">
        <v>42245.583333333336</v>
      </c>
      <c r="B5691" s="10">
        <v>5.6588840000000005</v>
      </c>
      <c r="C5691" s="26">
        <v>180</v>
      </c>
      <c r="D5691" s="14">
        <f t="shared" si="88"/>
        <v>9.4503362800000001</v>
      </c>
    </row>
    <row r="5692" spans="1:4" ht="15" customHeight="1" x14ac:dyDescent="0.2">
      <c r="A5692" s="27">
        <v>42245.625</v>
      </c>
      <c r="B5692" s="10">
        <v>6.1733279999999997</v>
      </c>
      <c r="C5692" s="26">
        <v>170</v>
      </c>
      <c r="D5692" s="14">
        <f t="shared" si="88"/>
        <v>10.309457759999999</v>
      </c>
    </row>
    <row r="5693" spans="1:4" ht="15" customHeight="1" x14ac:dyDescent="0.2">
      <c r="A5693" s="27">
        <v>42245.666666666664</v>
      </c>
      <c r="B5693" s="10">
        <v>5.6588840000000005</v>
      </c>
      <c r="C5693" s="26">
        <v>160</v>
      </c>
      <c r="D5693" s="14">
        <f t="shared" si="88"/>
        <v>9.4503362800000001</v>
      </c>
    </row>
    <row r="5694" spans="1:4" ht="15" customHeight="1" x14ac:dyDescent="0.2">
      <c r="A5694" s="27">
        <v>42245.708333333336</v>
      </c>
      <c r="B5694" s="10">
        <v>5.6588840000000005</v>
      </c>
      <c r="C5694" s="26">
        <v>160</v>
      </c>
      <c r="D5694" s="14">
        <f t="shared" si="88"/>
        <v>9.4503362800000001</v>
      </c>
    </row>
    <row r="5695" spans="1:4" ht="15" customHeight="1" x14ac:dyDescent="0.2">
      <c r="A5695" s="27">
        <v>42245.75</v>
      </c>
      <c r="B5695" s="10">
        <v>4.6299960000000002</v>
      </c>
      <c r="C5695" s="26">
        <v>160</v>
      </c>
      <c r="D5695" s="14">
        <f t="shared" si="88"/>
        <v>7.7320933199999997</v>
      </c>
    </row>
    <row r="5696" spans="1:4" ht="15" customHeight="1" x14ac:dyDescent="0.2">
      <c r="A5696" s="27">
        <v>42245.791666666664</v>
      </c>
      <c r="B5696" s="10">
        <v>4.1155520000000001</v>
      </c>
      <c r="C5696" s="26">
        <v>160</v>
      </c>
      <c r="D5696" s="14">
        <f t="shared" si="88"/>
        <v>6.8729718399999999</v>
      </c>
    </row>
    <row r="5697" spans="1:4" ht="15" customHeight="1" x14ac:dyDescent="0.2">
      <c r="A5697" s="27">
        <v>42245.833333333336</v>
      </c>
      <c r="B5697" s="10">
        <v>3.601108</v>
      </c>
      <c r="C5697" s="26">
        <v>150</v>
      </c>
      <c r="D5697" s="14">
        <f t="shared" si="88"/>
        <v>6.0138503599999993</v>
      </c>
    </row>
    <row r="5698" spans="1:4" ht="15" customHeight="1" x14ac:dyDescent="0.2">
      <c r="A5698" s="27">
        <v>42245.875</v>
      </c>
      <c r="B5698" s="10">
        <v>3.601108</v>
      </c>
      <c r="C5698" s="26">
        <v>150</v>
      </c>
      <c r="D5698" s="14">
        <f t="shared" si="88"/>
        <v>6.0138503599999993</v>
      </c>
    </row>
    <row r="5699" spans="1:4" ht="15" customHeight="1" x14ac:dyDescent="0.2">
      <c r="A5699" s="27">
        <v>42245.916666666664</v>
      </c>
      <c r="B5699" s="10">
        <v>1.5433319999999999</v>
      </c>
      <c r="C5699" s="26">
        <v>120</v>
      </c>
      <c r="D5699" s="14">
        <f t="shared" si="88"/>
        <v>2.5773644399999998</v>
      </c>
    </row>
    <row r="5700" spans="1:4" ht="15" customHeight="1" x14ac:dyDescent="0.2">
      <c r="A5700" s="27">
        <v>42245.958333333336</v>
      </c>
      <c r="B5700" s="10">
        <v>2.5722200000000002</v>
      </c>
      <c r="C5700" s="26">
        <v>150</v>
      </c>
      <c r="D5700" s="14">
        <f t="shared" si="88"/>
        <v>4.2956073999999997</v>
      </c>
    </row>
    <row r="5701" spans="1:4" ht="15" customHeight="1" x14ac:dyDescent="0.2">
      <c r="A5701" s="27">
        <v>42246</v>
      </c>
      <c r="B5701" s="10">
        <v>1.028888</v>
      </c>
      <c r="C5701" s="26">
        <v>180</v>
      </c>
      <c r="D5701" s="14">
        <f t="shared" ref="D5701:D5764" si="89">$B$1*B5701</f>
        <v>1.71824296</v>
      </c>
    </row>
    <row r="5702" spans="1:4" ht="15" customHeight="1" x14ac:dyDescent="0.2">
      <c r="A5702" s="27">
        <v>42246.041666666664</v>
      </c>
      <c r="B5702" s="10">
        <v>0</v>
      </c>
      <c r="C5702" s="26">
        <v>0</v>
      </c>
      <c r="D5702" s="14">
        <f t="shared" si="89"/>
        <v>0</v>
      </c>
    </row>
    <row r="5703" spans="1:4" ht="15" customHeight="1" x14ac:dyDescent="0.2">
      <c r="A5703" s="27">
        <v>42246.083333333336</v>
      </c>
      <c r="B5703" s="10">
        <v>0</v>
      </c>
      <c r="C5703" s="26">
        <v>0</v>
      </c>
      <c r="D5703" s="14">
        <f t="shared" si="89"/>
        <v>0</v>
      </c>
    </row>
    <row r="5704" spans="1:4" ht="15" customHeight="1" x14ac:dyDescent="0.2">
      <c r="A5704" s="27">
        <v>42246.125</v>
      </c>
      <c r="B5704" s="10">
        <v>1.5433319999999999</v>
      </c>
      <c r="C5704" s="26">
        <v>290</v>
      </c>
      <c r="D5704" s="14">
        <f t="shared" si="89"/>
        <v>2.5773644399999998</v>
      </c>
    </row>
    <row r="5705" spans="1:4" ht="15" customHeight="1" x14ac:dyDescent="0.2">
      <c r="A5705" s="27">
        <v>42246.166666666664</v>
      </c>
      <c r="B5705" s="10">
        <v>1.5433319999999999</v>
      </c>
      <c r="C5705" s="26">
        <v>300</v>
      </c>
      <c r="D5705" s="14">
        <f t="shared" si="89"/>
        <v>2.5773644399999998</v>
      </c>
    </row>
    <row r="5706" spans="1:4" ht="15" customHeight="1" x14ac:dyDescent="0.2">
      <c r="A5706" s="27">
        <v>42246.208333333336</v>
      </c>
      <c r="B5706" s="10">
        <v>1.5433319999999999</v>
      </c>
      <c r="C5706" s="26">
        <v>300</v>
      </c>
      <c r="D5706" s="14">
        <f t="shared" si="89"/>
        <v>2.5773644399999998</v>
      </c>
    </row>
    <row r="5707" spans="1:4" ht="15" customHeight="1" x14ac:dyDescent="0.2">
      <c r="A5707" s="27">
        <v>42246.25</v>
      </c>
      <c r="B5707" s="10">
        <v>1.028888</v>
      </c>
      <c r="C5707" s="26">
        <v>280</v>
      </c>
      <c r="D5707" s="14">
        <f t="shared" si="89"/>
        <v>1.71824296</v>
      </c>
    </row>
    <row r="5708" spans="1:4" ht="15" customHeight="1" x14ac:dyDescent="0.2">
      <c r="A5708" s="27">
        <v>42246.291666666664</v>
      </c>
      <c r="B5708" s="10">
        <v>1.5433319999999999</v>
      </c>
      <c r="C5708" s="26">
        <v>300</v>
      </c>
      <c r="D5708" s="14">
        <f t="shared" si="89"/>
        <v>2.5773644399999998</v>
      </c>
    </row>
    <row r="5709" spans="1:4" ht="15" customHeight="1" x14ac:dyDescent="0.2">
      <c r="A5709" s="27">
        <v>42246.333333333336</v>
      </c>
      <c r="B5709" s="10">
        <v>2.057776</v>
      </c>
      <c r="C5709" s="26">
        <v>300</v>
      </c>
      <c r="D5709" s="14">
        <f t="shared" si="89"/>
        <v>3.43648592</v>
      </c>
    </row>
    <row r="5710" spans="1:4" ht="15" customHeight="1" x14ac:dyDescent="0.2">
      <c r="A5710" s="27">
        <v>42246.375</v>
      </c>
      <c r="B5710" s="10">
        <v>1.5433319999999999</v>
      </c>
      <c r="C5710" s="26">
        <v>300</v>
      </c>
      <c r="D5710" s="14">
        <f t="shared" si="89"/>
        <v>2.5773644399999998</v>
      </c>
    </row>
    <row r="5711" spans="1:4" ht="15" customHeight="1" x14ac:dyDescent="0.2">
      <c r="A5711" s="27">
        <v>42246.416666666664</v>
      </c>
      <c r="B5711" s="10">
        <v>2.057776</v>
      </c>
      <c r="C5711" s="26">
        <v>310</v>
      </c>
      <c r="D5711" s="14">
        <f t="shared" si="89"/>
        <v>3.43648592</v>
      </c>
    </row>
    <row r="5712" spans="1:4" ht="15" customHeight="1" x14ac:dyDescent="0.2">
      <c r="A5712" s="27">
        <v>42246.458333333336</v>
      </c>
      <c r="B5712" s="10">
        <v>3.0866639999999999</v>
      </c>
      <c r="C5712" s="26">
        <v>300</v>
      </c>
      <c r="D5712" s="14">
        <f t="shared" si="89"/>
        <v>5.1547288799999995</v>
      </c>
    </row>
    <row r="5713" spans="1:4" ht="15" customHeight="1" x14ac:dyDescent="0.2">
      <c r="A5713" s="27">
        <v>42246.5</v>
      </c>
      <c r="B5713" s="10">
        <v>3.0866639999999999</v>
      </c>
      <c r="C5713" s="26">
        <v>330</v>
      </c>
      <c r="D5713" s="14">
        <f t="shared" si="89"/>
        <v>5.1547288799999995</v>
      </c>
    </row>
    <row r="5714" spans="1:4" ht="15" customHeight="1" x14ac:dyDescent="0.2">
      <c r="A5714" s="27">
        <v>42246.541666666664</v>
      </c>
      <c r="B5714" s="10">
        <v>3.0866639999999999</v>
      </c>
      <c r="C5714" s="26">
        <v>10</v>
      </c>
      <c r="D5714" s="14">
        <f t="shared" si="89"/>
        <v>5.1547288799999995</v>
      </c>
    </row>
    <row r="5715" spans="1:4" ht="15" customHeight="1" x14ac:dyDescent="0.2">
      <c r="A5715" s="27">
        <v>42246.583333333336</v>
      </c>
      <c r="B5715" s="10">
        <v>6.1733279999999997</v>
      </c>
      <c r="C5715" s="26">
        <v>160</v>
      </c>
      <c r="D5715" s="14">
        <f t="shared" si="89"/>
        <v>10.309457759999999</v>
      </c>
    </row>
    <row r="5716" spans="1:4" ht="15" customHeight="1" x14ac:dyDescent="0.2">
      <c r="A5716" s="27">
        <v>42246.625</v>
      </c>
      <c r="B5716" s="10">
        <v>5.1444400000000003</v>
      </c>
      <c r="C5716" s="26">
        <v>110</v>
      </c>
      <c r="D5716" s="14">
        <f t="shared" si="89"/>
        <v>8.5912147999999995</v>
      </c>
    </row>
    <row r="5717" spans="1:4" ht="15" customHeight="1" x14ac:dyDescent="0.2">
      <c r="A5717" s="27">
        <v>42246.666666666664</v>
      </c>
      <c r="B5717" s="10">
        <v>5.6588840000000005</v>
      </c>
      <c r="C5717" s="26">
        <v>70</v>
      </c>
      <c r="D5717" s="14">
        <f t="shared" si="89"/>
        <v>9.4503362800000001</v>
      </c>
    </row>
    <row r="5718" spans="1:4" ht="15" customHeight="1" x14ac:dyDescent="0.2">
      <c r="A5718" s="27">
        <v>42246.708333333336</v>
      </c>
      <c r="B5718" s="10">
        <v>6.1733279999999997</v>
      </c>
      <c r="C5718" s="26">
        <v>60</v>
      </c>
      <c r="D5718" s="14">
        <f t="shared" si="89"/>
        <v>10.309457759999999</v>
      </c>
    </row>
    <row r="5719" spans="1:4" ht="15" customHeight="1" x14ac:dyDescent="0.2">
      <c r="A5719" s="27">
        <v>42246.75</v>
      </c>
      <c r="B5719" s="10">
        <v>5.6588840000000005</v>
      </c>
      <c r="C5719" s="26">
        <v>60</v>
      </c>
      <c r="D5719" s="14">
        <f t="shared" si="89"/>
        <v>9.4503362800000001</v>
      </c>
    </row>
    <row r="5720" spans="1:4" ht="15" customHeight="1" x14ac:dyDescent="0.2">
      <c r="A5720" s="27">
        <v>42246.791666666664</v>
      </c>
      <c r="B5720" s="10">
        <v>6.1733279999999997</v>
      </c>
      <c r="C5720" s="26">
        <v>50</v>
      </c>
      <c r="D5720" s="14">
        <f t="shared" si="89"/>
        <v>10.309457759999999</v>
      </c>
    </row>
    <row r="5721" spans="1:4" ht="15" customHeight="1" x14ac:dyDescent="0.2">
      <c r="A5721" s="27">
        <v>42246.833333333336</v>
      </c>
      <c r="B5721" s="10">
        <v>6.1733279999999997</v>
      </c>
      <c r="C5721" s="26">
        <v>60</v>
      </c>
      <c r="D5721" s="14">
        <f t="shared" si="89"/>
        <v>10.309457759999999</v>
      </c>
    </row>
    <row r="5722" spans="1:4" ht="15" customHeight="1" x14ac:dyDescent="0.2">
      <c r="A5722" s="27">
        <v>42246.875</v>
      </c>
      <c r="B5722" s="10">
        <v>5.1444400000000003</v>
      </c>
      <c r="C5722" s="26">
        <v>40</v>
      </c>
      <c r="D5722" s="14">
        <f t="shared" si="89"/>
        <v>8.5912147999999995</v>
      </c>
    </row>
    <row r="5723" spans="1:4" ht="15" customHeight="1" x14ac:dyDescent="0.2">
      <c r="A5723" s="27">
        <v>42246.916666666664</v>
      </c>
      <c r="B5723" s="10">
        <v>4.6299960000000002</v>
      </c>
      <c r="C5723" s="26">
        <v>30</v>
      </c>
      <c r="D5723" s="14">
        <f t="shared" si="89"/>
        <v>7.7320933199999997</v>
      </c>
    </row>
    <row r="5724" spans="1:4" ht="15" customHeight="1" x14ac:dyDescent="0.2">
      <c r="A5724" s="27">
        <v>42246.958333333336</v>
      </c>
      <c r="B5724" s="10">
        <v>5.1444400000000003</v>
      </c>
      <c r="C5724" s="26">
        <v>30</v>
      </c>
      <c r="D5724" s="14">
        <f t="shared" si="89"/>
        <v>8.5912147999999995</v>
      </c>
    </row>
    <row r="5725" spans="1:4" ht="15" customHeight="1" x14ac:dyDescent="0.2">
      <c r="A5725" s="27">
        <v>42247</v>
      </c>
      <c r="B5725" s="10">
        <v>4.6299960000000002</v>
      </c>
      <c r="C5725" s="26">
        <v>20</v>
      </c>
      <c r="D5725" s="14">
        <f t="shared" si="89"/>
        <v>7.7320933199999997</v>
      </c>
    </row>
    <row r="5726" spans="1:4" ht="15" customHeight="1" x14ac:dyDescent="0.2">
      <c r="A5726" s="27">
        <v>42247.041666666664</v>
      </c>
      <c r="B5726" s="10">
        <v>4.1155520000000001</v>
      </c>
      <c r="C5726" s="26">
        <v>30</v>
      </c>
      <c r="D5726" s="14">
        <f t="shared" si="89"/>
        <v>6.8729718399999999</v>
      </c>
    </row>
    <row r="5727" spans="1:4" ht="15" customHeight="1" x14ac:dyDescent="0.2">
      <c r="A5727" s="27">
        <v>42247.083333333336</v>
      </c>
      <c r="B5727" s="10">
        <v>3.0866639999999999</v>
      </c>
      <c r="C5727" s="26">
        <v>20</v>
      </c>
      <c r="D5727" s="14">
        <f t="shared" si="89"/>
        <v>5.1547288799999995</v>
      </c>
    </row>
    <row r="5728" spans="1:4" ht="15" customHeight="1" x14ac:dyDescent="0.2">
      <c r="A5728" s="27">
        <v>42247.125</v>
      </c>
      <c r="B5728" s="10">
        <v>2.057776</v>
      </c>
      <c r="C5728" s="26">
        <v>30</v>
      </c>
      <c r="D5728" s="14">
        <f t="shared" si="89"/>
        <v>3.43648592</v>
      </c>
    </row>
    <row r="5729" spans="1:4" ht="15" customHeight="1" x14ac:dyDescent="0.2">
      <c r="A5729" s="27">
        <v>42247.166666666664</v>
      </c>
      <c r="B5729" s="10">
        <v>3.0866639999999999</v>
      </c>
      <c r="C5729" s="26">
        <v>10</v>
      </c>
      <c r="D5729" s="14">
        <f t="shared" si="89"/>
        <v>5.1547288799999995</v>
      </c>
    </row>
    <row r="5730" spans="1:4" ht="15" customHeight="1" x14ac:dyDescent="0.2">
      <c r="A5730" s="27">
        <v>42247.208333333336</v>
      </c>
      <c r="B5730" s="10">
        <v>0</v>
      </c>
      <c r="C5730" s="26">
        <v>0</v>
      </c>
      <c r="D5730" s="14">
        <f t="shared" si="89"/>
        <v>0</v>
      </c>
    </row>
    <row r="5731" spans="1:4" ht="15" customHeight="1" x14ac:dyDescent="0.2">
      <c r="A5731" s="27">
        <v>42247.25</v>
      </c>
      <c r="B5731" s="10">
        <v>2.057776</v>
      </c>
      <c r="C5731" s="26">
        <v>340</v>
      </c>
      <c r="D5731" s="14">
        <f t="shared" si="89"/>
        <v>3.43648592</v>
      </c>
    </row>
    <row r="5732" spans="1:4" ht="15" customHeight="1" x14ac:dyDescent="0.2">
      <c r="A5732" s="27">
        <v>42247.291666666664</v>
      </c>
      <c r="B5732" s="10">
        <v>1.028888</v>
      </c>
      <c r="C5732" s="26">
        <v>320</v>
      </c>
      <c r="D5732" s="14">
        <f t="shared" si="89"/>
        <v>1.71824296</v>
      </c>
    </row>
    <row r="5733" spans="1:4" ht="15" customHeight="1" x14ac:dyDescent="0.2">
      <c r="A5733" s="27">
        <v>42247.333333333336</v>
      </c>
      <c r="B5733" s="10">
        <v>1.028888</v>
      </c>
      <c r="C5733" s="26">
        <v>310</v>
      </c>
      <c r="D5733" s="14">
        <f t="shared" si="89"/>
        <v>1.71824296</v>
      </c>
    </row>
    <row r="5734" spans="1:4" ht="15" customHeight="1" x14ac:dyDescent="0.2">
      <c r="A5734" s="27">
        <v>42247.375</v>
      </c>
      <c r="B5734" s="10">
        <v>0.51444400000000001</v>
      </c>
      <c r="C5734" s="26">
        <v>290</v>
      </c>
      <c r="D5734" s="14">
        <f t="shared" si="89"/>
        <v>0.85912147999999999</v>
      </c>
    </row>
    <row r="5735" spans="1:4" ht="15" customHeight="1" x14ac:dyDescent="0.2">
      <c r="A5735" s="27">
        <v>42247.416666666664</v>
      </c>
      <c r="B5735" s="10">
        <v>2.057776</v>
      </c>
      <c r="C5735" s="26">
        <v>330</v>
      </c>
      <c r="D5735" s="14">
        <f t="shared" si="89"/>
        <v>3.43648592</v>
      </c>
    </row>
    <row r="5736" spans="1:4" ht="15" customHeight="1" x14ac:dyDescent="0.2">
      <c r="A5736" s="27">
        <v>42247.458333333336</v>
      </c>
      <c r="B5736" s="10">
        <v>2.057776</v>
      </c>
      <c r="C5736" s="26">
        <v>330</v>
      </c>
      <c r="D5736" s="14">
        <f t="shared" si="89"/>
        <v>3.43648592</v>
      </c>
    </row>
    <row r="5737" spans="1:4" ht="15" customHeight="1" x14ac:dyDescent="0.2">
      <c r="A5737" s="27">
        <v>42247.5</v>
      </c>
      <c r="B5737" s="10">
        <v>6.1733279999999997</v>
      </c>
      <c r="C5737" s="26">
        <v>30</v>
      </c>
      <c r="D5737" s="14">
        <f t="shared" si="89"/>
        <v>10.309457759999999</v>
      </c>
    </row>
    <row r="5738" spans="1:4" ht="15" customHeight="1" x14ac:dyDescent="0.2">
      <c r="A5738" s="27">
        <v>42247.541666666664</v>
      </c>
      <c r="B5738" s="10">
        <v>6.1733279999999997</v>
      </c>
      <c r="C5738" s="26">
        <v>10</v>
      </c>
      <c r="D5738" s="14">
        <f t="shared" si="89"/>
        <v>10.309457759999999</v>
      </c>
    </row>
    <row r="5739" spans="1:4" ht="15" customHeight="1" x14ac:dyDescent="0.2">
      <c r="A5739" s="27">
        <v>42247.583333333336</v>
      </c>
      <c r="B5739" s="10">
        <v>6.1733279999999997</v>
      </c>
      <c r="C5739" s="26">
        <v>10</v>
      </c>
      <c r="D5739" s="14">
        <f t="shared" si="89"/>
        <v>10.309457759999999</v>
      </c>
    </row>
    <row r="5740" spans="1:4" ht="15" customHeight="1" x14ac:dyDescent="0.2">
      <c r="A5740" s="27">
        <v>42247.625</v>
      </c>
      <c r="B5740" s="10">
        <v>6.1733279999999997</v>
      </c>
      <c r="C5740" s="26">
        <v>20</v>
      </c>
      <c r="D5740" s="14">
        <f t="shared" si="89"/>
        <v>10.309457759999999</v>
      </c>
    </row>
    <row r="5741" spans="1:4" ht="15" customHeight="1" x14ac:dyDescent="0.2">
      <c r="A5741" s="27">
        <v>42247.666666666664</v>
      </c>
      <c r="B5741" s="10">
        <v>6.1733279999999997</v>
      </c>
      <c r="C5741" s="26">
        <v>50</v>
      </c>
      <c r="D5741" s="14">
        <f t="shared" si="89"/>
        <v>10.309457759999999</v>
      </c>
    </row>
    <row r="5742" spans="1:4" ht="15" customHeight="1" x14ac:dyDescent="0.2">
      <c r="A5742" s="27">
        <v>42247.708333333336</v>
      </c>
      <c r="B5742" s="10">
        <v>7.7166600000000001</v>
      </c>
      <c r="C5742" s="26">
        <v>40</v>
      </c>
      <c r="D5742" s="14">
        <f t="shared" si="89"/>
        <v>12.886822199999999</v>
      </c>
    </row>
    <row r="5743" spans="1:4" ht="15" customHeight="1" x14ac:dyDescent="0.2">
      <c r="A5743" s="27">
        <v>42247.75</v>
      </c>
      <c r="B5743" s="10">
        <v>9.2599920000000004</v>
      </c>
      <c r="C5743" s="26">
        <v>50</v>
      </c>
      <c r="D5743" s="14">
        <f t="shared" si="89"/>
        <v>15.464186639999999</v>
      </c>
    </row>
    <row r="5744" spans="1:4" ht="15" customHeight="1" x14ac:dyDescent="0.2">
      <c r="A5744" s="27">
        <v>42247.791666666664</v>
      </c>
      <c r="B5744" s="10">
        <v>7.7166600000000001</v>
      </c>
      <c r="C5744" s="26">
        <v>50</v>
      </c>
      <c r="D5744" s="14">
        <f t="shared" si="89"/>
        <v>12.886822199999999</v>
      </c>
    </row>
    <row r="5745" spans="1:4" ht="15" customHeight="1" x14ac:dyDescent="0.2">
      <c r="A5745" s="27">
        <v>42247.833333333336</v>
      </c>
      <c r="B5745" s="10">
        <v>7.7166600000000001</v>
      </c>
      <c r="C5745" s="26">
        <v>50</v>
      </c>
      <c r="D5745" s="14">
        <f t="shared" si="89"/>
        <v>12.886822199999999</v>
      </c>
    </row>
    <row r="5746" spans="1:4" ht="15" customHeight="1" x14ac:dyDescent="0.2">
      <c r="A5746" s="27">
        <v>42247.875</v>
      </c>
      <c r="B5746" s="10">
        <v>7.7166600000000001</v>
      </c>
      <c r="C5746" s="26">
        <v>50</v>
      </c>
      <c r="D5746" s="14">
        <f t="shared" si="89"/>
        <v>12.886822199999999</v>
      </c>
    </row>
    <row r="5747" spans="1:4" ht="15" customHeight="1" x14ac:dyDescent="0.2">
      <c r="A5747" s="27">
        <v>42247.916666666664</v>
      </c>
      <c r="B5747" s="10">
        <v>7.202216</v>
      </c>
      <c r="C5747" s="26">
        <v>40</v>
      </c>
      <c r="D5747" s="14">
        <f t="shared" si="89"/>
        <v>12.027700719999999</v>
      </c>
    </row>
    <row r="5748" spans="1:4" ht="15" customHeight="1" x14ac:dyDescent="0.2">
      <c r="A5748" s="27">
        <v>42247.958333333336</v>
      </c>
      <c r="B5748" s="10">
        <v>5.1444400000000003</v>
      </c>
      <c r="C5748" s="26">
        <v>20</v>
      </c>
      <c r="D5748" s="14">
        <f t="shared" si="89"/>
        <v>8.5912147999999995</v>
      </c>
    </row>
    <row r="5749" spans="1:4" ht="15" customHeight="1" x14ac:dyDescent="0.2">
      <c r="A5749" s="27">
        <v>42248</v>
      </c>
      <c r="B5749" s="10">
        <v>5.1444400000000003</v>
      </c>
      <c r="C5749" s="26">
        <v>20</v>
      </c>
      <c r="D5749" s="14">
        <f t="shared" si="89"/>
        <v>8.5912147999999995</v>
      </c>
    </row>
    <row r="5750" spans="1:4" ht="15" customHeight="1" x14ac:dyDescent="0.2">
      <c r="A5750" s="27">
        <v>42248.041666666664</v>
      </c>
      <c r="B5750" s="10">
        <v>4.6299960000000002</v>
      </c>
      <c r="C5750" s="26">
        <v>10</v>
      </c>
      <c r="D5750" s="14">
        <f t="shared" si="89"/>
        <v>7.7320933199999997</v>
      </c>
    </row>
    <row r="5751" spans="1:4" ht="15" customHeight="1" x14ac:dyDescent="0.2">
      <c r="A5751" s="27">
        <v>42248.083333333336</v>
      </c>
      <c r="B5751" s="10">
        <v>3.601108</v>
      </c>
      <c r="C5751" s="26">
        <v>360</v>
      </c>
      <c r="D5751" s="14">
        <f t="shared" si="89"/>
        <v>6.0138503599999993</v>
      </c>
    </row>
    <row r="5752" spans="1:4" ht="15" customHeight="1" x14ac:dyDescent="0.2">
      <c r="A5752" s="27">
        <v>42248.125</v>
      </c>
      <c r="B5752" s="10">
        <v>4.6299960000000002</v>
      </c>
      <c r="C5752" s="26">
        <v>360</v>
      </c>
      <c r="D5752" s="14">
        <f t="shared" si="89"/>
        <v>7.7320933199999997</v>
      </c>
    </row>
    <row r="5753" spans="1:4" ht="15" customHeight="1" x14ac:dyDescent="0.2">
      <c r="A5753" s="27">
        <v>42248.166666666664</v>
      </c>
      <c r="B5753" s="10">
        <v>5.6588840000000005</v>
      </c>
      <c r="C5753" s="26">
        <v>10</v>
      </c>
      <c r="D5753" s="14">
        <f t="shared" si="89"/>
        <v>9.4503362800000001</v>
      </c>
    </row>
    <row r="5754" spans="1:4" ht="15" customHeight="1" x14ac:dyDescent="0.2">
      <c r="A5754" s="27">
        <v>42248.208333333336</v>
      </c>
      <c r="B5754" s="10">
        <v>5.1444400000000003</v>
      </c>
      <c r="C5754" s="26">
        <v>360</v>
      </c>
      <c r="D5754" s="14">
        <f t="shared" si="89"/>
        <v>8.5912147999999995</v>
      </c>
    </row>
    <row r="5755" spans="1:4" ht="15" customHeight="1" x14ac:dyDescent="0.2">
      <c r="A5755" s="27">
        <v>42248.25</v>
      </c>
      <c r="B5755" s="10">
        <v>2.5722200000000002</v>
      </c>
      <c r="C5755" s="26">
        <v>340</v>
      </c>
      <c r="D5755" s="14">
        <f t="shared" si="89"/>
        <v>4.2956073999999997</v>
      </c>
    </row>
    <row r="5756" spans="1:4" ht="15" customHeight="1" x14ac:dyDescent="0.2">
      <c r="A5756" s="27">
        <v>42248.291666666664</v>
      </c>
      <c r="B5756" s="10">
        <v>1.5433319999999999</v>
      </c>
      <c r="C5756" s="26">
        <v>330</v>
      </c>
      <c r="D5756" s="14">
        <f t="shared" si="89"/>
        <v>2.5773644399999998</v>
      </c>
    </row>
    <row r="5757" spans="1:4" ht="15" customHeight="1" x14ac:dyDescent="0.2">
      <c r="A5757" s="27">
        <v>42248.333333333336</v>
      </c>
      <c r="B5757" s="10">
        <v>2.057776</v>
      </c>
      <c r="C5757" s="26">
        <v>350</v>
      </c>
      <c r="D5757" s="14">
        <f t="shared" si="89"/>
        <v>3.43648592</v>
      </c>
    </row>
    <row r="5758" spans="1:4" ht="15" customHeight="1" x14ac:dyDescent="0.2">
      <c r="A5758" s="27">
        <v>42248.375</v>
      </c>
      <c r="B5758" s="10">
        <v>3.601108</v>
      </c>
      <c r="C5758" s="26">
        <v>10</v>
      </c>
      <c r="D5758" s="14">
        <f t="shared" si="89"/>
        <v>6.0138503599999993</v>
      </c>
    </row>
    <row r="5759" spans="1:4" ht="15" customHeight="1" x14ac:dyDescent="0.2">
      <c r="A5759" s="27">
        <v>42248.416666666664</v>
      </c>
      <c r="B5759" s="10">
        <v>3.0866639999999999</v>
      </c>
      <c r="C5759" s="26">
        <v>360</v>
      </c>
      <c r="D5759" s="14">
        <f t="shared" si="89"/>
        <v>5.1547288799999995</v>
      </c>
    </row>
    <row r="5760" spans="1:4" ht="15" customHeight="1" x14ac:dyDescent="0.2">
      <c r="A5760" s="27">
        <v>42248.458333333336</v>
      </c>
      <c r="B5760" s="10">
        <v>5.1444400000000003</v>
      </c>
      <c r="C5760" s="26">
        <v>10</v>
      </c>
      <c r="D5760" s="14">
        <f t="shared" si="89"/>
        <v>8.5912147999999995</v>
      </c>
    </row>
    <row r="5761" spans="1:4" ht="15" customHeight="1" x14ac:dyDescent="0.2">
      <c r="A5761" s="27">
        <v>42248.5</v>
      </c>
      <c r="B5761" s="10">
        <v>5.1444400000000003</v>
      </c>
      <c r="C5761" s="26">
        <v>20</v>
      </c>
      <c r="D5761" s="14">
        <f t="shared" si="89"/>
        <v>8.5912147999999995</v>
      </c>
    </row>
    <row r="5762" spans="1:4" ht="15" customHeight="1" x14ac:dyDescent="0.2">
      <c r="A5762" s="27">
        <v>42248.541666666664</v>
      </c>
      <c r="B5762" s="10">
        <v>5.1444400000000003</v>
      </c>
      <c r="C5762" s="26">
        <v>20</v>
      </c>
      <c r="D5762" s="14">
        <f t="shared" si="89"/>
        <v>8.5912147999999995</v>
      </c>
    </row>
    <row r="5763" spans="1:4" ht="15" customHeight="1" x14ac:dyDescent="0.2">
      <c r="A5763" s="27">
        <v>42248.583333333336</v>
      </c>
      <c r="B5763" s="10">
        <v>4.1155520000000001</v>
      </c>
      <c r="C5763" s="26">
        <v>40</v>
      </c>
      <c r="D5763" s="14">
        <f t="shared" si="89"/>
        <v>6.8729718399999999</v>
      </c>
    </row>
    <row r="5764" spans="1:4" ht="15" customHeight="1" x14ac:dyDescent="0.2">
      <c r="A5764" s="27">
        <v>42248.625</v>
      </c>
      <c r="B5764" s="10">
        <v>4.1155520000000001</v>
      </c>
      <c r="C5764" s="26">
        <v>50</v>
      </c>
      <c r="D5764" s="14">
        <f t="shared" si="89"/>
        <v>6.8729718399999999</v>
      </c>
    </row>
    <row r="5765" spans="1:4" ht="15" customHeight="1" x14ac:dyDescent="0.2">
      <c r="A5765" s="27">
        <v>42248.666666666664</v>
      </c>
      <c r="B5765" s="10">
        <v>3.601108</v>
      </c>
      <c r="C5765" s="26">
        <v>50</v>
      </c>
      <c r="D5765" s="14">
        <f t="shared" ref="D5765:D5828" si="90">$B$1*B5765</f>
        <v>6.0138503599999993</v>
      </c>
    </row>
    <row r="5766" spans="1:4" ht="15" customHeight="1" x14ac:dyDescent="0.2">
      <c r="A5766" s="27">
        <v>42248.708333333336</v>
      </c>
      <c r="B5766" s="10">
        <v>5.6588840000000005</v>
      </c>
      <c r="C5766" s="26">
        <v>70</v>
      </c>
      <c r="D5766" s="14">
        <f t="shared" si="90"/>
        <v>9.4503362800000001</v>
      </c>
    </row>
    <row r="5767" spans="1:4" ht="15" customHeight="1" x14ac:dyDescent="0.2">
      <c r="A5767" s="27">
        <v>42248.75</v>
      </c>
      <c r="B5767" s="10">
        <v>5.1444400000000003</v>
      </c>
      <c r="C5767" s="26">
        <v>60</v>
      </c>
      <c r="D5767" s="14">
        <f t="shared" si="90"/>
        <v>8.5912147999999995</v>
      </c>
    </row>
    <row r="5768" spans="1:4" ht="15" customHeight="1" x14ac:dyDescent="0.2">
      <c r="A5768" s="27">
        <v>42248.791666666664</v>
      </c>
      <c r="B5768" s="10">
        <v>4.6299960000000002</v>
      </c>
      <c r="C5768" s="26">
        <v>60</v>
      </c>
      <c r="D5768" s="14">
        <f t="shared" si="90"/>
        <v>7.7320933199999997</v>
      </c>
    </row>
    <row r="5769" spans="1:4" ht="15" customHeight="1" x14ac:dyDescent="0.2">
      <c r="A5769" s="27">
        <v>42248.833333333336</v>
      </c>
      <c r="B5769" s="10">
        <v>4.6299960000000002</v>
      </c>
      <c r="C5769" s="26">
        <v>60</v>
      </c>
      <c r="D5769" s="14">
        <f t="shared" si="90"/>
        <v>7.7320933199999997</v>
      </c>
    </row>
    <row r="5770" spans="1:4" ht="15" customHeight="1" x14ac:dyDescent="0.2">
      <c r="A5770" s="27">
        <v>42248.875</v>
      </c>
      <c r="B5770" s="10">
        <v>4.1155520000000001</v>
      </c>
      <c r="C5770" s="26">
        <v>50</v>
      </c>
      <c r="D5770" s="14">
        <f t="shared" si="90"/>
        <v>6.8729718399999999</v>
      </c>
    </row>
    <row r="5771" spans="1:4" ht="15" customHeight="1" x14ac:dyDescent="0.2">
      <c r="A5771" s="27">
        <v>42248.916666666664</v>
      </c>
      <c r="B5771" s="10">
        <v>4.1155520000000001</v>
      </c>
      <c r="C5771" s="26">
        <v>20</v>
      </c>
      <c r="D5771" s="14">
        <f t="shared" si="90"/>
        <v>6.8729718399999999</v>
      </c>
    </row>
    <row r="5772" spans="1:4" ht="15" customHeight="1" x14ac:dyDescent="0.2">
      <c r="A5772" s="27">
        <v>42248.958333333336</v>
      </c>
      <c r="B5772" s="10">
        <v>1.028888</v>
      </c>
      <c r="C5772" s="26">
        <v>10</v>
      </c>
      <c r="D5772" s="14">
        <f t="shared" si="90"/>
        <v>1.71824296</v>
      </c>
    </row>
    <row r="5773" spans="1:4" ht="15" customHeight="1" x14ac:dyDescent="0.2">
      <c r="A5773" s="27">
        <v>42249</v>
      </c>
      <c r="B5773" s="10">
        <v>2.057776</v>
      </c>
      <c r="C5773" s="26">
        <v>10</v>
      </c>
      <c r="D5773" s="14">
        <f t="shared" si="90"/>
        <v>3.43648592</v>
      </c>
    </row>
    <row r="5774" spans="1:4" ht="15" customHeight="1" x14ac:dyDescent="0.2">
      <c r="A5774" s="27">
        <v>42249.041666666664</v>
      </c>
      <c r="B5774" s="10">
        <v>1.028888</v>
      </c>
      <c r="C5774" s="26">
        <v>290</v>
      </c>
      <c r="D5774" s="14">
        <f t="shared" si="90"/>
        <v>1.71824296</v>
      </c>
    </row>
    <row r="5775" spans="1:4" ht="15" customHeight="1" x14ac:dyDescent="0.2">
      <c r="A5775" s="27">
        <v>42249.083333333336</v>
      </c>
      <c r="B5775" s="10">
        <v>1.028888</v>
      </c>
      <c r="C5775" s="26">
        <v>20</v>
      </c>
      <c r="D5775" s="14">
        <f t="shared" si="90"/>
        <v>1.71824296</v>
      </c>
    </row>
    <row r="5776" spans="1:4" ht="15" customHeight="1" x14ac:dyDescent="0.2">
      <c r="A5776" s="27">
        <v>42249.125</v>
      </c>
      <c r="B5776" s="10">
        <v>10.288880000000001</v>
      </c>
      <c r="C5776" s="26">
        <v>210</v>
      </c>
      <c r="D5776" s="14">
        <f t="shared" si="90"/>
        <v>17.182429599999999</v>
      </c>
    </row>
    <row r="5777" spans="1:4" ht="15" customHeight="1" x14ac:dyDescent="0.2">
      <c r="A5777" s="27">
        <v>42249.166666666664</v>
      </c>
      <c r="B5777" s="10">
        <v>8.7455479999999994</v>
      </c>
      <c r="C5777" s="26">
        <v>200</v>
      </c>
      <c r="D5777" s="14">
        <f t="shared" si="90"/>
        <v>14.605065159999999</v>
      </c>
    </row>
    <row r="5778" spans="1:4" ht="15" customHeight="1" x14ac:dyDescent="0.2">
      <c r="A5778" s="27">
        <v>42249.208333333336</v>
      </c>
      <c r="B5778" s="10">
        <v>7.202216</v>
      </c>
      <c r="C5778" s="26">
        <v>210</v>
      </c>
      <c r="D5778" s="14">
        <f t="shared" si="90"/>
        <v>12.027700719999999</v>
      </c>
    </row>
    <row r="5779" spans="1:4" ht="15" customHeight="1" x14ac:dyDescent="0.2">
      <c r="A5779" s="27">
        <v>42249.25</v>
      </c>
      <c r="B5779" s="10">
        <v>7.7166600000000001</v>
      </c>
      <c r="C5779" s="26">
        <v>210</v>
      </c>
      <c r="D5779" s="14">
        <f t="shared" si="90"/>
        <v>12.886822199999999</v>
      </c>
    </row>
    <row r="5780" spans="1:4" ht="15" customHeight="1" x14ac:dyDescent="0.2">
      <c r="A5780" s="27">
        <v>42249.291666666664</v>
      </c>
      <c r="B5780" s="10">
        <v>7.202216</v>
      </c>
      <c r="C5780" s="26">
        <v>200</v>
      </c>
      <c r="D5780" s="14">
        <f t="shared" si="90"/>
        <v>12.027700719999999</v>
      </c>
    </row>
    <row r="5781" spans="1:4" ht="15" customHeight="1" x14ac:dyDescent="0.2">
      <c r="A5781" s="27">
        <v>42249.333333333336</v>
      </c>
      <c r="B5781" s="10">
        <v>6.6877719999999998</v>
      </c>
      <c r="C5781" s="26">
        <v>210</v>
      </c>
      <c r="D5781" s="14">
        <f t="shared" si="90"/>
        <v>11.16857924</v>
      </c>
    </row>
    <row r="5782" spans="1:4" ht="15" customHeight="1" x14ac:dyDescent="0.2">
      <c r="A5782" s="27">
        <v>42249.375</v>
      </c>
      <c r="B5782" s="10">
        <v>6.1733279999999997</v>
      </c>
      <c r="C5782" s="26">
        <v>210</v>
      </c>
      <c r="D5782" s="14">
        <f t="shared" si="90"/>
        <v>10.309457759999999</v>
      </c>
    </row>
    <row r="5783" spans="1:4" ht="15" customHeight="1" x14ac:dyDescent="0.2">
      <c r="A5783" s="27">
        <v>42249.416666666664</v>
      </c>
      <c r="B5783" s="10">
        <v>6.1733279999999997</v>
      </c>
      <c r="C5783" s="26">
        <v>190</v>
      </c>
      <c r="D5783" s="14">
        <f t="shared" si="90"/>
        <v>10.309457759999999</v>
      </c>
    </row>
    <row r="5784" spans="1:4" ht="15" customHeight="1" x14ac:dyDescent="0.2">
      <c r="A5784" s="27">
        <v>42249.458333333336</v>
      </c>
      <c r="B5784" s="10">
        <v>6.1733279999999997</v>
      </c>
      <c r="C5784" s="26">
        <v>190</v>
      </c>
      <c r="D5784" s="14">
        <f t="shared" si="90"/>
        <v>10.309457759999999</v>
      </c>
    </row>
    <row r="5785" spans="1:4" ht="15" customHeight="1" x14ac:dyDescent="0.2">
      <c r="A5785" s="27">
        <v>42249.5</v>
      </c>
      <c r="B5785" s="10">
        <v>8.2311040000000002</v>
      </c>
      <c r="C5785" s="26">
        <v>190</v>
      </c>
      <c r="D5785" s="14">
        <f t="shared" si="90"/>
        <v>13.74594368</v>
      </c>
    </row>
    <row r="5786" spans="1:4" ht="15" customHeight="1" x14ac:dyDescent="0.2">
      <c r="A5786" s="27">
        <v>42249.541666666664</v>
      </c>
      <c r="B5786" s="10">
        <v>8.2311040000000002</v>
      </c>
      <c r="C5786" s="26">
        <v>180</v>
      </c>
      <c r="D5786" s="14">
        <f t="shared" si="90"/>
        <v>13.74594368</v>
      </c>
    </row>
    <row r="5787" spans="1:4" ht="15" customHeight="1" x14ac:dyDescent="0.2">
      <c r="A5787" s="27">
        <v>42249.583333333336</v>
      </c>
      <c r="B5787" s="10">
        <v>8.7455479999999994</v>
      </c>
      <c r="C5787" s="26">
        <v>190</v>
      </c>
      <c r="D5787" s="14">
        <f t="shared" si="90"/>
        <v>14.605065159999999</v>
      </c>
    </row>
    <row r="5788" spans="1:4" ht="15" customHeight="1" x14ac:dyDescent="0.2">
      <c r="A5788" s="27">
        <v>42249.625</v>
      </c>
      <c r="B5788" s="10">
        <v>7.202216</v>
      </c>
      <c r="C5788" s="26">
        <v>180</v>
      </c>
      <c r="D5788" s="14">
        <f t="shared" si="90"/>
        <v>12.027700719999999</v>
      </c>
    </row>
    <row r="5789" spans="1:4" ht="15" customHeight="1" x14ac:dyDescent="0.2">
      <c r="A5789" s="27">
        <v>42249.666666666664</v>
      </c>
      <c r="B5789" s="10">
        <v>7.202216</v>
      </c>
      <c r="C5789" s="26">
        <v>180</v>
      </c>
      <c r="D5789" s="14">
        <f t="shared" si="90"/>
        <v>12.027700719999999</v>
      </c>
    </row>
    <row r="5790" spans="1:4" ht="15" customHeight="1" x14ac:dyDescent="0.2">
      <c r="A5790" s="27">
        <v>42249.708333333336</v>
      </c>
      <c r="B5790" s="10">
        <v>6.6877719999999998</v>
      </c>
      <c r="C5790" s="26">
        <v>170</v>
      </c>
      <c r="D5790" s="14">
        <f t="shared" si="90"/>
        <v>11.16857924</v>
      </c>
    </row>
    <row r="5791" spans="1:4" ht="15" customHeight="1" x14ac:dyDescent="0.2">
      <c r="A5791" s="27">
        <v>42249.75</v>
      </c>
      <c r="B5791" s="10">
        <v>6.6877719999999998</v>
      </c>
      <c r="C5791" s="26">
        <v>170</v>
      </c>
      <c r="D5791" s="14">
        <f t="shared" si="90"/>
        <v>11.16857924</v>
      </c>
    </row>
    <row r="5792" spans="1:4" ht="15" customHeight="1" x14ac:dyDescent="0.2">
      <c r="A5792" s="27">
        <v>42249.791666666664</v>
      </c>
      <c r="B5792" s="10">
        <v>6.6877719999999998</v>
      </c>
      <c r="C5792" s="26">
        <v>190</v>
      </c>
      <c r="D5792" s="14">
        <f t="shared" si="90"/>
        <v>11.16857924</v>
      </c>
    </row>
    <row r="5793" spans="1:4" ht="15" customHeight="1" x14ac:dyDescent="0.2">
      <c r="A5793" s="27">
        <v>42249.833333333336</v>
      </c>
      <c r="B5793" s="10">
        <v>5.6588840000000005</v>
      </c>
      <c r="C5793" s="26">
        <v>190</v>
      </c>
      <c r="D5793" s="14">
        <f t="shared" si="90"/>
        <v>9.4503362800000001</v>
      </c>
    </row>
    <row r="5794" spans="1:4" ht="15" customHeight="1" x14ac:dyDescent="0.2">
      <c r="A5794" s="27">
        <v>42249.875</v>
      </c>
      <c r="B5794" s="10">
        <v>4.6299960000000002</v>
      </c>
      <c r="C5794" s="26">
        <v>200</v>
      </c>
      <c r="D5794" s="14">
        <f t="shared" si="90"/>
        <v>7.7320933199999997</v>
      </c>
    </row>
    <row r="5795" spans="1:4" ht="15" customHeight="1" x14ac:dyDescent="0.2">
      <c r="A5795" s="27">
        <v>42249.916666666664</v>
      </c>
      <c r="B5795" s="10">
        <v>2.057776</v>
      </c>
      <c r="C5795" s="26">
        <v>260</v>
      </c>
      <c r="D5795" s="14">
        <f t="shared" si="90"/>
        <v>3.43648592</v>
      </c>
    </row>
    <row r="5796" spans="1:4" ht="15" customHeight="1" x14ac:dyDescent="0.2">
      <c r="A5796" s="27">
        <v>42249.958333333336</v>
      </c>
      <c r="B5796" s="10">
        <v>3.0866639999999999</v>
      </c>
      <c r="C5796" s="26">
        <v>250</v>
      </c>
      <c r="D5796" s="14">
        <f t="shared" si="90"/>
        <v>5.1547288799999995</v>
      </c>
    </row>
    <row r="5797" spans="1:4" ht="15" customHeight="1" x14ac:dyDescent="0.2">
      <c r="A5797" s="27">
        <v>42250</v>
      </c>
      <c r="B5797" s="10">
        <v>4.1155520000000001</v>
      </c>
      <c r="C5797" s="26">
        <v>230</v>
      </c>
      <c r="D5797" s="14">
        <f t="shared" si="90"/>
        <v>6.8729718399999999</v>
      </c>
    </row>
    <row r="5798" spans="1:4" ht="15" customHeight="1" x14ac:dyDescent="0.2">
      <c r="A5798" s="27">
        <v>42250.041666666664</v>
      </c>
      <c r="B5798" s="10">
        <v>2.057776</v>
      </c>
      <c r="C5798" s="26">
        <v>300</v>
      </c>
      <c r="D5798" s="14">
        <f t="shared" si="90"/>
        <v>3.43648592</v>
      </c>
    </row>
    <row r="5799" spans="1:4" ht="15" customHeight="1" x14ac:dyDescent="0.2">
      <c r="A5799" s="27">
        <v>42250.083333333336</v>
      </c>
      <c r="B5799" s="10">
        <v>2.5722200000000002</v>
      </c>
      <c r="C5799" s="26">
        <v>300</v>
      </c>
      <c r="D5799" s="14">
        <f t="shared" si="90"/>
        <v>4.2956073999999997</v>
      </c>
    </row>
    <row r="5800" spans="1:4" ht="15" customHeight="1" x14ac:dyDescent="0.2">
      <c r="A5800" s="27">
        <v>42250.125</v>
      </c>
      <c r="B5800" s="10">
        <v>1.5433319999999999</v>
      </c>
      <c r="C5800" s="26">
        <v>310</v>
      </c>
      <c r="D5800" s="14">
        <f t="shared" si="90"/>
        <v>2.5773644399999998</v>
      </c>
    </row>
    <row r="5801" spans="1:4" ht="15" customHeight="1" x14ac:dyDescent="0.2">
      <c r="A5801" s="27">
        <v>42250.166666666664</v>
      </c>
      <c r="B5801" s="10">
        <v>1.5433319999999999</v>
      </c>
      <c r="C5801" s="26">
        <v>300</v>
      </c>
      <c r="D5801" s="14">
        <f t="shared" si="90"/>
        <v>2.5773644399999998</v>
      </c>
    </row>
    <row r="5802" spans="1:4" ht="15" customHeight="1" x14ac:dyDescent="0.2">
      <c r="A5802" s="27">
        <v>42250.208333333336</v>
      </c>
      <c r="B5802" s="10">
        <v>2.057776</v>
      </c>
      <c r="C5802" s="26">
        <v>310</v>
      </c>
      <c r="D5802" s="14">
        <f t="shared" si="90"/>
        <v>3.43648592</v>
      </c>
    </row>
    <row r="5803" spans="1:4" ht="15" customHeight="1" x14ac:dyDescent="0.2">
      <c r="A5803" s="27">
        <v>42250.25</v>
      </c>
      <c r="B5803" s="10">
        <v>1.5433319999999999</v>
      </c>
      <c r="C5803" s="26">
        <v>280</v>
      </c>
      <c r="D5803" s="14">
        <f t="shared" si="90"/>
        <v>2.5773644399999998</v>
      </c>
    </row>
    <row r="5804" spans="1:4" ht="15" customHeight="1" x14ac:dyDescent="0.2">
      <c r="A5804" s="27">
        <v>42250.291666666664</v>
      </c>
      <c r="B5804" s="10">
        <v>1.028888</v>
      </c>
      <c r="C5804" s="26">
        <v>300</v>
      </c>
      <c r="D5804" s="14">
        <f t="shared" si="90"/>
        <v>1.71824296</v>
      </c>
    </row>
    <row r="5805" spans="1:4" ht="15" customHeight="1" x14ac:dyDescent="0.2">
      <c r="A5805" s="27">
        <v>42250.333333333336</v>
      </c>
      <c r="B5805" s="10">
        <v>1.5433319999999999</v>
      </c>
      <c r="C5805" s="26">
        <v>260</v>
      </c>
      <c r="D5805" s="14">
        <f t="shared" si="90"/>
        <v>2.5773644399999998</v>
      </c>
    </row>
    <row r="5806" spans="1:4" ht="15" customHeight="1" x14ac:dyDescent="0.2">
      <c r="A5806" s="27">
        <v>42250.375</v>
      </c>
      <c r="B5806" s="10">
        <v>2.057776</v>
      </c>
      <c r="C5806" s="26">
        <v>300</v>
      </c>
      <c r="D5806" s="14">
        <f t="shared" si="90"/>
        <v>3.43648592</v>
      </c>
    </row>
    <row r="5807" spans="1:4" ht="15" customHeight="1" x14ac:dyDescent="0.2">
      <c r="A5807" s="27">
        <v>42250.416666666664</v>
      </c>
      <c r="B5807" s="10">
        <v>1.5433319999999999</v>
      </c>
      <c r="C5807" s="26">
        <v>320</v>
      </c>
      <c r="D5807" s="14">
        <f t="shared" si="90"/>
        <v>2.5773644399999998</v>
      </c>
    </row>
    <row r="5808" spans="1:4" ht="15" customHeight="1" x14ac:dyDescent="0.2">
      <c r="A5808" s="27">
        <v>42250.458333333336</v>
      </c>
      <c r="B5808" s="10">
        <v>3.0866639999999999</v>
      </c>
      <c r="C5808" s="26">
        <v>310</v>
      </c>
      <c r="D5808" s="14">
        <f t="shared" si="90"/>
        <v>5.1547288799999995</v>
      </c>
    </row>
    <row r="5809" spans="1:4" ht="15" customHeight="1" x14ac:dyDescent="0.2">
      <c r="A5809" s="27">
        <v>42250.5</v>
      </c>
      <c r="B5809" s="10">
        <v>2.057776</v>
      </c>
      <c r="C5809" s="26">
        <v>300</v>
      </c>
      <c r="D5809" s="14">
        <f t="shared" si="90"/>
        <v>3.43648592</v>
      </c>
    </row>
    <row r="5810" spans="1:4" ht="15" customHeight="1" x14ac:dyDescent="0.2">
      <c r="A5810" s="27">
        <v>42250.541666666664</v>
      </c>
      <c r="B5810" s="10">
        <v>3.601108</v>
      </c>
      <c r="C5810" s="26">
        <v>20</v>
      </c>
      <c r="D5810" s="14">
        <f t="shared" si="90"/>
        <v>6.0138503599999993</v>
      </c>
    </row>
    <row r="5811" spans="1:4" ht="15" customHeight="1" x14ac:dyDescent="0.2">
      <c r="A5811" s="27">
        <v>42250.583333333336</v>
      </c>
      <c r="B5811" s="10">
        <v>4.6299960000000002</v>
      </c>
      <c r="C5811" s="26">
        <v>360</v>
      </c>
      <c r="D5811" s="14">
        <f t="shared" si="90"/>
        <v>7.7320933199999997</v>
      </c>
    </row>
    <row r="5812" spans="1:4" ht="15" customHeight="1" x14ac:dyDescent="0.2">
      <c r="A5812" s="27">
        <v>42250.625</v>
      </c>
      <c r="B5812" s="10">
        <v>4.1155520000000001</v>
      </c>
      <c r="C5812" s="26">
        <v>360</v>
      </c>
      <c r="D5812" s="14">
        <f t="shared" si="90"/>
        <v>6.8729718399999999</v>
      </c>
    </row>
    <row r="5813" spans="1:4" ht="15" customHeight="1" x14ac:dyDescent="0.2">
      <c r="A5813" s="27">
        <v>42250.666666666664</v>
      </c>
      <c r="B5813" s="10">
        <v>5.1444400000000003</v>
      </c>
      <c r="C5813" s="26">
        <v>50</v>
      </c>
      <c r="D5813" s="14">
        <f t="shared" si="90"/>
        <v>8.5912147999999995</v>
      </c>
    </row>
    <row r="5814" spans="1:4" ht="15" customHeight="1" x14ac:dyDescent="0.2">
      <c r="A5814" s="27">
        <v>42250.708333333336</v>
      </c>
      <c r="B5814" s="10">
        <v>7.202216</v>
      </c>
      <c r="C5814" s="26">
        <v>70</v>
      </c>
      <c r="D5814" s="14">
        <f t="shared" si="90"/>
        <v>12.027700719999999</v>
      </c>
    </row>
    <row r="5815" spans="1:4" ht="15" customHeight="1" x14ac:dyDescent="0.2">
      <c r="A5815" s="27">
        <v>42250.75</v>
      </c>
      <c r="B5815" s="10">
        <v>7.7166600000000001</v>
      </c>
      <c r="C5815" s="26">
        <v>60</v>
      </c>
      <c r="D5815" s="14">
        <f t="shared" si="90"/>
        <v>12.886822199999999</v>
      </c>
    </row>
    <row r="5816" spans="1:4" ht="15" customHeight="1" x14ac:dyDescent="0.2">
      <c r="A5816" s="27">
        <v>42250.791666666664</v>
      </c>
      <c r="B5816" s="10">
        <v>8.2311040000000002</v>
      </c>
      <c r="C5816" s="26">
        <v>50</v>
      </c>
      <c r="D5816" s="14">
        <f t="shared" si="90"/>
        <v>13.74594368</v>
      </c>
    </row>
    <row r="5817" spans="1:4" ht="15" customHeight="1" x14ac:dyDescent="0.2">
      <c r="A5817" s="27">
        <v>42250.833333333336</v>
      </c>
      <c r="B5817" s="10">
        <v>7.7166600000000001</v>
      </c>
      <c r="C5817" s="26">
        <v>60</v>
      </c>
      <c r="D5817" s="14">
        <f t="shared" si="90"/>
        <v>12.886822199999999</v>
      </c>
    </row>
    <row r="5818" spans="1:4" ht="15" customHeight="1" x14ac:dyDescent="0.2">
      <c r="A5818" s="27">
        <v>42250.875</v>
      </c>
      <c r="B5818" s="10">
        <v>5.1444400000000003</v>
      </c>
      <c r="C5818" s="26">
        <v>40</v>
      </c>
      <c r="D5818" s="14">
        <f t="shared" si="90"/>
        <v>8.5912147999999995</v>
      </c>
    </row>
    <row r="5819" spans="1:4" ht="15" customHeight="1" x14ac:dyDescent="0.2">
      <c r="A5819" s="27">
        <v>42250.916666666664</v>
      </c>
      <c r="B5819" s="10">
        <v>4.6299960000000002</v>
      </c>
      <c r="C5819" s="26">
        <v>40</v>
      </c>
      <c r="D5819" s="14">
        <f t="shared" si="90"/>
        <v>7.7320933199999997</v>
      </c>
    </row>
    <row r="5820" spans="1:4" ht="15" customHeight="1" x14ac:dyDescent="0.2">
      <c r="A5820" s="27">
        <v>42250.958333333336</v>
      </c>
      <c r="B5820" s="10">
        <v>5.6588840000000005</v>
      </c>
      <c r="C5820" s="26">
        <v>50</v>
      </c>
      <c r="D5820" s="14">
        <f t="shared" si="90"/>
        <v>9.4503362800000001</v>
      </c>
    </row>
    <row r="5821" spans="1:4" ht="15" customHeight="1" x14ac:dyDescent="0.2">
      <c r="A5821" s="27">
        <v>42251</v>
      </c>
      <c r="B5821" s="10">
        <v>3.0866639999999999</v>
      </c>
      <c r="C5821" s="26">
        <v>30</v>
      </c>
      <c r="D5821" s="14">
        <f t="shared" si="90"/>
        <v>5.1547288799999995</v>
      </c>
    </row>
    <row r="5822" spans="1:4" ht="15" customHeight="1" x14ac:dyDescent="0.2">
      <c r="A5822" s="27">
        <v>42251.041666666664</v>
      </c>
      <c r="B5822" s="10">
        <v>4.1155520000000001</v>
      </c>
      <c r="C5822" s="26">
        <v>20</v>
      </c>
      <c r="D5822" s="14">
        <f t="shared" si="90"/>
        <v>6.8729718399999999</v>
      </c>
    </row>
    <row r="5823" spans="1:4" ht="15" customHeight="1" x14ac:dyDescent="0.2">
      <c r="A5823" s="27">
        <v>42251.083333333336</v>
      </c>
      <c r="B5823" s="10">
        <v>3.0866639999999999</v>
      </c>
      <c r="C5823" s="26">
        <v>20</v>
      </c>
      <c r="D5823" s="14">
        <f t="shared" si="90"/>
        <v>5.1547288799999995</v>
      </c>
    </row>
    <row r="5824" spans="1:4" ht="15" customHeight="1" x14ac:dyDescent="0.2">
      <c r="A5824" s="27">
        <v>42251.125</v>
      </c>
      <c r="B5824" s="10">
        <v>2.5722200000000002</v>
      </c>
      <c r="C5824" s="26">
        <v>360</v>
      </c>
      <c r="D5824" s="14">
        <f t="shared" si="90"/>
        <v>4.2956073999999997</v>
      </c>
    </row>
    <row r="5825" spans="1:4" ht="15" customHeight="1" x14ac:dyDescent="0.2">
      <c r="A5825" s="27">
        <v>42251.166666666664</v>
      </c>
      <c r="B5825" s="10">
        <v>2.5722200000000002</v>
      </c>
      <c r="C5825" s="26">
        <v>350</v>
      </c>
      <c r="D5825" s="14">
        <f t="shared" si="90"/>
        <v>4.2956073999999997</v>
      </c>
    </row>
    <row r="5826" spans="1:4" ht="15" customHeight="1" x14ac:dyDescent="0.2">
      <c r="A5826" s="27">
        <v>42251.208333333336</v>
      </c>
      <c r="B5826" s="10">
        <v>1.5433319999999999</v>
      </c>
      <c r="C5826" s="26">
        <v>310</v>
      </c>
      <c r="D5826" s="14">
        <f t="shared" si="90"/>
        <v>2.5773644399999998</v>
      </c>
    </row>
    <row r="5827" spans="1:4" ht="15" customHeight="1" x14ac:dyDescent="0.2">
      <c r="A5827" s="27">
        <v>42251.25</v>
      </c>
      <c r="B5827" s="10">
        <v>1.028888</v>
      </c>
      <c r="C5827" s="26">
        <v>280</v>
      </c>
      <c r="D5827" s="14">
        <f t="shared" si="90"/>
        <v>1.71824296</v>
      </c>
    </row>
    <row r="5828" spans="1:4" ht="15" customHeight="1" x14ac:dyDescent="0.2">
      <c r="A5828" s="27">
        <v>42251.291666666664</v>
      </c>
      <c r="B5828" s="10">
        <v>2.057776</v>
      </c>
      <c r="C5828" s="26">
        <v>310</v>
      </c>
      <c r="D5828" s="14">
        <f t="shared" si="90"/>
        <v>3.43648592</v>
      </c>
    </row>
    <row r="5829" spans="1:4" ht="15" customHeight="1" x14ac:dyDescent="0.2">
      <c r="A5829" s="27">
        <v>42251.333333333336</v>
      </c>
      <c r="B5829" s="10">
        <v>2.5722200000000002</v>
      </c>
      <c r="C5829" s="26">
        <v>330</v>
      </c>
      <c r="D5829" s="14">
        <f t="shared" ref="D5829:D5892" si="91">$B$1*B5829</f>
        <v>4.2956073999999997</v>
      </c>
    </row>
    <row r="5830" spans="1:4" ht="15" customHeight="1" x14ac:dyDescent="0.2">
      <c r="A5830" s="27">
        <v>42251.375</v>
      </c>
      <c r="B5830" s="10">
        <v>2.057776</v>
      </c>
      <c r="C5830" s="26">
        <v>330</v>
      </c>
      <c r="D5830" s="14">
        <f t="shared" si="91"/>
        <v>3.43648592</v>
      </c>
    </row>
    <row r="5831" spans="1:4" ht="15" customHeight="1" x14ac:dyDescent="0.2">
      <c r="A5831" s="27">
        <v>42251.416666666664</v>
      </c>
      <c r="B5831" s="10">
        <v>2.057776</v>
      </c>
      <c r="C5831" s="26">
        <v>330</v>
      </c>
      <c r="D5831" s="14">
        <f t="shared" si="91"/>
        <v>3.43648592</v>
      </c>
    </row>
    <row r="5832" spans="1:4" ht="15" customHeight="1" x14ac:dyDescent="0.2">
      <c r="A5832" s="27">
        <v>42251.458333333336</v>
      </c>
      <c r="B5832" s="10">
        <v>5.6588840000000005</v>
      </c>
      <c r="C5832" s="26">
        <v>20</v>
      </c>
      <c r="D5832" s="14">
        <f t="shared" si="91"/>
        <v>9.4503362800000001</v>
      </c>
    </row>
    <row r="5833" spans="1:4" ht="15" customHeight="1" x14ac:dyDescent="0.2">
      <c r="A5833" s="27">
        <v>42251.5</v>
      </c>
      <c r="B5833" s="10">
        <v>4.1155520000000001</v>
      </c>
      <c r="C5833" s="26">
        <v>10</v>
      </c>
      <c r="D5833" s="14">
        <f t="shared" si="91"/>
        <v>6.8729718399999999</v>
      </c>
    </row>
    <row r="5834" spans="1:4" ht="15" customHeight="1" x14ac:dyDescent="0.2">
      <c r="A5834" s="27">
        <v>42251.541666666664</v>
      </c>
      <c r="B5834" s="10">
        <v>4.6299960000000002</v>
      </c>
      <c r="C5834" s="26">
        <v>10</v>
      </c>
      <c r="D5834" s="14">
        <f t="shared" si="91"/>
        <v>7.7320933199999997</v>
      </c>
    </row>
    <row r="5835" spans="1:4" ht="15" customHeight="1" x14ac:dyDescent="0.2">
      <c r="A5835" s="27">
        <v>42251.583333333336</v>
      </c>
      <c r="B5835" s="10">
        <v>5.6588840000000005</v>
      </c>
      <c r="C5835" s="26">
        <v>20</v>
      </c>
      <c r="D5835" s="14">
        <f t="shared" si="91"/>
        <v>9.4503362800000001</v>
      </c>
    </row>
    <row r="5836" spans="1:4" ht="15" customHeight="1" x14ac:dyDescent="0.2">
      <c r="A5836" s="27">
        <v>42251.625</v>
      </c>
      <c r="B5836" s="10">
        <v>6.1733279999999997</v>
      </c>
      <c r="C5836" s="26">
        <v>10</v>
      </c>
      <c r="D5836" s="14">
        <f t="shared" si="91"/>
        <v>10.309457759999999</v>
      </c>
    </row>
    <row r="5837" spans="1:4" ht="15" customHeight="1" x14ac:dyDescent="0.2">
      <c r="A5837" s="27">
        <v>42251.666666666664</v>
      </c>
      <c r="B5837" s="10">
        <v>7.7166600000000001</v>
      </c>
      <c r="C5837" s="26">
        <v>20</v>
      </c>
      <c r="D5837" s="14">
        <f t="shared" si="91"/>
        <v>12.886822199999999</v>
      </c>
    </row>
    <row r="5838" spans="1:4" ht="15" customHeight="1" x14ac:dyDescent="0.2">
      <c r="A5838" s="27">
        <v>42251.708333333336</v>
      </c>
      <c r="B5838" s="10">
        <v>5.1444400000000003</v>
      </c>
      <c r="C5838" s="26">
        <v>40</v>
      </c>
      <c r="D5838" s="14">
        <f t="shared" si="91"/>
        <v>8.5912147999999995</v>
      </c>
    </row>
    <row r="5839" spans="1:4" ht="15" customHeight="1" x14ac:dyDescent="0.2">
      <c r="A5839" s="27">
        <v>42251.75</v>
      </c>
      <c r="B5839" s="10">
        <v>7.7166600000000001</v>
      </c>
      <c r="C5839" s="26">
        <v>50</v>
      </c>
      <c r="D5839" s="14">
        <f t="shared" si="91"/>
        <v>12.886822199999999</v>
      </c>
    </row>
    <row r="5840" spans="1:4" ht="15" customHeight="1" x14ac:dyDescent="0.2">
      <c r="A5840" s="27">
        <v>42251.791666666664</v>
      </c>
      <c r="B5840" s="10">
        <v>8.2311040000000002</v>
      </c>
      <c r="C5840" s="26">
        <v>50</v>
      </c>
      <c r="D5840" s="14">
        <f t="shared" si="91"/>
        <v>13.74594368</v>
      </c>
    </row>
    <row r="5841" spans="1:4" ht="15" customHeight="1" x14ac:dyDescent="0.2">
      <c r="A5841" s="27">
        <v>42251.833333333336</v>
      </c>
      <c r="B5841" s="10">
        <v>9.2599920000000004</v>
      </c>
      <c r="C5841" s="26">
        <v>50</v>
      </c>
      <c r="D5841" s="14">
        <f t="shared" si="91"/>
        <v>15.464186639999999</v>
      </c>
    </row>
    <row r="5842" spans="1:4" ht="15" customHeight="1" x14ac:dyDescent="0.2">
      <c r="A5842" s="27">
        <v>42251.875</v>
      </c>
      <c r="B5842" s="10">
        <v>3.0866639999999999</v>
      </c>
      <c r="C5842" s="26">
        <v>120</v>
      </c>
      <c r="D5842" s="14">
        <f t="shared" si="91"/>
        <v>5.1547288799999995</v>
      </c>
    </row>
    <row r="5843" spans="1:4" ht="15" customHeight="1" x14ac:dyDescent="0.2">
      <c r="A5843" s="27">
        <v>42251.916666666664</v>
      </c>
      <c r="B5843" s="10">
        <v>3.601108</v>
      </c>
      <c r="C5843" s="26">
        <v>80</v>
      </c>
      <c r="D5843" s="14">
        <f t="shared" si="91"/>
        <v>6.0138503599999993</v>
      </c>
    </row>
    <row r="5844" spans="1:4" ht="15" customHeight="1" x14ac:dyDescent="0.2">
      <c r="A5844" s="27">
        <v>42251.958333333336</v>
      </c>
      <c r="B5844" s="10">
        <v>2.5722200000000002</v>
      </c>
      <c r="C5844" s="26">
        <v>160</v>
      </c>
      <c r="D5844" s="14">
        <f t="shared" si="91"/>
        <v>4.2956073999999997</v>
      </c>
    </row>
    <row r="5845" spans="1:4" ht="15" customHeight="1" x14ac:dyDescent="0.2">
      <c r="A5845" s="27">
        <v>42252</v>
      </c>
      <c r="B5845" s="10">
        <v>2.057776</v>
      </c>
      <c r="C5845" s="26">
        <v>80</v>
      </c>
      <c r="D5845" s="14">
        <f t="shared" si="91"/>
        <v>3.43648592</v>
      </c>
    </row>
    <row r="5846" spans="1:4" ht="15" customHeight="1" x14ac:dyDescent="0.2">
      <c r="A5846" s="27">
        <v>42252.041666666664</v>
      </c>
      <c r="B5846" s="10">
        <v>5.1444400000000003</v>
      </c>
      <c r="C5846" s="26">
        <v>200</v>
      </c>
      <c r="D5846" s="14">
        <f t="shared" si="91"/>
        <v>8.5912147999999995</v>
      </c>
    </row>
    <row r="5847" spans="1:4" ht="15" customHeight="1" x14ac:dyDescent="0.2">
      <c r="A5847" s="27">
        <v>42252.083333333336</v>
      </c>
      <c r="B5847" s="10">
        <v>4.1155520000000001</v>
      </c>
      <c r="C5847" s="26">
        <v>200</v>
      </c>
      <c r="D5847" s="14">
        <f t="shared" si="91"/>
        <v>6.8729718399999999</v>
      </c>
    </row>
    <row r="5848" spans="1:4" ht="15" customHeight="1" x14ac:dyDescent="0.2">
      <c r="A5848" s="27">
        <v>42252.125</v>
      </c>
      <c r="B5848" s="10">
        <v>5.1444400000000003</v>
      </c>
      <c r="C5848" s="26">
        <v>200</v>
      </c>
      <c r="D5848" s="14">
        <f t="shared" si="91"/>
        <v>8.5912147999999995</v>
      </c>
    </row>
    <row r="5849" spans="1:4" ht="15" customHeight="1" x14ac:dyDescent="0.2">
      <c r="A5849" s="27">
        <v>42252.166666666664</v>
      </c>
      <c r="B5849" s="10">
        <v>5.1444400000000003</v>
      </c>
      <c r="C5849" s="26">
        <v>200</v>
      </c>
      <c r="D5849" s="14">
        <f t="shared" si="91"/>
        <v>8.5912147999999995</v>
      </c>
    </row>
    <row r="5850" spans="1:4" ht="15" customHeight="1" x14ac:dyDescent="0.2">
      <c r="A5850" s="27">
        <v>42252.208333333336</v>
      </c>
      <c r="B5850" s="10">
        <v>6.1733279999999997</v>
      </c>
      <c r="C5850" s="26">
        <v>210</v>
      </c>
      <c r="D5850" s="14">
        <f t="shared" si="91"/>
        <v>10.309457759999999</v>
      </c>
    </row>
    <row r="5851" spans="1:4" ht="15" customHeight="1" x14ac:dyDescent="0.2">
      <c r="A5851" s="27">
        <v>42252.25</v>
      </c>
      <c r="B5851" s="10">
        <v>5.1444400000000003</v>
      </c>
      <c r="C5851" s="26">
        <v>200</v>
      </c>
      <c r="D5851" s="14">
        <f t="shared" si="91"/>
        <v>8.5912147999999995</v>
      </c>
    </row>
    <row r="5852" spans="1:4" ht="15" customHeight="1" x14ac:dyDescent="0.2">
      <c r="A5852" s="27">
        <v>42252.291666666664</v>
      </c>
      <c r="B5852" s="10">
        <v>5.1444400000000003</v>
      </c>
      <c r="C5852" s="26">
        <v>180</v>
      </c>
      <c r="D5852" s="14">
        <f t="shared" si="91"/>
        <v>8.5912147999999995</v>
      </c>
    </row>
    <row r="5853" spans="1:4" ht="15" customHeight="1" x14ac:dyDescent="0.2">
      <c r="A5853" s="27">
        <v>42252.333333333336</v>
      </c>
      <c r="B5853" s="10">
        <v>4.1155520000000001</v>
      </c>
      <c r="C5853" s="26">
        <v>210</v>
      </c>
      <c r="D5853" s="14">
        <f t="shared" si="91"/>
        <v>6.8729718399999999</v>
      </c>
    </row>
    <row r="5854" spans="1:4" ht="15" customHeight="1" x14ac:dyDescent="0.2">
      <c r="A5854" s="27">
        <v>42252.375</v>
      </c>
      <c r="B5854" s="10">
        <v>5.1444400000000003</v>
      </c>
      <c r="C5854" s="26">
        <v>220</v>
      </c>
      <c r="D5854" s="14">
        <f t="shared" si="91"/>
        <v>8.5912147999999995</v>
      </c>
    </row>
    <row r="5855" spans="1:4" ht="15" customHeight="1" x14ac:dyDescent="0.2">
      <c r="A5855" s="27">
        <v>42252.416666666664</v>
      </c>
      <c r="B5855" s="10">
        <v>6.1733279999999997</v>
      </c>
      <c r="C5855" s="26">
        <v>210</v>
      </c>
      <c r="D5855" s="14">
        <f t="shared" si="91"/>
        <v>10.309457759999999</v>
      </c>
    </row>
    <row r="5856" spans="1:4" ht="15" customHeight="1" x14ac:dyDescent="0.2">
      <c r="A5856" s="27">
        <v>42252.458333333336</v>
      </c>
      <c r="B5856" s="10">
        <v>4.1155520000000001</v>
      </c>
      <c r="C5856" s="26">
        <v>220</v>
      </c>
      <c r="D5856" s="14">
        <f t="shared" si="91"/>
        <v>6.8729718399999999</v>
      </c>
    </row>
    <row r="5857" spans="1:4" ht="15" customHeight="1" x14ac:dyDescent="0.2">
      <c r="A5857" s="27">
        <v>42252.5</v>
      </c>
      <c r="B5857" s="10">
        <v>5.1444400000000003</v>
      </c>
      <c r="C5857" s="26">
        <v>210</v>
      </c>
      <c r="D5857" s="14">
        <f t="shared" si="91"/>
        <v>8.5912147999999995</v>
      </c>
    </row>
    <row r="5858" spans="1:4" ht="15" customHeight="1" x14ac:dyDescent="0.2">
      <c r="A5858" s="27">
        <v>42252.541666666664</v>
      </c>
      <c r="B5858" s="10">
        <v>6.1733279999999997</v>
      </c>
      <c r="C5858" s="26">
        <v>200</v>
      </c>
      <c r="D5858" s="14">
        <f t="shared" si="91"/>
        <v>10.309457759999999</v>
      </c>
    </row>
    <row r="5859" spans="1:4" ht="15" customHeight="1" x14ac:dyDescent="0.2">
      <c r="A5859" s="27">
        <v>42252.583333333336</v>
      </c>
      <c r="B5859" s="10">
        <v>6.1733279999999997</v>
      </c>
      <c r="C5859" s="26">
        <v>210</v>
      </c>
      <c r="D5859" s="14">
        <f t="shared" si="91"/>
        <v>10.309457759999999</v>
      </c>
    </row>
    <row r="5860" spans="1:4" ht="15" customHeight="1" x14ac:dyDescent="0.2">
      <c r="A5860" s="27">
        <v>42252.625</v>
      </c>
      <c r="B5860" s="10">
        <v>6.1733279999999997</v>
      </c>
      <c r="C5860" s="26">
        <v>200</v>
      </c>
      <c r="D5860" s="14">
        <f t="shared" si="91"/>
        <v>10.309457759999999</v>
      </c>
    </row>
    <row r="5861" spans="1:4" ht="15" customHeight="1" x14ac:dyDescent="0.2">
      <c r="A5861" s="27">
        <v>42252.666666666664</v>
      </c>
      <c r="B5861" s="10">
        <v>7.7166600000000001</v>
      </c>
      <c r="C5861" s="26">
        <v>160</v>
      </c>
      <c r="D5861" s="14">
        <f t="shared" si="91"/>
        <v>12.886822199999999</v>
      </c>
    </row>
    <row r="5862" spans="1:4" ht="15" customHeight="1" x14ac:dyDescent="0.2">
      <c r="A5862" s="27">
        <v>42252.708333333336</v>
      </c>
      <c r="B5862" s="10">
        <v>7.7166600000000001</v>
      </c>
      <c r="C5862" s="26">
        <v>160</v>
      </c>
      <c r="D5862" s="14">
        <f t="shared" si="91"/>
        <v>12.886822199999999</v>
      </c>
    </row>
    <row r="5863" spans="1:4" ht="15" customHeight="1" x14ac:dyDescent="0.2">
      <c r="A5863" s="27">
        <v>42252.75</v>
      </c>
      <c r="B5863" s="10">
        <v>7.7166600000000001</v>
      </c>
      <c r="C5863" s="26">
        <v>170</v>
      </c>
      <c r="D5863" s="14">
        <f t="shared" si="91"/>
        <v>12.886822199999999</v>
      </c>
    </row>
    <row r="5864" spans="1:4" ht="15" customHeight="1" x14ac:dyDescent="0.2">
      <c r="A5864" s="27">
        <v>42252.791666666664</v>
      </c>
      <c r="B5864" s="10">
        <v>8.2311040000000002</v>
      </c>
      <c r="C5864" s="26">
        <v>180</v>
      </c>
      <c r="D5864" s="14">
        <f t="shared" si="91"/>
        <v>13.74594368</v>
      </c>
    </row>
    <row r="5865" spans="1:4" ht="15" customHeight="1" x14ac:dyDescent="0.2">
      <c r="A5865" s="27">
        <v>42252.833333333336</v>
      </c>
      <c r="B5865" s="10">
        <v>6.6877719999999998</v>
      </c>
      <c r="C5865" s="26">
        <v>190</v>
      </c>
      <c r="D5865" s="14">
        <f t="shared" si="91"/>
        <v>11.16857924</v>
      </c>
    </row>
    <row r="5866" spans="1:4" ht="15" customHeight="1" x14ac:dyDescent="0.2">
      <c r="A5866" s="27">
        <v>42252.875</v>
      </c>
      <c r="B5866" s="10">
        <v>4.1155520000000001</v>
      </c>
      <c r="C5866" s="26">
        <v>190</v>
      </c>
      <c r="D5866" s="14">
        <f t="shared" si="91"/>
        <v>6.8729718399999999</v>
      </c>
    </row>
    <row r="5867" spans="1:4" ht="15" customHeight="1" x14ac:dyDescent="0.2">
      <c r="A5867" s="27">
        <v>42252.916666666664</v>
      </c>
      <c r="B5867" s="10">
        <v>5.1444400000000003</v>
      </c>
      <c r="C5867" s="26">
        <v>220</v>
      </c>
      <c r="D5867" s="14">
        <f t="shared" si="91"/>
        <v>8.5912147999999995</v>
      </c>
    </row>
    <row r="5868" spans="1:4" ht="15" customHeight="1" x14ac:dyDescent="0.2">
      <c r="A5868" s="27">
        <v>42252.958333333336</v>
      </c>
      <c r="B5868" s="10">
        <v>3.601108</v>
      </c>
      <c r="C5868" s="26">
        <v>210</v>
      </c>
      <c r="D5868" s="14">
        <f t="shared" si="91"/>
        <v>6.0138503599999993</v>
      </c>
    </row>
    <row r="5869" spans="1:4" ht="15" customHeight="1" x14ac:dyDescent="0.2">
      <c r="A5869" s="27">
        <v>42253</v>
      </c>
      <c r="B5869" s="10">
        <v>5.1444400000000003</v>
      </c>
      <c r="C5869" s="26">
        <v>190</v>
      </c>
      <c r="D5869" s="14">
        <f t="shared" si="91"/>
        <v>8.5912147999999995</v>
      </c>
    </row>
    <row r="5870" spans="1:4" ht="15" customHeight="1" x14ac:dyDescent="0.2">
      <c r="A5870" s="27">
        <v>42253.041666666664</v>
      </c>
      <c r="B5870" s="10">
        <v>4.6299960000000002</v>
      </c>
      <c r="C5870" s="26">
        <v>210</v>
      </c>
      <c r="D5870" s="14">
        <f t="shared" si="91"/>
        <v>7.7320933199999997</v>
      </c>
    </row>
    <row r="5871" spans="1:4" ht="15" customHeight="1" x14ac:dyDescent="0.2">
      <c r="A5871" s="27">
        <v>42253.083333333336</v>
      </c>
      <c r="B5871" s="10">
        <v>5.1444400000000003</v>
      </c>
      <c r="C5871" s="26">
        <v>220</v>
      </c>
      <c r="D5871" s="14">
        <f t="shared" si="91"/>
        <v>8.5912147999999995</v>
      </c>
    </row>
    <row r="5872" spans="1:4" ht="15" customHeight="1" x14ac:dyDescent="0.2">
      <c r="A5872" s="27">
        <v>42253.125</v>
      </c>
      <c r="B5872" s="10">
        <v>5.1444400000000003</v>
      </c>
      <c r="C5872" s="26">
        <v>220</v>
      </c>
      <c r="D5872" s="14">
        <f t="shared" si="91"/>
        <v>8.5912147999999995</v>
      </c>
    </row>
    <row r="5873" spans="1:4" ht="15" customHeight="1" x14ac:dyDescent="0.2">
      <c r="A5873" s="27">
        <v>42253.166666666664</v>
      </c>
      <c r="B5873" s="10">
        <v>4.1155520000000001</v>
      </c>
      <c r="C5873" s="26">
        <v>230</v>
      </c>
      <c r="D5873" s="14">
        <f t="shared" si="91"/>
        <v>6.8729718399999999</v>
      </c>
    </row>
    <row r="5874" spans="1:4" ht="15" customHeight="1" x14ac:dyDescent="0.2">
      <c r="A5874" s="27">
        <v>42253.208333333336</v>
      </c>
      <c r="B5874" s="10">
        <v>2.5722200000000002</v>
      </c>
      <c r="C5874" s="26">
        <v>240</v>
      </c>
      <c r="D5874" s="14">
        <f t="shared" si="91"/>
        <v>4.2956073999999997</v>
      </c>
    </row>
    <row r="5875" spans="1:4" ht="15" customHeight="1" x14ac:dyDescent="0.2">
      <c r="A5875" s="27">
        <v>42253.25</v>
      </c>
      <c r="B5875" s="10">
        <v>3.0866639999999999</v>
      </c>
      <c r="C5875" s="26">
        <v>230</v>
      </c>
      <c r="D5875" s="14">
        <f t="shared" si="91"/>
        <v>5.1547288799999995</v>
      </c>
    </row>
    <row r="5876" spans="1:4" ht="15" customHeight="1" x14ac:dyDescent="0.2">
      <c r="A5876" s="27">
        <v>42253.291666666664</v>
      </c>
      <c r="B5876" s="10">
        <v>1.5433319999999999</v>
      </c>
      <c r="C5876" s="26">
        <v>280</v>
      </c>
      <c r="D5876" s="14">
        <f t="shared" si="91"/>
        <v>2.5773644399999998</v>
      </c>
    </row>
    <row r="5877" spans="1:4" ht="15" customHeight="1" x14ac:dyDescent="0.2">
      <c r="A5877" s="27">
        <v>42253.333333333336</v>
      </c>
      <c r="B5877" s="10">
        <v>3.0866639999999999</v>
      </c>
      <c r="C5877" s="26">
        <v>280</v>
      </c>
      <c r="D5877" s="14">
        <f t="shared" si="91"/>
        <v>5.1547288799999995</v>
      </c>
    </row>
    <row r="5878" spans="1:4" ht="15" customHeight="1" x14ac:dyDescent="0.2">
      <c r="A5878" s="27">
        <v>42253.375</v>
      </c>
      <c r="B5878" s="10">
        <v>2.5722200000000002</v>
      </c>
      <c r="C5878" s="26">
        <v>270</v>
      </c>
      <c r="D5878" s="14">
        <f t="shared" si="91"/>
        <v>4.2956073999999997</v>
      </c>
    </row>
    <row r="5879" spans="1:4" ht="15" customHeight="1" x14ac:dyDescent="0.2">
      <c r="A5879" s="27">
        <v>42253.416666666664</v>
      </c>
      <c r="B5879" s="10">
        <v>1.5433319999999999</v>
      </c>
      <c r="C5879" s="26">
        <v>310</v>
      </c>
      <c r="D5879" s="14">
        <f t="shared" si="91"/>
        <v>2.5773644399999998</v>
      </c>
    </row>
    <row r="5880" spans="1:4" ht="15" customHeight="1" x14ac:dyDescent="0.2">
      <c r="A5880" s="27">
        <v>42253.458333333336</v>
      </c>
      <c r="B5880" s="10">
        <v>1.5433319999999999</v>
      </c>
      <c r="C5880" s="26">
        <v>300</v>
      </c>
      <c r="D5880" s="14">
        <f t="shared" si="91"/>
        <v>2.5773644399999998</v>
      </c>
    </row>
    <row r="5881" spans="1:4" ht="15" customHeight="1" x14ac:dyDescent="0.2">
      <c r="A5881" s="27">
        <v>42253.5</v>
      </c>
      <c r="B5881" s="10">
        <v>2.5722200000000002</v>
      </c>
      <c r="C5881" s="26">
        <v>290</v>
      </c>
      <c r="D5881" s="14">
        <f t="shared" si="91"/>
        <v>4.2956073999999997</v>
      </c>
    </row>
    <row r="5882" spans="1:4" ht="15" customHeight="1" x14ac:dyDescent="0.2">
      <c r="A5882" s="27">
        <v>42253.541666666664</v>
      </c>
      <c r="B5882" s="10">
        <v>0</v>
      </c>
      <c r="C5882" s="26">
        <v>0</v>
      </c>
      <c r="D5882" s="14">
        <f t="shared" si="91"/>
        <v>0</v>
      </c>
    </row>
    <row r="5883" spans="1:4" ht="15" customHeight="1" x14ac:dyDescent="0.2">
      <c r="A5883" s="27">
        <v>42253.583333333336</v>
      </c>
      <c r="B5883" s="10">
        <v>1.028888</v>
      </c>
      <c r="C5883" s="26">
        <v>110</v>
      </c>
      <c r="D5883" s="14">
        <f t="shared" si="91"/>
        <v>1.71824296</v>
      </c>
    </row>
    <row r="5884" spans="1:4" ht="15" customHeight="1" x14ac:dyDescent="0.2">
      <c r="A5884" s="27">
        <v>42253.625</v>
      </c>
      <c r="B5884" s="10">
        <v>3.0866639999999999</v>
      </c>
      <c r="C5884" s="26">
        <v>170</v>
      </c>
      <c r="D5884" s="14">
        <f t="shared" si="91"/>
        <v>5.1547288799999995</v>
      </c>
    </row>
    <row r="5885" spans="1:4" ht="15" customHeight="1" x14ac:dyDescent="0.2">
      <c r="A5885" s="27">
        <v>42253.666666666664</v>
      </c>
      <c r="B5885" s="10">
        <v>5.1444400000000003</v>
      </c>
      <c r="C5885" s="26">
        <v>150</v>
      </c>
      <c r="D5885" s="14">
        <f t="shared" si="91"/>
        <v>8.5912147999999995</v>
      </c>
    </row>
    <row r="5886" spans="1:4" ht="15" customHeight="1" x14ac:dyDescent="0.2">
      <c r="A5886" s="27">
        <v>42253.708333333336</v>
      </c>
      <c r="B5886" s="10">
        <v>4.1155520000000001</v>
      </c>
      <c r="C5886" s="26">
        <v>150</v>
      </c>
      <c r="D5886" s="14">
        <f t="shared" si="91"/>
        <v>6.8729718399999999</v>
      </c>
    </row>
    <row r="5887" spans="1:4" ht="15" customHeight="1" x14ac:dyDescent="0.2">
      <c r="A5887" s="27">
        <v>42253.75</v>
      </c>
      <c r="B5887" s="10">
        <v>2.5722200000000002</v>
      </c>
      <c r="C5887" s="26">
        <v>160</v>
      </c>
      <c r="D5887" s="14">
        <f t="shared" si="91"/>
        <v>4.2956073999999997</v>
      </c>
    </row>
    <row r="5888" spans="1:4" ht="15" customHeight="1" x14ac:dyDescent="0.2">
      <c r="A5888" s="27">
        <v>42253.791666666664</v>
      </c>
      <c r="B5888" s="10">
        <v>2.5722200000000002</v>
      </c>
      <c r="C5888" s="26">
        <v>150</v>
      </c>
      <c r="D5888" s="14">
        <f t="shared" si="91"/>
        <v>4.2956073999999997</v>
      </c>
    </row>
    <row r="5889" spans="1:4" ht="15" customHeight="1" x14ac:dyDescent="0.2">
      <c r="A5889" s="27">
        <v>42253.833333333336</v>
      </c>
      <c r="B5889" s="10">
        <v>2.5722200000000002</v>
      </c>
      <c r="C5889" s="26">
        <v>60</v>
      </c>
      <c r="D5889" s="14">
        <f t="shared" si="91"/>
        <v>4.2956073999999997</v>
      </c>
    </row>
    <row r="5890" spans="1:4" ht="15" customHeight="1" x14ac:dyDescent="0.2">
      <c r="A5890" s="27">
        <v>42253.875</v>
      </c>
      <c r="B5890" s="10">
        <v>1.5433319999999999</v>
      </c>
      <c r="C5890" s="26">
        <v>100</v>
      </c>
      <c r="D5890" s="14">
        <f t="shared" si="91"/>
        <v>2.5773644399999998</v>
      </c>
    </row>
    <row r="5891" spans="1:4" ht="15" customHeight="1" x14ac:dyDescent="0.2">
      <c r="A5891" s="27">
        <v>42253.916666666664</v>
      </c>
      <c r="B5891" s="10">
        <v>2.5722200000000002</v>
      </c>
      <c r="C5891" s="26">
        <v>30</v>
      </c>
      <c r="D5891" s="14">
        <f t="shared" si="91"/>
        <v>4.2956073999999997</v>
      </c>
    </row>
    <row r="5892" spans="1:4" ht="15" customHeight="1" x14ac:dyDescent="0.2">
      <c r="A5892" s="27">
        <v>42253.958333333336</v>
      </c>
      <c r="B5892" s="10">
        <v>4.1155520000000001</v>
      </c>
      <c r="C5892" s="26">
        <v>40</v>
      </c>
      <c r="D5892" s="14">
        <f t="shared" si="91"/>
        <v>6.8729718399999999</v>
      </c>
    </row>
    <row r="5893" spans="1:4" ht="15" customHeight="1" x14ac:dyDescent="0.2">
      <c r="A5893" s="27">
        <v>42254</v>
      </c>
      <c r="B5893" s="10">
        <v>5.1444400000000003</v>
      </c>
      <c r="C5893" s="26">
        <v>30</v>
      </c>
      <c r="D5893" s="14">
        <f t="shared" ref="D5893:D5956" si="92">$B$1*B5893</f>
        <v>8.5912147999999995</v>
      </c>
    </row>
    <row r="5894" spans="1:4" ht="15" customHeight="1" x14ac:dyDescent="0.2">
      <c r="A5894" s="27">
        <v>42254.041666666664</v>
      </c>
      <c r="B5894" s="10">
        <v>4.1155520000000001</v>
      </c>
      <c r="C5894" s="26">
        <v>20</v>
      </c>
      <c r="D5894" s="14">
        <f t="shared" si="92"/>
        <v>6.8729718399999999</v>
      </c>
    </row>
    <row r="5895" spans="1:4" ht="15" customHeight="1" x14ac:dyDescent="0.2">
      <c r="A5895" s="27">
        <v>42254.083333333336</v>
      </c>
      <c r="B5895" s="10">
        <v>5.1444400000000003</v>
      </c>
      <c r="C5895" s="26">
        <v>40</v>
      </c>
      <c r="D5895" s="14">
        <f t="shared" si="92"/>
        <v>8.5912147999999995</v>
      </c>
    </row>
    <row r="5896" spans="1:4" ht="15" customHeight="1" x14ac:dyDescent="0.2">
      <c r="A5896" s="27">
        <v>42254.125</v>
      </c>
      <c r="B5896" s="10">
        <v>5.1444400000000003</v>
      </c>
      <c r="C5896" s="26">
        <v>30</v>
      </c>
      <c r="D5896" s="14">
        <f t="shared" si="92"/>
        <v>8.5912147999999995</v>
      </c>
    </row>
    <row r="5897" spans="1:4" ht="15" customHeight="1" x14ac:dyDescent="0.2">
      <c r="A5897" s="27">
        <v>42254.166666666664</v>
      </c>
      <c r="B5897" s="10">
        <v>3.601108</v>
      </c>
      <c r="C5897" s="26">
        <v>30</v>
      </c>
      <c r="D5897" s="14">
        <f t="shared" si="92"/>
        <v>6.0138503599999993</v>
      </c>
    </row>
    <row r="5898" spans="1:4" ht="15" customHeight="1" x14ac:dyDescent="0.2">
      <c r="A5898" s="27">
        <v>42254.208333333336</v>
      </c>
      <c r="B5898" s="10">
        <v>2.5722200000000002</v>
      </c>
      <c r="C5898" s="26">
        <v>50</v>
      </c>
      <c r="D5898" s="14">
        <f t="shared" si="92"/>
        <v>4.2956073999999997</v>
      </c>
    </row>
    <row r="5899" spans="1:4" ht="15" customHeight="1" x14ac:dyDescent="0.2">
      <c r="A5899" s="27">
        <v>42254.25</v>
      </c>
      <c r="B5899" s="10">
        <v>3.0866639999999999</v>
      </c>
      <c r="C5899" s="26">
        <v>40</v>
      </c>
      <c r="D5899" s="14">
        <f t="shared" si="92"/>
        <v>5.1547288799999995</v>
      </c>
    </row>
    <row r="5900" spans="1:4" ht="15" customHeight="1" x14ac:dyDescent="0.2">
      <c r="A5900" s="27">
        <v>42254.291666666664</v>
      </c>
      <c r="B5900" s="10">
        <v>2.057776</v>
      </c>
      <c r="C5900" s="26">
        <v>40</v>
      </c>
      <c r="D5900" s="14">
        <f t="shared" si="92"/>
        <v>3.43648592</v>
      </c>
    </row>
    <row r="5901" spans="1:4" ht="15" customHeight="1" x14ac:dyDescent="0.2">
      <c r="A5901" s="27">
        <v>42254.333333333336</v>
      </c>
      <c r="B5901" s="10">
        <v>1.5433319999999999</v>
      </c>
      <c r="C5901" s="26">
        <v>340</v>
      </c>
      <c r="D5901" s="14">
        <f t="shared" si="92"/>
        <v>2.5773644399999998</v>
      </c>
    </row>
    <row r="5902" spans="1:4" ht="15" customHeight="1" x14ac:dyDescent="0.2">
      <c r="A5902" s="27">
        <v>42254.375</v>
      </c>
      <c r="B5902" s="10">
        <v>1.5433319999999999</v>
      </c>
      <c r="C5902" s="26">
        <v>260</v>
      </c>
      <c r="D5902" s="14">
        <f t="shared" si="92"/>
        <v>2.5773644399999998</v>
      </c>
    </row>
    <row r="5903" spans="1:4" ht="15" customHeight="1" x14ac:dyDescent="0.2">
      <c r="A5903" s="27">
        <v>42254.416666666664</v>
      </c>
      <c r="B5903" s="10">
        <v>2.5722200000000002</v>
      </c>
      <c r="C5903" s="26">
        <v>20</v>
      </c>
      <c r="D5903" s="14">
        <f t="shared" si="92"/>
        <v>4.2956073999999997</v>
      </c>
    </row>
    <row r="5904" spans="1:4" ht="15" customHeight="1" x14ac:dyDescent="0.2">
      <c r="A5904" s="27">
        <v>42254.458333333336</v>
      </c>
      <c r="B5904" s="10">
        <v>3.601108</v>
      </c>
      <c r="C5904" s="26">
        <v>20</v>
      </c>
      <c r="D5904" s="14">
        <f t="shared" si="92"/>
        <v>6.0138503599999993</v>
      </c>
    </row>
    <row r="5905" spans="1:4" ht="15" customHeight="1" x14ac:dyDescent="0.2">
      <c r="A5905" s="27">
        <v>42254.5</v>
      </c>
      <c r="B5905" s="10">
        <v>7.7166600000000001</v>
      </c>
      <c r="C5905" s="26">
        <v>10</v>
      </c>
      <c r="D5905" s="14">
        <f t="shared" si="92"/>
        <v>12.886822199999999</v>
      </c>
    </row>
    <row r="5906" spans="1:4" ht="15" customHeight="1" x14ac:dyDescent="0.2">
      <c r="A5906" s="27">
        <v>42254.541666666664</v>
      </c>
      <c r="B5906" s="10">
        <v>8.2311040000000002</v>
      </c>
      <c r="C5906" s="26">
        <v>10</v>
      </c>
      <c r="D5906" s="14">
        <f t="shared" si="92"/>
        <v>13.74594368</v>
      </c>
    </row>
    <row r="5907" spans="1:4" ht="15" customHeight="1" x14ac:dyDescent="0.2">
      <c r="A5907" s="27">
        <v>42254.583333333336</v>
      </c>
      <c r="B5907" s="10">
        <v>6.6877719999999998</v>
      </c>
      <c r="C5907" s="26">
        <v>340</v>
      </c>
      <c r="D5907" s="14">
        <f t="shared" si="92"/>
        <v>11.16857924</v>
      </c>
    </row>
    <row r="5908" spans="1:4" ht="15" customHeight="1" x14ac:dyDescent="0.2">
      <c r="A5908" s="27">
        <v>42254.625</v>
      </c>
      <c r="B5908" s="10">
        <v>9.7744359999999997</v>
      </c>
      <c r="C5908" s="26">
        <v>360</v>
      </c>
      <c r="D5908" s="14">
        <f t="shared" si="92"/>
        <v>16.32330812</v>
      </c>
    </row>
    <row r="5909" spans="1:4" ht="15" customHeight="1" x14ac:dyDescent="0.2">
      <c r="A5909" s="27">
        <v>42254.666666666664</v>
      </c>
      <c r="B5909" s="10">
        <v>8.2311040000000002</v>
      </c>
      <c r="C5909" s="26">
        <v>10</v>
      </c>
      <c r="D5909" s="14">
        <f t="shared" si="92"/>
        <v>13.74594368</v>
      </c>
    </row>
    <row r="5910" spans="1:4" ht="15" customHeight="1" x14ac:dyDescent="0.2">
      <c r="A5910" s="27">
        <v>42254.708333333336</v>
      </c>
      <c r="B5910" s="10">
        <v>8.2311040000000002</v>
      </c>
      <c r="C5910" s="26">
        <v>10</v>
      </c>
      <c r="D5910" s="14">
        <f t="shared" si="92"/>
        <v>13.74594368</v>
      </c>
    </row>
    <row r="5911" spans="1:4" ht="15" customHeight="1" x14ac:dyDescent="0.2">
      <c r="A5911" s="27">
        <v>42254.75</v>
      </c>
      <c r="B5911" s="10">
        <v>7.7166600000000001</v>
      </c>
      <c r="C5911" s="26">
        <v>20</v>
      </c>
      <c r="D5911" s="14">
        <f t="shared" si="92"/>
        <v>12.886822199999999</v>
      </c>
    </row>
    <row r="5912" spans="1:4" ht="15" customHeight="1" x14ac:dyDescent="0.2">
      <c r="A5912" s="27">
        <v>42254.791666666664</v>
      </c>
      <c r="B5912" s="10">
        <v>7.7166600000000001</v>
      </c>
      <c r="C5912" s="26">
        <v>60</v>
      </c>
      <c r="D5912" s="14">
        <f t="shared" si="92"/>
        <v>12.886822199999999</v>
      </c>
    </row>
    <row r="5913" spans="1:4" ht="15" customHeight="1" x14ac:dyDescent="0.2">
      <c r="A5913" s="27">
        <v>42254.833333333336</v>
      </c>
      <c r="B5913" s="10">
        <v>10.288880000000001</v>
      </c>
      <c r="C5913" s="26">
        <v>190</v>
      </c>
      <c r="D5913" s="14">
        <f t="shared" si="92"/>
        <v>17.182429599999999</v>
      </c>
    </row>
    <row r="5914" spans="1:4" ht="15" customHeight="1" x14ac:dyDescent="0.2">
      <c r="A5914" s="27">
        <v>42254.875</v>
      </c>
      <c r="B5914" s="10">
        <v>4.6299960000000002</v>
      </c>
      <c r="C5914" s="26">
        <v>190</v>
      </c>
      <c r="D5914" s="14">
        <f t="shared" si="92"/>
        <v>7.7320933199999997</v>
      </c>
    </row>
    <row r="5915" spans="1:4" ht="15" customHeight="1" x14ac:dyDescent="0.2">
      <c r="A5915" s="27">
        <v>42254.958333333336</v>
      </c>
      <c r="B5915" s="10">
        <v>3.601108</v>
      </c>
      <c r="C5915" s="26">
        <v>180</v>
      </c>
      <c r="D5915" s="14">
        <f t="shared" si="92"/>
        <v>6.0138503599999993</v>
      </c>
    </row>
    <row r="5916" spans="1:4" ht="15" customHeight="1" x14ac:dyDescent="0.2">
      <c r="A5916" s="27">
        <v>42255</v>
      </c>
      <c r="B5916" s="10">
        <v>2.057776</v>
      </c>
      <c r="C5916" s="26">
        <v>160</v>
      </c>
      <c r="D5916" s="14">
        <f t="shared" si="92"/>
        <v>3.43648592</v>
      </c>
    </row>
    <row r="5917" spans="1:4" ht="15" customHeight="1" x14ac:dyDescent="0.2">
      <c r="A5917" s="27">
        <v>42255.041666666664</v>
      </c>
      <c r="B5917" s="10">
        <v>2.057776</v>
      </c>
      <c r="C5917" s="26">
        <v>320</v>
      </c>
      <c r="D5917" s="14">
        <f t="shared" si="92"/>
        <v>3.43648592</v>
      </c>
    </row>
    <row r="5918" spans="1:4" ht="15" customHeight="1" x14ac:dyDescent="0.2">
      <c r="A5918" s="27">
        <v>42255.083333333336</v>
      </c>
      <c r="B5918" s="10">
        <v>3.0866639999999999</v>
      </c>
      <c r="C5918" s="26">
        <v>310</v>
      </c>
      <c r="D5918" s="14">
        <f t="shared" si="92"/>
        <v>5.1547288799999995</v>
      </c>
    </row>
    <row r="5919" spans="1:4" ht="15" customHeight="1" x14ac:dyDescent="0.2">
      <c r="A5919" s="27">
        <v>42255.125</v>
      </c>
      <c r="B5919" s="10">
        <v>4.1155520000000001</v>
      </c>
      <c r="C5919" s="26">
        <v>280</v>
      </c>
      <c r="D5919" s="14">
        <f t="shared" si="92"/>
        <v>6.8729718399999999</v>
      </c>
    </row>
    <row r="5920" spans="1:4" ht="15" customHeight="1" x14ac:dyDescent="0.2">
      <c r="A5920" s="27">
        <v>42255.166666666664</v>
      </c>
      <c r="B5920" s="10">
        <v>4.1155520000000001</v>
      </c>
      <c r="C5920" s="26">
        <v>10</v>
      </c>
      <c r="D5920" s="14">
        <f t="shared" si="92"/>
        <v>6.8729718399999999</v>
      </c>
    </row>
    <row r="5921" spans="1:4" ht="15" customHeight="1" x14ac:dyDescent="0.2">
      <c r="A5921" s="27">
        <v>42255.208333333336</v>
      </c>
      <c r="B5921" s="10">
        <v>2.5722200000000002</v>
      </c>
      <c r="C5921" s="26">
        <v>300</v>
      </c>
      <c r="D5921" s="14">
        <f t="shared" si="92"/>
        <v>4.2956073999999997</v>
      </c>
    </row>
    <row r="5922" spans="1:4" ht="15" customHeight="1" x14ac:dyDescent="0.2">
      <c r="A5922" s="27">
        <v>42255.25</v>
      </c>
      <c r="B5922" s="10">
        <v>5.6588840000000005</v>
      </c>
      <c r="C5922" s="26">
        <v>10</v>
      </c>
      <c r="D5922" s="14">
        <f t="shared" si="92"/>
        <v>9.4503362800000001</v>
      </c>
    </row>
    <row r="5923" spans="1:4" ht="15" customHeight="1" x14ac:dyDescent="0.2">
      <c r="A5923" s="27">
        <v>42255.291666666664</v>
      </c>
      <c r="B5923" s="10">
        <v>6.6877719999999998</v>
      </c>
      <c r="C5923" s="26">
        <v>340</v>
      </c>
      <c r="D5923" s="14">
        <f t="shared" si="92"/>
        <v>11.16857924</v>
      </c>
    </row>
    <row r="5924" spans="1:4" ht="15" customHeight="1" x14ac:dyDescent="0.2">
      <c r="A5924" s="27">
        <v>42255.333333333336</v>
      </c>
      <c r="B5924" s="10">
        <v>9.2599920000000004</v>
      </c>
      <c r="C5924" s="26">
        <v>10</v>
      </c>
      <c r="D5924" s="14">
        <f t="shared" si="92"/>
        <v>15.464186639999999</v>
      </c>
    </row>
    <row r="5925" spans="1:4" ht="15" customHeight="1" x14ac:dyDescent="0.2">
      <c r="A5925" s="27">
        <v>42255.375</v>
      </c>
      <c r="B5925" s="10">
        <v>5.1444400000000003</v>
      </c>
      <c r="C5925" s="26">
        <v>330</v>
      </c>
      <c r="D5925" s="14">
        <f t="shared" si="92"/>
        <v>8.5912147999999995</v>
      </c>
    </row>
    <row r="5926" spans="1:4" ht="15" customHeight="1" x14ac:dyDescent="0.2">
      <c r="A5926" s="27">
        <v>42255.416666666664</v>
      </c>
      <c r="B5926" s="10">
        <v>6.1733279999999997</v>
      </c>
      <c r="C5926" s="26">
        <v>340</v>
      </c>
      <c r="D5926" s="14">
        <f t="shared" si="92"/>
        <v>10.309457759999999</v>
      </c>
    </row>
    <row r="5927" spans="1:4" ht="15" customHeight="1" x14ac:dyDescent="0.2">
      <c r="A5927" s="27">
        <v>42255.458333333336</v>
      </c>
      <c r="B5927" s="10">
        <v>3.601108</v>
      </c>
      <c r="C5927" s="26">
        <v>320</v>
      </c>
      <c r="D5927" s="14">
        <f t="shared" si="92"/>
        <v>6.0138503599999993</v>
      </c>
    </row>
    <row r="5928" spans="1:4" ht="15" customHeight="1" x14ac:dyDescent="0.2">
      <c r="A5928" s="27">
        <v>42255.5</v>
      </c>
      <c r="B5928" s="10">
        <v>2.057776</v>
      </c>
      <c r="C5928" s="26">
        <v>270</v>
      </c>
      <c r="D5928" s="14">
        <f t="shared" si="92"/>
        <v>3.43648592</v>
      </c>
    </row>
    <row r="5929" spans="1:4" ht="15" customHeight="1" x14ac:dyDescent="0.2">
      <c r="A5929" s="27">
        <v>42255.541666666664</v>
      </c>
      <c r="B5929" s="10">
        <v>1.028888</v>
      </c>
      <c r="C5929" s="26">
        <v>320</v>
      </c>
      <c r="D5929" s="14">
        <f t="shared" si="92"/>
        <v>1.71824296</v>
      </c>
    </row>
    <row r="5930" spans="1:4" ht="15" customHeight="1" x14ac:dyDescent="0.2">
      <c r="A5930" s="27">
        <v>42255.583333333336</v>
      </c>
      <c r="B5930" s="10">
        <v>1.028888</v>
      </c>
      <c r="C5930" s="26">
        <v>360</v>
      </c>
      <c r="D5930" s="14">
        <f t="shared" si="92"/>
        <v>1.71824296</v>
      </c>
    </row>
    <row r="5931" spans="1:4" ht="15" customHeight="1" x14ac:dyDescent="0.2">
      <c r="A5931" s="27">
        <v>42255.625</v>
      </c>
      <c r="B5931" s="10">
        <v>0</v>
      </c>
      <c r="C5931" s="26">
        <v>0</v>
      </c>
      <c r="D5931" s="14">
        <f t="shared" si="92"/>
        <v>0</v>
      </c>
    </row>
    <row r="5932" spans="1:4" ht="15" customHeight="1" x14ac:dyDescent="0.2">
      <c r="A5932" s="27">
        <v>42255.666666666664</v>
      </c>
      <c r="B5932" s="10">
        <v>1.028888</v>
      </c>
      <c r="C5932" s="26">
        <v>30</v>
      </c>
      <c r="D5932" s="14">
        <f t="shared" si="92"/>
        <v>1.71824296</v>
      </c>
    </row>
    <row r="5933" spans="1:4" ht="15" customHeight="1" x14ac:dyDescent="0.2">
      <c r="A5933" s="27">
        <v>42255.708333333336</v>
      </c>
      <c r="B5933" s="10">
        <v>1.028888</v>
      </c>
      <c r="C5933" s="26">
        <v>140</v>
      </c>
      <c r="D5933" s="14">
        <f t="shared" si="92"/>
        <v>1.71824296</v>
      </c>
    </row>
    <row r="5934" spans="1:4" ht="15" customHeight="1" x14ac:dyDescent="0.2">
      <c r="A5934" s="27">
        <v>42255.75</v>
      </c>
      <c r="B5934" s="10">
        <v>4.1155520000000001</v>
      </c>
      <c r="C5934" s="26">
        <v>50</v>
      </c>
      <c r="D5934" s="14">
        <f t="shared" si="92"/>
        <v>6.8729718399999999</v>
      </c>
    </row>
    <row r="5935" spans="1:4" ht="15" customHeight="1" x14ac:dyDescent="0.2">
      <c r="A5935" s="27">
        <v>42255.791666666664</v>
      </c>
      <c r="B5935" s="10">
        <v>4.1155520000000001</v>
      </c>
      <c r="C5935" s="26">
        <v>50</v>
      </c>
      <c r="D5935" s="14">
        <f t="shared" si="92"/>
        <v>6.8729718399999999</v>
      </c>
    </row>
    <row r="5936" spans="1:4" ht="15" customHeight="1" x14ac:dyDescent="0.2">
      <c r="A5936" s="27">
        <v>42255.833333333336</v>
      </c>
      <c r="B5936" s="10">
        <v>6.1733279999999997</v>
      </c>
      <c r="C5936" s="26">
        <v>50</v>
      </c>
      <c r="D5936" s="14">
        <f t="shared" si="92"/>
        <v>10.309457759999999</v>
      </c>
    </row>
    <row r="5937" spans="1:4" ht="15" customHeight="1" x14ac:dyDescent="0.2">
      <c r="A5937" s="27">
        <v>42255.875</v>
      </c>
      <c r="B5937" s="10">
        <v>5.1444400000000003</v>
      </c>
      <c r="C5937" s="26">
        <v>40</v>
      </c>
      <c r="D5937" s="14">
        <f t="shared" si="92"/>
        <v>8.5912147999999995</v>
      </c>
    </row>
    <row r="5938" spans="1:4" ht="15" customHeight="1" x14ac:dyDescent="0.2">
      <c r="A5938" s="27">
        <v>42255.916666666664</v>
      </c>
      <c r="B5938" s="10">
        <v>4.6299960000000002</v>
      </c>
      <c r="C5938" s="26">
        <v>30</v>
      </c>
      <c r="D5938" s="14">
        <f t="shared" si="92"/>
        <v>7.7320933199999997</v>
      </c>
    </row>
    <row r="5939" spans="1:4" ht="15" customHeight="1" x14ac:dyDescent="0.2">
      <c r="A5939" s="27">
        <v>42255.958333333336</v>
      </c>
      <c r="B5939" s="10">
        <v>6.1733279999999997</v>
      </c>
      <c r="C5939" s="26">
        <v>40</v>
      </c>
      <c r="D5939" s="14">
        <f t="shared" si="92"/>
        <v>10.309457759999999</v>
      </c>
    </row>
    <row r="5940" spans="1:4" ht="15" customHeight="1" x14ac:dyDescent="0.2">
      <c r="A5940" s="27">
        <v>42256</v>
      </c>
      <c r="B5940" s="10">
        <v>6.6877719999999998</v>
      </c>
      <c r="C5940" s="26">
        <v>20</v>
      </c>
      <c r="D5940" s="14">
        <f t="shared" si="92"/>
        <v>11.16857924</v>
      </c>
    </row>
    <row r="5941" spans="1:4" ht="15" customHeight="1" x14ac:dyDescent="0.2">
      <c r="A5941" s="27">
        <v>42256.041666666664</v>
      </c>
      <c r="B5941" s="10">
        <v>7.7166600000000001</v>
      </c>
      <c r="C5941" s="26">
        <v>20</v>
      </c>
      <c r="D5941" s="14">
        <f t="shared" si="92"/>
        <v>12.886822199999999</v>
      </c>
    </row>
    <row r="5942" spans="1:4" ht="15" customHeight="1" x14ac:dyDescent="0.2">
      <c r="A5942" s="27">
        <v>42256.083333333336</v>
      </c>
      <c r="B5942" s="10">
        <v>6.1733279999999997</v>
      </c>
      <c r="C5942" s="26">
        <v>10</v>
      </c>
      <c r="D5942" s="14">
        <f t="shared" si="92"/>
        <v>10.309457759999999</v>
      </c>
    </row>
    <row r="5943" spans="1:4" ht="15" customHeight="1" x14ac:dyDescent="0.2">
      <c r="A5943" s="27">
        <v>42256.125</v>
      </c>
      <c r="B5943" s="10">
        <v>5.6588840000000005</v>
      </c>
      <c r="C5943" s="26">
        <v>20</v>
      </c>
      <c r="D5943" s="14">
        <f t="shared" si="92"/>
        <v>9.4503362800000001</v>
      </c>
    </row>
    <row r="5944" spans="1:4" ht="15" customHeight="1" x14ac:dyDescent="0.2">
      <c r="A5944" s="27">
        <v>42256.166666666664</v>
      </c>
      <c r="B5944" s="10">
        <v>3.601108</v>
      </c>
      <c r="C5944" s="26">
        <v>360</v>
      </c>
      <c r="D5944" s="14">
        <f t="shared" si="92"/>
        <v>6.0138503599999993</v>
      </c>
    </row>
    <row r="5945" spans="1:4" ht="15" customHeight="1" x14ac:dyDescent="0.2">
      <c r="A5945" s="27">
        <v>42256.208333333336</v>
      </c>
      <c r="B5945" s="10">
        <v>5.6588840000000005</v>
      </c>
      <c r="C5945" s="26">
        <v>360</v>
      </c>
      <c r="D5945" s="14">
        <f t="shared" si="92"/>
        <v>9.4503362800000001</v>
      </c>
    </row>
    <row r="5946" spans="1:4" ht="15" customHeight="1" x14ac:dyDescent="0.2">
      <c r="A5946" s="27">
        <v>42256.25</v>
      </c>
      <c r="B5946" s="10">
        <v>6.1733279999999997</v>
      </c>
      <c r="C5946" s="26">
        <v>10</v>
      </c>
      <c r="D5946" s="14">
        <f t="shared" si="92"/>
        <v>10.309457759999999</v>
      </c>
    </row>
    <row r="5947" spans="1:4" ht="15" customHeight="1" x14ac:dyDescent="0.2">
      <c r="A5947" s="27">
        <v>42256.291666666664</v>
      </c>
      <c r="B5947" s="10">
        <v>5.1444400000000003</v>
      </c>
      <c r="C5947" s="26">
        <v>20</v>
      </c>
      <c r="D5947" s="14">
        <f t="shared" si="92"/>
        <v>8.5912147999999995</v>
      </c>
    </row>
    <row r="5948" spans="1:4" ht="15" customHeight="1" x14ac:dyDescent="0.2">
      <c r="A5948" s="27">
        <v>42256.333333333336</v>
      </c>
      <c r="B5948" s="10">
        <v>3.0866639999999999</v>
      </c>
      <c r="C5948" s="26">
        <v>360</v>
      </c>
      <c r="D5948" s="14">
        <f t="shared" si="92"/>
        <v>5.1547288799999995</v>
      </c>
    </row>
    <row r="5949" spans="1:4" ht="15" customHeight="1" x14ac:dyDescent="0.2">
      <c r="A5949" s="27">
        <v>42256.375</v>
      </c>
      <c r="B5949" s="10">
        <v>3.0866639999999999</v>
      </c>
      <c r="C5949" s="26">
        <v>30</v>
      </c>
      <c r="D5949" s="14">
        <f t="shared" si="92"/>
        <v>5.1547288799999995</v>
      </c>
    </row>
    <row r="5950" spans="1:4" ht="15" customHeight="1" x14ac:dyDescent="0.2">
      <c r="A5950" s="27">
        <v>42256.416666666664</v>
      </c>
      <c r="B5950" s="10">
        <v>4.6299960000000002</v>
      </c>
      <c r="C5950" s="26">
        <v>20</v>
      </c>
      <c r="D5950" s="14">
        <f t="shared" si="92"/>
        <v>7.7320933199999997</v>
      </c>
    </row>
    <row r="5951" spans="1:4" ht="15" customHeight="1" x14ac:dyDescent="0.2">
      <c r="A5951" s="27">
        <v>42256.458333333336</v>
      </c>
      <c r="B5951" s="10">
        <v>6.6877719999999998</v>
      </c>
      <c r="C5951" s="26">
        <v>10</v>
      </c>
      <c r="D5951" s="14">
        <f t="shared" si="92"/>
        <v>11.16857924</v>
      </c>
    </row>
    <row r="5952" spans="1:4" ht="15" customHeight="1" x14ac:dyDescent="0.2">
      <c r="A5952" s="27">
        <v>42256.5</v>
      </c>
      <c r="B5952" s="10">
        <v>3.601108</v>
      </c>
      <c r="C5952" s="26">
        <v>360</v>
      </c>
      <c r="D5952" s="14">
        <f t="shared" si="92"/>
        <v>6.0138503599999993</v>
      </c>
    </row>
    <row r="5953" spans="1:4" ht="15" customHeight="1" x14ac:dyDescent="0.2">
      <c r="A5953" s="27">
        <v>42256.541666666664</v>
      </c>
      <c r="B5953" s="10">
        <v>3.0866639999999999</v>
      </c>
      <c r="C5953" s="26">
        <v>350</v>
      </c>
      <c r="D5953" s="14">
        <f t="shared" si="92"/>
        <v>5.1547288799999995</v>
      </c>
    </row>
    <row r="5954" spans="1:4" ht="15" customHeight="1" x14ac:dyDescent="0.2">
      <c r="A5954" s="27">
        <v>42256.583333333336</v>
      </c>
      <c r="B5954" s="10">
        <v>5.1444400000000003</v>
      </c>
      <c r="C5954" s="26">
        <v>10</v>
      </c>
      <c r="D5954" s="14">
        <f t="shared" si="92"/>
        <v>8.5912147999999995</v>
      </c>
    </row>
    <row r="5955" spans="1:4" ht="15" customHeight="1" x14ac:dyDescent="0.2">
      <c r="A5955" s="27">
        <v>42256.625</v>
      </c>
      <c r="B5955" s="10">
        <v>5.1444400000000003</v>
      </c>
      <c r="C5955" s="26">
        <v>20</v>
      </c>
      <c r="D5955" s="14">
        <f t="shared" si="92"/>
        <v>8.5912147999999995</v>
      </c>
    </row>
    <row r="5956" spans="1:4" ht="15" customHeight="1" x14ac:dyDescent="0.2">
      <c r="A5956" s="27">
        <v>42256.666666666664</v>
      </c>
      <c r="B5956" s="10">
        <v>5.1444400000000003</v>
      </c>
      <c r="C5956" s="26">
        <v>360</v>
      </c>
      <c r="D5956" s="14">
        <f t="shared" si="92"/>
        <v>8.5912147999999995</v>
      </c>
    </row>
    <row r="5957" spans="1:4" ht="15" customHeight="1" x14ac:dyDescent="0.2">
      <c r="A5957" s="27">
        <v>42256.708333333336</v>
      </c>
      <c r="B5957" s="10">
        <v>5.1444400000000003</v>
      </c>
      <c r="C5957" s="26">
        <v>50</v>
      </c>
      <c r="D5957" s="14">
        <f t="shared" ref="D5957:D6020" si="93">$B$1*B5957</f>
        <v>8.5912147999999995</v>
      </c>
    </row>
    <row r="5958" spans="1:4" ht="15" customHeight="1" x14ac:dyDescent="0.2">
      <c r="A5958" s="27">
        <v>42256.75</v>
      </c>
      <c r="B5958" s="10">
        <v>6.1733279999999997</v>
      </c>
      <c r="C5958" s="26">
        <v>50</v>
      </c>
      <c r="D5958" s="14">
        <f t="shared" si="93"/>
        <v>10.309457759999999</v>
      </c>
    </row>
    <row r="5959" spans="1:4" ht="15" customHeight="1" x14ac:dyDescent="0.2">
      <c r="A5959" s="27">
        <v>42256.791666666664</v>
      </c>
      <c r="B5959" s="10">
        <v>6.1733279999999997</v>
      </c>
      <c r="C5959" s="26">
        <v>50</v>
      </c>
      <c r="D5959" s="14">
        <f t="shared" si="93"/>
        <v>10.309457759999999</v>
      </c>
    </row>
    <row r="5960" spans="1:4" ht="15" customHeight="1" x14ac:dyDescent="0.2">
      <c r="A5960" s="27">
        <v>42256.833333333336</v>
      </c>
      <c r="B5960" s="10">
        <v>7.202216</v>
      </c>
      <c r="C5960" s="26">
        <v>40</v>
      </c>
      <c r="D5960" s="14">
        <f t="shared" si="93"/>
        <v>12.027700719999999</v>
      </c>
    </row>
    <row r="5961" spans="1:4" ht="15" customHeight="1" x14ac:dyDescent="0.2">
      <c r="A5961" s="27">
        <v>42256.875</v>
      </c>
      <c r="B5961" s="10">
        <v>5.6588840000000005</v>
      </c>
      <c r="C5961" s="26">
        <v>40</v>
      </c>
      <c r="D5961" s="14">
        <f t="shared" si="93"/>
        <v>9.4503362800000001</v>
      </c>
    </row>
    <row r="5962" spans="1:4" ht="15" customHeight="1" x14ac:dyDescent="0.2">
      <c r="A5962" s="27">
        <v>42256.916666666664</v>
      </c>
      <c r="B5962" s="10">
        <v>2.057776</v>
      </c>
      <c r="C5962" s="26">
        <v>10</v>
      </c>
      <c r="D5962" s="14">
        <f t="shared" si="93"/>
        <v>3.43648592</v>
      </c>
    </row>
    <row r="5963" spans="1:4" ht="15" customHeight="1" x14ac:dyDescent="0.2">
      <c r="A5963" s="27">
        <v>42256.958333333336</v>
      </c>
      <c r="B5963" s="10">
        <v>2.5722200000000002</v>
      </c>
      <c r="C5963" s="26">
        <v>20</v>
      </c>
      <c r="D5963" s="14">
        <f t="shared" si="93"/>
        <v>4.2956073999999997</v>
      </c>
    </row>
    <row r="5964" spans="1:4" ht="15" customHeight="1" x14ac:dyDescent="0.2">
      <c r="A5964" s="27">
        <v>42257</v>
      </c>
      <c r="B5964" s="10">
        <v>3.601108</v>
      </c>
      <c r="C5964" s="26">
        <v>30</v>
      </c>
      <c r="D5964" s="14">
        <f t="shared" si="93"/>
        <v>6.0138503599999993</v>
      </c>
    </row>
    <row r="5965" spans="1:4" ht="15" customHeight="1" x14ac:dyDescent="0.2">
      <c r="A5965" s="27">
        <v>42257.041666666664</v>
      </c>
      <c r="B5965" s="10">
        <v>2.057776</v>
      </c>
      <c r="C5965" s="26">
        <v>20</v>
      </c>
      <c r="D5965" s="14">
        <f t="shared" si="93"/>
        <v>3.43648592</v>
      </c>
    </row>
    <row r="5966" spans="1:4" ht="15" customHeight="1" x14ac:dyDescent="0.2">
      <c r="A5966" s="27">
        <v>42257.083333333336</v>
      </c>
      <c r="B5966" s="10">
        <v>3.0866639999999999</v>
      </c>
      <c r="C5966" s="26">
        <v>20</v>
      </c>
      <c r="D5966" s="14">
        <f t="shared" si="93"/>
        <v>5.1547288799999995</v>
      </c>
    </row>
    <row r="5967" spans="1:4" ht="15" customHeight="1" x14ac:dyDescent="0.2">
      <c r="A5967" s="27">
        <v>42257.125</v>
      </c>
      <c r="B5967" s="10">
        <v>1.028888</v>
      </c>
      <c r="C5967" s="26">
        <v>30</v>
      </c>
      <c r="D5967" s="14">
        <f t="shared" si="93"/>
        <v>1.71824296</v>
      </c>
    </row>
    <row r="5968" spans="1:4" ht="15" customHeight="1" x14ac:dyDescent="0.2">
      <c r="A5968" s="27">
        <v>42257.166666666664</v>
      </c>
      <c r="B5968" s="10">
        <v>1.028888</v>
      </c>
      <c r="C5968" s="26">
        <v>250</v>
      </c>
      <c r="D5968" s="14">
        <f t="shared" si="93"/>
        <v>1.71824296</v>
      </c>
    </row>
    <row r="5969" spans="1:4" ht="15" customHeight="1" x14ac:dyDescent="0.2">
      <c r="A5969" s="27">
        <v>42257.208333333336</v>
      </c>
      <c r="B5969" s="10">
        <v>1.028888</v>
      </c>
      <c r="C5969" s="26">
        <v>10</v>
      </c>
      <c r="D5969" s="14">
        <f t="shared" si="93"/>
        <v>1.71824296</v>
      </c>
    </row>
    <row r="5970" spans="1:4" ht="15" customHeight="1" x14ac:dyDescent="0.2">
      <c r="A5970" s="27">
        <v>42257.25</v>
      </c>
      <c r="B5970" s="10">
        <v>1.028888</v>
      </c>
      <c r="C5970" s="26">
        <v>240</v>
      </c>
      <c r="D5970" s="14">
        <f t="shared" si="93"/>
        <v>1.71824296</v>
      </c>
    </row>
    <row r="5971" spans="1:4" ht="15" customHeight="1" x14ac:dyDescent="0.2">
      <c r="A5971" s="27">
        <v>42257.291666666664</v>
      </c>
      <c r="B5971" s="10">
        <v>2.057776</v>
      </c>
      <c r="C5971" s="26">
        <v>160</v>
      </c>
      <c r="D5971" s="14">
        <f t="shared" si="93"/>
        <v>3.43648592</v>
      </c>
    </row>
    <row r="5972" spans="1:4" ht="15" customHeight="1" x14ac:dyDescent="0.2">
      <c r="A5972" s="27">
        <v>42257.333333333336</v>
      </c>
      <c r="B5972" s="10">
        <v>4.6299960000000002</v>
      </c>
      <c r="C5972" s="26">
        <v>180</v>
      </c>
      <c r="D5972" s="14">
        <f t="shared" si="93"/>
        <v>7.7320933199999997</v>
      </c>
    </row>
    <row r="5973" spans="1:4" ht="15" customHeight="1" x14ac:dyDescent="0.2">
      <c r="A5973" s="27">
        <v>42257.375</v>
      </c>
      <c r="B5973" s="10">
        <v>3.601108</v>
      </c>
      <c r="C5973" s="26">
        <v>160</v>
      </c>
      <c r="D5973" s="14">
        <f t="shared" si="93"/>
        <v>6.0138503599999993</v>
      </c>
    </row>
    <row r="5974" spans="1:4" ht="15" customHeight="1" x14ac:dyDescent="0.2">
      <c r="A5974" s="27">
        <v>42257.416666666664</v>
      </c>
      <c r="B5974" s="10">
        <v>4.1155520000000001</v>
      </c>
      <c r="C5974" s="26">
        <v>170</v>
      </c>
      <c r="D5974" s="14">
        <f t="shared" si="93"/>
        <v>6.8729718399999999</v>
      </c>
    </row>
    <row r="5975" spans="1:4" ht="15" customHeight="1" x14ac:dyDescent="0.2">
      <c r="A5975" s="27">
        <v>42257.458333333336</v>
      </c>
      <c r="B5975" s="10">
        <v>3.0866639999999999</v>
      </c>
      <c r="C5975" s="26">
        <v>150</v>
      </c>
      <c r="D5975" s="14">
        <f t="shared" si="93"/>
        <v>5.1547288799999995</v>
      </c>
    </row>
    <row r="5976" spans="1:4" ht="15" customHeight="1" x14ac:dyDescent="0.2">
      <c r="A5976" s="27">
        <v>42257.5</v>
      </c>
      <c r="B5976" s="10">
        <v>3.0866639999999999</v>
      </c>
      <c r="C5976" s="26">
        <v>170</v>
      </c>
      <c r="D5976" s="14">
        <f t="shared" si="93"/>
        <v>5.1547288799999995</v>
      </c>
    </row>
    <row r="5977" spans="1:4" ht="15" customHeight="1" x14ac:dyDescent="0.2">
      <c r="A5977" s="27">
        <v>42257.541666666664</v>
      </c>
      <c r="B5977" s="10">
        <v>3.0866639999999999</v>
      </c>
      <c r="C5977" s="26">
        <v>160</v>
      </c>
      <c r="D5977" s="14">
        <f t="shared" si="93"/>
        <v>5.1547288799999995</v>
      </c>
    </row>
    <row r="5978" spans="1:4" ht="15" customHeight="1" x14ac:dyDescent="0.2">
      <c r="A5978" s="27">
        <v>42257.583333333336</v>
      </c>
      <c r="B5978" s="10">
        <v>2.057776</v>
      </c>
      <c r="C5978" s="26">
        <v>150</v>
      </c>
      <c r="D5978" s="14">
        <f t="shared" si="93"/>
        <v>3.43648592</v>
      </c>
    </row>
    <row r="5979" spans="1:4" ht="15" customHeight="1" x14ac:dyDescent="0.2">
      <c r="A5979" s="27">
        <v>42257.625</v>
      </c>
      <c r="B5979" s="10">
        <v>2.057776</v>
      </c>
      <c r="C5979" s="26">
        <v>250</v>
      </c>
      <c r="D5979" s="14">
        <f t="shared" si="93"/>
        <v>3.43648592</v>
      </c>
    </row>
    <row r="5980" spans="1:4" ht="15" customHeight="1" x14ac:dyDescent="0.2">
      <c r="A5980" s="27">
        <v>42257.666666666664</v>
      </c>
      <c r="B5980" s="10">
        <v>2.057776</v>
      </c>
      <c r="C5980" s="26">
        <v>60</v>
      </c>
      <c r="D5980" s="14">
        <f t="shared" si="93"/>
        <v>3.43648592</v>
      </c>
    </row>
    <row r="5981" spans="1:4" ht="15" customHeight="1" x14ac:dyDescent="0.2">
      <c r="A5981" s="27">
        <v>42257.708333333336</v>
      </c>
      <c r="B5981" s="10">
        <v>4.6299960000000002</v>
      </c>
      <c r="C5981" s="26">
        <v>110</v>
      </c>
      <c r="D5981" s="14">
        <f t="shared" si="93"/>
        <v>7.7320933199999997</v>
      </c>
    </row>
    <row r="5982" spans="1:4" ht="15" customHeight="1" x14ac:dyDescent="0.2">
      <c r="A5982" s="27">
        <v>42257.75</v>
      </c>
      <c r="B5982" s="10">
        <v>5.1444400000000003</v>
      </c>
      <c r="C5982" s="26">
        <v>70</v>
      </c>
      <c r="D5982" s="14">
        <f t="shared" si="93"/>
        <v>8.5912147999999995</v>
      </c>
    </row>
    <row r="5983" spans="1:4" ht="15" customHeight="1" x14ac:dyDescent="0.2">
      <c r="A5983" s="27">
        <v>42257.791666666664</v>
      </c>
      <c r="B5983" s="10">
        <v>5.1444400000000003</v>
      </c>
      <c r="C5983" s="26">
        <v>70</v>
      </c>
      <c r="D5983" s="14">
        <f t="shared" si="93"/>
        <v>8.5912147999999995</v>
      </c>
    </row>
    <row r="5984" spans="1:4" ht="15" customHeight="1" x14ac:dyDescent="0.2">
      <c r="A5984" s="27">
        <v>42257.833333333336</v>
      </c>
      <c r="B5984" s="10">
        <v>3.601108</v>
      </c>
      <c r="C5984" s="26">
        <v>50</v>
      </c>
      <c r="D5984" s="14">
        <f t="shared" si="93"/>
        <v>6.0138503599999993</v>
      </c>
    </row>
    <row r="5985" spans="1:4" ht="15" customHeight="1" x14ac:dyDescent="0.2">
      <c r="A5985" s="27">
        <v>42257.875</v>
      </c>
      <c r="B5985" s="10">
        <v>6.1733279999999997</v>
      </c>
      <c r="C5985" s="26">
        <v>40</v>
      </c>
      <c r="D5985" s="14">
        <f t="shared" si="93"/>
        <v>10.309457759999999</v>
      </c>
    </row>
    <row r="5986" spans="1:4" ht="15" customHeight="1" x14ac:dyDescent="0.2">
      <c r="A5986" s="27">
        <v>42257.916666666664</v>
      </c>
      <c r="B5986" s="10">
        <v>6.1733279999999997</v>
      </c>
      <c r="C5986" s="26">
        <v>40</v>
      </c>
      <c r="D5986" s="14">
        <f t="shared" si="93"/>
        <v>10.309457759999999</v>
      </c>
    </row>
    <row r="5987" spans="1:4" ht="15" customHeight="1" x14ac:dyDescent="0.2">
      <c r="A5987" s="27">
        <v>42257.958333333336</v>
      </c>
      <c r="B5987" s="10">
        <v>5.1444400000000003</v>
      </c>
      <c r="C5987" s="26">
        <v>30</v>
      </c>
      <c r="D5987" s="14">
        <f t="shared" si="93"/>
        <v>8.5912147999999995</v>
      </c>
    </row>
    <row r="5988" spans="1:4" ht="15" customHeight="1" x14ac:dyDescent="0.2">
      <c r="A5988" s="27">
        <v>42258</v>
      </c>
      <c r="B5988" s="10">
        <v>5.1444400000000003</v>
      </c>
      <c r="C5988" s="26">
        <v>20</v>
      </c>
      <c r="D5988" s="14">
        <f t="shared" si="93"/>
        <v>8.5912147999999995</v>
      </c>
    </row>
    <row r="5989" spans="1:4" ht="15" customHeight="1" x14ac:dyDescent="0.2">
      <c r="A5989" s="27">
        <v>42258.041666666664</v>
      </c>
      <c r="B5989" s="10">
        <v>4.1155520000000001</v>
      </c>
      <c r="C5989" s="26">
        <v>10</v>
      </c>
      <c r="D5989" s="14">
        <f t="shared" si="93"/>
        <v>6.8729718399999999</v>
      </c>
    </row>
    <row r="5990" spans="1:4" ht="15" customHeight="1" x14ac:dyDescent="0.2">
      <c r="A5990" s="27">
        <v>42258.083333333336</v>
      </c>
      <c r="B5990" s="10">
        <v>4.6299960000000002</v>
      </c>
      <c r="C5990" s="26">
        <v>20</v>
      </c>
      <c r="D5990" s="14">
        <f t="shared" si="93"/>
        <v>7.7320933199999997</v>
      </c>
    </row>
    <row r="5991" spans="1:4" ht="15" customHeight="1" x14ac:dyDescent="0.2">
      <c r="A5991" s="27">
        <v>42258.125</v>
      </c>
      <c r="B5991" s="10">
        <v>5.1444400000000003</v>
      </c>
      <c r="C5991" s="26">
        <v>10</v>
      </c>
      <c r="D5991" s="14">
        <f t="shared" si="93"/>
        <v>8.5912147999999995</v>
      </c>
    </row>
    <row r="5992" spans="1:4" ht="15" customHeight="1" x14ac:dyDescent="0.2">
      <c r="A5992" s="27">
        <v>42258.166666666664</v>
      </c>
      <c r="B5992" s="10">
        <v>5.1444400000000003</v>
      </c>
      <c r="C5992" s="26">
        <v>10</v>
      </c>
      <c r="D5992" s="14">
        <f t="shared" si="93"/>
        <v>8.5912147999999995</v>
      </c>
    </row>
    <row r="5993" spans="1:4" ht="15" customHeight="1" x14ac:dyDescent="0.2">
      <c r="A5993" s="27">
        <v>42258.208333333336</v>
      </c>
      <c r="B5993" s="10">
        <v>7.202216</v>
      </c>
      <c r="C5993" s="26">
        <v>10</v>
      </c>
      <c r="D5993" s="14">
        <f t="shared" si="93"/>
        <v>12.027700719999999</v>
      </c>
    </row>
    <row r="5994" spans="1:4" ht="15" customHeight="1" x14ac:dyDescent="0.2">
      <c r="A5994" s="27">
        <v>42258.25</v>
      </c>
      <c r="B5994" s="10">
        <v>5.1444400000000003</v>
      </c>
      <c r="C5994" s="26">
        <v>10</v>
      </c>
      <c r="D5994" s="14">
        <f t="shared" si="93"/>
        <v>8.5912147999999995</v>
      </c>
    </row>
    <row r="5995" spans="1:4" ht="15" customHeight="1" x14ac:dyDescent="0.2">
      <c r="A5995" s="27">
        <v>42258.291666666664</v>
      </c>
      <c r="B5995" s="10">
        <v>6.1733279999999997</v>
      </c>
      <c r="C5995" s="26">
        <v>10</v>
      </c>
      <c r="D5995" s="14">
        <f t="shared" si="93"/>
        <v>10.309457759999999</v>
      </c>
    </row>
    <row r="5996" spans="1:4" ht="15" customHeight="1" x14ac:dyDescent="0.2">
      <c r="A5996" s="27">
        <v>42258.333333333336</v>
      </c>
      <c r="B5996" s="10">
        <v>6.1733279999999997</v>
      </c>
      <c r="C5996" s="26">
        <v>10</v>
      </c>
      <c r="D5996" s="14">
        <f t="shared" si="93"/>
        <v>10.309457759999999</v>
      </c>
    </row>
    <row r="5997" spans="1:4" ht="15" customHeight="1" x14ac:dyDescent="0.2">
      <c r="A5997" s="27">
        <v>42258.375</v>
      </c>
      <c r="B5997" s="10">
        <v>6.1733279999999997</v>
      </c>
      <c r="C5997" s="26">
        <v>10</v>
      </c>
      <c r="D5997" s="14">
        <f t="shared" si="93"/>
        <v>10.309457759999999</v>
      </c>
    </row>
    <row r="5998" spans="1:4" ht="15" customHeight="1" x14ac:dyDescent="0.2">
      <c r="A5998" s="27">
        <v>42258.416666666664</v>
      </c>
      <c r="B5998" s="10">
        <v>5.6588840000000005</v>
      </c>
      <c r="C5998" s="26">
        <v>20</v>
      </c>
      <c r="D5998" s="14">
        <f t="shared" si="93"/>
        <v>9.4503362800000001</v>
      </c>
    </row>
    <row r="5999" spans="1:4" ht="15" customHeight="1" x14ac:dyDescent="0.2">
      <c r="A5999" s="27">
        <v>42258.458333333336</v>
      </c>
      <c r="B5999" s="10">
        <v>6.1733279999999997</v>
      </c>
      <c r="C5999" s="26">
        <v>10</v>
      </c>
      <c r="D5999" s="14">
        <f t="shared" si="93"/>
        <v>10.309457759999999</v>
      </c>
    </row>
    <row r="6000" spans="1:4" ht="15" customHeight="1" x14ac:dyDescent="0.2">
      <c r="A6000" s="27">
        <v>42258.5</v>
      </c>
      <c r="B6000" s="10">
        <v>7.7166600000000001</v>
      </c>
      <c r="C6000" s="26">
        <v>10</v>
      </c>
      <c r="D6000" s="14">
        <f t="shared" si="93"/>
        <v>12.886822199999999</v>
      </c>
    </row>
    <row r="6001" spans="1:4" ht="15" customHeight="1" x14ac:dyDescent="0.2">
      <c r="A6001" s="27">
        <v>42258.541666666664</v>
      </c>
      <c r="B6001" s="10">
        <v>7.202216</v>
      </c>
      <c r="C6001" s="26">
        <v>10</v>
      </c>
      <c r="D6001" s="14">
        <f t="shared" si="93"/>
        <v>12.027700719999999</v>
      </c>
    </row>
    <row r="6002" spans="1:4" ht="15" customHeight="1" x14ac:dyDescent="0.2">
      <c r="A6002" s="27">
        <v>42258.583333333336</v>
      </c>
      <c r="B6002" s="10">
        <v>8.2311040000000002</v>
      </c>
      <c r="C6002" s="26">
        <v>20</v>
      </c>
      <c r="D6002" s="14">
        <f t="shared" si="93"/>
        <v>13.74594368</v>
      </c>
    </row>
    <row r="6003" spans="1:4" ht="15" customHeight="1" x14ac:dyDescent="0.2">
      <c r="A6003" s="27">
        <v>42258.625</v>
      </c>
      <c r="B6003" s="10">
        <v>7.202216</v>
      </c>
      <c r="C6003" s="26">
        <v>10</v>
      </c>
      <c r="D6003" s="14">
        <f t="shared" si="93"/>
        <v>12.027700719999999</v>
      </c>
    </row>
    <row r="6004" spans="1:4" ht="15" customHeight="1" x14ac:dyDescent="0.2">
      <c r="A6004" s="27">
        <v>42258.666666666664</v>
      </c>
      <c r="B6004" s="10">
        <v>6.6877719999999998</v>
      </c>
      <c r="C6004" s="26">
        <v>10</v>
      </c>
      <c r="D6004" s="14">
        <f t="shared" si="93"/>
        <v>11.16857924</v>
      </c>
    </row>
    <row r="6005" spans="1:4" ht="15" customHeight="1" x14ac:dyDescent="0.2">
      <c r="A6005" s="27">
        <v>42258.75</v>
      </c>
      <c r="B6005" s="10">
        <v>6.6877719999999998</v>
      </c>
      <c r="C6005" s="26">
        <v>60</v>
      </c>
      <c r="D6005" s="14">
        <f t="shared" si="93"/>
        <v>11.16857924</v>
      </c>
    </row>
    <row r="6006" spans="1:4" ht="15" customHeight="1" x14ac:dyDescent="0.2">
      <c r="A6006" s="27">
        <v>42258.791666666664</v>
      </c>
      <c r="B6006" s="10">
        <v>5.6588840000000005</v>
      </c>
      <c r="C6006" s="26">
        <v>80</v>
      </c>
      <c r="D6006" s="14">
        <f t="shared" si="93"/>
        <v>9.4503362800000001</v>
      </c>
    </row>
    <row r="6007" spans="1:4" ht="15" customHeight="1" x14ac:dyDescent="0.2">
      <c r="A6007" s="27">
        <v>42258.833333333336</v>
      </c>
      <c r="B6007" s="10">
        <v>6.1733279999999997</v>
      </c>
      <c r="C6007" s="26">
        <v>60</v>
      </c>
      <c r="D6007" s="14">
        <f t="shared" si="93"/>
        <v>10.309457759999999</v>
      </c>
    </row>
    <row r="6008" spans="1:4" ht="15" customHeight="1" x14ac:dyDescent="0.2">
      <c r="A6008" s="27">
        <v>42258.875</v>
      </c>
      <c r="B6008" s="10">
        <v>4.6299960000000002</v>
      </c>
      <c r="C6008" s="26">
        <v>50</v>
      </c>
      <c r="D6008" s="14">
        <f t="shared" si="93"/>
        <v>7.7320933199999997</v>
      </c>
    </row>
    <row r="6009" spans="1:4" ht="15" customHeight="1" x14ac:dyDescent="0.2">
      <c r="A6009" s="27">
        <v>42258.916666666664</v>
      </c>
      <c r="B6009" s="10">
        <v>5.1444400000000003</v>
      </c>
      <c r="C6009" s="26">
        <v>30</v>
      </c>
      <c r="D6009" s="14">
        <f t="shared" si="93"/>
        <v>8.5912147999999995</v>
      </c>
    </row>
    <row r="6010" spans="1:4" ht="15" customHeight="1" x14ac:dyDescent="0.2">
      <c r="A6010" s="27">
        <v>42258.958333333336</v>
      </c>
      <c r="B6010" s="10">
        <v>4.6299960000000002</v>
      </c>
      <c r="C6010" s="26">
        <v>40</v>
      </c>
      <c r="D6010" s="14">
        <f t="shared" si="93"/>
        <v>7.7320933199999997</v>
      </c>
    </row>
    <row r="6011" spans="1:4" ht="15" customHeight="1" x14ac:dyDescent="0.2">
      <c r="A6011" s="27">
        <v>42259</v>
      </c>
      <c r="B6011" s="10">
        <v>3.601108</v>
      </c>
      <c r="C6011" s="26">
        <v>20</v>
      </c>
      <c r="D6011" s="14">
        <f t="shared" si="93"/>
        <v>6.0138503599999993</v>
      </c>
    </row>
    <row r="6012" spans="1:4" ht="15" customHeight="1" x14ac:dyDescent="0.2">
      <c r="A6012" s="27">
        <v>42259.041666666664</v>
      </c>
      <c r="B6012" s="10">
        <v>3.0866639999999999</v>
      </c>
      <c r="C6012" s="26">
        <v>10</v>
      </c>
      <c r="D6012" s="14">
        <f t="shared" si="93"/>
        <v>5.1547288799999995</v>
      </c>
    </row>
    <row r="6013" spans="1:4" ht="15" customHeight="1" x14ac:dyDescent="0.2">
      <c r="A6013" s="27">
        <v>42259.083333333336</v>
      </c>
      <c r="B6013" s="10">
        <v>3.601108</v>
      </c>
      <c r="C6013" s="26">
        <v>20</v>
      </c>
      <c r="D6013" s="14">
        <f t="shared" si="93"/>
        <v>6.0138503599999993</v>
      </c>
    </row>
    <row r="6014" spans="1:4" ht="15" customHeight="1" x14ac:dyDescent="0.2">
      <c r="A6014" s="27">
        <v>42259.125</v>
      </c>
      <c r="B6014" s="10">
        <v>3.601108</v>
      </c>
      <c r="C6014" s="26">
        <v>10</v>
      </c>
      <c r="D6014" s="14">
        <f t="shared" si="93"/>
        <v>6.0138503599999993</v>
      </c>
    </row>
    <row r="6015" spans="1:4" ht="15" customHeight="1" x14ac:dyDescent="0.2">
      <c r="A6015" s="27">
        <v>42259.166666666664</v>
      </c>
      <c r="B6015" s="10">
        <v>3.0866639999999999</v>
      </c>
      <c r="C6015" s="26">
        <v>20</v>
      </c>
      <c r="D6015" s="14">
        <f t="shared" si="93"/>
        <v>5.1547288799999995</v>
      </c>
    </row>
    <row r="6016" spans="1:4" ht="15" customHeight="1" x14ac:dyDescent="0.2">
      <c r="A6016" s="27">
        <v>42259.208333333336</v>
      </c>
      <c r="B6016" s="10">
        <v>1.5433319999999999</v>
      </c>
      <c r="C6016" s="26">
        <v>350</v>
      </c>
      <c r="D6016" s="14">
        <f t="shared" si="93"/>
        <v>2.5773644399999998</v>
      </c>
    </row>
    <row r="6017" spans="1:4" ht="15" customHeight="1" x14ac:dyDescent="0.2">
      <c r="A6017" s="27">
        <v>42259.25</v>
      </c>
      <c r="B6017" s="10">
        <v>2.057776</v>
      </c>
      <c r="C6017" s="26">
        <v>30</v>
      </c>
      <c r="D6017" s="14">
        <f t="shared" si="93"/>
        <v>3.43648592</v>
      </c>
    </row>
    <row r="6018" spans="1:4" ht="15" customHeight="1" x14ac:dyDescent="0.2">
      <c r="A6018" s="27">
        <v>42259.291666666664</v>
      </c>
      <c r="B6018" s="10">
        <v>1.028888</v>
      </c>
      <c r="C6018" s="26">
        <v>40</v>
      </c>
      <c r="D6018" s="14">
        <f t="shared" si="93"/>
        <v>1.71824296</v>
      </c>
    </row>
    <row r="6019" spans="1:4" ht="15" customHeight="1" x14ac:dyDescent="0.2">
      <c r="A6019" s="27">
        <v>42259.333333333336</v>
      </c>
      <c r="B6019" s="10">
        <v>1.5433319999999999</v>
      </c>
      <c r="C6019" s="26">
        <v>290</v>
      </c>
      <c r="D6019" s="14">
        <f t="shared" si="93"/>
        <v>2.5773644399999998</v>
      </c>
    </row>
    <row r="6020" spans="1:4" ht="15" customHeight="1" x14ac:dyDescent="0.2">
      <c r="A6020" s="27">
        <v>42259.375</v>
      </c>
      <c r="B6020" s="10">
        <v>1.028888</v>
      </c>
      <c r="C6020" s="26">
        <v>290</v>
      </c>
      <c r="D6020" s="14">
        <f t="shared" si="93"/>
        <v>1.71824296</v>
      </c>
    </row>
    <row r="6021" spans="1:4" ht="15" customHeight="1" x14ac:dyDescent="0.2">
      <c r="A6021" s="27">
        <v>42259.416666666664</v>
      </c>
      <c r="B6021" s="10">
        <v>2.057776</v>
      </c>
      <c r="C6021" s="26">
        <v>250</v>
      </c>
      <c r="D6021" s="14">
        <f t="shared" ref="D6021:D6084" si="94">$B$1*B6021</f>
        <v>3.43648592</v>
      </c>
    </row>
    <row r="6022" spans="1:4" ht="15" customHeight="1" x14ac:dyDescent="0.2">
      <c r="A6022" s="27">
        <v>42259.458333333336</v>
      </c>
      <c r="B6022" s="10">
        <v>3.601108</v>
      </c>
      <c r="C6022" s="26">
        <v>170</v>
      </c>
      <c r="D6022" s="14">
        <f t="shared" si="94"/>
        <v>6.0138503599999993</v>
      </c>
    </row>
    <row r="6023" spans="1:4" ht="15" customHeight="1" x14ac:dyDescent="0.2">
      <c r="A6023" s="27">
        <v>42259.5</v>
      </c>
      <c r="B6023" s="10">
        <v>3.601108</v>
      </c>
      <c r="C6023" s="26">
        <v>190</v>
      </c>
      <c r="D6023" s="14">
        <f t="shared" si="94"/>
        <v>6.0138503599999993</v>
      </c>
    </row>
    <row r="6024" spans="1:4" ht="15" customHeight="1" x14ac:dyDescent="0.2">
      <c r="A6024" s="27">
        <v>42259.541666666664</v>
      </c>
      <c r="B6024" s="10">
        <v>2.5722200000000002</v>
      </c>
      <c r="C6024" s="26">
        <v>140</v>
      </c>
      <c r="D6024" s="14">
        <f t="shared" si="94"/>
        <v>4.2956073999999997</v>
      </c>
    </row>
    <row r="6025" spans="1:4" ht="15" customHeight="1" x14ac:dyDescent="0.2">
      <c r="A6025" s="27">
        <v>42259.583333333336</v>
      </c>
      <c r="B6025" s="10">
        <v>3.0866639999999999</v>
      </c>
      <c r="C6025" s="26">
        <v>20</v>
      </c>
      <c r="D6025" s="14">
        <f t="shared" si="94"/>
        <v>5.1547288799999995</v>
      </c>
    </row>
    <row r="6026" spans="1:4" ht="15" customHeight="1" x14ac:dyDescent="0.2">
      <c r="A6026" s="27">
        <v>42259.625</v>
      </c>
      <c r="B6026" s="10">
        <v>5.1444400000000003</v>
      </c>
      <c r="C6026" s="26">
        <v>20</v>
      </c>
      <c r="D6026" s="14">
        <f t="shared" si="94"/>
        <v>8.5912147999999995</v>
      </c>
    </row>
    <row r="6027" spans="1:4" ht="15" customHeight="1" x14ac:dyDescent="0.2">
      <c r="A6027" s="27">
        <v>42259.666666666664</v>
      </c>
      <c r="B6027" s="10">
        <v>3.601108</v>
      </c>
      <c r="C6027" s="26">
        <v>120</v>
      </c>
      <c r="D6027" s="14">
        <f t="shared" si="94"/>
        <v>6.0138503599999993</v>
      </c>
    </row>
    <row r="6028" spans="1:4" ht="15" customHeight="1" x14ac:dyDescent="0.2">
      <c r="A6028" s="27">
        <v>42259.708333333336</v>
      </c>
      <c r="B6028" s="10">
        <v>7.202216</v>
      </c>
      <c r="C6028" s="26">
        <v>160</v>
      </c>
      <c r="D6028" s="14">
        <f t="shared" si="94"/>
        <v>12.027700719999999</v>
      </c>
    </row>
    <row r="6029" spans="1:4" ht="15" customHeight="1" x14ac:dyDescent="0.2">
      <c r="A6029" s="27">
        <v>42259.75</v>
      </c>
      <c r="B6029" s="10">
        <v>5.6588840000000005</v>
      </c>
      <c r="C6029" s="26">
        <v>180</v>
      </c>
      <c r="D6029" s="14">
        <f t="shared" si="94"/>
        <v>9.4503362800000001</v>
      </c>
    </row>
    <row r="6030" spans="1:4" ht="15" customHeight="1" x14ac:dyDescent="0.2">
      <c r="A6030" s="27">
        <v>42259.791666666664</v>
      </c>
      <c r="B6030" s="10">
        <v>5.1444400000000003</v>
      </c>
      <c r="C6030" s="26">
        <v>170</v>
      </c>
      <c r="D6030" s="14">
        <f t="shared" si="94"/>
        <v>8.5912147999999995</v>
      </c>
    </row>
    <row r="6031" spans="1:4" ht="15" customHeight="1" x14ac:dyDescent="0.2">
      <c r="A6031" s="27">
        <v>42259.833333333336</v>
      </c>
      <c r="B6031" s="10">
        <v>5.1444400000000003</v>
      </c>
      <c r="C6031" s="26">
        <v>200</v>
      </c>
      <c r="D6031" s="14">
        <f t="shared" si="94"/>
        <v>8.5912147999999995</v>
      </c>
    </row>
    <row r="6032" spans="1:4" ht="15" customHeight="1" x14ac:dyDescent="0.2">
      <c r="A6032" s="27">
        <v>42259.875</v>
      </c>
      <c r="B6032" s="10">
        <v>4.1155520000000001</v>
      </c>
      <c r="C6032" s="26">
        <v>200</v>
      </c>
      <c r="D6032" s="14">
        <f t="shared" si="94"/>
        <v>6.8729718399999999</v>
      </c>
    </row>
    <row r="6033" spans="1:4" ht="15" customHeight="1" x14ac:dyDescent="0.2">
      <c r="A6033" s="27">
        <v>42259.916666666664</v>
      </c>
      <c r="B6033" s="10">
        <v>4.6299960000000002</v>
      </c>
      <c r="C6033" s="26">
        <v>200</v>
      </c>
      <c r="D6033" s="14">
        <f t="shared" si="94"/>
        <v>7.7320933199999997</v>
      </c>
    </row>
    <row r="6034" spans="1:4" ht="15" customHeight="1" x14ac:dyDescent="0.2">
      <c r="A6034" s="27">
        <v>42259.958333333336</v>
      </c>
      <c r="B6034" s="10">
        <v>4.1155520000000001</v>
      </c>
      <c r="C6034" s="26">
        <v>200</v>
      </c>
      <c r="D6034" s="14">
        <f t="shared" si="94"/>
        <v>6.8729718399999999</v>
      </c>
    </row>
    <row r="6035" spans="1:4" ht="15" customHeight="1" x14ac:dyDescent="0.2">
      <c r="A6035" s="27">
        <v>42260</v>
      </c>
      <c r="B6035" s="10">
        <v>4.6299960000000002</v>
      </c>
      <c r="C6035" s="26">
        <v>200</v>
      </c>
      <c r="D6035" s="14">
        <f t="shared" si="94"/>
        <v>7.7320933199999997</v>
      </c>
    </row>
    <row r="6036" spans="1:4" ht="15" customHeight="1" x14ac:dyDescent="0.2">
      <c r="A6036" s="27">
        <v>42260.041666666664</v>
      </c>
      <c r="B6036" s="10">
        <v>4.1155520000000001</v>
      </c>
      <c r="C6036" s="26">
        <v>190</v>
      </c>
      <c r="D6036" s="14">
        <f t="shared" si="94"/>
        <v>6.8729718399999999</v>
      </c>
    </row>
    <row r="6037" spans="1:4" ht="15" customHeight="1" x14ac:dyDescent="0.2">
      <c r="A6037" s="27">
        <v>42260.083333333336</v>
      </c>
      <c r="B6037" s="10">
        <v>3.601108</v>
      </c>
      <c r="C6037" s="26">
        <v>200</v>
      </c>
      <c r="D6037" s="14">
        <f t="shared" si="94"/>
        <v>6.0138503599999993</v>
      </c>
    </row>
    <row r="6038" spans="1:4" ht="15" customHeight="1" x14ac:dyDescent="0.2">
      <c r="A6038" s="27">
        <v>42260.125</v>
      </c>
      <c r="B6038" s="10">
        <v>3.601108</v>
      </c>
      <c r="C6038" s="26">
        <v>210</v>
      </c>
      <c r="D6038" s="14">
        <f t="shared" si="94"/>
        <v>6.0138503599999993</v>
      </c>
    </row>
    <row r="6039" spans="1:4" ht="15" customHeight="1" x14ac:dyDescent="0.2">
      <c r="A6039" s="27">
        <v>42260.166666666664</v>
      </c>
      <c r="B6039" s="10">
        <v>3.601108</v>
      </c>
      <c r="C6039" s="26">
        <v>210</v>
      </c>
      <c r="D6039" s="14">
        <f t="shared" si="94"/>
        <v>6.0138503599999993</v>
      </c>
    </row>
    <row r="6040" spans="1:4" ht="15" customHeight="1" x14ac:dyDescent="0.2">
      <c r="A6040" s="27">
        <v>42260.208333333336</v>
      </c>
      <c r="B6040" s="10">
        <v>3.601108</v>
      </c>
      <c r="C6040" s="26">
        <v>210</v>
      </c>
      <c r="D6040" s="14">
        <f t="shared" si="94"/>
        <v>6.0138503599999993</v>
      </c>
    </row>
    <row r="6041" spans="1:4" ht="15" customHeight="1" x14ac:dyDescent="0.2">
      <c r="A6041" s="27">
        <v>42260.25</v>
      </c>
      <c r="B6041" s="10">
        <v>2.5722200000000002</v>
      </c>
      <c r="C6041" s="26">
        <v>190</v>
      </c>
      <c r="D6041" s="14">
        <f t="shared" si="94"/>
        <v>4.2956073999999997</v>
      </c>
    </row>
    <row r="6042" spans="1:4" ht="15" customHeight="1" x14ac:dyDescent="0.2">
      <c r="A6042" s="27">
        <v>42260.291666666664</v>
      </c>
      <c r="B6042" s="10">
        <v>3.0866639999999999</v>
      </c>
      <c r="C6042" s="26">
        <v>210</v>
      </c>
      <c r="D6042" s="14">
        <f t="shared" si="94"/>
        <v>5.1547288799999995</v>
      </c>
    </row>
    <row r="6043" spans="1:4" ht="15" customHeight="1" x14ac:dyDescent="0.2">
      <c r="A6043" s="27">
        <v>42260.333333333336</v>
      </c>
      <c r="B6043" s="10">
        <v>2.057776</v>
      </c>
      <c r="C6043" s="26">
        <v>230</v>
      </c>
      <c r="D6043" s="14">
        <f t="shared" si="94"/>
        <v>3.43648592</v>
      </c>
    </row>
    <row r="6044" spans="1:4" ht="15" customHeight="1" x14ac:dyDescent="0.2">
      <c r="A6044" s="27">
        <v>42260.375</v>
      </c>
      <c r="B6044" s="10">
        <v>2.5722200000000002</v>
      </c>
      <c r="C6044" s="26">
        <v>260</v>
      </c>
      <c r="D6044" s="14">
        <f t="shared" si="94"/>
        <v>4.2956073999999997</v>
      </c>
    </row>
    <row r="6045" spans="1:4" ht="15" customHeight="1" x14ac:dyDescent="0.2">
      <c r="A6045" s="27">
        <v>42260.416666666664</v>
      </c>
      <c r="B6045" s="10">
        <v>2.5722200000000002</v>
      </c>
      <c r="C6045" s="26">
        <v>230</v>
      </c>
      <c r="D6045" s="14">
        <f t="shared" si="94"/>
        <v>4.2956073999999997</v>
      </c>
    </row>
    <row r="6046" spans="1:4" ht="15" customHeight="1" x14ac:dyDescent="0.2">
      <c r="A6046" s="27">
        <v>42260.458333333336</v>
      </c>
      <c r="B6046" s="10">
        <v>2.057776</v>
      </c>
      <c r="C6046" s="26">
        <v>270</v>
      </c>
      <c r="D6046" s="14">
        <f t="shared" si="94"/>
        <v>3.43648592</v>
      </c>
    </row>
    <row r="6047" spans="1:4" ht="15" customHeight="1" x14ac:dyDescent="0.2">
      <c r="A6047" s="27">
        <v>42260.5</v>
      </c>
      <c r="B6047" s="10">
        <v>3.0866639999999999</v>
      </c>
      <c r="C6047" s="26">
        <v>200</v>
      </c>
      <c r="D6047" s="14">
        <f t="shared" si="94"/>
        <v>5.1547288799999995</v>
      </c>
    </row>
    <row r="6048" spans="1:4" ht="15" customHeight="1" x14ac:dyDescent="0.2">
      <c r="A6048" s="27">
        <v>42260.541666666664</v>
      </c>
      <c r="B6048" s="10">
        <v>4.1155520000000001</v>
      </c>
      <c r="C6048" s="26">
        <v>220</v>
      </c>
      <c r="D6048" s="14">
        <f t="shared" si="94"/>
        <v>6.8729718399999999</v>
      </c>
    </row>
    <row r="6049" spans="1:4" ht="15" customHeight="1" x14ac:dyDescent="0.2">
      <c r="A6049" s="27">
        <v>42260.583333333336</v>
      </c>
      <c r="B6049" s="10">
        <v>3.0866639999999999</v>
      </c>
      <c r="C6049" s="26">
        <v>200</v>
      </c>
      <c r="D6049" s="14">
        <f t="shared" si="94"/>
        <v>5.1547288799999995</v>
      </c>
    </row>
    <row r="6050" spans="1:4" ht="15" customHeight="1" x14ac:dyDescent="0.2">
      <c r="A6050" s="27">
        <v>42260.625</v>
      </c>
      <c r="B6050" s="10">
        <v>4.1155520000000001</v>
      </c>
      <c r="C6050" s="26">
        <v>180</v>
      </c>
      <c r="D6050" s="14">
        <f t="shared" si="94"/>
        <v>6.8729718399999999</v>
      </c>
    </row>
    <row r="6051" spans="1:4" ht="15" customHeight="1" x14ac:dyDescent="0.2">
      <c r="A6051" s="27">
        <v>42260.666666666664</v>
      </c>
      <c r="B6051" s="10">
        <v>4.6299960000000002</v>
      </c>
      <c r="C6051" s="26">
        <v>180</v>
      </c>
      <c r="D6051" s="14">
        <f t="shared" si="94"/>
        <v>7.7320933199999997</v>
      </c>
    </row>
    <row r="6052" spans="1:4" ht="15" customHeight="1" x14ac:dyDescent="0.2">
      <c r="A6052" s="27">
        <v>42260.708333333336</v>
      </c>
      <c r="B6052" s="10">
        <v>2.5722200000000002</v>
      </c>
      <c r="C6052" s="26">
        <v>230</v>
      </c>
      <c r="D6052" s="14">
        <f t="shared" si="94"/>
        <v>4.2956073999999997</v>
      </c>
    </row>
    <row r="6053" spans="1:4" ht="15" customHeight="1" x14ac:dyDescent="0.2">
      <c r="A6053" s="27">
        <v>42260.75</v>
      </c>
      <c r="B6053" s="10">
        <v>2.5722200000000002</v>
      </c>
      <c r="C6053" s="26">
        <v>190</v>
      </c>
      <c r="D6053" s="14">
        <f t="shared" si="94"/>
        <v>4.2956073999999997</v>
      </c>
    </row>
    <row r="6054" spans="1:4" ht="15" customHeight="1" x14ac:dyDescent="0.2">
      <c r="A6054" s="27">
        <v>42260.791666666664</v>
      </c>
      <c r="B6054" s="10">
        <v>5.1444400000000003</v>
      </c>
      <c r="C6054" s="26">
        <v>210</v>
      </c>
      <c r="D6054" s="14">
        <f t="shared" si="94"/>
        <v>8.5912147999999995</v>
      </c>
    </row>
    <row r="6055" spans="1:4" ht="15" customHeight="1" x14ac:dyDescent="0.2">
      <c r="A6055" s="27">
        <v>42260.833333333336</v>
      </c>
      <c r="B6055" s="10">
        <v>5.1444400000000003</v>
      </c>
      <c r="C6055" s="26">
        <v>210</v>
      </c>
      <c r="D6055" s="14">
        <f t="shared" si="94"/>
        <v>8.5912147999999995</v>
      </c>
    </row>
    <row r="6056" spans="1:4" ht="15" customHeight="1" x14ac:dyDescent="0.2">
      <c r="A6056" s="27">
        <v>42260.875</v>
      </c>
      <c r="B6056" s="10">
        <v>4.6299960000000002</v>
      </c>
      <c r="C6056" s="26">
        <v>210</v>
      </c>
      <c r="D6056" s="14">
        <f t="shared" si="94"/>
        <v>7.7320933199999997</v>
      </c>
    </row>
    <row r="6057" spans="1:4" ht="15" customHeight="1" x14ac:dyDescent="0.2">
      <c r="A6057" s="27">
        <v>42260.916666666664</v>
      </c>
      <c r="B6057" s="10">
        <v>5.1444400000000003</v>
      </c>
      <c r="C6057" s="26">
        <v>210</v>
      </c>
      <c r="D6057" s="14">
        <f t="shared" si="94"/>
        <v>8.5912147999999995</v>
      </c>
    </row>
    <row r="6058" spans="1:4" ht="15" customHeight="1" x14ac:dyDescent="0.2">
      <c r="A6058" s="27">
        <v>42260.958333333336</v>
      </c>
      <c r="B6058" s="10">
        <v>6.1733279999999997</v>
      </c>
      <c r="C6058" s="26">
        <v>220</v>
      </c>
      <c r="D6058" s="14">
        <f t="shared" si="94"/>
        <v>10.309457759999999</v>
      </c>
    </row>
    <row r="6059" spans="1:4" ht="15" customHeight="1" x14ac:dyDescent="0.2">
      <c r="A6059" s="27">
        <v>42261</v>
      </c>
      <c r="B6059" s="10">
        <v>5.1444400000000003</v>
      </c>
      <c r="C6059" s="26">
        <v>200</v>
      </c>
      <c r="D6059" s="14">
        <f t="shared" si="94"/>
        <v>8.5912147999999995</v>
      </c>
    </row>
    <row r="6060" spans="1:4" ht="15" customHeight="1" x14ac:dyDescent="0.2">
      <c r="A6060" s="27">
        <v>42261.041666666664</v>
      </c>
      <c r="B6060" s="10">
        <v>5.1444400000000003</v>
      </c>
      <c r="C6060" s="26">
        <v>220</v>
      </c>
      <c r="D6060" s="14">
        <f t="shared" si="94"/>
        <v>8.5912147999999995</v>
      </c>
    </row>
    <row r="6061" spans="1:4" ht="15" customHeight="1" x14ac:dyDescent="0.2">
      <c r="A6061" s="27">
        <v>42261.083333333336</v>
      </c>
      <c r="B6061" s="10">
        <v>3.0866639999999999</v>
      </c>
      <c r="C6061" s="26">
        <v>200</v>
      </c>
      <c r="D6061" s="14">
        <f t="shared" si="94"/>
        <v>5.1547288799999995</v>
      </c>
    </row>
    <row r="6062" spans="1:4" ht="15" customHeight="1" x14ac:dyDescent="0.2">
      <c r="A6062" s="27">
        <v>42261.125</v>
      </c>
      <c r="B6062" s="10">
        <v>4.1155520000000001</v>
      </c>
      <c r="C6062" s="26">
        <v>230</v>
      </c>
      <c r="D6062" s="14">
        <f t="shared" si="94"/>
        <v>6.8729718399999999</v>
      </c>
    </row>
    <row r="6063" spans="1:4" ht="15" customHeight="1" x14ac:dyDescent="0.2">
      <c r="A6063" s="27">
        <v>42261.166666666664</v>
      </c>
      <c r="B6063" s="10">
        <v>2.057776</v>
      </c>
      <c r="C6063" s="26">
        <v>240</v>
      </c>
      <c r="D6063" s="14">
        <f t="shared" si="94"/>
        <v>3.43648592</v>
      </c>
    </row>
    <row r="6064" spans="1:4" ht="15" customHeight="1" x14ac:dyDescent="0.2">
      <c r="A6064" s="27">
        <v>42261.208333333336</v>
      </c>
      <c r="B6064" s="10">
        <v>1.028888</v>
      </c>
      <c r="C6064" s="26">
        <v>230</v>
      </c>
      <c r="D6064" s="14">
        <f t="shared" si="94"/>
        <v>1.71824296</v>
      </c>
    </row>
    <row r="6065" spans="1:4" ht="15" customHeight="1" x14ac:dyDescent="0.2">
      <c r="A6065" s="27">
        <v>42261.25</v>
      </c>
      <c r="B6065" s="10">
        <v>2.5722200000000002</v>
      </c>
      <c r="C6065" s="26">
        <v>230</v>
      </c>
      <c r="D6065" s="14">
        <f t="shared" si="94"/>
        <v>4.2956073999999997</v>
      </c>
    </row>
    <row r="6066" spans="1:4" ht="15" customHeight="1" x14ac:dyDescent="0.2">
      <c r="A6066" s="27">
        <v>42261.291666666664</v>
      </c>
      <c r="B6066" s="10">
        <v>3.0866639999999999</v>
      </c>
      <c r="C6066" s="26">
        <v>220</v>
      </c>
      <c r="D6066" s="14">
        <f t="shared" si="94"/>
        <v>5.1547288799999995</v>
      </c>
    </row>
    <row r="6067" spans="1:4" ht="15" customHeight="1" x14ac:dyDescent="0.2">
      <c r="A6067" s="27">
        <v>42261.333333333336</v>
      </c>
      <c r="B6067" s="10">
        <v>2.5722200000000002</v>
      </c>
      <c r="C6067" s="26">
        <v>230</v>
      </c>
      <c r="D6067" s="14">
        <f t="shared" si="94"/>
        <v>4.2956073999999997</v>
      </c>
    </row>
    <row r="6068" spans="1:4" ht="15" customHeight="1" x14ac:dyDescent="0.2">
      <c r="A6068" s="27">
        <v>42261.375</v>
      </c>
      <c r="B6068" s="10">
        <v>2.5722200000000002</v>
      </c>
      <c r="C6068" s="26">
        <v>240</v>
      </c>
      <c r="D6068" s="14">
        <f t="shared" si="94"/>
        <v>4.2956073999999997</v>
      </c>
    </row>
    <row r="6069" spans="1:4" ht="15" customHeight="1" x14ac:dyDescent="0.2">
      <c r="A6069" s="27">
        <v>42261.416666666664</v>
      </c>
      <c r="B6069" s="10">
        <v>2.057776</v>
      </c>
      <c r="C6069" s="26">
        <v>230</v>
      </c>
      <c r="D6069" s="14">
        <f t="shared" si="94"/>
        <v>3.43648592</v>
      </c>
    </row>
    <row r="6070" spans="1:4" ht="15" customHeight="1" x14ac:dyDescent="0.2">
      <c r="A6070" s="27">
        <v>42261.458333333336</v>
      </c>
      <c r="B6070" s="10">
        <v>2.5722200000000002</v>
      </c>
      <c r="C6070" s="26">
        <v>240</v>
      </c>
      <c r="D6070" s="14">
        <f t="shared" si="94"/>
        <v>4.2956073999999997</v>
      </c>
    </row>
    <row r="6071" spans="1:4" ht="15" customHeight="1" x14ac:dyDescent="0.2">
      <c r="A6071" s="27">
        <v>42261.5</v>
      </c>
      <c r="B6071" s="10">
        <v>1.5433319999999999</v>
      </c>
      <c r="C6071" s="26">
        <v>340</v>
      </c>
      <c r="D6071" s="14">
        <f t="shared" si="94"/>
        <v>2.5773644399999998</v>
      </c>
    </row>
    <row r="6072" spans="1:4" ht="15" customHeight="1" x14ac:dyDescent="0.2">
      <c r="A6072" s="27">
        <v>42261.541666666664</v>
      </c>
      <c r="B6072" s="10">
        <v>4.1155520000000001</v>
      </c>
      <c r="C6072" s="26">
        <v>220</v>
      </c>
      <c r="D6072" s="14">
        <f t="shared" si="94"/>
        <v>6.8729718399999999</v>
      </c>
    </row>
    <row r="6073" spans="1:4" ht="15" customHeight="1" x14ac:dyDescent="0.2">
      <c r="A6073" s="27">
        <v>42261.583333333336</v>
      </c>
      <c r="B6073" s="10">
        <v>3.0866639999999999</v>
      </c>
      <c r="C6073" s="26">
        <v>190</v>
      </c>
      <c r="D6073" s="14">
        <f t="shared" si="94"/>
        <v>5.1547288799999995</v>
      </c>
    </row>
    <row r="6074" spans="1:4" ht="15" customHeight="1" x14ac:dyDescent="0.2">
      <c r="A6074" s="27">
        <v>42261.625</v>
      </c>
      <c r="B6074" s="10">
        <v>3.601108</v>
      </c>
      <c r="C6074" s="26">
        <v>210</v>
      </c>
      <c r="D6074" s="14">
        <f t="shared" si="94"/>
        <v>6.0138503599999993</v>
      </c>
    </row>
    <row r="6075" spans="1:4" ht="15" customHeight="1" x14ac:dyDescent="0.2">
      <c r="A6075" s="27">
        <v>42261.666666666664</v>
      </c>
      <c r="B6075" s="10">
        <v>3.601108</v>
      </c>
      <c r="C6075" s="26">
        <v>180</v>
      </c>
      <c r="D6075" s="14">
        <f t="shared" si="94"/>
        <v>6.0138503599999993</v>
      </c>
    </row>
    <row r="6076" spans="1:4" ht="15" customHeight="1" x14ac:dyDescent="0.2">
      <c r="A6076" s="27">
        <v>42261.708333333336</v>
      </c>
      <c r="B6076" s="10">
        <v>4.1155520000000001</v>
      </c>
      <c r="C6076" s="26">
        <v>170</v>
      </c>
      <c r="D6076" s="14">
        <f t="shared" si="94"/>
        <v>6.8729718399999999</v>
      </c>
    </row>
    <row r="6077" spans="1:4" ht="15" customHeight="1" x14ac:dyDescent="0.2">
      <c r="A6077" s="27">
        <v>42261.75</v>
      </c>
      <c r="B6077" s="10">
        <v>5.1444400000000003</v>
      </c>
      <c r="C6077" s="26">
        <v>160</v>
      </c>
      <c r="D6077" s="14">
        <f t="shared" si="94"/>
        <v>8.5912147999999995</v>
      </c>
    </row>
    <row r="6078" spans="1:4" ht="15" customHeight="1" x14ac:dyDescent="0.2">
      <c r="A6078" s="27">
        <v>42261.791666666664</v>
      </c>
      <c r="B6078" s="10">
        <v>4.6299960000000002</v>
      </c>
      <c r="C6078" s="26">
        <v>170</v>
      </c>
      <c r="D6078" s="14">
        <f t="shared" si="94"/>
        <v>7.7320933199999997</v>
      </c>
    </row>
    <row r="6079" spans="1:4" ht="15" customHeight="1" x14ac:dyDescent="0.2">
      <c r="A6079" s="27">
        <v>42261.833333333336</v>
      </c>
      <c r="B6079" s="10">
        <v>4.1155520000000001</v>
      </c>
      <c r="C6079" s="26">
        <v>160</v>
      </c>
      <c r="D6079" s="14">
        <f t="shared" si="94"/>
        <v>6.8729718399999999</v>
      </c>
    </row>
    <row r="6080" spans="1:4" ht="15" customHeight="1" x14ac:dyDescent="0.2">
      <c r="A6080" s="27">
        <v>42261.875</v>
      </c>
      <c r="B6080" s="10">
        <v>4.1155520000000001</v>
      </c>
      <c r="C6080" s="26">
        <v>160</v>
      </c>
      <c r="D6080" s="14">
        <f t="shared" si="94"/>
        <v>6.8729718399999999</v>
      </c>
    </row>
    <row r="6081" spans="1:4" ht="15" customHeight="1" x14ac:dyDescent="0.2">
      <c r="A6081" s="27">
        <v>42261.916666666664</v>
      </c>
      <c r="B6081" s="10">
        <v>3.0866639999999999</v>
      </c>
      <c r="C6081" s="26">
        <v>210</v>
      </c>
      <c r="D6081" s="14">
        <f t="shared" si="94"/>
        <v>5.1547288799999995</v>
      </c>
    </row>
    <row r="6082" spans="1:4" ht="15" customHeight="1" x14ac:dyDescent="0.2">
      <c r="A6082" s="27">
        <v>42261.958333333336</v>
      </c>
      <c r="B6082" s="10">
        <v>3.601108</v>
      </c>
      <c r="C6082" s="26">
        <v>220</v>
      </c>
      <c r="D6082" s="14">
        <f t="shared" si="94"/>
        <v>6.0138503599999993</v>
      </c>
    </row>
    <row r="6083" spans="1:4" ht="15" customHeight="1" x14ac:dyDescent="0.2">
      <c r="A6083" s="27">
        <v>42262</v>
      </c>
      <c r="B6083" s="10">
        <v>3.0866639999999999</v>
      </c>
      <c r="C6083" s="26">
        <v>220</v>
      </c>
      <c r="D6083" s="14">
        <f t="shared" si="94"/>
        <v>5.1547288799999995</v>
      </c>
    </row>
    <row r="6084" spans="1:4" ht="15" customHeight="1" x14ac:dyDescent="0.2">
      <c r="A6084" s="27">
        <v>42262.041666666664</v>
      </c>
      <c r="B6084" s="10">
        <v>2.057776</v>
      </c>
      <c r="C6084" s="26">
        <v>220</v>
      </c>
      <c r="D6084" s="14">
        <f t="shared" si="94"/>
        <v>3.43648592</v>
      </c>
    </row>
    <row r="6085" spans="1:4" ht="15" customHeight="1" x14ac:dyDescent="0.2">
      <c r="A6085" s="27">
        <v>42262.083333333336</v>
      </c>
      <c r="B6085" s="10">
        <v>1.5433319999999999</v>
      </c>
      <c r="C6085" s="26">
        <v>270</v>
      </c>
      <c r="D6085" s="14">
        <f t="shared" ref="D6085:D6148" si="95">$B$1*B6085</f>
        <v>2.5773644399999998</v>
      </c>
    </row>
    <row r="6086" spans="1:4" ht="15" customHeight="1" x14ac:dyDescent="0.2">
      <c r="A6086" s="27">
        <v>42262.125</v>
      </c>
      <c r="B6086" s="10">
        <v>1.5433319999999999</v>
      </c>
      <c r="C6086" s="26">
        <v>270</v>
      </c>
      <c r="D6086" s="14">
        <f t="shared" si="95"/>
        <v>2.5773644399999998</v>
      </c>
    </row>
    <row r="6087" spans="1:4" ht="15" customHeight="1" x14ac:dyDescent="0.2">
      <c r="A6087" s="27">
        <v>42262.166666666664</v>
      </c>
      <c r="B6087" s="10">
        <v>1.5433319999999999</v>
      </c>
      <c r="C6087" s="26">
        <v>300</v>
      </c>
      <c r="D6087" s="14">
        <f t="shared" si="95"/>
        <v>2.5773644399999998</v>
      </c>
    </row>
    <row r="6088" spans="1:4" ht="15" customHeight="1" x14ac:dyDescent="0.2">
      <c r="A6088" s="27">
        <v>42262.208333333336</v>
      </c>
      <c r="B6088" s="10">
        <v>1.028888</v>
      </c>
      <c r="C6088" s="26">
        <v>290</v>
      </c>
      <c r="D6088" s="14">
        <f t="shared" si="95"/>
        <v>1.71824296</v>
      </c>
    </row>
    <row r="6089" spans="1:4" ht="15" customHeight="1" x14ac:dyDescent="0.2">
      <c r="A6089" s="27">
        <v>42262.25</v>
      </c>
      <c r="B6089" s="10">
        <v>0</v>
      </c>
      <c r="C6089" s="26">
        <v>0</v>
      </c>
      <c r="D6089" s="14">
        <f t="shared" si="95"/>
        <v>0</v>
      </c>
    </row>
    <row r="6090" spans="1:4" ht="15" customHeight="1" x14ac:dyDescent="0.2">
      <c r="A6090" s="27">
        <v>42262.291666666664</v>
      </c>
      <c r="B6090" s="10">
        <v>1.028888</v>
      </c>
      <c r="C6090" s="26">
        <v>320</v>
      </c>
      <c r="D6090" s="14">
        <f t="shared" si="95"/>
        <v>1.71824296</v>
      </c>
    </row>
    <row r="6091" spans="1:4" ht="15" customHeight="1" x14ac:dyDescent="0.2">
      <c r="A6091" s="27">
        <v>42262.333333333336</v>
      </c>
      <c r="B6091" s="10">
        <v>0</v>
      </c>
      <c r="C6091" s="26">
        <v>0</v>
      </c>
      <c r="D6091" s="14">
        <f t="shared" si="95"/>
        <v>0</v>
      </c>
    </row>
    <row r="6092" spans="1:4" ht="15" customHeight="1" x14ac:dyDescent="0.2">
      <c r="A6092" s="27">
        <v>42262.375</v>
      </c>
      <c r="B6092" s="10">
        <v>1.028888</v>
      </c>
      <c r="C6092" s="26">
        <v>360</v>
      </c>
      <c r="D6092" s="14">
        <f t="shared" si="95"/>
        <v>1.71824296</v>
      </c>
    </row>
    <row r="6093" spans="1:4" ht="15" customHeight="1" x14ac:dyDescent="0.2">
      <c r="A6093" s="27">
        <v>42262.416666666664</v>
      </c>
      <c r="B6093" s="10">
        <v>2.057776</v>
      </c>
      <c r="C6093" s="26">
        <v>30</v>
      </c>
      <c r="D6093" s="14">
        <f t="shared" si="95"/>
        <v>3.43648592</v>
      </c>
    </row>
    <row r="6094" spans="1:4" ht="15" customHeight="1" x14ac:dyDescent="0.2">
      <c r="A6094" s="27">
        <v>42262.458333333336</v>
      </c>
      <c r="B6094" s="10">
        <v>2.057776</v>
      </c>
      <c r="C6094" s="26">
        <v>350</v>
      </c>
      <c r="D6094" s="14">
        <f t="shared" si="95"/>
        <v>3.43648592</v>
      </c>
    </row>
    <row r="6095" spans="1:4" ht="15" customHeight="1" x14ac:dyDescent="0.2">
      <c r="A6095" s="27">
        <v>42262.5</v>
      </c>
      <c r="B6095" s="10">
        <v>2.057776</v>
      </c>
      <c r="C6095" s="26">
        <v>320</v>
      </c>
      <c r="D6095" s="14">
        <f t="shared" si="95"/>
        <v>3.43648592</v>
      </c>
    </row>
    <row r="6096" spans="1:4" ht="15" customHeight="1" x14ac:dyDescent="0.2">
      <c r="A6096" s="27">
        <v>42262.541666666664</v>
      </c>
      <c r="B6096" s="10">
        <v>2.057776</v>
      </c>
      <c r="C6096" s="26">
        <v>350</v>
      </c>
      <c r="D6096" s="14">
        <f t="shared" si="95"/>
        <v>3.43648592</v>
      </c>
    </row>
    <row r="6097" spans="1:4" ht="15" customHeight="1" x14ac:dyDescent="0.2">
      <c r="A6097" s="27">
        <v>42262.583333333336</v>
      </c>
      <c r="B6097" s="10">
        <v>3.0866639999999999</v>
      </c>
      <c r="C6097" s="26">
        <v>20</v>
      </c>
      <c r="D6097" s="14">
        <f t="shared" si="95"/>
        <v>5.1547288799999995</v>
      </c>
    </row>
    <row r="6098" spans="1:4" ht="15" customHeight="1" x14ac:dyDescent="0.2">
      <c r="A6098" s="27">
        <v>42262.625</v>
      </c>
      <c r="B6098" s="10">
        <v>4.6299960000000002</v>
      </c>
      <c r="C6098" s="26">
        <v>40</v>
      </c>
      <c r="D6098" s="14">
        <f t="shared" si="95"/>
        <v>7.7320933199999997</v>
      </c>
    </row>
    <row r="6099" spans="1:4" ht="15" customHeight="1" x14ac:dyDescent="0.2">
      <c r="A6099" s="27">
        <v>42262.666666666664</v>
      </c>
      <c r="B6099" s="10">
        <v>5.6588840000000005</v>
      </c>
      <c r="C6099" s="26">
        <v>60</v>
      </c>
      <c r="D6099" s="14">
        <f t="shared" si="95"/>
        <v>9.4503362800000001</v>
      </c>
    </row>
    <row r="6100" spans="1:4" ht="15" customHeight="1" x14ac:dyDescent="0.2">
      <c r="A6100" s="27">
        <v>42262.708333333336</v>
      </c>
      <c r="B6100" s="10">
        <v>7.202216</v>
      </c>
      <c r="C6100" s="26">
        <v>50</v>
      </c>
      <c r="D6100" s="14">
        <f t="shared" si="95"/>
        <v>12.027700719999999</v>
      </c>
    </row>
    <row r="6101" spans="1:4" ht="15" customHeight="1" x14ac:dyDescent="0.2">
      <c r="A6101" s="27">
        <v>42262.75</v>
      </c>
      <c r="B6101" s="10">
        <v>7.7166600000000001</v>
      </c>
      <c r="C6101" s="26">
        <v>50</v>
      </c>
      <c r="D6101" s="14">
        <f t="shared" si="95"/>
        <v>12.886822199999999</v>
      </c>
    </row>
    <row r="6102" spans="1:4" ht="15" customHeight="1" x14ac:dyDescent="0.2">
      <c r="A6102" s="27">
        <v>42262.791666666664</v>
      </c>
      <c r="B6102" s="10">
        <v>8.7455479999999994</v>
      </c>
      <c r="C6102" s="26">
        <v>40</v>
      </c>
      <c r="D6102" s="14">
        <f t="shared" si="95"/>
        <v>14.605065159999999</v>
      </c>
    </row>
    <row r="6103" spans="1:4" ht="15" customHeight="1" x14ac:dyDescent="0.2">
      <c r="A6103" s="27">
        <v>42262.833333333336</v>
      </c>
      <c r="B6103" s="10">
        <v>7.202216</v>
      </c>
      <c r="C6103" s="26">
        <v>50</v>
      </c>
      <c r="D6103" s="14">
        <f t="shared" si="95"/>
        <v>12.027700719999999</v>
      </c>
    </row>
    <row r="6104" spans="1:4" ht="15" customHeight="1" x14ac:dyDescent="0.2">
      <c r="A6104" s="27">
        <v>42262.875</v>
      </c>
      <c r="B6104" s="10">
        <v>5.1444400000000003</v>
      </c>
      <c r="C6104" s="26">
        <v>50</v>
      </c>
      <c r="D6104" s="14">
        <f t="shared" si="95"/>
        <v>8.5912147999999995</v>
      </c>
    </row>
    <row r="6105" spans="1:4" ht="15" customHeight="1" x14ac:dyDescent="0.2">
      <c r="A6105" s="27">
        <v>42262.916666666664</v>
      </c>
      <c r="B6105" s="10">
        <v>5.1444400000000003</v>
      </c>
      <c r="C6105" s="26">
        <v>40</v>
      </c>
      <c r="D6105" s="14">
        <f t="shared" si="95"/>
        <v>8.5912147999999995</v>
      </c>
    </row>
    <row r="6106" spans="1:4" ht="15" customHeight="1" x14ac:dyDescent="0.2">
      <c r="A6106" s="27">
        <v>42262.958333333336</v>
      </c>
      <c r="B6106" s="10">
        <v>5.1444400000000003</v>
      </c>
      <c r="C6106" s="26">
        <v>30</v>
      </c>
      <c r="D6106" s="14">
        <f t="shared" si="95"/>
        <v>8.5912147999999995</v>
      </c>
    </row>
    <row r="6107" spans="1:4" ht="15" customHeight="1" x14ac:dyDescent="0.2">
      <c r="A6107" s="27">
        <v>42263</v>
      </c>
      <c r="B6107" s="10">
        <v>2.057776</v>
      </c>
      <c r="C6107" s="26">
        <v>320</v>
      </c>
      <c r="D6107" s="14">
        <f t="shared" si="95"/>
        <v>3.43648592</v>
      </c>
    </row>
    <row r="6108" spans="1:4" ht="15" customHeight="1" x14ac:dyDescent="0.2">
      <c r="A6108" s="27">
        <v>42263.041666666664</v>
      </c>
      <c r="B6108" s="10">
        <v>2.057776</v>
      </c>
      <c r="C6108" s="26">
        <v>360</v>
      </c>
      <c r="D6108" s="14">
        <f t="shared" si="95"/>
        <v>3.43648592</v>
      </c>
    </row>
    <row r="6109" spans="1:4" ht="15" customHeight="1" x14ac:dyDescent="0.2">
      <c r="A6109" s="27">
        <v>42263.083333333336</v>
      </c>
      <c r="B6109" s="10">
        <v>2.5722200000000002</v>
      </c>
      <c r="C6109" s="26">
        <v>10</v>
      </c>
      <c r="D6109" s="14">
        <f t="shared" si="95"/>
        <v>4.2956073999999997</v>
      </c>
    </row>
    <row r="6110" spans="1:4" ht="15" customHeight="1" x14ac:dyDescent="0.2">
      <c r="A6110" s="27">
        <v>42263.125</v>
      </c>
      <c r="B6110" s="10">
        <v>3.0866639999999999</v>
      </c>
      <c r="C6110" s="26">
        <v>360</v>
      </c>
      <c r="D6110" s="14">
        <f t="shared" si="95"/>
        <v>5.1547288799999995</v>
      </c>
    </row>
    <row r="6111" spans="1:4" ht="15" customHeight="1" x14ac:dyDescent="0.2">
      <c r="A6111" s="27">
        <v>42263.166666666664</v>
      </c>
      <c r="B6111" s="10">
        <v>3.601108</v>
      </c>
      <c r="C6111" s="26">
        <v>360</v>
      </c>
      <c r="D6111" s="14">
        <f t="shared" si="95"/>
        <v>6.0138503599999993</v>
      </c>
    </row>
    <row r="6112" spans="1:4" ht="15" customHeight="1" x14ac:dyDescent="0.2">
      <c r="A6112" s="27">
        <v>42263.208333333336</v>
      </c>
      <c r="B6112" s="10">
        <v>2.5722200000000002</v>
      </c>
      <c r="C6112" s="26">
        <v>360</v>
      </c>
      <c r="D6112" s="14">
        <f t="shared" si="95"/>
        <v>4.2956073999999997</v>
      </c>
    </row>
    <row r="6113" spans="1:4" ht="15" customHeight="1" x14ac:dyDescent="0.2">
      <c r="A6113" s="27">
        <v>42263.25</v>
      </c>
      <c r="B6113" s="10">
        <v>2.057776</v>
      </c>
      <c r="C6113" s="26">
        <v>20</v>
      </c>
      <c r="D6113" s="14">
        <f t="shared" si="95"/>
        <v>3.43648592</v>
      </c>
    </row>
    <row r="6114" spans="1:4" ht="15" customHeight="1" x14ac:dyDescent="0.2">
      <c r="A6114" s="27">
        <v>42263.291666666664</v>
      </c>
      <c r="B6114" s="10">
        <v>2.057776</v>
      </c>
      <c r="C6114" s="26">
        <v>10</v>
      </c>
      <c r="D6114" s="14">
        <f t="shared" si="95"/>
        <v>3.43648592</v>
      </c>
    </row>
    <row r="6115" spans="1:4" ht="15" customHeight="1" x14ac:dyDescent="0.2">
      <c r="A6115" s="27">
        <v>42263.333333333336</v>
      </c>
      <c r="B6115" s="10">
        <v>2.5722200000000002</v>
      </c>
      <c r="C6115" s="26">
        <v>30</v>
      </c>
      <c r="D6115" s="14">
        <f t="shared" si="95"/>
        <v>4.2956073999999997</v>
      </c>
    </row>
    <row r="6116" spans="1:4" ht="15" customHeight="1" x14ac:dyDescent="0.2">
      <c r="A6116" s="27">
        <v>42263.375</v>
      </c>
      <c r="B6116" s="10">
        <v>2.057776</v>
      </c>
      <c r="C6116" s="26">
        <v>10</v>
      </c>
      <c r="D6116" s="14">
        <f t="shared" si="95"/>
        <v>3.43648592</v>
      </c>
    </row>
    <row r="6117" spans="1:4" ht="15" customHeight="1" x14ac:dyDescent="0.2">
      <c r="A6117" s="27">
        <v>42263.416666666664</v>
      </c>
      <c r="B6117" s="10">
        <v>3.0866639999999999</v>
      </c>
      <c r="C6117" s="26">
        <v>10</v>
      </c>
      <c r="D6117" s="14">
        <f t="shared" si="95"/>
        <v>5.1547288799999995</v>
      </c>
    </row>
    <row r="6118" spans="1:4" ht="15" customHeight="1" x14ac:dyDescent="0.2">
      <c r="A6118" s="27">
        <v>42263.458333333336</v>
      </c>
      <c r="B6118" s="10">
        <v>4.1155520000000001</v>
      </c>
      <c r="C6118" s="26">
        <v>20</v>
      </c>
      <c r="D6118" s="14">
        <f t="shared" si="95"/>
        <v>6.8729718399999999</v>
      </c>
    </row>
    <row r="6119" spans="1:4" ht="15" customHeight="1" x14ac:dyDescent="0.2">
      <c r="A6119" s="27">
        <v>42263.5</v>
      </c>
      <c r="B6119" s="10">
        <v>6.1733279999999997</v>
      </c>
      <c r="C6119" s="26">
        <v>20</v>
      </c>
      <c r="D6119" s="14">
        <f t="shared" si="95"/>
        <v>10.309457759999999</v>
      </c>
    </row>
    <row r="6120" spans="1:4" ht="15" customHeight="1" x14ac:dyDescent="0.2">
      <c r="A6120" s="27">
        <v>42263.541666666664</v>
      </c>
      <c r="B6120" s="10">
        <v>7.202216</v>
      </c>
      <c r="C6120" s="26">
        <v>40</v>
      </c>
      <c r="D6120" s="14">
        <f t="shared" si="95"/>
        <v>12.027700719999999</v>
      </c>
    </row>
    <row r="6121" spans="1:4" ht="15" customHeight="1" x14ac:dyDescent="0.2">
      <c r="A6121" s="27">
        <v>42263.583333333336</v>
      </c>
      <c r="B6121" s="10">
        <v>6.6877719999999998</v>
      </c>
      <c r="C6121" s="26">
        <v>30</v>
      </c>
      <c r="D6121" s="14">
        <f t="shared" si="95"/>
        <v>11.16857924</v>
      </c>
    </row>
    <row r="6122" spans="1:4" ht="15" customHeight="1" x14ac:dyDescent="0.2">
      <c r="A6122" s="27">
        <v>42263.625</v>
      </c>
      <c r="B6122" s="10">
        <v>6.6877719999999998</v>
      </c>
      <c r="C6122" s="26">
        <v>50</v>
      </c>
      <c r="D6122" s="14">
        <f t="shared" si="95"/>
        <v>11.16857924</v>
      </c>
    </row>
    <row r="6123" spans="1:4" ht="15" customHeight="1" x14ac:dyDescent="0.2">
      <c r="A6123" s="27">
        <v>42263.666666666664</v>
      </c>
      <c r="B6123" s="10">
        <v>7.7166600000000001</v>
      </c>
      <c r="C6123" s="26">
        <v>50</v>
      </c>
      <c r="D6123" s="14">
        <f t="shared" si="95"/>
        <v>12.886822199999999</v>
      </c>
    </row>
    <row r="6124" spans="1:4" ht="15" customHeight="1" x14ac:dyDescent="0.2">
      <c r="A6124" s="27">
        <v>42263.708333333336</v>
      </c>
      <c r="B6124" s="10">
        <v>7.7166600000000001</v>
      </c>
      <c r="C6124" s="26">
        <v>60</v>
      </c>
      <c r="D6124" s="14">
        <f t="shared" si="95"/>
        <v>12.886822199999999</v>
      </c>
    </row>
    <row r="6125" spans="1:4" ht="15" customHeight="1" x14ac:dyDescent="0.2">
      <c r="A6125" s="27">
        <v>42263.75</v>
      </c>
      <c r="B6125" s="10">
        <v>8.2311040000000002</v>
      </c>
      <c r="C6125" s="26">
        <v>40</v>
      </c>
      <c r="D6125" s="14">
        <f t="shared" si="95"/>
        <v>13.74594368</v>
      </c>
    </row>
    <row r="6126" spans="1:4" ht="15" customHeight="1" x14ac:dyDescent="0.2">
      <c r="A6126" s="27">
        <v>42263.791666666664</v>
      </c>
      <c r="B6126" s="10">
        <v>7.7166600000000001</v>
      </c>
      <c r="C6126" s="26">
        <v>40</v>
      </c>
      <c r="D6126" s="14">
        <f t="shared" si="95"/>
        <v>12.886822199999999</v>
      </c>
    </row>
    <row r="6127" spans="1:4" ht="15" customHeight="1" x14ac:dyDescent="0.2">
      <c r="A6127" s="27">
        <v>42263.833333333336</v>
      </c>
      <c r="B6127" s="10">
        <v>7.202216</v>
      </c>
      <c r="C6127" s="26">
        <v>40</v>
      </c>
      <c r="D6127" s="14">
        <f t="shared" si="95"/>
        <v>12.027700719999999</v>
      </c>
    </row>
    <row r="6128" spans="1:4" ht="15" customHeight="1" x14ac:dyDescent="0.2">
      <c r="A6128" s="27">
        <v>42263.875</v>
      </c>
      <c r="B6128" s="10">
        <v>7.202216</v>
      </c>
      <c r="C6128" s="26">
        <v>30</v>
      </c>
      <c r="D6128" s="14">
        <f t="shared" si="95"/>
        <v>12.027700719999999</v>
      </c>
    </row>
    <row r="6129" spans="1:4" ht="15" customHeight="1" x14ac:dyDescent="0.2">
      <c r="A6129" s="27">
        <v>42263.916666666664</v>
      </c>
      <c r="B6129" s="10">
        <v>6.6877719999999998</v>
      </c>
      <c r="C6129" s="26">
        <v>30</v>
      </c>
      <c r="D6129" s="14">
        <f t="shared" si="95"/>
        <v>11.16857924</v>
      </c>
    </row>
    <row r="6130" spans="1:4" ht="15" customHeight="1" x14ac:dyDescent="0.2">
      <c r="A6130" s="27">
        <v>42263.958333333336</v>
      </c>
      <c r="B6130" s="10">
        <v>5.6588840000000005</v>
      </c>
      <c r="C6130" s="26">
        <v>30</v>
      </c>
      <c r="D6130" s="14">
        <f t="shared" si="95"/>
        <v>9.4503362800000001</v>
      </c>
    </row>
    <row r="6131" spans="1:4" ht="15" customHeight="1" x14ac:dyDescent="0.2">
      <c r="A6131" s="27">
        <v>42264</v>
      </c>
      <c r="B6131" s="10">
        <v>5.1444400000000003</v>
      </c>
      <c r="C6131" s="26">
        <v>20</v>
      </c>
      <c r="D6131" s="14">
        <f t="shared" si="95"/>
        <v>8.5912147999999995</v>
      </c>
    </row>
    <row r="6132" spans="1:4" ht="15" customHeight="1" x14ac:dyDescent="0.2">
      <c r="A6132" s="27">
        <v>42264.041666666664</v>
      </c>
      <c r="B6132" s="10">
        <v>3.0866639999999999</v>
      </c>
      <c r="C6132" s="26">
        <v>360</v>
      </c>
      <c r="D6132" s="14">
        <f t="shared" si="95"/>
        <v>5.1547288799999995</v>
      </c>
    </row>
    <row r="6133" spans="1:4" ht="15" customHeight="1" x14ac:dyDescent="0.2">
      <c r="A6133" s="27">
        <v>42264.083333333336</v>
      </c>
      <c r="B6133" s="10">
        <v>3.0866639999999999</v>
      </c>
      <c r="C6133" s="26">
        <v>340</v>
      </c>
      <c r="D6133" s="14">
        <f t="shared" si="95"/>
        <v>5.1547288799999995</v>
      </c>
    </row>
    <row r="6134" spans="1:4" ht="15" customHeight="1" x14ac:dyDescent="0.2">
      <c r="A6134" s="27">
        <v>42264.125</v>
      </c>
      <c r="B6134" s="10">
        <v>3.0866639999999999</v>
      </c>
      <c r="C6134" s="26">
        <v>360</v>
      </c>
      <c r="D6134" s="14">
        <f t="shared" si="95"/>
        <v>5.1547288799999995</v>
      </c>
    </row>
    <row r="6135" spans="1:4" ht="15" customHeight="1" x14ac:dyDescent="0.2">
      <c r="A6135" s="27">
        <v>42264.166666666664</v>
      </c>
      <c r="B6135" s="10">
        <v>2.5722200000000002</v>
      </c>
      <c r="C6135" s="26">
        <v>340</v>
      </c>
      <c r="D6135" s="14">
        <f t="shared" si="95"/>
        <v>4.2956073999999997</v>
      </c>
    </row>
    <row r="6136" spans="1:4" ht="15" customHeight="1" x14ac:dyDescent="0.2">
      <c r="A6136" s="27">
        <v>42264.208333333336</v>
      </c>
      <c r="B6136" s="10">
        <v>3.601108</v>
      </c>
      <c r="C6136" s="26">
        <v>360</v>
      </c>
      <c r="D6136" s="14">
        <f t="shared" si="95"/>
        <v>6.0138503599999993</v>
      </c>
    </row>
    <row r="6137" spans="1:4" ht="15" customHeight="1" x14ac:dyDescent="0.2">
      <c r="A6137" s="27">
        <v>42264.25</v>
      </c>
      <c r="B6137" s="10">
        <v>3.601108</v>
      </c>
      <c r="C6137" s="26">
        <v>10</v>
      </c>
      <c r="D6137" s="14">
        <f t="shared" si="95"/>
        <v>6.0138503599999993</v>
      </c>
    </row>
    <row r="6138" spans="1:4" ht="15" customHeight="1" x14ac:dyDescent="0.2">
      <c r="A6138" s="27">
        <v>42264.291666666664</v>
      </c>
      <c r="B6138" s="10">
        <v>3.0866639999999999</v>
      </c>
      <c r="C6138" s="26">
        <v>20</v>
      </c>
      <c r="D6138" s="14">
        <f t="shared" si="95"/>
        <v>5.1547288799999995</v>
      </c>
    </row>
    <row r="6139" spans="1:4" ht="15" customHeight="1" x14ac:dyDescent="0.2">
      <c r="A6139" s="27">
        <v>42264.333333333336</v>
      </c>
      <c r="B6139" s="10">
        <v>3.0866639999999999</v>
      </c>
      <c r="C6139" s="26">
        <v>20</v>
      </c>
      <c r="D6139" s="14">
        <f t="shared" si="95"/>
        <v>5.1547288799999995</v>
      </c>
    </row>
    <row r="6140" spans="1:4" ht="15" customHeight="1" x14ac:dyDescent="0.2">
      <c r="A6140" s="27">
        <v>42264.375</v>
      </c>
      <c r="B6140" s="10">
        <v>2.5722200000000002</v>
      </c>
      <c r="C6140" s="26">
        <v>350</v>
      </c>
      <c r="D6140" s="14">
        <f t="shared" si="95"/>
        <v>4.2956073999999997</v>
      </c>
    </row>
    <row r="6141" spans="1:4" ht="15" customHeight="1" x14ac:dyDescent="0.2">
      <c r="A6141" s="27">
        <v>42264.416666666664</v>
      </c>
      <c r="B6141" s="10">
        <v>2.057776</v>
      </c>
      <c r="C6141" s="26">
        <v>360</v>
      </c>
      <c r="D6141" s="14">
        <f t="shared" si="95"/>
        <v>3.43648592</v>
      </c>
    </row>
    <row r="6142" spans="1:4" ht="15" customHeight="1" x14ac:dyDescent="0.2">
      <c r="A6142" s="27">
        <v>42264.458333333336</v>
      </c>
      <c r="B6142" s="10">
        <v>5.6588840000000005</v>
      </c>
      <c r="C6142" s="26">
        <v>10</v>
      </c>
      <c r="D6142" s="14">
        <f t="shared" si="95"/>
        <v>9.4503362800000001</v>
      </c>
    </row>
    <row r="6143" spans="1:4" ht="15" customHeight="1" x14ac:dyDescent="0.2">
      <c r="A6143" s="27">
        <v>42264.5</v>
      </c>
      <c r="B6143" s="10">
        <v>6.1733279999999997</v>
      </c>
      <c r="C6143" s="26">
        <v>360</v>
      </c>
      <c r="D6143" s="14">
        <f t="shared" si="95"/>
        <v>10.309457759999999</v>
      </c>
    </row>
    <row r="6144" spans="1:4" ht="15" customHeight="1" x14ac:dyDescent="0.2">
      <c r="A6144" s="27">
        <v>42264.541666666664</v>
      </c>
      <c r="B6144" s="10">
        <v>6.6877719999999998</v>
      </c>
      <c r="C6144" s="26">
        <v>10</v>
      </c>
      <c r="D6144" s="14">
        <f t="shared" si="95"/>
        <v>11.16857924</v>
      </c>
    </row>
    <row r="6145" spans="1:4" ht="15" customHeight="1" x14ac:dyDescent="0.2">
      <c r="A6145" s="27">
        <v>42264.583333333336</v>
      </c>
      <c r="B6145" s="10">
        <v>8.2311040000000002</v>
      </c>
      <c r="C6145" s="26">
        <v>360</v>
      </c>
      <c r="D6145" s="14">
        <f t="shared" si="95"/>
        <v>13.74594368</v>
      </c>
    </row>
    <row r="6146" spans="1:4" ht="15" customHeight="1" x14ac:dyDescent="0.2">
      <c r="A6146" s="27">
        <v>42264.625</v>
      </c>
      <c r="B6146" s="10">
        <v>7.7166600000000001</v>
      </c>
      <c r="C6146" s="26">
        <v>30</v>
      </c>
      <c r="D6146" s="14">
        <f t="shared" si="95"/>
        <v>12.886822199999999</v>
      </c>
    </row>
    <row r="6147" spans="1:4" ht="15" customHeight="1" x14ac:dyDescent="0.2">
      <c r="A6147" s="27">
        <v>42264.666666666664</v>
      </c>
      <c r="B6147" s="10">
        <v>9.2599920000000004</v>
      </c>
      <c r="C6147" s="26">
        <v>50</v>
      </c>
      <c r="D6147" s="14">
        <f t="shared" si="95"/>
        <v>15.464186639999999</v>
      </c>
    </row>
    <row r="6148" spans="1:4" ht="15" customHeight="1" x14ac:dyDescent="0.2">
      <c r="A6148" s="27">
        <v>42264.708333333336</v>
      </c>
      <c r="B6148" s="10">
        <v>8.7455479999999994</v>
      </c>
      <c r="C6148" s="26">
        <v>50</v>
      </c>
      <c r="D6148" s="14">
        <f t="shared" si="95"/>
        <v>14.605065159999999</v>
      </c>
    </row>
    <row r="6149" spans="1:4" ht="15" customHeight="1" x14ac:dyDescent="0.2">
      <c r="A6149" s="27">
        <v>42264.75</v>
      </c>
      <c r="B6149" s="10">
        <v>10.288880000000001</v>
      </c>
      <c r="C6149" s="26">
        <v>40</v>
      </c>
      <c r="D6149" s="14">
        <f t="shared" ref="D6149:D6212" si="96">$B$1*B6149</f>
        <v>17.182429599999999</v>
      </c>
    </row>
    <row r="6150" spans="1:4" ht="15" customHeight="1" x14ac:dyDescent="0.2">
      <c r="A6150" s="27">
        <v>42264.791666666664</v>
      </c>
      <c r="B6150" s="10">
        <v>9.2599920000000004</v>
      </c>
      <c r="C6150" s="26">
        <v>40</v>
      </c>
      <c r="D6150" s="14">
        <f t="shared" si="96"/>
        <v>15.464186639999999</v>
      </c>
    </row>
    <row r="6151" spans="1:4" ht="15" customHeight="1" x14ac:dyDescent="0.2">
      <c r="A6151" s="27">
        <v>42264.833333333336</v>
      </c>
      <c r="B6151" s="10">
        <v>9.2599920000000004</v>
      </c>
      <c r="C6151" s="26">
        <v>40</v>
      </c>
      <c r="D6151" s="14">
        <f t="shared" si="96"/>
        <v>15.464186639999999</v>
      </c>
    </row>
    <row r="6152" spans="1:4" ht="15" customHeight="1" x14ac:dyDescent="0.2">
      <c r="A6152" s="27">
        <v>42264.875</v>
      </c>
      <c r="B6152" s="10">
        <v>8.7455479999999994</v>
      </c>
      <c r="C6152" s="26">
        <v>50</v>
      </c>
      <c r="D6152" s="14">
        <f t="shared" si="96"/>
        <v>14.605065159999999</v>
      </c>
    </row>
    <row r="6153" spans="1:4" ht="15" customHeight="1" x14ac:dyDescent="0.2">
      <c r="A6153" s="27">
        <v>42264.916666666664</v>
      </c>
      <c r="B6153" s="10">
        <v>6.6877719999999998</v>
      </c>
      <c r="C6153" s="26">
        <v>40</v>
      </c>
      <c r="D6153" s="14">
        <f t="shared" si="96"/>
        <v>11.16857924</v>
      </c>
    </row>
    <row r="6154" spans="1:4" ht="15" customHeight="1" x14ac:dyDescent="0.2">
      <c r="A6154" s="27">
        <v>42264.958333333336</v>
      </c>
      <c r="B6154" s="10">
        <v>6.6877719999999998</v>
      </c>
      <c r="C6154" s="26">
        <v>30</v>
      </c>
      <c r="D6154" s="14">
        <f t="shared" si="96"/>
        <v>11.16857924</v>
      </c>
    </row>
    <row r="6155" spans="1:4" ht="15" customHeight="1" x14ac:dyDescent="0.2">
      <c r="A6155" s="27">
        <v>42265</v>
      </c>
      <c r="B6155" s="10">
        <v>5.1444400000000003</v>
      </c>
      <c r="C6155" s="26">
        <v>20</v>
      </c>
      <c r="D6155" s="14">
        <f t="shared" si="96"/>
        <v>8.5912147999999995</v>
      </c>
    </row>
    <row r="6156" spans="1:4" ht="15" customHeight="1" x14ac:dyDescent="0.2">
      <c r="A6156" s="27">
        <v>42265.041666666664</v>
      </c>
      <c r="B6156" s="10">
        <v>4.1155520000000001</v>
      </c>
      <c r="C6156" s="26">
        <v>10</v>
      </c>
      <c r="D6156" s="14">
        <f t="shared" si="96"/>
        <v>6.8729718399999999</v>
      </c>
    </row>
    <row r="6157" spans="1:4" ht="15" customHeight="1" x14ac:dyDescent="0.2">
      <c r="A6157" s="27">
        <v>42265.083333333336</v>
      </c>
      <c r="B6157" s="10">
        <v>4.1155520000000001</v>
      </c>
      <c r="C6157" s="26">
        <v>10</v>
      </c>
      <c r="D6157" s="14">
        <f t="shared" si="96"/>
        <v>6.8729718399999999</v>
      </c>
    </row>
    <row r="6158" spans="1:4" ht="15" customHeight="1" x14ac:dyDescent="0.2">
      <c r="A6158" s="27">
        <v>42265.125</v>
      </c>
      <c r="B6158" s="10">
        <v>4.6299960000000002</v>
      </c>
      <c r="C6158" s="26">
        <v>360</v>
      </c>
      <c r="D6158" s="14">
        <f t="shared" si="96"/>
        <v>7.7320933199999997</v>
      </c>
    </row>
    <row r="6159" spans="1:4" ht="15" customHeight="1" x14ac:dyDescent="0.2">
      <c r="A6159" s="27">
        <v>42265.166666666664</v>
      </c>
      <c r="B6159" s="10">
        <v>4.1155520000000001</v>
      </c>
      <c r="C6159" s="26">
        <v>340</v>
      </c>
      <c r="D6159" s="14">
        <f t="shared" si="96"/>
        <v>6.8729718399999999</v>
      </c>
    </row>
    <row r="6160" spans="1:4" ht="15" customHeight="1" x14ac:dyDescent="0.2">
      <c r="A6160" s="27">
        <v>42265.208333333336</v>
      </c>
      <c r="B6160" s="10">
        <v>5.1444400000000003</v>
      </c>
      <c r="C6160" s="26">
        <v>350</v>
      </c>
      <c r="D6160" s="14">
        <f t="shared" si="96"/>
        <v>8.5912147999999995</v>
      </c>
    </row>
    <row r="6161" spans="1:4" ht="15" customHeight="1" x14ac:dyDescent="0.2">
      <c r="A6161" s="27">
        <v>42265.25</v>
      </c>
      <c r="B6161" s="10">
        <v>4.6299960000000002</v>
      </c>
      <c r="C6161" s="26">
        <v>10</v>
      </c>
      <c r="D6161" s="14">
        <f t="shared" si="96"/>
        <v>7.7320933199999997</v>
      </c>
    </row>
    <row r="6162" spans="1:4" ht="15" customHeight="1" x14ac:dyDescent="0.2">
      <c r="A6162" s="27">
        <v>42265.291666666664</v>
      </c>
      <c r="B6162" s="10">
        <v>4.1155520000000001</v>
      </c>
      <c r="C6162" s="26">
        <v>20</v>
      </c>
      <c r="D6162" s="14">
        <f t="shared" si="96"/>
        <v>6.8729718399999999</v>
      </c>
    </row>
    <row r="6163" spans="1:4" ht="15" customHeight="1" x14ac:dyDescent="0.2">
      <c r="A6163" s="27">
        <v>42265.333333333336</v>
      </c>
      <c r="B6163" s="10">
        <v>3.0866639999999999</v>
      </c>
      <c r="C6163" s="26">
        <v>10</v>
      </c>
      <c r="D6163" s="14">
        <f t="shared" si="96"/>
        <v>5.1547288799999995</v>
      </c>
    </row>
    <row r="6164" spans="1:4" ht="15" customHeight="1" x14ac:dyDescent="0.2">
      <c r="A6164" s="27">
        <v>42265.375</v>
      </c>
      <c r="B6164" s="10">
        <v>3.0866639999999999</v>
      </c>
      <c r="C6164" s="26">
        <v>10</v>
      </c>
      <c r="D6164" s="14">
        <f t="shared" si="96"/>
        <v>5.1547288799999995</v>
      </c>
    </row>
    <row r="6165" spans="1:4" ht="15" customHeight="1" x14ac:dyDescent="0.2">
      <c r="A6165" s="27">
        <v>42265.416666666664</v>
      </c>
      <c r="B6165" s="10">
        <v>4.1155520000000001</v>
      </c>
      <c r="C6165" s="26">
        <v>10</v>
      </c>
      <c r="D6165" s="14">
        <f t="shared" si="96"/>
        <v>6.8729718399999999</v>
      </c>
    </row>
    <row r="6166" spans="1:4" ht="15" customHeight="1" x14ac:dyDescent="0.2">
      <c r="A6166" s="27">
        <v>42265.458333333336</v>
      </c>
      <c r="B6166" s="10">
        <v>5.6588840000000005</v>
      </c>
      <c r="C6166" s="26">
        <v>10</v>
      </c>
      <c r="D6166" s="14">
        <f t="shared" si="96"/>
        <v>9.4503362800000001</v>
      </c>
    </row>
    <row r="6167" spans="1:4" ht="15" customHeight="1" x14ac:dyDescent="0.2">
      <c r="A6167" s="27">
        <v>42265.5</v>
      </c>
      <c r="B6167" s="10">
        <v>6.6877719999999998</v>
      </c>
      <c r="C6167" s="26">
        <v>360</v>
      </c>
      <c r="D6167" s="14">
        <f t="shared" si="96"/>
        <v>11.16857924</v>
      </c>
    </row>
    <row r="6168" spans="1:4" ht="15" customHeight="1" x14ac:dyDescent="0.2">
      <c r="A6168" s="27">
        <v>42265.541666666664</v>
      </c>
      <c r="B6168" s="10">
        <v>6.6877719999999998</v>
      </c>
      <c r="C6168" s="26">
        <v>10</v>
      </c>
      <c r="D6168" s="14">
        <f t="shared" si="96"/>
        <v>11.16857924</v>
      </c>
    </row>
    <row r="6169" spans="1:4" ht="15" customHeight="1" x14ac:dyDescent="0.2">
      <c r="A6169" s="27">
        <v>42265.583333333336</v>
      </c>
      <c r="B6169" s="10">
        <v>6.1733279999999997</v>
      </c>
      <c r="C6169" s="26">
        <v>350</v>
      </c>
      <c r="D6169" s="14">
        <f t="shared" si="96"/>
        <v>10.309457759999999</v>
      </c>
    </row>
    <row r="6170" spans="1:4" ht="15" customHeight="1" x14ac:dyDescent="0.2">
      <c r="A6170" s="27">
        <v>42265.625</v>
      </c>
      <c r="B6170" s="10">
        <v>7.202216</v>
      </c>
      <c r="C6170" s="26">
        <v>50</v>
      </c>
      <c r="D6170" s="14">
        <f t="shared" si="96"/>
        <v>12.027700719999999</v>
      </c>
    </row>
    <row r="6171" spans="1:4" ht="15" customHeight="1" x14ac:dyDescent="0.2">
      <c r="A6171" s="27">
        <v>42265.666666666664</v>
      </c>
      <c r="B6171" s="10">
        <v>9.2599920000000004</v>
      </c>
      <c r="C6171" s="26">
        <v>50</v>
      </c>
      <c r="D6171" s="14">
        <f t="shared" si="96"/>
        <v>15.464186639999999</v>
      </c>
    </row>
    <row r="6172" spans="1:4" ht="15" customHeight="1" x14ac:dyDescent="0.2">
      <c r="A6172" s="27">
        <v>42265.708333333336</v>
      </c>
      <c r="B6172" s="10">
        <v>9.2599920000000004</v>
      </c>
      <c r="C6172" s="26">
        <v>40</v>
      </c>
      <c r="D6172" s="14">
        <f t="shared" si="96"/>
        <v>15.464186639999999</v>
      </c>
    </row>
    <row r="6173" spans="1:4" ht="15" customHeight="1" x14ac:dyDescent="0.2">
      <c r="A6173" s="27">
        <v>42265.75</v>
      </c>
      <c r="B6173" s="10">
        <v>9.7744359999999997</v>
      </c>
      <c r="C6173" s="26">
        <v>60</v>
      </c>
      <c r="D6173" s="14">
        <f t="shared" si="96"/>
        <v>16.32330812</v>
      </c>
    </row>
    <row r="6174" spans="1:4" ht="15" customHeight="1" x14ac:dyDescent="0.2">
      <c r="A6174" s="27">
        <v>42265.791666666664</v>
      </c>
      <c r="B6174" s="10">
        <v>10.803324</v>
      </c>
      <c r="C6174" s="26">
        <v>50</v>
      </c>
      <c r="D6174" s="14">
        <f t="shared" si="96"/>
        <v>18.041551079999998</v>
      </c>
    </row>
    <row r="6175" spans="1:4" ht="15" customHeight="1" x14ac:dyDescent="0.2">
      <c r="A6175" s="27">
        <v>42265.833333333336</v>
      </c>
      <c r="B6175" s="10">
        <v>10.288880000000001</v>
      </c>
      <c r="C6175" s="26">
        <v>50</v>
      </c>
      <c r="D6175" s="14">
        <f t="shared" si="96"/>
        <v>17.182429599999999</v>
      </c>
    </row>
    <row r="6176" spans="1:4" ht="15" customHeight="1" x14ac:dyDescent="0.2">
      <c r="A6176" s="27">
        <v>42265.875</v>
      </c>
      <c r="B6176" s="10">
        <v>7.202216</v>
      </c>
      <c r="C6176" s="26">
        <v>40</v>
      </c>
      <c r="D6176" s="14">
        <f t="shared" si="96"/>
        <v>12.027700719999999</v>
      </c>
    </row>
    <row r="6177" spans="1:4" ht="15" customHeight="1" x14ac:dyDescent="0.2">
      <c r="A6177" s="27">
        <v>42265.916666666664</v>
      </c>
      <c r="B6177" s="10">
        <v>8.7455479999999994</v>
      </c>
      <c r="C6177" s="26">
        <v>40</v>
      </c>
      <c r="D6177" s="14">
        <f t="shared" si="96"/>
        <v>14.605065159999999</v>
      </c>
    </row>
    <row r="6178" spans="1:4" ht="15" customHeight="1" x14ac:dyDescent="0.2">
      <c r="A6178" s="27">
        <v>42265.958333333336</v>
      </c>
      <c r="B6178" s="10">
        <v>7.202216</v>
      </c>
      <c r="C6178" s="26">
        <v>20</v>
      </c>
      <c r="D6178" s="14">
        <f t="shared" si="96"/>
        <v>12.027700719999999</v>
      </c>
    </row>
    <row r="6179" spans="1:4" ht="15" customHeight="1" x14ac:dyDescent="0.2">
      <c r="A6179" s="27">
        <v>42266</v>
      </c>
      <c r="B6179" s="10">
        <v>6.1733279999999997</v>
      </c>
      <c r="C6179" s="26">
        <v>20</v>
      </c>
      <c r="D6179" s="14">
        <f t="shared" si="96"/>
        <v>10.309457759999999</v>
      </c>
    </row>
    <row r="6180" spans="1:4" ht="15" customHeight="1" x14ac:dyDescent="0.2">
      <c r="A6180" s="27">
        <v>42266.041666666664</v>
      </c>
      <c r="B6180" s="10">
        <v>5.1444400000000003</v>
      </c>
      <c r="C6180" s="26">
        <v>10</v>
      </c>
      <c r="D6180" s="14">
        <f t="shared" si="96"/>
        <v>8.5912147999999995</v>
      </c>
    </row>
    <row r="6181" spans="1:4" ht="15" customHeight="1" x14ac:dyDescent="0.2">
      <c r="A6181" s="27">
        <v>42266.083333333336</v>
      </c>
      <c r="B6181" s="10">
        <v>4.6299960000000002</v>
      </c>
      <c r="C6181" s="26">
        <v>20</v>
      </c>
      <c r="D6181" s="14">
        <f t="shared" si="96"/>
        <v>7.7320933199999997</v>
      </c>
    </row>
    <row r="6182" spans="1:4" ht="15" customHeight="1" x14ac:dyDescent="0.2">
      <c r="A6182" s="27">
        <v>42266.125</v>
      </c>
      <c r="B6182" s="10">
        <v>4.1155520000000001</v>
      </c>
      <c r="C6182" s="26">
        <v>20</v>
      </c>
      <c r="D6182" s="14">
        <f t="shared" si="96"/>
        <v>6.8729718399999999</v>
      </c>
    </row>
    <row r="6183" spans="1:4" ht="15" customHeight="1" x14ac:dyDescent="0.2">
      <c r="A6183" s="27">
        <v>42266.166666666664</v>
      </c>
      <c r="B6183" s="10">
        <v>4.6299960000000002</v>
      </c>
      <c r="C6183" s="26">
        <v>20</v>
      </c>
      <c r="D6183" s="14">
        <f t="shared" si="96"/>
        <v>7.7320933199999997</v>
      </c>
    </row>
    <row r="6184" spans="1:4" ht="15" customHeight="1" x14ac:dyDescent="0.2">
      <c r="A6184" s="27">
        <v>42266.208333333336</v>
      </c>
      <c r="B6184" s="10">
        <v>4.1155520000000001</v>
      </c>
      <c r="C6184" s="26">
        <v>20</v>
      </c>
      <c r="D6184" s="14">
        <f t="shared" si="96"/>
        <v>6.8729718399999999</v>
      </c>
    </row>
    <row r="6185" spans="1:4" ht="15" customHeight="1" x14ac:dyDescent="0.2">
      <c r="A6185" s="27">
        <v>42266.25</v>
      </c>
      <c r="B6185" s="10">
        <v>4.6299960000000002</v>
      </c>
      <c r="C6185" s="26">
        <v>20</v>
      </c>
      <c r="D6185" s="14">
        <f t="shared" si="96"/>
        <v>7.7320933199999997</v>
      </c>
    </row>
    <row r="6186" spans="1:4" ht="15" customHeight="1" x14ac:dyDescent="0.2">
      <c r="A6186" s="27">
        <v>42266.291666666664</v>
      </c>
      <c r="B6186" s="10">
        <v>4.6299960000000002</v>
      </c>
      <c r="C6186" s="26">
        <v>20</v>
      </c>
      <c r="D6186" s="14">
        <f t="shared" si="96"/>
        <v>7.7320933199999997</v>
      </c>
    </row>
    <row r="6187" spans="1:4" ht="15" customHeight="1" x14ac:dyDescent="0.2">
      <c r="A6187" s="27">
        <v>42266.333333333336</v>
      </c>
      <c r="B6187" s="10">
        <v>4.1155520000000001</v>
      </c>
      <c r="C6187" s="26">
        <v>20</v>
      </c>
      <c r="D6187" s="14">
        <f t="shared" si="96"/>
        <v>6.8729718399999999</v>
      </c>
    </row>
    <row r="6188" spans="1:4" ht="15" customHeight="1" x14ac:dyDescent="0.2">
      <c r="A6188" s="27">
        <v>42266.375</v>
      </c>
      <c r="B6188" s="10">
        <v>3.601108</v>
      </c>
      <c r="C6188" s="26">
        <v>360</v>
      </c>
      <c r="D6188" s="14">
        <f t="shared" si="96"/>
        <v>6.0138503599999993</v>
      </c>
    </row>
    <row r="6189" spans="1:4" ht="15" customHeight="1" x14ac:dyDescent="0.2">
      <c r="A6189" s="27">
        <v>42266.416666666664</v>
      </c>
      <c r="B6189" s="10">
        <v>4.6299960000000002</v>
      </c>
      <c r="C6189" s="26">
        <v>350</v>
      </c>
      <c r="D6189" s="14">
        <f t="shared" si="96"/>
        <v>7.7320933199999997</v>
      </c>
    </row>
    <row r="6190" spans="1:4" ht="15" customHeight="1" x14ac:dyDescent="0.2">
      <c r="A6190" s="27">
        <v>42266.458333333336</v>
      </c>
      <c r="B6190" s="10">
        <v>5.1444400000000003</v>
      </c>
      <c r="C6190" s="26">
        <v>20</v>
      </c>
      <c r="D6190" s="14">
        <f t="shared" si="96"/>
        <v>8.5912147999999995</v>
      </c>
    </row>
    <row r="6191" spans="1:4" ht="15" customHeight="1" x14ac:dyDescent="0.2">
      <c r="A6191" s="27">
        <v>42266.5</v>
      </c>
      <c r="B6191" s="10">
        <v>4.6299960000000002</v>
      </c>
      <c r="C6191" s="26">
        <v>360</v>
      </c>
      <c r="D6191" s="14">
        <f t="shared" si="96"/>
        <v>7.7320933199999997</v>
      </c>
    </row>
    <row r="6192" spans="1:4" ht="15" customHeight="1" x14ac:dyDescent="0.2">
      <c r="A6192" s="27">
        <v>42266.541666666664</v>
      </c>
      <c r="B6192" s="10">
        <v>6.1733279999999997</v>
      </c>
      <c r="C6192" s="26">
        <v>350</v>
      </c>
      <c r="D6192" s="14">
        <f t="shared" si="96"/>
        <v>10.309457759999999</v>
      </c>
    </row>
    <row r="6193" spans="1:4" ht="15" customHeight="1" x14ac:dyDescent="0.2">
      <c r="A6193" s="27">
        <v>42266.583333333336</v>
      </c>
      <c r="B6193" s="10">
        <v>6.1733279999999997</v>
      </c>
      <c r="C6193" s="26">
        <v>40</v>
      </c>
      <c r="D6193" s="14">
        <f t="shared" si="96"/>
        <v>10.309457759999999</v>
      </c>
    </row>
    <row r="6194" spans="1:4" ht="15" customHeight="1" x14ac:dyDescent="0.2">
      <c r="A6194" s="27">
        <v>42266.625</v>
      </c>
      <c r="B6194" s="10">
        <v>6.1733279999999997</v>
      </c>
      <c r="C6194" s="26">
        <v>40</v>
      </c>
      <c r="D6194" s="14">
        <f t="shared" si="96"/>
        <v>10.309457759999999</v>
      </c>
    </row>
    <row r="6195" spans="1:4" ht="15" customHeight="1" x14ac:dyDescent="0.2">
      <c r="A6195" s="27">
        <v>42266.666666666664</v>
      </c>
      <c r="B6195" s="10">
        <v>7.202216</v>
      </c>
      <c r="C6195" s="26">
        <v>70</v>
      </c>
      <c r="D6195" s="14">
        <f t="shared" si="96"/>
        <v>12.027700719999999</v>
      </c>
    </row>
    <row r="6196" spans="1:4" ht="15" customHeight="1" x14ac:dyDescent="0.2">
      <c r="A6196" s="27">
        <v>42266.708333333336</v>
      </c>
      <c r="B6196" s="10">
        <v>9.2599920000000004</v>
      </c>
      <c r="C6196" s="26">
        <v>60</v>
      </c>
      <c r="D6196" s="14">
        <f t="shared" si="96"/>
        <v>15.464186639999999</v>
      </c>
    </row>
    <row r="6197" spans="1:4" ht="15" customHeight="1" x14ac:dyDescent="0.2">
      <c r="A6197" s="27">
        <v>42266.75</v>
      </c>
      <c r="B6197" s="10">
        <v>10.288880000000001</v>
      </c>
      <c r="C6197" s="26">
        <v>50</v>
      </c>
      <c r="D6197" s="14">
        <f t="shared" si="96"/>
        <v>17.182429599999999</v>
      </c>
    </row>
    <row r="6198" spans="1:4" ht="15" customHeight="1" x14ac:dyDescent="0.2">
      <c r="A6198" s="27">
        <v>42266.791666666664</v>
      </c>
      <c r="B6198" s="10">
        <v>10.803324</v>
      </c>
      <c r="C6198" s="26">
        <v>50</v>
      </c>
      <c r="D6198" s="14">
        <f t="shared" si="96"/>
        <v>18.041551079999998</v>
      </c>
    </row>
    <row r="6199" spans="1:4" ht="15" customHeight="1" x14ac:dyDescent="0.2">
      <c r="A6199" s="27">
        <v>42266.833333333336</v>
      </c>
      <c r="B6199" s="10">
        <v>8.7455479999999994</v>
      </c>
      <c r="C6199" s="26">
        <v>50</v>
      </c>
      <c r="D6199" s="14">
        <f t="shared" si="96"/>
        <v>14.605065159999999</v>
      </c>
    </row>
    <row r="6200" spans="1:4" ht="15" customHeight="1" x14ac:dyDescent="0.2">
      <c r="A6200" s="27">
        <v>42266.875</v>
      </c>
      <c r="B6200" s="10">
        <v>7.7166600000000001</v>
      </c>
      <c r="C6200" s="26">
        <v>40</v>
      </c>
      <c r="D6200" s="14">
        <f t="shared" si="96"/>
        <v>12.886822199999999</v>
      </c>
    </row>
    <row r="6201" spans="1:4" ht="15" customHeight="1" x14ac:dyDescent="0.2">
      <c r="A6201" s="27">
        <v>42266.916666666664</v>
      </c>
      <c r="B6201" s="10">
        <v>7.7166600000000001</v>
      </c>
      <c r="C6201" s="26">
        <v>50</v>
      </c>
      <c r="D6201" s="14">
        <f t="shared" si="96"/>
        <v>12.886822199999999</v>
      </c>
    </row>
    <row r="6202" spans="1:4" ht="15" customHeight="1" x14ac:dyDescent="0.2">
      <c r="A6202" s="27">
        <v>42266.958333333336</v>
      </c>
      <c r="B6202" s="10">
        <v>6.6877719999999998</v>
      </c>
      <c r="C6202" s="26">
        <v>30</v>
      </c>
      <c r="D6202" s="14">
        <f t="shared" si="96"/>
        <v>11.16857924</v>
      </c>
    </row>
    <row r="6203" spans="1:4" ht="15" customHeight="1" x14ac:dyDescent="0.2">
      <c r="A6203" s="27">
        <v>42267</v>
      </c>
      <c r="B6203" s="10">
        <v>3.601108</v>
      </c>
      <c r="C6203" s="26">
        <v>360</v>
      </c>
      <c r="D6203" s="14">
        <f t="shared" si="96"/>
        <v>6.0138503599999993</v>
      </c>
    </row>
    <row r="6204" spans="1:4" ht="15" customHeight="1" x14ac:dyDescent="0.2">
      <c r="A6204" s="27">
        <v>42267.041666666664</v>
      </c>
      <c r="B6204" s="10">
        <v>2.057776</v>
      </c>
      <c r="C6204" s="26">
        <v>310</v>
      </c>
      <c r="D6204" s="14">
        <f t="shared" si="96"/>
        <v>3.43648592</v>
      </c>
    </row>
    <row r="6205" spans="1:4" ht="15" customHeight="1" x14ac:dyDescent="0.2">
      <c r="A6205" s="27">
        <v>42267.083333333336</v>
      </c>
      <c r="B6205" s="10">
        <v>3.0866639999999999</v>
      </c>
      <c r="C6205" s="26">
        <v>350</v>
      </c>
      <c r="D6205" s="14">
        <f t="shared" si="96"/>
        <v>5.1547288799999995</v>
      </c>
    </row>
    <row r="6206" spans="1:4" ht="15" customHeight="1" x14ac:dyDescent="0.2">
      <c r="A6206" s="27">
        <v>42267.125</v>
      </c>
      <c r="B6206" s="10">
        <v>3.0866639999999999</v>
      </c>
      <c r="C6206" s="26">
        <v>350</v>
      </c>
      <c r="D6206" s="14">
        <f t="shared" si="96"/>
        <v>5.1547288799999995</v>
      </c>
    </row>
    <row r="6207" spans="1:4" ht="15" customHeight="1" x14ac:dyDescent="0.2">
      <c r="A6207" s="27">
        <v>42267.166666666664</v>
      </c>
      <c r="B6207" s="10">
        <v>3.0866639999999999</v>
      </c>
      <c r="C6207" s="26">
        <v>20</v>
      </c>
      <c r="D6207" s="14">
        <f t="shared" si="96"/>
        <v>5.1547288799999995</v>
      </c>
    </row>
    <row r="6208" spans="1:4" ht="15" customHeight="1" x14ac:dyDescent="0.2">
      <c r="A6208" s="27">
        <v>42267.208333333336</v>
      </c>
      <c r="B6208" s="10">
        <v>3.0866639999999999</v>
      </c>
      <c r="C6208" s="26">
        <v>350</v>
      </c>
      <c r="D6208" s="14">
        <f t="shared" si="96"/>
        <v>5.1547288799999995</v>
      </c>
    </row>
    <row r="6209" spans="1:4" ht="15" customHeight="1" x14ac:dyDescent="0.2">
      <c r="A6209" s="27">
        <v>42267.25</v>
      </c>
      <c r="B6209" s="10">
        <v>3.0866639999999999</v>
      </c>
      <c r="C6209" s="26">
        <v>10</v>
      </c>
      <c r="D6209" s="14">
        <f t="shared" si="96"/>
        <v>5.1547288799999995</v>
      </c>
    </row>
    <row r="6210" spans="1:4" ht="15" customHeight="1" x14ac:dyDescent="0.2">
      <c r="A6210" s="27">
        <v>42267.291666666664</v>
      </c>
      <c r="B6210" s="10">
        <v>3.0866639999999999</v>
      </c>
      <c r="C6210" s="26">
        <v>20</v>
      </c>
      <c r="D6210" s="14">
        <f t="shared" si="96"/>
        <v>5.1547288799999995</v>
      </c>
    </row>
    <row r="6211" spans="1:4" ht="15" customHeight="1" x14ac:dyDescent="0.2">
      <c r="A6211" s="27">
        <v>42267.333333333336</v>
      </c>
      <c r="B6211" s="10">
        <v>3.0866639999999999</v>
      </c>
      <c r="C6211" s="26">
        <v>10</v>
      </c>
      <c r="D6211" s="14">
        <f t="shared" si="96"/>
        <v>5.1547288799999995</v>
      </c>
    </row>
    <row r="6212" spans="1:4" ht="15" customHeight="1" x14ac:dyDescent="0.2">
      <c r="A6212" s="27">
        <v>42267.375</v>
      </c>
      <c r="B6212" s="10">
        <v>2.057776</v>
      </c>
      <c r="C6212" s="26">
        <v>340</v>
      </c>
      <c r="D6212" s="14">
        <f t="shared" si="96"/>
        <v>3.43648592</v>
      </c>
    </row>
    <row r="6213" spans="1:4" ht="15" customHeight="1" x14ac:dyDescent="0.2">
      <c r="A6213" s="27">
        <v>42267.416666666664</v>
      </c>
      <c r="B6213" s="10">
        <v>2.057776</v>
      </c>
      <c r="C6213" s="26">
        <v>350</v>
      </c>
      <c r="D6213" s="14">
        <f t="shared" ref="D6213:D6276" si="97">$B$1*B6213</f>
        <v>3.43648592</v>
      </c>
    </row>
    <row r="6214" spans="1:4" ht="15" customHeight="1" x14ac:dyDescent="0.2">
      <c r="A6214" s="27">
        <v>42267.458333333336</v>
      </c>
      <c r="B6214" s="10">
        <v>6.1733279999999997</v>
      </c>
      <c r="C6214" s="26">
        <v>10</v>
      </c>
      <c r="D6214" s="14">
        <f t="shared" si="97"/>
        <v>10.309457759999999</v>
      </c>
    </row>
    <row r="6215" spans="1:4" ht="15" customHeight="1" x14ac:dyDescent="0.2">
      <c r="A6215" s="27">
        <v>42267.5</v>
      </c>
      <c r="B6215" s="10">
        <v>6.1733279999999997</v>
      </c>
      <c r="C6215" s="26">
        <v>10</v>
      </c>
      <c r="D6215" s="14">
        <f t="shared" si="97"/>
        <v>10.309457759999999</v>
      </c>
    </row>
    <row r="6216" spans="1:4" ht="15" customHeight="1" x14ac:dyDescent="0.2">
      <c r="A6216" s="27">
        <v>42267.541666666664</v>
      </c>
      <c r="B6216" s="10">
        <v>6.1733279999999997</v>
      </c>
      <c r="C6216" s="26">
        <v>360</v>
      </c>
      <c r="D6216" s="14">
        <f t="shared" si="97"/>
        <v>10.309457759999999</v>
      </c>
    </row>
    <row r="6217" spans="1:4" ht="15" customHeight="1" x14ac:dyDescent="0.2">
      <c r="A6217" s="27">
        <v>42267.583333333336</v>
      </c>
      <c r="B6217" s="10">
        <v>6.1733279999999997</v>
      </c>
      <c r="C6217" s="26">
        <v>360</v>
      </c>
      <c r="D6217" s="14">
        <f t="shared" si="97"/>
        <v>10.309457759999999</v>
      </c>
    </row>
    <row r="6218" spans="1:4" ht="15" customHeight="1" x14ac:dyDescent="0.2">
      <c r="A6218" s="27">
        <v>42267.625</v>
      </c>
      <c r="B6218" s="10">
        <v>7.202216</v>
      </c>
      <c r="C6218" s="26">
        <v>60</v>
      </c>
      <c r="D6218" s="14">
        <f t="shared" si="97"/>
        <v>12.027700719999999</v>
      </c>
    </row>
    <row r="6219" spans="1:4" ht="15" customHeight="1" x14ac:dyDescent="0.2">
      <c r="A6219" s="27">
        <v>42267.666666666664</v>
      </c>
      <c r="B6219" s="10">
        <v>7.7166600000000001</v>
      </c>
      <c r="C6219" s="26">
        <v>40</v>
      </c>
      <c r="D6219" s="14">
        <f t="shared" si="97"/>
        <v>12.886822199999999</v>
      </c>
    </row>
    <row r="6220" spans="1:4" ht="15" customHeight="1" x14ac:dyDescent="0.2">
      <c r="A6220" s="27">
        <v>42267.708333333336</v>
      </c>
      <c r="B6220" s="10">
        <v>8.7455479999999994</v>
      </c>
      <c r="C6220" s="26">
        <v>60</v>
      </c>
      <c r="D6220" s="14">
        <f t="shared" si="97"/>
        <v>14.605065159999999</v>
      </c>
    </row>
    <row r="6221" spans="1:4" ht="15" customHeight="1" x14ac:dyDescent="0.2">
      <c r="A6221" s="27">
        <v>42267.75</v>
      </c>
      <c r="B6221" s="10">
        <v>8.7455479999999994</v>
      </c>
      <c r="C6221" s="26">
        <v>50</v>
      </c>
      <c r="D6221" s="14">
        <f t="shared" si="97"/>
        <v>14.605065159999999</v>
      </c>
    </row>
    <row r="6222" spans="1:4" ht="15" customHeight="1" x14ac:dyDescent="0.2">
      <c r="A6222" s="27">
        <v>42267.791666666664</v>
      </c>
      <c r="B6222" s="10">
        <v>9.2599920000000004</v>
      </c>
      <c r="C6222" s="26">
        <v>40</v>
      </c>
      <c r="D6222" s="14">
        <f t="shared" si="97"/>
        <v>15.464186639999999</v>
      </c>
    </row>
    <row r="6223" spans="1:4" ht="15" customHeight="1" x14ac:dyDescent="0.2">
      <c r="A6223" s="27">
        <v>42267.833333333336</v>
      </c>
      <c r="B6223" s="10">
        <v>9.7744359999999997</v>
      </c>
      <c r="C6223" s="26">
        <v>50</v>
      </c>
      <c r="D6223" s="14">
        <f t="shared" si="97"/>
        <v>16.32330812</v>
      </c>
    </row>
    <row r="6224" spans="1:4" ht="15" customHeight="1" x14ac:dyDescent="0.2">
      <c r="A6224" s="27">
        <v>42267.875</v>
      </c>
      <c r="B6224" s="10">
        <v>8.7455479999999994</v>
      </c>
      <c r="C6224" s="26">
        <v>40</v>
      </c>
      <c r="D6224" s="14">
        <f t="shared" si="97"/>
        <v>14.605065159999999</v>
      </c>
    </row>
    <row r="6225" spans="1:4" ht="15" customHeight="1" x14ac:dyDescent="0.2">
      <c r="A6225" s="27">
        <v>42267.916666666664</v>
      </c>
      <c r="B6225" s="10">
        <v>8.7455479999999994</v>
      </c>
      <c r="C6225" s="26">
        <v>30</v>
      </c>
      <c r="D6225" s="14">
        <f t="shared" si="97"/>
        <v>14.605065159999999</v>
      </c>
    </row>
    <row r="6226" spans="1:4" ht="15" customHeight="1" x14ac:dyDescent="0.2">
      <c r="A6226" s="27">
        <v>42267.958333333336</v>
      </c>
      <c r="B6226" s="10">
        <v>6.1733279999999997</v>
      </c>
      <c r="C6226" s="26">
        <v>30</v>
      </c>
      <c r="D6226" s="14">
        <f t="shared" si="97"/>
        <v>10.309457759999999</v>
      </c>
    </row>
    <row r="6227" spans="1:4" ht="15" customHeight="1" x14ac:dyDescent="0.2">
      <c r="A6227" s="27">
        <v>42268</v>
      </c>
      <c r="B6227" s="10">
        <v>4.6299960000000002</v>
      </c>
      <c r="C6227" s="26">
        <v>20</v>
      </c>
      <c r="D6227" s="14">
        <f t="shared" si="97"/>
        <v>7.7320933199999997</v>
      </c>
    </row>
    <row r="6228" spans="1:4" ht="15" customHeight="1" x14ac:dyDescent="0.2">
      <c r="A6228" s="27">
        <v>42268.041666666664</v>
      </c>
      <c r="B6228" s="10">
        <v>4.1155520000000001</v>
      </c>
      <c r="C6228" s="26">
        <v>10</v>
      </c>
      <c r="D6228" s="14">
        <f t="shared" si="97"/>
        <v>6.8729718399999999</v>
      </c>
    </row>
    <row r="6229" spans="1:4" ht="15" customHeight="1" x14ac:dyDescent="0.2">
      <c r="A6229" s="27">
        <v>42268.083333333336</v>
      </c>
      <c r="B6229" s="10">
        <v>4.6299960000000002</v>
      </c>
      <c r="C6229" s="26">
        <v>20</v>
      </c>
      <c r="D6229" s="14">
        <f t="shared" si="97"/>
        <v>7.7320933199999997</v>
      </c>
    </row>
    <row r="6230" spans="1:4" ht="15" customHeight="1" x14ac:dyDescent="0.2">
      <c r="A6230" s="27">
        <v>42268.125</v>
      </c>
      <c r="B6230" s="10">
        <v>3.601108</v>
      </c>
      <c r="C6230" s="26">
        <v>10</v>
      </c>
      <c r="D6230" s="14">
        <f t="shared" si="97"/>
        <v>6.0138503599999993</v>
      </c>
    </row>
    <row r="6231" spans="1:4" ht="15" customHeight="1" x14ac:dyDescent="0.2">
      <c r="A6231" s="27">
        <v>42268.166666666664</v>
      </c>
      <c r="B6231" s="10">
        <v>4.1155520000000001</v>
      </c>
      <c r="C6231" s="26">
        <v>30</v>
      </c>
      <c r="D6231" s="14">
        <f t="shared" si="97"/>
        <v>6.8729718399999999</v>
      </c>
    </row>
    <row r="6232" spans="1:4" ht="15" customHeight="1" x14ac:dyDescent="0.2">
      <c r="A6232" s="27">
        <v>42268.208333333336</v>
      </c>
      <c r="B6232" s="10">
        <v>5.1444400000000003</v>
      </c>
      <c r="C6232" s="26">
        <v>20</v>
      </c>
      <c r="D6232" s="14">
        <f t="shared" si="97"/>
        <v>8.5912147999999995</v>
      </c>
    </row>
    <row r="6233" spans="1:4" ht="15" customHeight="1" x14ac:dyDescent="0.2">
      <c r="A6233" s="27">
        <v>42268.25</v>
      </c>
      <c r="B6233" s="10">
        <v>3.601108</v>
      </c>
      <c r="C6233" s="26">
        <v>350</v>
      </c>
      <c r="D6233" s="14">
        <f t="shared" si="97"/>
        <v>6.0138503599999993</v>
      </c>
    </row>
    <row r="6234" spans="1:4" ht="15" customHeight="1" x14ac:dyDescent="0.2">
      <c r="A6234" s="27">
        <v>42268.291666666664</v>
      </c>
      <c r="B6234" s="10">
        <v>2.5722200000000002</v>
      </c>
      <c r="C6234" s="26">
        <v>360</v>
      </c>
      <c r="D6234" s="14">
        <f t="shared" si="97"/>
        <v>4.2956073999999997</v>
      </c>
    </row>
    <row r="6235" spans="1:4" ht="15" customHeight="1" x14ac:dyDescent="0.2">
      <c r="A6235" s="27">
        <v>42268.333333333336</v>
      </c>
      <c r="B6235" s="10">
        <v>3.601108</v>
      </c>
      <c r="C6235" s="26">
        <v>20</v>
      </c>
      <c r="D6235" s="14">
        <f t="shared" si="97"/>
        <v>6.0138503599999993</v>
      </c>
    </row>
    <row r="6236" spans="1:4" ht="15" customHeight="1" x14ac:dyDescent="0.2">
      <c r="A6236" s="27">
        <v>42268.375</v>
      </c>
      <c r="B6236" s="10">
        <v>3.601108</v>
      </c>
      <c r="C6236" s="26">
        <v>40</v>
      </c>
      <c r="D6236" s="14">
        <f t="shared" si="97"/>
        <v>6.0138503599999993</v>
      </c>
    </row>
    <row r="6237" spans="1:4" ht="15" customHeight="1" x14ac:dyDescent="0.2">
      <c r="A6237" s="27">
        <v>42268.416666666664</v>
      </c>
      <c r="B6237" s="10">
        <v>1.5433319999999999</v>
      </c>
      <c r="C6237" s="26">
        <v>340</v>
      </c>
      <c r="D6237" s="14">
        <f t="shared" si="97"/>
        <v>2.5773644399999998</v>
      </c>
    </row>
    <row r="6238" spans="1:4" ht="15" customHeight="1" x14ac:dyDescent="0.2">
      <c r="A6238" s="27">
        <v>42268.458333333336</v>
      </c>
      <c r="B6238" s="10">
        <v>6.1733279999999997</v>
      </c>
      <c r="C6238" s="26">
        <v>10</v>
      </c>
      <c r="D6238" s="14">
        <f t="shared" si="97"/>
        <v>10.309457759999999</v>
      </c>
    </row>
    <row r="6239" spans="1:4" ht="15" customHeight="1" x14ac:dyDescent="0.2">
      <c r="A6239" s="27">
        <v>42268.5</v>
      </c>
      <c r="B6239" s="10">
        <v>6.6877719999999998</v>
      </c>
      <c r="C6239" s="26">
        <v>20</v>
      </c>
      <c r="D6239" s="14">
        <f t="shared" si="97"/>
        <v>11.16857924</v>
      </c>
    </row>
    <row r="6240" spans="1:4" ht="15" customHeight="1" x14ac:dyDescent="0.2">
      <c r="A6240" s="27">
        <v>42268.541666666664</v>
      </c>
      <c r="B6240" s="10">
        <v>6.1733279999999997</v>
      </c>
      <c r="C6240" s="26">
        <v>10</v>
      </c>
      <c r="D6240" s="14">
        <f t="shared" si="97"/>
        <v>10.309457759999999</v>
      </c>
    </row>
    <row r="6241" spans="1:4" ht="15" customHeight="1" x14ac:dyDescent="0.2">
      <c r="A6241" s="27">
        <v>42268.583333333336</v>
      </c>
      <c r="B6241" s="10">
        <v>6.1733279999999997</v>
      </c>
      <c r="C6241" s="26">
        <v>50</v>
      </c>
      <c r="D6241" s="14">
        <f t="shared" si="97"/>
        <v>10.309457759999999</v>
      </c>
    </row>
    <row r="6242" spans="1:4" ht="15" customHeight="1" x14ac:dyDescent="0.2">
      <c r="A6242" s="27">
        <v>42268.625</v>
      </c>
      <c r="B6242" s="10">
        <v>8.2311040000000002</v>
      </c>
      <c r="C6242" s="26">
        <v>50</v>
      </c>
      <c r="D6242" s="14">
        <f t="shared" si="97"/>
        <v>13.74594368</v>
      </c>
    </row>
    <row r="6243" spans="1:4" ht="15" customHeight="1" x14ac:dyDescent="0.2">
      <c r="A6243" s="27">
        <v>42268.666666666664</v>
      </c>
      <c r="B6243" s="10">
        <v>8.7455479999999994</v>
      </c>
      <c r="C6243" s="26">
        <v>50</v>
      </c>
      <c r="D6243" s="14">
        <f t="shared" si="97"/>
        <v>14.605065159999999</v>
      </c>
    </row>
    <row r="6244" spans="1:4" ht="15" customHeight="1" x14ac:dyDescent="0.2">
      <c r="A6244" s="27">
        <v>42268.708333333336</v>
      </c>
      <c r="B6244" s="10">
        <v>9.7744359999999997</v>
      </c>
      <c r="C6244" s="26">
        <v>40</v>
      </c>
      <c r="D6244" s="14">
        <f t="shared" si="97"/>
        <v>16.32330812</v>
      </c>
    </row>
    <row r="6245" spans="1:4" ht="15" customHeight="1" x14ac:dyDescent="0.2">
      <c r="A6245" s="27">
        <v>42268.75</v>
      </c>
      <c r="B6245" s="10">
        <v>8.7455479999999994</v>
      </c>
      <c r="C6245" s="26">
        <v>40</v>
      </c>
      <c r="D6245" s="14">
        <f t="shared" si="97"/>
        <v>14.605065159999999</v>
      </c>
    </row>
    <row r="6246" spans="1:4" ht="15" customHeight="1" x14ac:dyDescent="0.2">
      <c r="A6246" s="27">
        <v>42268.791666666664</v>
      </c>
      <c r="B6246" s="10">
        <v>9.7744359999999997</v>
      </c>
      <c r="C6246" s="26">
        <v>50</v>
      </c>
      <c r="D6246" s="14">
        <f t="shared" si="97"/>
        <v>16.32330812</v>
      </c>
    </row>
    <row r="6247" spans="1:4" ht="15" customHeight="1" x14ac:dyDescent="0.2">
      <c r="A6247" s="27">
        <v>42268.833333333336</v>
      </c>
      <c r="B6247" s="10">
        <v>9.2599920000000004</v>
      </c>
      <c r="C6247" s="26">
        <v>50</v>
      </c>
      <c r="D6247" s="14">
        <f t="shared" si="97"/>
        <v>15.464186639999999</v>
      </c>
    </row>
    <row r="6248" spans="1:4" ht="15" customHeight="1" x14ac:dyDescent="0.2">
      <c r="A6248" s="27">
        <v>42268.875</v>
      </c>
      <c r="B6248" s="10">
        <v>9.2599920000000004</v>
      </c>
      <c r="C6248" s="26">
        <v>40</v>
      </c>
      <c r="D6248" s="14">
        <f t="shared" si="97"/>
        <v>15.464186639999999</v>
      </c>
    </row>
    <row r="6249" spans="1:4" ht="15" customHeight="1" x14ac:dyDescent="0.2">
      <c r="A6249" s="27">
        <v>42268.916666666664</v>
      </c>
      <c r="B6249" s="10">
        <v>6.6877719999999998</v>
      </c>
      <c r="C6249" s="26">
        <v>40</v>
      </c>
      <c r="D6249" s="14">
        <f t="shared" si="97"/>
        <v>11.16857924</v>
      </c>
    </row>
    <row r="6250" spans="1:4" ht="15" customHeight="1" x14ac:dyDescent="0.2">
      <c r="A6250" s="27">
        <v>42268.958333333336</v>
      </c>
      <c r="B6250" s="10">
        <v>5.1444400000000003</v>
      </c>
      <c r="C6250" s="26">
        <v>20</v>
      </c>
      <c r="D6250" s="14">
        <f t="shared" si="97"/>
        <v>8.5912147999999995</v>
      </c>
    </row>
    <row r="6251" spans="1:4" ht="15" customHeight="1" x14ac:dyDescent="0.2">
      <c r="A6251" s="27">
        <v>42269</v>
      </c>
      <c r="B6251" s="10">
        <v>5.1444400000000003</v>
      </c>
      <c r="C6251" s="26">
        <v>20</v>
      </c>
      <c r="D6251" s="14">
        <f t="shared" si="97"/>
        <v>8.5912147999999995</v>
      </c>
    </row>
    <row r="6252" spans="1:4" ht="15" customHeight="1" x14ac:dyDescent="0.2">
      <c r="A6252" s="27">
        <v>42269.041666666664</v>
      </c>
      <c r="B6252" s="10">
        <v>5.1444400000000003</v>
      </c>
      <c r="C6252" s="26">
        <v>10</v>
      </c>
      <c r="D6252" s="14">
        <f t="shared" si="97"/>
        <v>8.5912147999999995</v>
      </c>
    </row>
    <row r="6253" spans="1:4" ht="15" customHeight="1" x14ac:dyDescent="0.2">
      <c r="A6253" s="27">
        <v>42269.083333333336</v>
      </c>
      <c r="B6253" s="10">
        <v>4.6299960000000002</v>
      </c>
      <c r="C6253" s="26">
        <v>360</v>
      </c>
      <c r="D6253" s="14">
        <f t="shared" si="97"/>
        <v>7.7320933199999997</v>
      </c>
    </row>
    <row r="6254" spans="1:4" ht="15" customHeight="1" x14ac:dyDescent="0.2">
      <c r="A6254" s="27">
        <v>42269.125</v>
      </c>
      <c r="B6254" s="10">
        <v>3.0866639999999999</v>
      </c>
      <c r="C6254" s="26">
        <v>360</v>
      </c>
      <c r="D6254" s="14">
        <f t="shared" si="97"/>
        <v>5.1547288799999995</v>
      </c>
    </row>
    <row r="6255" spans="1:4" ht="15" customHeight="1" x14ac:dyDescent="0.2">
      <c r="A6255" s="27">
        <v>42269.166666666664</v>
      </c>
      <c r="B6255" s="10">
        <v>4.6299960000000002</v>
      </c>
      <c r="C6255" s="26">
        <v>10</v>
      </c>
      <c r="D6255" s="14">
        <f t="shared" si="97"/>
        <v>7.7320933199999997</v>
      </c>
    </row>
    <row r="6256" spans="1:4" ht="15" customHeight="1" x14ac:dyDescent="0.2">
      <c r="A6256" s="27">
        <v>42269.208333333336</v>
      </c>
      <c r="B6256" s="10">
        <v>4.6299960000000002</v>
      </c>
      <c r="C6256" s="26">
        <v>360</v>
      </c>
      <c r="D6256" s="14">
        <f t="shared" si="97"/>
        <v>7.7320933199999997</v>
      </c>
    </row>
    <row r="6257" spans="1:4" ht="15" customHeight="1" x14ac:dyDescent="0.2">
      <c r="A6257" s="27">
        <v>42269.25</v>
      </c>
      <c r="B6257" s="10">
        <v>4.6299960000000002</v>
      </c>
      <c r="C6257" s="26">
        <v>360</v>
      </c>
      <c r="D6257" s="14">
        <f t="shared" si="97"/>
        <v>7.7320933199999997</v>
      </c>
    </row>
    <row r="6258" spans="1:4" ht="15" customHeight="1" x14ac:dyDescent="0.2">
      <c r="A6258" s="27">
        <v>42269.291666666664</v>
      </c>
      <c r="B6258" s="10">
        <v>3.0866639999999999</v>
      </c>
      <c r="C6258" s="26">
        <v>360</v>
      </c>
      <c r="D6258" s="14">
        <f t="shared" si="97"/>
        <v>5.1547288799999995</v>
      </c>
    </row>
    <row r="6259" spans="1:4" ht="15" customHeight="1" x14ac:dyDescent="0.2">
      <c r="A6259" s="27">
        <v>42269.333333333336</v>
      </c>
      <c r="B6259" s="10">
        <v>2.5722200000000002</v>
      </c>
      <c r="C6259" s="26">
        <v>360</v>
      </c>
      <c r="D6259" s="14">
        <f t="shared" si="97"/>
        <v>4.2956073999999997</v>
      </c>
    </row>
    <row r="6260" spans="1:4" ht="15" customHeight="1" x14ac:dyDescent="0.2">
      <c r="A6260" s="27">
        <v>42269.375</v>
      </c>
      <c r="B6260" s="10">
        <v>1.5433319999999999</v>
      </c>
      <c r="C6260" s="26">
        <v>340</v>
      </c>
      <c r="D6260" s="14">
        <f t="shared" si="97"/>
        <v>2.5773644399999998</v>
      </c>
    </row>
    <row r="6261" spans="1:4" ht="15" customHeight="1" x14ac:dyDescent="0.2">
      <c r="A6261" s="27">
        <v>42269.416666666664</v>
      </c>
      <c r="B6261" s="10">
        <v>3.601108</v>
      </c>
      <c r="C6261" s="26">
        <v>20</v>
      </c>
      <c r="D6261" s="14">
        <f t="shared" si="97"/>
        <v>6.0138503599999993</v>
      </c>
    </row>
    <row r="6262" spans="1:4" ht="15" customHeight="1" x14ac:dyDescent="0.2">
      <c r="A6262" s="27">
        <v>42269.458333333336</v>
      </c>
      <c r="B6262" s="10">
        <v>4.1155520000000001</v>
      </c>
      <c r="C6262" s="26">
        <v>10</v>
      </c>
      <c r="D6262" s="14">
        <f t="shared" si="97"/>
        <v>6.8729718399999999</v>
      </c>
    </row>
    <row r="6263" spans="1:4" ht="15" customHeight="1" x14ac:dyDescent="0.2">
      <c r="A6263" s="27">
        <v>42269.5</v>
      </c>
      <c r="B6263" s="10">
        <v>7.202216</v>
      </c>
      <c r="C6263" s="26">
        <v>20</v>
      </c>
      <c r="D6263" s="14">
        <f t="shared" si="97"/>
        <v>12.027700719999999</v>
      </c>
    </row>
    <row r="6264" spans="1:4" ht="15" customHeight="1" x14ac:dyDescent="0.2">
      <c r="A6264" s="27">
        <v>42269.541666666664</v>
      </c>
      <c r="B6264" s="10">
        <v>7.7166600000000001</v>
      </c>
      <c r="C6264" s="26">
        <v>10</v>
      </c>
      <c r="D6264" s="14">
        <f t="shared" si="97"/>
        <v>12.886822199999999</v>
      </c>
    </row>
    <row r="6265" spans="1:4" ht="15" customHeight="1" x14ac:dyDescent="0.2">
      <c r="A6265" s="27">
        <v>42269.583333333336</v>
      </c>
      <c r="B6265" s="10">
        <v>6.1733279999999997</v>
      </c>
      <c r="C6265" s="26">
        <v>10</v>
      </c>
      <c r="D6265" s="14">
        <f t="shared" si="97"/>
        <v>10.309457759999999</v>
      </c>
    </row>
    <row r="6266" spans="1:4" ht="15" customHeight="1" x14ac:dyDescent="0.2">
      <c r="A6266" s="27">
        <v>42269.625</v>
      </c>
      <c r="B6266" s="10">
        <v>7.202216</v>
      </c>
      <c r="C6266" s="26">
        <v>40</v>
      </c>
      <c r="D6266" s="14">
        <f t="shared" si="97"/>
        <v>12.027700719999999</v>
      </c>
    </row>
    <row r="6267" spans="1:4" ht="15" customHeight="1" x14ac:dyDescent="0.2">
      <c r="A6267" s="27">
        <v>42269.666666666664</v>
      </c>
      <c r="B6267" s="10">
        <v>8.7455479999999994</v>
      </c>
      <c r="C6267" s="26">
        <v>60</v>
      </c>
      <c r="D6267" s="14">
        <f t="shared" si="97"/>
        <v>14.605065159999999</v>
      </c>
    </row>
    <row r="6268" spans="1:4" ht="15" customHeight="1" x14ac:dyDescent="0.2">
      <c r="A6268" s="27">
        <v>42269.708333333336</v>
      </c>
      <c r="B6268" s="10">
        <v>9.2599920000000004</v>
      </c>
      <c r="C6268" s="26">
        <v>60</v>
      </c>
      <c r="D6268" s="14">
        <f t="shared" si="97"/>
        <v>15.464186639999999</v>
      </c>
    </row>
    <row r="6269" spans="1:4" ht="15" customHeight="1" x14ac:dyDescent="0.2">
      <c r="A6269" s="27">
        <v>42269.75</v>
      </c>
      <c r="B6269" s="10">
        <v>9.7744359999999997</v>
      </c>
      <c r="C6269" s="26">
        <v>60</v>
      </c>
      <c r="D6269" s="14">
        <f t="shared" si="97"/>
        <v>16.32330812</v>
      </c>
    </row>
    <row r="6270" spans="1:4" ht="15" customHeight="1" x14ac:dyDescent="0.2">
      <c r="A6270" s="27">
        <v>42269.791666666664</v>
      </c>
      <c r="B6270" s="10">
        <v>8.2311040000000002</v>
      </c>
      <c r="C6270" s="26">
        <v>50</v>
      </c>
      <c r="D6270" s="14">
        <f t="shared" si="97"/>
        <v>13.74594368</v>
      </c>
    </row>
    <row r="6271" spans="1:4" ht="15" customHeight="1" x14ac:dyDescent="0.2">
      <c r="A6271" s="27">
        <v>42269.833333333336</v>
      </c>
      <c r="B6271" s="10">
        <v>8.7455479999999994</v>
      </c>
      <c r="C6271" s="26">
        <v>40</v>
      </c>
      <c r="D6271" s="14">
        <f t="shared" si="97"/>
        <v>14.605065159999999</v>
      </c>
    </row>
    <row r="6272" spans="1:4" ht="15" customHeight="1" x14ac:dyDescent="0.2">
      <c r="A6272" s="27">
        <v>42269.875</v>
      </c>
      <c r="B6272" s="10">
        <v>7.7166600000000001</v>
      </c>
      <c r="C6272" s="26">
        <v>30</v>
      </c>
      <c r="D6272" s="14">
        <f t="shared" si="97"/>
        <v>12.886822199999999</v>
      </c>
    </row>
    <row r="6273" spans="1:4" ht="15" customHeight="1" x14ac:dyDescent="0.2">
      <c r="A6273" s="27">
        <v>42269.916666666664</v>
      </c>
      <c r="B6273" s="10">
        <v>7.202216</v>
      </c>
      <c r="C6273" s="26">
        <v>20</v>
      </c>
      <c r="D6273" s="14">
        <f t="shared" si="97"/>
        <v>12.027700719999999</v>
      </c>
    </row>
    <row r="6274" spans="1:4" ht="15" customHeight="1" x14ac:dyDescent="0.2">
      <c r="A6274" s="27">
        <v>42269.958333333336</v>
      </c>
      <c r="B6274" s="10">
        <v>5.6588840000000005</v>
      </c>
      <c r="C6274" s="26">
        <v>30</v>
      </c>
      <c r="D6274" s="14">
        <f t="shared" si="97"/>
        <v>9.4503362800000001</v>
      </c>
    </row>
    <row r="6275" spans="1:4" ht="15" customHeight="1" x14ac:dyDescent="0.2">
      <c r="A6275" s="27">
        <v>42270</v>
      </c>
      <c r="B6275" s="10">
        <v>6.1733279999999997</v>
      </c>
      <c r="C6275" s="26">
        <v>30</v>
      </c>
      <c r="D6275" s="14">
        <f t="shared" si="97"/>
        <v>10.309457759999999</v>
      </c>
    </row>
    <row r="6276" spans="1:4" ht="15" customHeight="1" x14ac:dyDescent="0.2">
      <c r="A6276" s="27">
        <v>42270.041666666664</v>
      </c>
      <c r="B6276" s="10">
        <v>5.6588840000000005</v>
      </c>
      <c r="C6276" s="26">
        <v>20</v>
      </c>
      <c r="D6276" s="14">
        <f t="shared" si="97"/>
        <v>9.4503362800000001</v>
      </c>
    </row>
    <row r="6277" spans="1:4" ht="15" customHeight="1" x14ac:dyDescent="0.2">
      <c r="A6277" s="27">
        <v>42270.083333333336</v>
      </c>
      <c r="B6277" s="10">
        <v>6.6877719999999998</v>
      </c>
      <c r="C6277" s="26">
        <v>10</v>
      </c>
      <c r="D6277" s="14">
        <f t="shared" ref="D6277:D6340" si="98">$B$1*B6277</f>
        <v>11.16857924</v>
      </c>
    </row>
    <row r="6278" spans="1:4" ht="15" customHeight="1" x14ac:dyDescent="0.2">
      <c r="A6278" s="27">
        <v>42270.125</v>
      </c>
      <c r="B6278" s="10">
        <v>5.1444400000000003</v>
      </c>
      <c r="C6278" s="26">
        <v>350</v>
      </c>
      <c r="D6278" s="14">
        <f t="shared" si="98"/>
        <v>8.5912147999999995</v>
      </c>
    </row>
    <row r="6279" spans="1:4" ht="15" customHeight="1" x14ac:dyDescent="0.2">
      <c r="A6279" s="27">
        <v>42270.166666666664</v>
      </c>
      <c r="B6279" s="10">
        <v>4.6299960000000002</v>
      </c>
      <c r="C6279" s="26">
        <v>360</v>
      </c>
      <c r="D6279" s="14">
        <f t="shared" si="98"/>
        <v>7.7320933199999997</v>
      </c>
    </row>
    <row r="6280" spans="1:4" ht="15" customHeight="1" x14ac:dyDescent="0.2">
      <c r="A6280" s="27">
        <v>42270.208333333336</v>
      </c>
      <c r="B6280" s="10">
        <v>2.5722200000000002</v>
      </c>
      <c r="C6280" s="26">
        <v>20</v>
      </c>
      <c r="D6280" s="14">
        <f t="shared" si="98"/>
        <v>4.2956073999999997</v>
      </c>
    </row>
    <row r="6281" spans="1:4" ht="15" customHeight="1" x14ac:dyDescent="0.2">
      <c r="A6281" s="27">
        <v>42270.25</v>
      </c>
      <c r="B6281" s="10">
        <v>2.057776</v>
      </c>
      <c r="C6281" s="26">
        <v>350</v>
      </c>
      <c r="D6281" s="14">
        <f t="shared" si="98"/>
        <v>3.43648592</v>
      </c>
    </row>
    <row r="6282" spans="1:4" ht="15" customHeight="1" x14ac:dyDescent="0.2">
      <c r="A6282" s="27">
        <v>42270.291666666664</v>
      </c>
      <c r="B6282" s="10">
        <v>3.601108</v>
      </c>
      <c r="C6282" s="26">
        <v>30</v>
      </c>
      <c r="D6282" s="14">
        <f t="shared" si="98"/>
        <v>6.0138503599999993</v>
      </c>
    </row>
    <row r="6283" spans="1:4" ht="15" customHeight="1" x14ac:dyDescent="0.2">
      <c r="A6283" s="27">
        <v>42270.333333333336</v>
      </c>
      <c r="B6283" s="10">
        <v>2.5722200000000002</v>
      </c>
      <c r="C6283" s="26">
        <v>360</v>
      </c>
      <c r="D6283" s="14">
        <f t="shared" si="98"/>
        <v>4.2956073999999997</v>
      </c>
    </row>
    <row r="6284" spans="1:4" ht="15" customHeight="1" x14ac:dyDescent="0.2">
      <c r="A6284" s="27">
        <v>42270.375</v>
      </c>
      <c r="B6284" s="10">
        <v>1.5433319999999999</v>
      </c>
      <c r="C6284" s="26">
        <v>350</v>
      </c>
      <c r="D6284" s="14">
        <f t="shared" si="98"/>
        <v>2.5773644399999998</v>
      </c>
    </row>
    <row r="6285" spans="1:4" ht="15" customHeight="1" x14ac:dyDescent="0.2">
      <c r="A6285" s="27">
        <v>42270.416666666664</v>
      </c>
      <c r="B6285" s="10">
        <v>5.6588840000000005</v>
      </c>
      <c r="C6285" s="26">
        <v>20</v>
      </c>
      <c r="D6285" s="14">
        <f t="shared" si="98"/>
        <v>9.4503362800000001</v>
      </c>
    </row>
    <row r="6286" spans="1:4" ht="15" customHeight="1" x14ac:dyDescent="0.2">
      <c r="A6286" s="27">
        <v>42270.458333333336</v>
      </c>
      <c r="B6286" s="10">
        <v>7.7166600000000001</v>
      </c>
      <c r="C6286" s="26">
        <v>20</v>
      </c>
      <c r="D6286" s="14">
        <f t="shared" si="98"/>
        <v>12.886822199999999</v>
      </c>
    </row>
    <row r="6287" spans="1:4" ht="15" customHeight="1" x14ac:dyDescent="0.2">
      <c r="A6287" s="27">
        <v>42270.5</v>
      </c>
      <c r="B6287" s="10">
        <v>7.202216</v>
      </c>
      <c r="C6287" s="26">
        <v>20</v>
      </c>
      <c r="D6287" s="14">
        <f t="shared" si="98"/>
        <v>12.027700719999999</v>
      </c>
    </row>
    <row r="6288" spans="1:4" ht="15" customHeight="1" x14ac:dyDescent="0.2">
      <c r="A6288" s="27">
        <v>42270.541666666664</v>
      </c>
      <c r="B6288" s="10">
        <v>7.202216</v>
      </c>
      <c r="C6288" s="26">
        <v>10</v>
      </c>
      <c r="D6288" s="14">
        <f t="shared" si="98"/>
        <v>12.027700719999999</v>
      </c>
    </row>
    <row r="6289" spans="1:4" ht="15" customHeight="1" x14ac:dyDescent="0.2">
      <c r="A6289" s="27">
        <v>42270.583333333336</v>
      </c>
      <c r="B6289" s="10">
        <v>7.7166600000000001</v>
      </c>
      <c r="C6289" s="26">
        <v>10</v>
      </c>
      <c r="D6289" s="14">
        <f t="shared" si="98"/>
        <v>12.886822199999999</v>
      </c>
    </row>
    <row r="6290" spans="1:4" ht="15" customHeight="1" x14ac:dyDescent="0.2">
      <c r="A6290" s="27">
        <v>42270.625</v>
      </c>
      <c r="B6290" s="10">
        <v>8.2311040000000002</v>
      </c>
      <c r="C6290" s="26">
        <v>60</v>
      </c>
      <c r="D6290" s="14">
        <f t="shared" si="98"/>
        <v>13.74594368</v>
      </c>
    </row>
    <row r="6291" spans="1:4" ht="15" customHeight="1" x14ac:dyDescent="0.2">
      <c r="A6291" s="27">
        <v>42270.666666666664</v>
      </c>
      <c r="B6291" s="10">
        <v>9.2599920000000004</v>
      </c>
      <c r="C6291" s="26">
        <v>50</v>
      </c>
      <c r="D6291" s="14">
        <f t="shared" si="98"/>
        <v>15.464186639999999</v>
      </c>
    </row>
    <row r="6292" spans="1:4" ht="15" customHeight="1" x14ac:dyDescent="0.2">
      <c r="A6292" s="27">
        <v>42270.708333333336</v>
      </c>
      <c r="B6292" s="10">
        <v>7.7166600000000001</v>
      </c>
      <c r="C6292" s="26">
        <v>50</v>
      </c>
      <c r="D6292" s="14">
        <f t="shared" si="98"/>
        <v>12.886822199999999</v>
      </c>
    </row>
    <row r="6293" spans="1:4" ht="15" customHeight="1" x14ac:dyDescent="0.2">
      <c r="A6293" s="27">
        <v>42270.75</v>
      </c>
      <c r="B6293" s="10">
        <v>10.803324</v>
      </c>
      <c r="C6293" s="26">
        <v>50</v>
      </c>
      <c r="D6293" s="14">
        <f t="shared" si="98"/>
        <v>18.041551079999998</v>
      </c>
    </row>
    <row r="6294" spans="1:4" ht="15" customHeight="1" x14ac:dyDescent="0.2">
      <c r="A6294" s="27">
        <v>42270.791666666664</v>
      </c>
      <c r="B6294" s="10">
        <v>10.288880000000001</v>
      </c>
      <c r="C6294" s="26">
        <v>50</v>
      </c>
      <c r="D6294" s="14">
        <f t="shared" si="98"/>
        <v>17.182429599999999</v>
      </c>
    </row>
    <row r="6295" spans="1:4" ht="15" customHeight="1" x14ac:dyDescent="0.2">
      <c r="A6295" s="27">
        <v>42270.833333333336</v>
      </c>
      <c r="B6295" s="10">
        <v>10.288880000000001</v>
      </c>
      <c r="C6295" s="26">
        <v>40</v>
      </c>
      <c r="D6295" s="14">
        <f t="shared" si="98"/>
        <v>17.182429599999999</v>
      </c>
    </row>
    <row r="6296" spans="1:4" ht="15" customHeight="1" x14ac:dyDescent="0.2">
      <c r="A6296" s="27">
        <v>42270.875</v>
      </c>
      <c r="B6296" s="10">
        <v>10.803324</v>
      </c>
      <c r="C6296" s="26">
        <v>50</v>
      </c>
      <c r="D6296" s="14">
        <f t="shared" si="98"/>
        <v>18.041551079999998</v>
      </c>
    </row>
    <row r="6297" spans="1:4" ht="15" customHeight="1" x14ac:dyDescent="0.2">
      <c r="A6297" s="27">
        <v>42270.916666666664</v>
      </c>
      <c r="B6297" s="10">
        <v>10.288880000000001</v>
      </c>
      <c r="C6297" s="26">
        <v>40</v>
      </c>
      <c r="D6297" s="14">
        <f t="shared" si="98"/>
        <v>17.182429599999999</v>
      </c>
    </row>
    <row r="6298" spans="1:4" ht="15" customHeight="1" x14ac:dyDescent="0.2">
      <c r="A6298" s="27">
        <v>42270.958333333336</v>
      </c>
      <c r="B6298" s="10">
        <v>6.6877719999999998</v>
      </c>
      <c r="C6298" s="26">
        <v>30</v>
      </c>
      <c r="D6298" s="14">
        <f t="shared" si="98"/>
        <v>11.16857924</v>
      </c>
    </row>
    <row r="6299" spans="1:4" ht="15" customHeight="1" x14ac:dyDescent="0.2">
      <c r="A6299" s="27">
        <v>42271</v>
      </c>
      <c r="B6299" s="10">
        <v>5.6588840000000005</v>
      </c>
      <c r="C6299" s="26">
        <v>20</v>
      </c>
      <c r="D6299" s="14">
        <f t="shared" si="98"/>
        <v>9.4503362800000001</v>
      </c>
    </row>
    <row r="6300" spans="1:4" ht="15" customHeight="1" x14ac:dyDescent="0.2">
      <c r="A6300" s="27">
        <v>42271.041666666664</v>
      </c>
      <c r="B6300" s="10">
        <v>5.1444400000000003</v>
      </c>
      <c r="C6300" s="26">
        <v>20</v>
      </c>
      <c r="D6300" s="14">
        <f t="shared" si="98"/>
        <v>8.5912147999999995</v>
      </c>
    </row>
    <row r="6301" spans="1:4" ht="15" customHeight="1" x14ac:dyDescent="0.2">
      <c r="A6301" s="27">
        <v>42271.083333333336</v>
      </c>
      <c r="B6301" s="10">
        <v>4.1155520000000001</v>
      </c>
      <c r="C6301" s="26">
        <v>20</v>
      </c>
      <c r="D6301" s="14">
        <f t="shared" si="98"/>
        <v>6.8729718399999999</v>
      </c>
    </row>
    <row r="6302" spans="1:4" ht="15" customHeight="1" x14ac:dyDescent="0.2">
      <c r="A6302" s="27">
        <v>42271.125</v>
      </c>
      <c r="B6302" s="10">
        <v>5.1444400000000003</v>
      </c>
      <c r="C6302" s="26">
        <v>10</v>
      </c>
      <c r="D6302" s="14">
        <f t="shared" si="98"/>
        <v>8.5912147999999995</v>
      </c>
    </row>
    <row r="6303" spans="1:4" ht="15" customHeight="1" x14ac:dyDescent="0.2">
      <c r="A6303" s="27">
        <v>42271.166666666664</v>
      </c>
      <c r="B6303" s="10">
        <v>4.6299960000000002</v>
      </c>
      <c r="C6303" s="26">
        <v>20</v>
      </c>
      <c r="D6303" s="14">
        <f t="shared" si="98"/>
        <v>7.7320933199999997</v>
      </c>
    </row>
    <row r="6304" spans="1:4" ht="15" customHeight="1" x14ac:dyDescent="0.2">
      <c r="A6304" s="27">
        <v>42271.208333333336</v>
      </c>
      <c r="B6304" s="10">
        <v>5.1444400000000003</v>
      </c>
      <c r="C6304" s="26">
        <v>20</v>
      </c>
      <c r="D6304" s="14">
        <f t="shared" si="98"/>
        <v>8.5912147999999995</v>
      </c>
    </row>
    <row r="6305" spans="1:4" ht="15" customHeight="1" x14ac:dyDescent="0.2">
      <c r="A6305" s="27">
        <v>42271.25</v>
      </c>
      <c r="B6305" s="10">
        <v>5.6588840000000005</v>
      </c>
      <c r="C6305" s="26">
        <v>10</v>
      </c>
      <c r="D6305" s="14">
        <f t="shared" si="98"/>
        <v>9.4503362800000001</v>
      </c>
    </row>
    <row r="6306" spans="1:4" ht="15" customHeight="1" x14ac:dyDescent="0.2">
      <c r="A6306" s="27">
        <v>42271.291666666664</v>
      </c>
      <c r="B6306" s="10">
        <v>4.6299960000000002</v>
      </c>
      <c r="C6306" s="26">
        <v>360</v>
      </c>
      <c r="D6306" s="14">
        <f t="shared" si="98"/>
        <v>7.7320933199999997</v>
      </c>
    </row>
    <row r="6307" spans="1:4" ht="15" customHeight="1" x14ac:dyDescent="0.2">
      <c r="A6307" s="27">
        <v>42271.333333333336</v>
      </c>
      <c r="B6307" s="10">
        <v>5.6588840000000005</v>
      </c>
      <c r="C6307" s="26">
        <v>360</v>
      </c>
      <c r="D6307" s="14">
        <f t="shared" si="98"/>
        <v>9.4503362800000001</v>
      </c>
    </row>
    <row r="6308" spans="1:4" ht="15" customHeight="1" x14ac:dyDescent="0.2">
      <c r="A6308" s="27">
        <v>42271.375</v>
      </c>
      <c r="B6308" s="10">
        <v>4.6299960000000002</v>
      </c>
      <c r="C6308" s="26">
        <v>10</v>
      </c>
      <c r="D6308" s="14">
        <f t="shared" si="98"/>
        <v>7.7320933199999997</v>
      </c>
    </row>
    <row r="6309" spans="1:4" ht="15" customHeight="1" x14ac:dyDescent="0.2">
      <c r="A6309" s="27">
        <v>42271.416666666664</v>
      </c>
      <c r="B6309" s="10">
        <v>5.6588840000000005</v>
      </c>
      <c r="C6309" s="26">
        <v>10</v>
      </c>
      <c r="D6309" s="14">
        <f t="shared" si="98"/>
        <v>9.4503362800000001</v>
      </c>
    </row>
    <row r="6310" spans="1:4" ht="15" customHeight="1" x14ac:dyDescent="0.2">
      <c r="A6310" s="27">
        <v>42271.458333333336</v>
      </c>
      <c r="B6310" s="10">
        <v>7.202216</v>
      </c>
      <c r="C6310" s="26">
        <v>10</v>
      </c>
      <c r="D6310" s="14">
        <f t="shared" si="98"/>
        <v>12.027700719999999</v>
      </c>
    </row>
    <row r="6311" spans="1:4" ht="15" customHeight="1" x14ac:dyDescent="0.2">
      <c r="A6311" s="27">
        <v>42271.5</v>
      </c>
      <c r="B6311" s="10">
        <v>9.2599920000000004</v>
      </c>
      <c r="C6311" s="26">
        <v>360</v>
      </c>
      <c r="D6311" s="14">
        <f t="shared" si="98"/>
        <v>15.464186639999999</v>
      </c>
    </row>
    <row r="6312" spans="1:4" ht="15" customHeight="1" x14ac:dyDescent="0.2">
      <c r="A6312" s="27">
        <v>42271.541666666664</v>
      </c>
      <c r="B6312" s="10">
        <v>9.2599920000000004</v>
      </c>
      <c r="C6312" s="26">
        <v>20</v>
      </c>
      <c r="D6312" s="14">
        <f t="shared" si="98"/>
        <v>15.464186639999999</v>
      </c>
    </row>
    <row r="6313" spans="1:4" ht="15" customHeight="1" x14ac:dyDescent="0.2">
      <c r="A6313" s="27">
        <v>42271.583333333336</v>
      </c>
      <c r="B6313" s="10">
        <v>7.202216</v>
      </c>
      <c r="C6313" s="26">
        <v>360</v>
      </c>
      <c r="D6313" s="14">
        <f t="shared" si="98"/>
        <v>12.027700719999999</v>
      </c>
    </row>
    <row r="6314" spans="1:4" ht="15" customHeight="1" x14ac:dyDescent="0.2">
      <c r="A6314" s="27">
        <v>42271.625</v>
      </c>
      <c r="B6314" s="10">
        <v>7.7166600000000001</v>
      </c>
      <c r="C6314" s="26">
        <v>10</v>
      </c>
      <c r="D6314" s="14">
        <f t="shared" si="98"/>
        <v>12.886822199999999</v>
      </c>
    </row>
    <row r="6315" spans="1:4" ht="15" customHeight="1" x14ac:dyDescent="0.2">
      <c r="A6315" s="27">
        <v>42271.666666666664</v>
      </c>
      <c r="B6315" s="10">
        <v>6.6877719999999998</v>
      </c>
      <c r="C6315" s="26">
        <v>10</v>
      </c>
      <c r="D6315" s="14">
        <f t="shared" si="98"/>
        <v>11.16857924</v>
      </c>
    </row>
    <row r="6316" spans="1:4" ht="15" customHeight="1" x14ac:dyDescent="0.2">
      <c r="A6316" s="27">
        <v>42271.708333333336</v>
      </c>
      <c r="B6316" s="10">
        <v>7.7166600000000001</v>
      </c>
      <c r="C6316" s="26">
        <v>50</v>
      </c>
      <c r="D6316" s="14">
        <f t="shared" si="98"/>
        <v>12.886822199999999</v>
      </c>
    </row>
    <row r="6317" spans="1:4" ht="15" customHeight="1" x14ac:dyDescent="0.2">
      <c r="A6317" s="27">
        <v>42271.75</v>
      </c>
      <c r="B6317" s="10">
        <v>7.7166600000000001</v>
      </c>
      <c r="C6317" s="26">
        <v>40</v>
      </c>
      <c r="D6317" s="14">
        <f t="shared" si="98"/>
        <v>12.886822199999999</v>
      </c>
    </row>
    <row r="6318" spans="1:4" ht="15" customHeight="1" x14ac:dyDescent="0.2">
      <c r="A6318" s="27">
        <v>42271.791666666664</v>
      </c>
      <c r="B6318" s="10">
        <v>8.2311040000000002</v>
      </c>
      <c r="C6318" s="26">
        <v>40</v>
      </c>
      <c r="D6318" s="14">
        <f t="shared" si="98"/>
        <v>13.74594368</v>
      </c>
    </row>
    <row r="6319" spans="1:4" ht="15" customHeight="1" x14ac:dyDescent="0.2">
      <c r="A6319" s="27">
        <v>42271.833333333336</v>
      </c>
      <c r="B6319" s="10">
        <v>8.7455479999999994</v>
      </c>
      <c r="C6319" s="26">
        <v>40</v>
      </c>
      <c r="D6319" s="14">
        <f t="shared" si="98"/>
        <v>14.605065159999999</v>
      </c>
    </row>
    <row r="6320" spans="1:4" ht="15" customHeight="1" x14ac:dyDescent="0.2">
      <c r="A6320" s="27">
        <v>42271.875</v>
      </c>
      <c r="B6320" s="10">
        <v>9.2599920000000004</v>
      </c>
      <c r="C6320" s="26">
        <v>50</v>
      </c>
      <c r="D6320" s="14">
        <f t="shared" si="98"/>
        <v>15.464186639999999</v>
      </c>
    </row>
    <row r="6321" spans="1:4" ht="15" customHeight="1" x14ac:dyDescent="0.2">
      <c r="A6321" s="27">
        <v>42271.916666666664</v>
      </c>
      <c r="B6321" s="10">
        <v>6.6877719999999998</v>
      </c>
      <c r="C6321" s="26">
        <v>40</v>
      </c>
      <c r="D6321" s="14">
        <f t="shared" si="98"/>
        <v>11.16857924</v>
      </c>
    </row>
    <row r="6322" spans="1:4" ht="15" customHeight="1" x14ac:dyDescent="0.2">
      <c r="A6322" s="27">
        <v>42271.958333333336</v>
      </c>
      <c r="B6322" s="10">
        <v>7.7166600000000001</v>
      </c>
      <c r="C6322" s="26">
        <v>30</v>
      </c>
      <c r="D6322" s="14">
        <f t="shared" si="98"/>
        <v>12.886822199999999</v>
      </c>
    </row>
    <row r="6323" spans="1:4" ht="15" customHeight="1" x14ac:dyDescent="0.2">
      <c r="A6323" s="27">
        <v>42272</v>
      </c>
      <c r="B6323" s="10">
        <v>7.202216</v>
      </c>
      <c r="C6323" s="26">
        <v>20</v>
      </c>
      <c r="D6323" s="14">
        <f t="shared" si="98"/>
        <v>12.027700719999999</v>
      </c>
    </row>
    <row r="6324" spans="1:4" ht="15" customHeight="1" x14ac:dyDescent="0.2">
      <c r="A6324" s="27">
        <v>42272.041666666664</v>
      </c>
      <c r="B6324" s="10">
        <v>5.6588840000000005</v>
      </c>
      <c r="C6324" s="26">
        <v>10</v>
      </c>
      <c r="D6324" s="14">
        <f t="shared" si="98"/>
        <v>9.4503362800000001</v>
      </c>
    </row>
    <row r="6325" spans="1:4" ht="15" customHeight="1" x14ac:dyDescent="0.2">
      <c r="A6325" s="27">
        <v>42272.083333333336</v>
      </c>
      <c r="B6325" s="10">
        <v>7.7166600000000001</v>
      </c>
      <c r="C6325" s="26">
        <v>10</v>
      </c>
      <c r="D6325" s="14">
        <f t="shared" si="98"/>
        <v>12.886822199999999</v>
      </c>
    </row>
    <row r="6326" spans="1:4" ht="15" customHeight="1" x14ac:dyDescent="0.2">
      <c r="A6326" s="27">
        <v>42272.125</v>
      </c>
      <c r="B6326" s="10">
        <v>7.202216</v>
      </c>
      <c r="C6326" s="26">
        <v>10</v>
      </c>
      <c r="D6326" s="14">
        <f t="shared" si="98"/>
        <v>12.027700719999999</v>
      </c>
    </row>
    <row r="6327" spans="1:4" ht="15" customHeight="1" x14ac:dyDescent="0.2">
      <c r="A6327" s="27">
        <v>42272.166666666664</v>
      </c>
      <c r="B6327" s="10">
        <v>8.2311040000000002</v>
      </c>
      <c r="C6327" s="26">
        <v>10</v>
      </c>
      <c r="D6327" s="14">
        <f t="shared" si="98"/>
        <v>13.74594368</v>
      </c>
    </row>
    <row r="6328" spans="1:4" ht="15" customHeight="1" x14ac:dyDescent="0.2">
      <c r="A6328" s="27">
        <v>42272.208333333336</v>
      </c>
      <c r="B6328" s="10">
        <v>8.7455479999999994</v>
      </c>
      <c r="C6328" s="26">
        <v>20</v>
      </c>
      <c r="D6328" s="14">
        <f t="shared" si="98"/>
        <v>14.605065159999999</v>
      </c>
    </row>
    <row r="6329" spans="1:4" ht="15" customHeight="1" x14ac:dyDescent="0.2">
      <c r="A6329" s="27">
        <v>42272.25</v>
      </c>
      <c r="B6329" s="10">
        <v>7.7166600000000001</v>
      </c>
      <c r="C6329" s="26">
        <v>10</v>
      </c>
      <c r="D6329" s="14">
        <f t="shared" si="98"/>
        <v>12.886822199999999</v>
      </c>
    </row>
    <row r="6330" spans="1:4" ht="15" customHeight="1" x14ac:dyDescent="0.2">
      <c r="A6330" s="27">
        <v>42272.291666666664</v>
      </c>
      <c r="B6330" s="10">
        <v>7.202216</v>
      </c>
      <c r="C6330" s="26">
        <v>20</v>
      </c>
      <c r="D6330" s="14">
        <f t="shared" si="98"/>
        <v>12.027700719999999</v>
      </c>
    </row>
    <row r="6331" spans="1:4" ht="15" customHeight="1" x14ac:dyDescent="0.2">
      <c r="A6331" s="27">
        <v>42272.333333333336</v>
      </c>
      <c r="B6331" s="10">
        <v>7.202216</v>
      </c>
      <c r="C6331" s="26">
        <v>40</v>
      </c>
      <c r="D6331" s="14">
        <f t="shared" si="98"/>
        <v>12.027700719999999</v>
      </c>
    </row>
    <row r="6332" spans="1:4" ht="15" customHeight="1" x14ac:dyDescent="0.2">
      <c r="A6332" s="27">
        <v>42272.375</v>
      </c>
      <c r="B6332" s="10">
        <v>6.1733279999999997</v>
      </c>
      <c r="C6332" s="26">
        <v>20</v>
      </c>
      <c r="D6332" s="14">
        <f t="shared" si="98"/>
        <v>10.309457759999999</v>
      </c>
    </row>
    <row r="6333" spans="1:4" ht="15" customHeight="1" x14ac:dyDescent="0.2">
      <c r="A6333" s="27">
        <v>42272.416666666664</v>
      </c>
      <c r="B6333" s="10">
        <v>6.1733279999999997</v>
      </c>
      <c r="C6333" s="26">
        <v>20</v>
      </c>
      <c r="D6333" s="14">
        <f t="shared" si="98"/>
        <v>10.309457759999999</v>
      </c>
    </row>
    <row r="6334" spans="1:4" ht="15" customHeight="1" x14ac:dyDescent="0.2">
      <c r="A6334" s="27">
        <v>42272.458333333336</v>
      </c>
      <c r="B6334" s="10">
        <v>7.7166600000000001</v>
      </c>
      <c r="C6334" s="26">
        <v>30</v>
      </c>
      <c r="D6334" s="14">
        <f t="shared" si="98"/>
        <v>12.886822199999999</v>
      </c>
    </row>
    <row r="6335" spans="1:4" ht="15" customHeight="1" x14ac:dyDescent="0.2">
      <c r="A6335" s="27">
        <v>42272.5</v>
      </c>
      <c r="B6335" s="10">
        <v>7.7166600000000001</v>
      </c>
      <c r="C6335" s="26">
        <v>30</v>
      </c>
      <c r="D6335" s="14">
        <f t="shared" si="98"/>
        <v>12.886822199999999</v>
      </c>
    </row>
    <row r="6336" spans="1:4" ht="15" customHeight="1" x14ac:dyDescent="0.2">
      <c r="A6336" s="27">
        <v>42272.541666666664</v>
      </c>
      <c r="B6336" s="10">
        <v>8.2311040000000002</v>
      </c>
      <c r="C6336" s="26">
        <v>30</v>
      </c>
      <c r="D6336" s="14">
        <f t="shared" si="98"/>
        <v>13.74594368</v>
      </c>
    </row>
    <row r="6337" spans="1:4" ht="15" customHeight="1" x14ac:dyDescent="0.2">
      <c r="A6337" s="27">
        <v>42272.583333333336</v>
      </c>
      <c r="B6337" s="10">
        <v>7.7166600000000001</v>
      </c>
      <c r="C6337" s="26">
        <v>20</v>
      </c>
      <c r="D6337" s="14">
        <f t="shared" si="98"/>
        <v>12.886822199999999</v>
      </c>
    </row>
    <row r="6338" spans="1:4" ht="15" customHeight="1" x14ac:dyDescent="0.2">
      <c r="A6338" s="27">
        <v>42272.625</v>
      </c>
      <c r="B6338" s="10">
        <v>7.202216</v>
      </c>
      <c r="C6338" s="26">
        <v>30</v>
      </c>
      <c r="D6338" s="14">
        <f t="shared" si="98"/>
        <v>12.027700719999999</v>
      </c>
    </row>
    <row r="6339" spans="1:4" ht="15" customHeight="1" x14ac:dyDescent="0.2">
      <c r="A6339" s="27">
        <v>42272.666666666664</v>
      </c>
      <c r="B6339" s="10">
        <v>8.7455479999999994</v>
      </c>
      <c r="C6339" s="26">
        <v>50</v>
      </c>
      <c r="D6339" s="14">
        <f t="shared" si="98"/>
        <v>14.605065159999999</v>
      </c>
    </row>
    <row r="6340" spans="1:4" ht="15" customHeight="1" x14ac:dyDescent="0.2">
      <c r="A6340" s="27">
        <v>42272.708333333336</v>
      </c>
      <c r="B6340" s="10">
        <v>10.803324</v>
      </c>
      <c r="C6340" s="26">
        <v>50</v>
      </c>
      <c r="D6340" s="14">
        <f t="shared" si="98"/>
        <v>18.041551079999998</v>
      </c>
    </row>
    <row r="6341" spans="1:4" ht="15" customHeight="1" x14ac:dyDescent="0.2">
      <c r="A6341" s="27">
        <v>42272.75</v>
      </c>
      <c r="B6341" s="10">
        <v>9.7744359999999997</v>
      </c>
      <c r="C6341" s="26">
        <v>50</v>
      </c>
      <c r="D6341" s="14">
        <f t="shared" ref="D6341:D6404" si="99">$B$1*B6341</f>
        <v>16.32330812</v>
      </c>
    </row>
    <row r="6342" spans="1:4" ht="15" customHeight="1" x14ac:dyDescent="0.2">
      <c r="A6342" s="27">
        <v>42272.791666666664</v>
      </c>
      <c r="B6342" s="10">
        <v>8.2311040000000002</v>
      </c>
      <c r="C6342" s="26">
        <v>50</v>
      </c>
      <c r="D6342" s="14">
        <f t="shared" si="99"/>
        <v>13.74594368</v>
      </c>
    </row>
    <row r="6343" spans="1:4" ht="15" customHeight="1" x14ac:dyDescent="0.2">
      <c r="A6343" s="27">
        <v>42272.833333333336</v>
      </c>
      <c r="B6343" s="10">
        <v>9.7744359999999997</v>
      </c>
      <c r="C6343" s="26">
        <v>50</v>
      </c>
      <c r="D6343" s="14">
        <f t="shared" si="99"/>
        <v>16.32330812</v>
      </c>
    </row>
    <row r="6344" spans="1:4" ht="15" customHeight="1" x14ac:dyDescent="0.2">
      <c r="A6344" s="27">
        <v>42272.875</v>
      </c>
      <c r="B6344" s="10">
        <v>7.7166600000000001</v>
      </c>
      <c r="C6344" s="26">
        <v>40</v>
      </c>
      <c r="D6344" s="14">
        <f t="shared" si="99"/>
        <v>12.886822199999999</v>
      </c>
    </row>
    <row r="6345" spans="1:4" ht="15" customHeight="1" x14ac:dyDescent="0.2">
      <c r="A6345" s="27">
        <v>42272.916666666664</v>
      </c>
      <c r="B6345" s="10">
        <v>5.1444400000000003</v>
      </c>
      <c r="C6345" s="26">
        <v>40</v>
      </c>
      <c r="D6345" s="14">
        <f t="shared" si="99"/>
        <v>8.5912147999999995</v>
      </c>
    </row>
    <row r="6346" spans="1:4" ht="15" customHeight="1" x14ac:dyDescent="0.2">
      <c r="A6346" s="27">
        <v>42272.958333333336</v>
      </c>
      <c r="B6346" s="10">
        <v>6.6877719999999998</v>
      </c>
      <c r="C6346" s="26">
        <v>30</v>
      </c>
      <c r="D6346" s="14">
        <f t="shared" si="99"/>
        <v>11.16857924</v>
      </c>
    </row>
    <row r="6347" spans="1:4" ht="15" customHeight="1" x14ac:dyDescent="0.2">
      <c r="A6347" s="27">
        <v>42273</v>
      </c>
      <c r="B6347" s="10">
        <v>6.1733279999999997</v>
      </c>
      <c r="C6347" s="26">
        <v>30</v>
      </c>
      <c r="D6347" s="14">
        <f t="shared" si="99"/>
        <v>10.309457759999999</v>
      </c>
    </row>
    <row r="6348" spans="1:4" ht="15" customHeight="1" x14ac:dyDescent="0.2">
      <c r="A6348" s="27">
        <v>42273.041666666664</v>
      </c>
      <c r="B6348" s="10">
        <v>6.6877719999999998</v>
      </c>
      <c r="C6348" s="26">
        <v>30</v>
      </c>
      <c r="D6348" s="14">
        <f t="shared" si="99"/>
        <v>11.16857924</v>
      </c>
    </row>
    <row r="6349" spans="1:4" ht="15" customHeight="1" x14ac:dyDescent="0.2">
      <c r="A6349" s="27">
        <v>42273.083333333336</v>
      </c>
      <c r="B6349" s="10">
        <v>2.5722200000000002</v>
      </c>
      <c r="C6349" s="26">
        <v>360</v>
      </c>
      <c r="D6349" s="14">
        <f t="shared" si="99"/>
        <v>4.2956073999999997</v>
      </c>
    </row>
    <row r="6350" spans="1:4" ht="15" customHeight="1" x14ac:dyDescent="0.2">
      <c r="A6350" s="27">
        <v>42273.125</v>
      </c>
      <c r="B6350" s="10">
        <v>4.6299960000000002</v>
      </c>
      <c r="C6350" s="26">
        <v>40</v>
      </c>
      <c r="D6350" s="14">
        <f t="shared" si="99"/>
        <v>7.7320933199999997</v>
      </c>
    </row>
    <row r="6351" spans="1:4" ht="15" customHeight="1" x14ac:dyDescent="0.2">
      <c r="A6351" s="27">
        <v>42273.166666666664</v>
      </c>
      <c r="B6351" s="10">
        <v>4.6299960000000002</v>
      </c>
      <c r="C6351" s="26">
        <v>20</v>
      </c>
      <c r="D6351" s="14">
        <f t="shared" si="99"/>
        <v>7.7320933199999997</v>
      </c>
    </row>
    <row r="6352" spans="1:4" ht="15" customHeight="1" x14ac:dyDescent="0.2">
      <c r="A6352" s="27">
        <v>42273.208333333336</v>
      </c>
      <c r="B6352" s="10">
        <v>4.1155520000000001</v>
      </c>
      <c r="C6352" s="26">
        <v>10</v>
      </c>
      <c r="D6352" s="14">
        <f t="shared" si="99"/>
        <v>6.8729718399999999</v>
      </c>
    </row>
    <row r="6353" spans="1:4" ht="15" customHeight="1" x14ac:dyDescent="0.2">
      <c r="A6353" s="27">
        <v>42273.25</v>
      </c>
      <c r="B6353" s="10">
        <v>1.028888</v>
      </c>
      <c r="C6353" s="26">
        <v>300</v>
      </c>
      <c r="D6353" s="14">
        <f t="shared" si="99"/>
        <v>1.71824296</v>
      </c>
    </row>
    <row r="6354" spans="1:4" ht="15" customHeight="1" x14ac:dyDescent="0.2">
      <c r="A6354" s="27">
        <v>42273.291666666664</v>
      </c>
      <c r="B6354" s="10">
        <v>2.057776</v>
      </c>
      <c r="C6354" s="26">
        <v>30</v>
      </c>
      <c r="D6354" s="14">
        <f t="shared" si="99"/>
        <v>3.43648592</v>
      </c>
    </row>
    <row r="6355" spans="1:4" ht="15" customHeight="1" x14ac:dyDescent="0.2">
      <c r="A6355" s="27">
        <v>42273.333333333336</v>
      </c>
      <c r="B6355" s="10">
        <v>3.0866639999999999</v>
      </c>
      <c r="C6355" s="26">
        <v>10</v>
      </c>
      <c r="D6355" s="14">
        <f t="shared" si="99"/>
        <v>5.1547288799999995</v>
      </c>
    </row>
    <row r="6356" spans="1:4" ht="15" customHeight="1" x14ac:dyDescent="0.2">
      <c r="A6356" s="27">
        <v>42273.375</v>
      </c>
      <c r="B6356" s="10">
        <v>2.057776</v>
      </c>
      <c r="C6356" s="26">
        <v>340</v>
      </c>
      <c r="D6356" s="14">
        <f t="shared" si="99"/>
        <v>3.43648592</v>
      </c>
    </row>
    <row r="6357" spans="1:4" ht="15" customHeight="1" x14ac:dyDescent="0.2">
      <c r="A6357" s="27">
        <v>42273.416666666664</v>
      </c>
      <c r="B6357" s="10">
        <v>2.057776</v>
      </c>
      <c r="C6357" s="26">
        <v>10</v>
      </c>
      <c r="D6357" s="14">
        <f t="shared" si="99"/>
        <v>3.43648592</v>
      </c>
    </row>
    <row r="6358" spans="1:4" ht="15" customHeight="1" x14ac:dyDescent="0.2">
      <c r="A6358" s="27">
        <v>42273.458333333336</v>
      </c>
      <c r="B6358" s="10">
        <v>1.028888</v>
      </c>
      <c r="C6358" s="26">
        <v>280</v>
      </c>
      <c r="D6358" s="14">
        <f t="shared" si="99"/>
        <v>1.71824296</v>
      </c>
    </row>
    <row r="6359" spans="1:4" ht="15" customHeight="1" x14ac:dyDescent="0.2">
      <c r="A6359" s="27">
        <v>42273.5</v>
      </c>
      <c r="B6359" s="10">
        <v>3.601108</v>
      </c>
      <c r="C6359" s="26">
        <v>140</v>
      </c>
      <c r="D6359" s="14">
        <f t="shared" si="99"/>
        <v>6.0138503599999993</v>
      </c>
    </row>
    <row r="6360" spans="1:4" ht="15" customHeight="1" x14ac:dyDescent="0.2">
      <c r="A6360" s="27">
        <v>42273.541666666664</v>
      </c>
      <c r="B6360" s="10">
        <v>5.6588840000000005</v>
      </c>
      <c r="C6360" s="26">
        <v>150</v>
      </c>
      <c r="D6360" s="14">
        <f t="shared" si="99"/>
        <v>9.4503362800000001</v>
      </c>
    </row>
    <row r="6361" spans="1:4" ht="15" customHeight="1" x14ac:dyDescent="0.2">
      <c r="A6361" s="27">
        <v>42273.583333333336</v>
      </c>
      <c r="B6361" s="10">
        <v>6.1733279999999997</v>
      </c>
      <c r="C6361" s="26">
        <v>160</v>
      </c>
      <c r="D6361" s="14">
        <f t="shared" si="99"/>
        <v>10.309457759999999</v>
      </c>
    </row>
    <row r="6362" spans="1:4" ht="15" customHeight="1" x14ac:dyDescent="0.2">
      <c r="A6362" s="27">
        <v>42273.625</v>
      </c>
      <c r="B6362" s="10">
        <v>7.202216</v>
      </c>
      <c r="C6362" s="26">
        <v>160</v>
      </c>
      <c r="D6362" s="14">
        <f t="shared" si="99"/>
        <v>12.027700719999999</v>
      </c>
    </row>
    <row r="6363" spans="1:4" ht="15" customHeight="1" x14ac:dyDescent="0.2">
      <c r="A6363" s="27">
        <v>42273.666666666664</v>
      </c>
      <c r="B6363" s="10">
        <v>8.2311040000000002</v>
      </c>
      <c r="C6363" s="26">
        <v>160</v>
      </c>
      <c r="D6363" s="14">
        <f t="shared" si="99"/>
        <v>13.74594368</v>
      </c>
    </row>
    <row r="6364" spans="1:4" ht="15" customHeight="1" x14ac:dyDescent="0.2">
      <c r="A6364" s="27">
        <v>42273.708333333336</v>
      </c>
      <c r="B6364" s="10">
        <v>7.7166600000000001</v>
      </c>
      <c r="C6364" s="26">
        <v>160</v>
      </c>
      <c r="D6364" s="14">
        <f t="shared" si="99"/>
        <v>12.886822199999999</v>
      </c>
    </row>
    <row r="6365" spans="1:4" ht="15" customHeight="1" x14ac:dyDescent="0.2">
      <c r="A6365" s="27">
        <v>42273.75</v>
      </c>
      <c r="B6365" s="10">
        <v>7.7166600000000001</v>
      </c>
      <c r="C6365" s="26">
        <v>160</v>
      </c>
      <c r="D6365" s="14">
        <f t="shared" si="99"/>
        <v>12.886822199999999</v>
      </c>
    </row>
    <row r="6366" spans="1:4" ht="15" customHeight="1" x14ac:dyDescent="0.2">
      <c r="A6366" s="27">
        <v>42273.791666666664</v>
      </c>
      <c r="B6366" s="10">
        <v>7.7166600000000001</v>
      </c>
      <c r="C6366" s="26">
        <v>160</v>
      </c>
      <c r="D6366" s="14">
        <f t="shared" si="99"/>
        <v>12.886822199999999</v>
      </c>
    </row>
    <row r="6367" spans="1:4" ht="15" customHeight="1" x14ac:dyDescent="0.2">
      <c r="A6367" s="27">
        <v>42273.833333333336</v>
      </c>
      <c r="B6367" s="10">
        <v>7.202216</v>
      </c>
      <c r="C6367" s="26">
        <v>170</v>
      </c>
      <c r="D6367" s="14">
        <f t="shared" si="99"/>
        <v>12.027700719999999</v>
      </c>
    </row>
    <row r="6368" spans="1:4" ht="15" customHeight="1" x14ac:dyDescent="0.2">
      <c r="A6368" s="27">
        <v>42273.875</v>
      </c>
      <c r="B6368" s="10">
        <v>7.202216</v>
      </c>
      <c r="C6368" s="26">
        <v>170</v>
      </c>
      <c r="D6368" s="14">
        <f t="shared" si="99"/>
        <v>12.027700719999999</v>
      </c>
    </row>
    <row r="6369" spans="1:4" ht="15" customHeight="1" x14ac:dyDescent="0.2">
      <c r="A6369" s="27">
        <v>42273.916666666664</v>
      </c>
      <c r="B6369" s="10">
        <v>6.1733279999999997</v>
      </c>
      <c r="C6369" s="26">
        <v>170</v>
      </c>
      <c r="D6369" s="14">
        <f t="shared" si="99"/>
        <v>10.309457759999999</v>
      </c>
    </row>
    <row r="6370" spans="1:4" ht="15" customHeight="1" x14ac:dyDescent="0.2">
      <c r="A6370" s="27">
        <v>42273.958333333336</v>
      </c>
      <c r="B6370" s="10">
        <v>5.1444400000000003</v>
      </c>
      <c r="C6370" s="26">
        <v>170</v>
      </c>
      <c r="D6370" s="14">
        <f t="shared" si="99"/>
        <v>8.5912147999999995</v>
      </c>
    </row>
    <row r="6371" spans="1:4" ht="15" customHeight="1" x14ac:dyDescent="0.2">
      <c r="A6371" s="27">
        <v>42274</v>
      </c>
      <c r="B6371" s="10">
        <v>3.601108</v>
      </c>
      <c r="C6371" s="26">
        <v>160</v>
      </c>
      <c r="D6371" s="14">
        <f t="shared" si="99"/>
        <v>6.0138503599999993</v>
      </c>
    </row>
    <row r="6372" spans="1:4" ht="15" customHeight="1" x14ac:dyDescent="0.2">
      <c r="A6372" s="27">
        <v>42274.041666666664</v>
      </c>
      <c r="B6372" s="10">
        <v>1.5433319999999999</v>
      </c>
      <c r="C6372" s="26">
        <v>130</v>
      </c>
      <c r="D6372" s="14">
        <f t="shared" si="99"/>
        <v>2.5773644399999998</v>
      </c>
    </row>
    <row r="6373" spans="1:4" ht="15" customHeight="1" x14ac:dyDescent="0.2">
      <c r="A6373" s="27">
        <v>42274.083333333336</v>
      </c>
      <c r="B6373" s="10">
        <v>0.51444400000000001</v>
      </c>
      <c r="C6373" s="26">
        <v>340</v>
      </c>
      <c r="D6373" s="14">
        <f t="shared" si="99"/>
        <v>0.85912147999999999</v>
      </c>
    </row>
    <row r="6374" spans="1:4" ht="15" customHeight="1" x14ac:dyDescent="0.2">
      <c r="A6374" s="27">
        <v>42274.125</v>
      </c>
      <c r="B6374" s="10">
        <v>2.057776</v>
      </c>
      <c r="C6374" s="26">
        <v>350</v>
      </c>
      <c r="D6374" s="14">
        <f t="shared" si="99"/>
        <v>3.43648592</v>
      </c>
    </row>
    <row r="6375" spans="1:4" ht="15" customHeight="1" x14ac:dyDescent="0.2">
      <c r="A6375" s="27">
        <v>42274.166666666664</v>
      </c>
      <c r="B6375" s="10">
        <v>1.028888</v>
      </c>
      <c r="C6375" s="26">
        <v>320</v>
      </c>
      <c r="D6375" s="14">
        <f t="shared" si="99"/>
        <v>1.71824296</v>
      </c>
    </row>
    <row r="6376" spans="1:4" ht="15" customHeight="1" x14ac:dyDescent="0.2">
      <c r="A6376" s="27">
        <v>42274.208333333336</v>
      </c>
      <c r="B6376" s="10">
        <v>1.028888</v>
      </c>
      <c r="C6376" s="26">
        <v>310</v>
      </c>
      <c r="D6376" s="14">
        <f t="shared" si="99"/>
        <v>1.71824296</v>
      </c>
    </row>
    <row r="6377" spans="1:4" ht="15" customHeight="1" x14ac:dyDescent="0.2">
      <c r="A6377" s="27">
        <v>42274.25</v>
      </c>
      <c r="B6377" s="10">
        <v>0</v>
      </c>
      <c r="C6377" s="26">
        <v>0</v>
      </c>
      <c r="D6377" s="14">
        <f t="shared" si="99"/>
        <v>0</v>
      </c>
    </row>
    <row r="6378" spans="1:4" ht="15" customHeight="1" x14ac:dyDescent="0.2">
      <c r="A6378" s="27">
        <v>42274.291666666664</v>
      </c>
      <c r="B6378" s="10">
        <v>1.5433319999999999</v>
      </c>
      <c r="C6378" s="26">
        <v>290</v>
      </c>
      <c r="D6378" s="14">
        <f t="shared" si="99"/>
        <v>2.5773644399999998</v>
      </c>
    </row>
    <row r="6379" spans="1:4" ht="15" customHeight="1" x14ac:dyDescent="0.2">
      <c r="A6379" s="27">
        <v>42274.333333333336</v>
      </c>
      <c r="B6379" s="10">
        <v>3.601108</v>
      </c>
      <c r="C6379" s="26">
        <v>30</v>
      </c>
      <c r="D6379" s="14">
        <f t="shared" si="99"/>
        <v>6.0138503599999993</v>
      </c>
    </row>
    <row r="6380" spans="1:4" ht="15" customHeight="1" x14ac:dyDescent="0.2">
      <c r="A6380" s="27">
        <v>42274.375</v>
      </c>
      <c r="B6380" s="10">
        <v>4.1155520000000001</v>
      </c>
      <c r="C6380" s="26">
        <v>30</v>
      </c>
      <c r="D6380" s="14">
        <f t="shared" si="99"/>
        <v>6.8729718399999999</v>
      </c>
    </row>
    <row r="6381" spans="1:4" ht="15" customHeight="1" x14ac:dyDescent="0.2">
      <c r="A6381" s="27">
        <v>42274.416666666664</v>
      </c>
      <c r="B6381" s="10">
        <v>4.1155520000000001</v>
      </c>
      <c r="C6381" s="26">
        <v>20</v>
      </c>
      <c r="D6381" s="14">
        <f t="shared" si="99"/>
        <v>6.8729718399999999</v>
      </c>
    </row>
    <row r="6382" spans="1:4" ht="15" customHeight="1" x14ac:dyDescent="0.2">
      <c r="A6382" s="27">
        <v>42274.458333333336</v>
      </c>
      <c r="B6382" s="10">
        <v>4.1155520000000001</v>
      </c>
      <c r="C6382" s="26">
        <v>20</v>
      </c>
      <c r="D6382" s="14">
        <f t="shared" si="99"/>
        <v>6.8729718399999999</v>
      </c>
    </row>
    <row r="6383" spans="1:4" ht="15" customHeight="1" x14ac:dyDescent="0.2">
      <c r="A6383" s="27">
        <v>42274.5</v>
      </c>
      <c r="B6383" s="10">
        <v>5.6588840000000005</v>
      </c>
      <c r="C6383" s="26">
        <v>20</v>
      </c>
      <c r="D6383" s="14">
        <f t="shared" si="99"/>
        <v>9.4503362800000001</v>
      </c>
    </row>
    <row r="6384" spans="1:4" ht="15" customHeight="1" x14ac:dyDescent="0.2">
      <c r="A6384" s="27">
        <v>42274.541666666664</v>
      </c>
      <c r="B6384" s="10">
        <v>7.7166600000000001</v>
      </c>
      <c r="C6384" s="26">
        <v>10</v>
      </c>
      <c r="D6384" s="14">
        <f t="shared" si="99"/>
        <v>12.886822199999999</v>
      </c>
    </row>
    <row r="6385" spans="1:4" ht="15" customHeight="1" x14ac:dyDescent="0.2">
      <c r="A6385" s="27">
        <v>42274.583333333336</v>
      </c>
      <c r="B6385" s="10">
        <v>7.7166600000000001</v>
      </c>
      <c r="C6385" s="26">
        <v>10</v>
      </c>
      <c r="D6385" s="14">
        <f t="shared" si="99"/>
        <v>12.886822199999999</v>
      </c>
    </row>
    <row r="6386" spans="1:4" ht="15" customHeight="1" x14ac:dyDescent="0.2">
      <c r="A6386" s="27">
        <v>42274.625</v>
      </c>
      <c r="B6386" s="10">
        <v>7.7166600000000001</v>
      </c>
      <c r="C6386" s="26">
        <v>60</v>
      </c>
      <c r="D6386" s="14">
        <f t="shared" si="99"/>
        <v>12.886822199999999</v>
      </c>
    </row>
    <row r="6387" spans="1:4" ht="15" customHeight="1" x14ac:dyDescent="0.2">
      <c r="A6387" s="27">
        <v>42274.666666666664</v>
      </c>
      <c r="B6387" s="10">
        <v>9.7744359999999997</v>
      </c>
      <c r="C6387" s="26">
        <v>60</v>
      </c>
      <c r="D6387" s="14">
        <f t="shared" si="99"/>
        <v>16.32330812</v>
      </c>
    </row>
    <row r="6388" spans="1:4" ht="15" customHeight="1" x14ac:dyDescent="0.2">
      <c r="A6388" s="27">
        <v>42274.708333333336</v>
      </c>
      <c r="B6388" s="10">
        <v>9.7744359999999997</v>
      </c>
      <c r="C6388" s="26">
        <v>40</v>
      </c>
      <c r="D6388" s="14">
        <f t="shared" si="99"/>
        <v>16.32330812</v>
      </c>
    </row>
    <row r="6389" spans="1:4" ht="15" customHeight="1" x14ac:dyDescent="0.2">
      <c r="A6389" s="27">
        <v>42274.75</v>
      </c>
      <c r="B6389" s="10">
        <v>9.7744359999999997</v>
      </c>
      <c r="C6389" s="26">
        <v>50</v>
      </c>
      <c r="D6389" s="14">
        <f t="shared" si="99"/>
        <v>16.32330812</v>
      </c>
    </row>
    <row r="6390" spans="1:4" ht="15" customHeight="1" x14ac:dyDescent="0.2">
      <c r="A6390" s="27">
        <v>42274.791666666664</v>
      </c>
      <c r="B6390" s="10">
        <v>10.288880000000001</v>
      </c>
      <c r="C6390" s="26">
        <v>40</v>
      </c>
      <c r="D6390" s="14">
        <f t="shared" si="99"/>
        <v>17.182429599999999</v>
      </c>
    </row>
    <row r="6391" spans="1:4" ht="15" customHeight="1" x14ac:dyDescent="0.2">
      <c r="A6391" s="27">
        <v>42274.833333333336</v>
      </c>
      <c r="B6391" s="10">
        <v>9.2599920000000004</v>
      </c>
      <c r="C6391" s="26">
        <v>50</v>
      </c>
      <c r="D6391" s="14">
        <f t="shared" si="99"/>
        <v>15.464186639999999</v>
      </c>
    </row>
    <row r="6392" spans="1:4" ht="15" customHeight="1" x14ac:dyDescent="0.2">
      <c r="A6392" s="27">
        <v>42274.875</v>
      </c>
      <c r="B6392" s="10">
        <v>10.288880000000001</v>
      </c>
      <c r="C6392" s="26">
        <v>50</v>
      </c>
      <c r="D6392" s="14">
        <f t="shared" si="99"/>
        <v>17.182429599999999</v>
      </c>
    </row>
    <row r="6393" spans="1:4" ht="15" customHeight="1" x14ac:dyDescent="0.2">
      <c r="A6393" s="27">
        <v>42274.916666666664</v>
      </c>
      <c r="B6393" s="10">
        <v>11.317768000000001</v>
      </c>
      <c r="C6393" s="26">
        <v>40</v>
      </c>
      <c r="D6393" s="14">
        <f t="shared" si="99"/>
        <v>18.90067256</v>
      </c>
    </row>
    <row r="6394" spans="1:4" ht="15" customHeight="1" x14ac:dyDescent="0.2">
      <c r="A6394" s="27">
        <v>42274.958333333336</v>
      </c>
      <c r="B6394" s="10">
        <v>7.202216</v>
      </c>
      <c r="C6394" s="26">
        <v>40</v>
      </c>
      <c r="D6394" s="14">
        <f t="shared" si="99"/>
        <v>12.027700719999999</v>
      </c>
    </row>
    <row r="6395" spans="1:4" ht="15" customHeight="1" x14ac:dyDescent="0.2">
      <c r="A6395" s="27">
        <v>42275</v>
      </c>
      <c r="B6395" s="10">
        <v>6.1733279999999997</v>
      </c>
      <c r="C6395" s="26">
        <v>20</v>
      </c>
      <c r="D6395" s="14">
        <f t="shared" si="99"/>
        <v>10.309457759999999</v>
      </c>
    </row>
    <row r="6396" spans="1:4" ht="15" customHeight="1" x14ac:dyDescent="0.2">
      <c r="A6396" s="27">
        <v>42275.041666666664</v>
      </c>
      <c r="B6396" s="10">
        <v>4.1155520000000001</v>
      </c>
      <c r="C6396" s="26">
        <v>360</v>
      </c>
      <c r="D6396" s="14">
        <f t="shared" si="99"/>
        <v>6.8729718399999999</v>
      </c>
    </row>
    <row r="6397" spans="1:4" ht="15" customHeight="1" x14ac:dyDescent="0.2">
      <c r="A6397" s="27">
        <v>42275.083333333336</v>
      </c>
      <c r="B6397" s="10">
        <v>4.6299960000000002</v>
      </c>
      <c r="C6397" s="26">
        <v>10</v>
      </c>
      <c r="D6397" s="14">
        <f t="shared" si="99"/>
        <v>7.7320933199999997</v>
      </c>
    </row>
    <row r="6398" spans="1:4" ht="15" customHeight="1" x14ac:dyDescent="0.2">
      <c r="A6398" s="27">
        <v>42275.125</v>
      </c>
      <c r="B6398" s="10">
        <v>4.6299960000000002</v>
      </c>
      <c r="C6398" s="26">
        <v>10</v>
      </c>
      <c r="D6398" s="14">
        <f t="shared" si="99"/>
        <v>7.7320933199999997</v>
      </c>
    </row>
    <row r="6399" spans="1:4" ht="15" customHeight="1" x14ac:dyDescent="0.2">
      <c r="A6399" s="27">
        <v>42275.166666666664</v>
      </c>
      <c r="B6399" s="10">
        <v>6.1733279999999997</v>
      </c>
      <c r="C6399" s="26">
        <v>10</v>
      </c>
      <c r="D6399" s="14">
        <f t="shared" si="99"/>
        <v>10.309457759999999</v>
      </c>
    </row>
    <row r="6400" spans="1:4" ht="15" customHeight="1" x14ac:dyDescent="0.2">
      <c r="A6400" s="27">
        <v>42275.208333333336</v>
      </c>
      <c r="B6400" s="10">
        <v>5.6588840000000005</v>
      </c>
      <c r="C6400" s="26">
        <v>360</v>
      </c>
      <c r="D6400" s="14">
        <f t="shared" si="99"/>
        <v>9.4503362800000001</v>
      </c>
    </row>
    <row r="6401" spans="1:4" ht="15" customHeight="1" x14ac:dyDescent="0.2">
      <c r="A6401" s="27">
        <v>42275.25</v>
      </c>
      <c r="B6401" s="10">
        <v>5.1444400000000003</v>
      </c>
      <c r="C6401" s="26">
        <v>360</v>
      </c>
      <c r="D6401" s="14">
        <f t="shared" si="99"/>
        <v>8.5912147999999995</v>
      </c>
    </row>
    <row r="6402" spans="1:4" ht="15" customHeight="1" x14ac:dyDescent="0.2">
      <c r="A6402" s="27">
        <v>42275.291666666664</v>
      </c>
      <c r="B6402" s="10">
        <v>5.6588840000000005</v>
      </c>
      <c r="C6402" s="26">
        <v>350</v>
      </c>
      <c r="D6402" s="14">
        <f t="shared" si="99"/>
        <v>9.4503362800000001</v>
      </c>
    </row>
    <row r="6403" spans="1:4" ht="15" customHeight="1" x14ac:dyDescent="0.2">
      <c r="A6403" s="27">
        <v>42275.333333333336</v>
      </c>
      <c r="B6403" s="10">
        <v>5.6588840000000005</v>
      </c>
      <c r="C6403" s="26">
        <v>360</v>
      </c>
      <c r="D6403" s="14">
        <f t="shared" si="99"/>
        <v>9.4503362800000001</v>
      </c>
    </row>
    <row r="6404" spans="1:4" ht="15" customHeight="1" x14ac:dyDescent="0.2">
      <c r="A6404" s="27">
        <v>42275.375</v>
      </c>
      <c r="B6404" s="10">
        <v>4.1155520000000001</v>
      </c>
      <c r="C6404" s="26">
        <v>350</v>
      </c>
      <c r="D6404" s="14">
        <f t="shared" si="99"/>
        <v>6.8729718399999999</v>
      </c>
    </row>
    <row r="6405" spans="1:4" ht="15" customHeight="1" x14ac:dyDescent="0.2">
      <c r="A6405" s="27">
        <v>42275.416666666664</v>
      </c>
      <c r="B6405" s="10">
        <v>5.6588840000000005</v>
      </c>
      <c r="C6405" s="26">
        <v>10</v>
      </c>
      <c r="D6405" s="14">
        <f t="shared" ref="D6405:D6468" si="100">$B$1*B6405</f>
        <v>9.4503362800000001</v>
      </c>
    </row>
    <row r="6406" spans="1:4" ht="15" customHeight="1" x14ac:dyDescent="0.2">
      <c r="A6406" s="27">
        <v>42275.458333333336</v>
      </c>
      <c r="B6406" s="10">
        <v>6.1733279999999997</v>
      </c>
      <c r="C6406" s="26">
        <v>360</v>
      </c>
      <c r="D6406" s="14">
        <f t="shared" si="100"/>
        <v>10.309457759999999</v>
      </c>
    </row>
    <row r="6407" spans="1:4" ht="15" customHeight="1" x14ac:dyDescent="0.2">
      <c r="A6407" s="27">
        <v>42275.5</v>
      </c>
      <c r="B6407" s="10">
        <v>7.202216</v>
      </c>
      <c r="C6407" s="26">
        <v>10</v>
      </c>
      <c r="D6407" s="14">
        <f t="shared" si="100"/>
        <v>12.027700719999999</v>
      </c>
    </row>
    <row r="6408" spans="1:4" ht="15" customHeight="1" x14ac:dyDescent="0.2">
      <c r="A6408" s="27">
        <v>42275.541666666664</v>
      </c>
      <c r="B6408" s="10">
        <v>9.7744359999999997</v>
      </c>
      <c r="C6408" s="26">
        <v>10</v>
      </c>
      <c r="D6408" s="14">
        <f t="shared" si="100"/>
        <v>16.32330812</v>
      </c>
    </row>
    <row r="6409" spans="1:4" ht="15" customHeight="1" x14ac:dyDescent="0.2">
      <c r="A6409" s="27">
        <v>42275.583333333336</v>
      </c>
      <c r="B6409" s="10">
        <v>9.2599920000000004</v>
      </c>
      <c r="C6409" s="26">
        <v>20</v>
      </c>
      <c r="D6409" s="14">
        <f t="shared" si="100"/>
        <v>15.464186639999999</v>
      </c>
    </row>
    <row r="6410" spans="1:4" ht="15" customHeight="1" x14ac:dyDescent="0.2">
      <c r="A6410" s="27">
        <v>42275.625</v>
      </c>
      <c r="B6410" s="10">
        <v>8.2311040000000002</v>
      </c>
      <c r="C6410" s="26">
        <v>20</v>
      </c>
      <c r="D6410" s="14">
        <f t="shared" si="100"/>
        <v>13.74594368</v>
      </c>
    </row>
    <row r="6411" spans="1:4" ht="15" customHeight="1" x14ac:dyDescent="0.2">
      <c r="A6411" s="27">
        <v>42275.666666666664</v>
      </c>
      <c r="B6411" s="10">
        <v>8.2311040000000002</v>
      </c>
      <c r="C6411" s="26">
        <v>60</v>
      </c>
      <c r="D6411" s="14">
        <f t="shared" si="100"/>
        <v>13.74594368</v>
      </c>
    </row>
    <row r="6412" spans="1:4" ht="15" customHeight="1" x14ac:dyDescent="0.2">
      <c r="A6412" s="27">
        <v>42275.708333333336</v>
      </c>
      <c r="B6412" s="10">
        <v>10.288880000000001</v>
      </c>
      <c r="C6412" s="26">
        <v>60</v>
      </c>
      <c r="D6412" s="14">
        <f t="shared" si="100"/>
        <v>17.182429599999999</v>
      </c>
    </row>
    <row r="6413" spans="1:4" ht="15" customHeight="1" x14ac:dyDescent="0.2">
      <c r="A6413" s="27">
        <v>42275.75</v>
      </c>
      <c r="B6413" s="10">
        <v>10.288880000000001</v>
      </c>
      <c r="C6413" s="26">
        <v>60</v>
      </c>
      <c r="D6413" s="14">
        <f t="shared" si="100"/>
        <v>17.182429599999999</v>
      </c>
    </row>
    <row r="6414" spans="1:4" ht="15" customHeight="1" x14ac:dyDescent="0.2">
      <c r="A6414" s="27">
        <v>42275.791666666664</v>
      </c>
      <c r="B6414" s="10">
        <v>10.288880000000001</v>
      </c>
      <c r="C6414" s="26">
        <v>40</v>
      </c>
      <c r="D6414" s="14">
        <f t="shared" si="100"/>
        <v>17.182429599999999</v>
      </c>
    </row>
    <row r="6415" spans="1:4" ht="15" customHeight="1" x14ac:dyDescent="0.2">
      <c r="A6415" s="27">
        <v>42275.833333333336</v>
      </c>
      <c r="B6415" s="10">
        <v>6.6877719999999998</v>
      </c>
      <c r="C6415" s="26">
        <v>40</v>
      </c>
      <c r="D6415" s="14">
        <f t="shared" si="100"/>
        <v>11.16857924</v>
      </c>
    </row>
    <row r="6416" spans="1:4" ht="15" customHeight="1" x14ac:dyDescent="0.2">
      <c r="A6416" s="27">
        <v>42275.875</v>
      </c>
      <c r="B6416" s="10">
        <v>5.1444400000000003</v>
      </c>
      <c r="C6416" s="26">
        <v>40</v>
      </c>
      <c r="D6416" s="14">
        <f t="shared" si="100"/>
        <v>8.5912147999999995</v>
      </c>
    </row>
    <row r="6417" spans="1:4" ht="15" customHeight="1" x14ac:dyDescent="0.2">
      <c r="A6417" s="27">
        <v>42275.916666666664</v>
      </c>
      <c r="B6417" s="10">
        <v>5.6588840000000005</v>
      </c>
      <c r="C6417" s="26">
        <v>40</v>
      </c>
      <c r="D6417" s="14">
        <f t="shared" si="100"/>
        <v>9.4503362800000001</v>
      </c>
    </row>
    <row r="6418" spans="1:4" ht="15" customHeight="1" x14ac:dyDescent="0.2">
      <c r="A6418" s="27">
        <v>42275.958333333336</v>
      </c>
      <c r="B6418" s="10">
        <v>5.1444400000000003</v>
      </c>
      <c r="C6418" s="26">
        <v>30</v>
      </c>
      <c r="D6418" s="14">
        <f t="shared" si="100"/>
        <v>8.5912147999999995</v>
      </c>
    </row>
    <row r="6419" spans="1:4" ht="15" customHeight="1" x14ac:dyDescent="0.2">
      <c r="A6419" s="27">
        <v>42276</v>
      </c>
      <c r="B6419" s="10">
        <v>3.0866639999999999</v>
      </c>
      <c r="C6419" s="26">
        <v>10</v>
      </c>
      <c r="D6419" s="14">
        <f t="shared" si="100"/>
        <v>5.1547288799999995</v>
      </c>
    </row>
    <row r="6420" spans="1:4" ht="15" customHeight="1" x14ac:dyDescent="0.2">
      <c r="A6420" s="27">
        <v>42276.041666666664</v>
      </c>
      <c r="B6420" s="10">
        <v>5.6588840000000005</v>
      </c>
      <c r="C6420" s="26">
        <v>20</v>
      </c>
      <c r="D6420" s="14">
        <f t="shared" si="100"/>
        <v>9.4503362800000001</v>
      </c>
    </row>
    <row r="6421" spans="1:4" ht="15" customHeight="1" x14ac:dyDescent="0.2">
      <c r="A6421" s="27">
        <v>42276.083333333336</v>
      </c>
      <c r="B6421" s="10">
        <v>5.1444400000000003</v>
      </c>
      <c r="C6421" s="26">
        <v>10</v>
      </c>
      <c r="D6421" s="14">
        <f t="shared" si="100"/>
        <v>8.5912147999999995</v>
      </c>
    </row>
    <row r="6422" spans="1:4" ht="15" customHeight="1" x14ac:dyDescent="0.2">
      <c r="A6422" s="27">
        <v>42276.125</v>
      </c>
      <c r="B6422" s="10">
        <v>4.6299960000000002</v>
      </c>
      <c r="C6422" s="26">
        <v>360</v>
      </c>
      <c r="D6422" s="14">
        <f t="shared" si="100"/>
        <v>7.7320933199999997</v>
      </c>
    </row>
    <row r="6423" spans="1:4" ht="15" customHeight="1" x14ac:dyDescent="0.2">
      <c r="A6423" s="27">
        <v>42276.166666666664</v>
      </c>
      <c r="B6423" s="10">
        <v>4.1155520000000001</v>
      </c>
      <c r="C6423" s="26">
        <v>350</v>
      </c>
      <c r="D6423" s="14">
        <f t="shared" si="100"/>
        <v>6.8729718399999999</v>
      </c>
    </row>
    <row r="6424" spans="1:4" ht="15" customHeight="1" x14ac:dyDescent="0.2">
      <c r="A6424" s="27">
        <v>42276.208333333336</v>
      </c>
      <c r="B6424" s="10">
        <v>5.6588840000000005</v>
      </c>
      <c r="C6424" s="26">
        <v>10</v>
      </c>
      <c r="D6424" s="14">
        <f t="shared" si="100"/>
        <v>9.4503362800000001</v>
      </c>
    </row>
    <row r="6425" spans="1:4" ht="15" customHeight="1" x14ac:dyDescent="0.2">
      <c r="A6425" s="27">
        <v>42276.25</v>
      </c>
      <c r="B6425" s="10">
        <v>4.6299960000000002</v>
      </c>
      <c r="C6425" s="26">
        <v>360</v>
      </c>
      <c r="D6425" s="14">
        <f t="shared" si="100"/>
        <v>7.7320933199999997</v>
      </c>
    </row>
    <row r="6426" spans="1:4" ht="15" customHeight="1" x14ac:dyDescent="0.2">
      <c r="A6426" s="27">
        <v>42276.291666666664</v>
      </c>
      <c r="B6426" s="10">
        <v>7.202216</v>
      </c>
      <c r="C6426" s="26">
        <v>10</v>
      </c>
      <c r="D6426" s="14">
        <f t="shared" si="100"/>
        <v>12.027700719999999</v>
      </c>
    </row>
    <row r="6427" spans="1:4" ht="15" customHeight="1" x14ac:dyDescent="0.2">
      <c r="A6427" s="27">
        <v>42276.333333333336</v>
      </c>
      <c r="B6427" s="10">
        <v>6.6877719999999998</v>
      </c>
      <c r="C6427" s="26">
        <v>20</v>
      </c>
      <c r="D6427" s="14">
        <f t="shared" si="100"/>
        <v>11.16857924</v>
      </c>
    </row>
    <row r="6428" spans="1:4" ht="15" customHeight="1" x14ac:dyDescent="0.2">
      <c r="A6428" s="27">
        <v>42276.375</v>
      </c>
      <c r="B6428" s="10">
        <v>5.6588840000000005</v>
      </c>
      <c r="C6428" s="26">
        <v>10</v>
      </c>
      <c r="D6428" s="14">
        <f t="shared" si="100"/>
        <v>9.4503362800000001</v>
      </c>
    </row>
    <row r="6429" spans="1:4" ht="15" customHeight="1" x14ac:dyDescent="0.2">
      <c r="A6429" s="27">
        <v>42276.416666666664</v>
      </c>
      <c r="B6429" s="10">
        <v>5.6588840000000005</v>
      </c>
      <c r="C6429" s="26">
        <v>10</v>
      </c>
      <c r="D6429" s="14">
        <f t="shared" si="100"/>
        <v>9.4503362800000001</v>
      </c>
    </row>
    <row r="6430" spans="1:4" ht="15" customHeight="1" x14ac:dyDescent="0.2">
      <c r="A6430" s="27">
        <v>42276.458333333336</v>
      </c>
      <c r="B6430" s="10">
        <v>6.1733279999999997</v>
      </c>
      <c r="C6430" s="26">
        <v>10</v>
      </c>
      <c r="D6430" s="14">
        <f t="shared" si="100"/>
        <v>10.309457759999999</v>
      </c>
    </row>
    <row r="6431" spans="1:4" ht="15" customHeight="1" x14ac:dyDescent="0.2">
      <c r="A6431" s="27">
        <v>42276.5</v>
      </c>
      <c r="B6431" s="10">
        <v>5.6588840000000005</v>
      </c>
      <c r="C6431" s="26">
        <v>10</v>
      </c>
      <c r="D6431" s="14">
        <f t="shared" si="100"/>
        <v>9.4503362800000001</v>
      </c>
    </row>
    <row r="6432" spans="1:4" ht="15" customHeight="1" x14ac:dyDescent="0.2">
      <c r="A6432" s="27">
        <v>42276.541666666664</v>
      </c>
      <c r="B6432" s="10">
        <v>6.6877719999999998</v>
      </c>
      <c r="C6432" s="26">
        <v>20</v>
      </c>
      <c r="D6432" s="14">
        <f t="shared" si="100"/>
        <v>11.16857924</v>
      </c>
    </row>
    <row r="6433" spans="1:4" ht="15" customHeight="1" x14ac:dyDescent="0.2">
      <c r="A6433" s="27">
        <v>42276.583333333336</v>
      </c>
      <c r="B6433" s="10">
        <v>4.1155520000000001</v>
      </c>
      <c r="C6433" s="26">
        <v>350</v>
      </c>
      <c r="D6433" s="14">
        <f t="shared" si="100"/>
        <v>6.8729718399999999</v>
      </c>
    </row>
    <row r="6434" spans="1:4" ht="15" customHeight="1" x14ac:dyDescent="0.2">
      <c r="A6434" s="27">
        <v>42276.625</v>
      </c>
      <c r="B6434" s="10">
        <v>4.1155520000000001</v>
      </c>
      <c r="C6434" s="26">
        <v>20</v>
      </c>
      <c r="D6434" s="14">
        <f t="shared" si="100"/>
        <v>6.8729718399999999</v>
      </c>
    </row>
    <row r="6435" spans="1:4" ht="15" customHeight="1" x14ac:dyDescent="0.2">
      <c r="A6435" s="27">
        <v>42276.666666666664</v>
      </c>
      <c r="B6435" s="10">
        <v>7.7166600000000001</v>
      </c>
      <c r="C6435" s="26">
        <v>80</v>
      </c>
      <c r="D6435" s="14">
        <f t="shared" si="100"/>
        <v>12.886822199999999</v>
      </c>
    </row>
    <row r="6436" spans="1:4" ht="15" customHeight="1" x14ac:dyDescent="0.2">
      <c r="A6436" s="27">
        <v>42276.708333333336</v>
      </c>
      <c r="B6436" s="10">
        <v>7.7166600000000001</v>
      </c>
      <c r="C6436" s="26">
        <v>60</v>
      </c>
      <c r="D6436" s="14">
        <f t="shared" si="100"/>
        <v>12.886822199999999</v>
      </c>
    </row>
    <row r="6437" spans="1:4" ht="15" customHeight="1" x14ac:dyDescent="0.2">
      <c r="A6437" s="27">
        <v>42276.75</v>
      </c>
      <c r="B6437" s="10">
        <v>7.7166600000000001</v>
      </c>
      <c r="C6437" s="26">
        <v>60</v>
      </c>
      <c r="D6437" s="14">
        <f t="shared" si="100"/>
        <v>12.886822199999999</v>
      </c>
    </row>
    <row r="6438" spans="1:4" ht="15" customHeight="1" x14ac:dyDescent="0.2">
      <c r="A6438" s="27">
        <v>42276.791666666664</v>
      </c>
      <c r="B6438" s="10">
        <v>8.2311040000000002</v>
      </c>
      <c r="C6438" s="26">
        <v>50</v>
      </c>
      <c r="D6438" s="14">
        <f t="shared" si="100"/>
        <v>13.74594368</v>
      </c>
    </row>
    <row r="6439" spans="1:4" ht="15" customHeight="1" x14ac:dyDescent="0.2">
      <c r="A6439" s="27">
        <v>42276.833333333336</v>
      </c>
      <c r="B6439" s="10">
        <v>7.202216</v>
      </c>
      <c r="C6439" s="26">
        <v>50</v>
      </c>
      <c r="D6439" s="14">
        <f t="shared" si="100"/>
        <v>12.027700719999999</v>
      </c>
    </row>
    <row r="6440" spans="1:4" ht="15" customHeight="1" x14ac:dyDescent="0.2">
      <c r="A6440" s="27">
        <v>42276.875</v>
      </c>
      <c r="B6440" s="10">
        <v>6.1733279999999997</v>
      </c>
      <c r="C6440" s="26">
        <v>50</v>
      </c>
      <c r="D6440" s="14">
        <f t="shared" si="100"/>
        <v>10.309457759999999</v>
      </c>
    </row>
    <row r="6441" spans="1:4" ht="15" customHeight="1" x14ac:dyDescent="0.2">
      <c r="A6441" s="27">
        <v>42276.916666666664</v>
      </c>
      <c r="B6441" s="10">
        <v>5.6588840000000005</v>
      </c>
      <c r="C6441" s="26">
        <v>40</v>
      </c>
      <c r="D6441" s="14">
        <f t="shared" si="100"/>
        <v>9.4503362800000001</v>
      </c>
    </row>
    <row r="6442" spans="1:4" ht="15" customHeight="1" x14ac:dyDescent="0.2">
      <c r="A6442" s="27">
        <v>42276.958333333336</v>
      </c>
      <c r="B6442" s="10">
        <v>4.6299960000000002</v>
      </c>
      <c r="C6442" s="26">
        <v>40</v>
      </c>
      <c r="D6442" s="14">
        <f t="shared" si="100"/>
        <v>7.7320933199999997</v>
      </c>
    </row>
    <row r="6443" spans="1:4" ht="15" customHeight="1" x14ac:dyDescent="0.2">
      <c r="A6443" s="27">
        <v>42277</v>
      </c>
      <c r="B6443" s="10">
        <v>3.0866639999999999</v>
      </c>
      <c r="C6443" s="26">
        <v>30</v>
      </c>
      <c r="D6443" s="14">
        <f t="shared" si="100"/>
        <v>5.1547288799999995</v>
      </c>
    </row>
    <row r="6444" spans="1:4" ht="15" customHeight="1" x14ac:dyDescent="0.2">
      <c r="A6444" s="27">
        <v>42277.041666666664</v>
      </c>
      <c r="B6444" s="10">
        <v>4.1155520000000001</v>
      </c>
      <c r="C6444" s="26">
        <v>30</v>
      </c>
      <c r="D6444" s="14">
        <f t="shared" si="100"/>
        <v>6.8729718399999999</v>
      </c>
    </row>
    <row r="6445" spans="1:4" ht="15" customHeight="1" x14ac:dyDescent="0.2">
      <c r="A6445" s="27">
        <v>42277.083333333336</v>
      </c>
      <c r="B6445" s="10">
        <v>4.6299960000000002</v>
      </c>
      <c r="C6445" s="26">
        <v>20</v>
      </c>
      <c r="D6445" s="14">
        <f t="shared" si="100"/>
        <v>7.7320933199999997</v>
      </c>
    </row>
    <row r="6446" spans="1:4" ht="15" customHeight="1" x14ac:dyDescent="0.2">
      <c r="A6446" s="27">
        <v>42277.125</v>
      </c>
      <c r="B6446" s="10">
        <v>5.6588840000000005</v>
      </c>
      <c r="C6446" s="26">
        <v>20</v>
      </c>
      <c r="D6446" s="14">
        <f t="shared" si="100"/>
        <v>9.4503362800000001</v>
      </c>
    </row>
    <row r="6447" spans="1:4" ht="15" customHeight="1" x14ac:dyDescent="0.2">
      <c r="A6447" s="27">
        <v>42277.166666666664</v>
      </c>
      <c r="B6447" s="10">
        <v>4.6299960000000002</v>
      </c>
      <c r="C6447" s="26">
        <v>20</v>
      </c>
      <c r="D6447" s="14">
        <f t="shared" si="100"/>
        <v>7.7320933199999997</v>
      </c>
    </row>
    <row r="6448" spans="1:4" ht="15" customHeight="1" x14ac:dyDescent="0.2">
      <c r="A6448" s="27">
        <v>42277.208333333336</v>
      </c>
      <c r="B6448" s="10">
        <v>3.601108</v>
      </c>
      <c r="C6448" s="26">
        <v>360</v>
      </c>
      <c r="D6448" s="14">
        <f t="shared" si="100"/>
        <v>6.0138503599999993</v>
      </c>
    </row>
    <row r="6449" spans="1:4" ht="15" customHeight="1" x14ac:dyDescent="0.2">
      <c r="A6449" s="27">
        <v>42277.25</v>
      </c>
      <c r="B6449" s="10">
        <v>4.1155520000000001</v>
      </c>
      <c r="C6449" s="26">
        <v>10</v>
      </c>
      <c r="D6449" s="14">
        <f t="shared" si="100"/>
        <v>6.8729718399999999</v>
      </c>
    </row>
    <row r="6450" spans="1:4" ht="15" customHeight="1" x14ac:dyDescent="0.2">
      <c r="A6450" s="27">
        <v>42277.291666666664</v>
      </c>
      <c r="B6450" s="10">
        <v>3.601108</v>
      </c>
      <c r="C6450" s="26">
        <v>360</v>
      </c>
      <c r="D6450" s="14">
        <f t="shared" si="100"/>
        <v>6.0138503599999993</v>
      </c>
    </row>
    <row r="6451" spans="1:4" ht="15" customHeight="1" x14ac:dyDescent="0.2">
      <c r="A6451" s="27">
        <v>42277.333333333336</v>
      </c>
      <c r="B6451" s="10">
        <v>3.601108</v>
      </c>
      <c r="C6451" s="26">
        <v>10</v>
      </c>
      <c r="D6451" s="14">
        <f t="shared" si="100"/>
        <v>6.0138503599999993</v>
      </c>
    </row>
    <row r="6452" spans="1:4" ht="15" customHeight="1" x14ac:dyDescent="0.2">
      <c r="A6452" s="27">
        <v>42277.375</v>
      </c>
      <c r="B6452" s="10">
        <v>5.6588840000000005</v>
      </c>
      <c r="C6452" s="26">
        <v>350</v>
      </c>
      <c r="D6452" s="14">
        <f t="shared" si="100"/>
        <v>9.4503362800000001</v>
      </c>
    </row>
    <row r="6453" spans="1:4" ht="15" customHeight="1" x14ac:dyDescent="0.2">
      <c r="A6453" s="27">
        <v>42277.416666666664</v>
      </c>
      <c r="B6453" s="10">
        <v>5.1444400000000003</v>
      </c>
      <c r="C6453" s="26">
        <v>360</v>
      </c>
      <c r="D6453" s="14">
        <f t="shared" si="100"/>
        <v>8.5912147999999995</v>
      </c>
    </row>
    <row r="6454" spans="1:4" ht="15" customHeight="1" x14ac:dyDescent="0.2">
      <c r="A6454" s="27">
        <v>42277.458333333336</v>
      </c>
      <c r="B6454" s="10">
        <v>8.2311040000000002</v>
      </c>
      <c r="C6454" s="26">
        <v>10</v>
      </c>
      <c r="D6454" s="14">
        <f t="shared" si="100"/>
        <v>13.74594368</v>
      </c>
    </row>
    <row r="6455" spans="1:4" ht="15" customHeight="1" x14ac:dyDescent="0.2">
      <c r="A6455" s="27">
        <v>42277.5</v>
      </c>
      <c r="B6455" s="10">
        <v>7.202216</v>
      </c>
      <c r="C6455" s="26">
        <v>10</v>
      </c>
      <c r="D6455" s="14">
        <f t="shared" si="100"/>
        <v>12.027700719999999</v>
      </c>
    </row>
    <row r="6456" spans="1:4" ht="15" customHeight="1" x14ac:dyDescent="0.2">
      <c r="A6456" s="27">
        <v>42277.541666666664</v>
      </c>
      <c r="B6456" s="10">
        <v>6.1733279999999997</v>
      </c>
      <c r="C6456" s="26">
        <v>20</v>
      </c>
      <c r="D6456" s="14">
        <f t="shared" si="100"/>
        <v>10.309457759999999</v>
      </c>
    </row>
    <row r="6457" spans="1:4" ht="15" customHeight="1" x14ac:dyDescent="0.2">
      <c r="A6457" s="27">
        <v>42277.583333333336</v>
      </c>
      <c r="B6457" s="10">
        <v>7.202216</v>
      </c>
      <c r="C6457" s="26">
        <v>10</v>
      </c>
      <c r="D6457" s="14">
        <f t="shared" si="100"/>
        <v>12.027700719999999</v>
      </c>
    </row>
    <row r="6458" spans="1:4" ht="15" customHeight="1" x14ac:dyDescent="0.2">
      <c r="A6458" s="27">
        <v>42277.625</v>
      </c>
      <c r="B6458" s="10">
        <v>7.202216</v>
      </c>
      <c r="C6458" s="26">
        <v>360</v>
      </c>
      <c r="D6458" s="14">
        <f t="shared" si="100"/>
        <v>12.027700719999999</v>
      </c>
    </row>
    <row r="6459" spans="1:4" ht="15" customHeight="1" x14ac:dyDescent="0.2">
      <c r="A6459" s="27">
        <v>42277.666666666664</v>
      </c>
      <c r="B6459" s="10">
        <v>6.1733279999999997</v>
      </c>
      <c r="C6459" s="26">
        <v>30</v>
      </c>
      <c r="D6459" s="14">
        <f t="shared" si="100"/>
        <v>10.309457759999999</v>
      </c>
    </row>
    <row r="6460" spans="1:4" ht="15" customHeight="1" x14ac:dyDescent="0.2">
      <c r="A6460" s="27">
        <v>42277.708333333336</v>
      </c>
      <c r="B6460" s="10">
        <v>8.2311040000000002</v>
      </c>
      <c r="C6460" s="26">
        <v>60</v>
      </c>
      <c r="D6460" s="14">
        <f t="shared" si="100"/>
        <v>13.74594368</v>
      </c>
    </row>
    <row r="6461" spans="1:4" ht="15" customHeight="1" x14ac:dyDescent="0.2">
      <c r="A6461" s="27">
        <v>42277.75</v>
      </c>
      <c r="B6461" s="10">
        <v>9.2599920000000004</v>
      </c>
      <c r="C6461" s="26">
        <v>60</v>
      </c>
      <c r="D6461" s="14">
        <f t="shared" si="100"/>
        <v>15.464186639999999</v>
      </c>
    </row>
    <row r="6462" spans="1:4" ht="15" customHeight="1" x14ac:dyDescent="0.2">
      <c r="A6462" s="27">
        <v>42277.791666666664</v>
      </c>
      <c r="B6462" s="10">
        <v>8.7455479999999994</v>
      </c>
      <c r="C6462" s="26">
        <v>50</v>
      </c>
      <c r="D6462" s="14">
        <f t="shared" si="100"/>
        <v>14.605065159999999</v>
      </c>
    </row>
    <row r="6463" spans="1:4" ht="15" customHeight="1" x14ac:dyDescent="0.2">
      <c r="A6463" s="27">
        <v>42277.833333333336</v>
      </c>
      <c r="B6463" s="10">
        <v>8.7455479999999994</v>
      </c>
      <c r="C6463" s="26">
        <v>50</v>
      </c>
      <c r="D6463" s="14">
        <f t="shared" si="100"/>
        <v>14.605065159999999</v>
      </c>
    </row>
    <row r="6464" spans="1:4" ht="15" customHeight="1" x14ac:dyDescent="0.2">
      <c r="A6464" s="27">
        <v>42277.875</v>
      </c>
      <c r="B6464" s="10">
        <v>6.6877719999999998</v>
      </c>
      <c r="C6464" s="26">
        <v>50</v>
      </c>
      <c r="D6464" s="14">
        <f t="shared" si="100"/>
        <v>11.16857924</v>
      </c>
    </row>
    <row r="6465" spans="1:4" ht="15" customHeight="1" x14ac:dyDescent="0.2">
      <c r="A6465" s="27">
        <v>42277.916666666664</v>
      </c>
      <c r="B6465" s="10">
        <v>4.6299960000000002</v>
      </c>
      <c r="C6465" s="26">
        <v>50</v>
      </c>
      <c r="D6465" s="14">
        <f t="shared" si="100"/>
        <v>7.7320933199999997</v>
      </c>
    </row>
    <row r="6466" spans="1:4" ht="15" customHeight="1" x14ac:dyDescent="0.2">
      <c r="A6466" s="27">
        <v>42277.958333333336</v>
      </c>
      <c r="B6466" s="10">
        <v>4.6299960000000002</v>
      </c>
      <c r="C6466" s="26">
        <v>40</v>
      </c>
      <c r="D6466" s="14">
        <f t="shared" si="100"/>
        <v>7.7320933199999997</v>
      </c>
    </row>
    <row r="6467" spans="1:4" ht="15" customHeight="1" x14ac:dyDescent="0.2">
      <c r="A6467" s="27">
        <v>42278</v>
      </c>
      <c r="B6467" s="10">
        <v>5.1444400000000003</v>
      </c>
      <c r="C6467" s="26">
        <v>10</v>
      </c>
      <c r="D6467" s="14">
        <f t="shared" si="100"/>
        <v>8.5912147999999995</v>
      </c>
    </row>
    <row r="6468" spans="1:4" ht="15" customHeight="1" x14ac:dyDescent="0.2">
      <c r="A6468" s="27">
        <v>42278.041666666664</v>
      </c>
      <c r="B6468" s="10">
        <v>4.6299960000000002</v>
      </c>
      <c r="C6468" s="26">
        <v>20</v>
      </c>
      <c r="D6468" s="14">
        <f t="shared" si="100"/>
        <v>7.7320933199999997</v>
      </c>
    </row>
    <row r="6469" spans="1:4" ht="15" customHeight="1" x14ac:dyDescent="0.2">
      <c r="A6469" s="27">
        <v>42278.083333333336</v>
      </c>
      <c r="B6469" s="10">
        <v>5.1444400000000003</v>
      </c>
      <c r="C6469" s="26">
        <v>20</v>
      </c>
      <c r="D6469" s="14">
        <f t="shared" ref="D6469:D6532" si="101">$B$1*B6469</f>
        <v>8.5912147999999995</v>
      </c>
    </row>
    <row r="6470" spans="1:4" ht="15" customHeight="1" x14ac:dyDescent="0.2">
      <c r="A6470" s="27">
        <v>42278.125</v>
      </c>
      <c r="B6470" s="10">
        <v>4.1155520000000001</v>
      </c>
      <c r="C6470" s="26">
        <v>10</v>
      </c>
      <c r="D6470" s="14">
        <f t="shared" si="101"/>
        <v>6.8729718399999999</v>
      </c>
    </row>
    <row r="6471" spans="1:4" ht="15" customHeight="1" x14ac:dyDescent="0.2">
      <c r="A6471" s="27">
        <v>42278.166666666664</v>
      </c>
      <c r="B6471" s="10">
        <v>6.1733279999999997</v>
      </c>
      <c r="C6471" s="26">
        <v>10</v>
      </c>
      <c r="D6471" s="14">
        <f t="shared" si="101"/>
        <v>10.309457759999999</v>
      </c>
    </row>
    <row r="6472" spans="1:4" ht="15" customHeight="1" x14ac:dyDescent="0.2">
      <c r="A6472" s="27">
        <v>42278.208333333336</v>
      </c>
      <c r="B6472" s="10">
        <v>6.1733279999999997</v>
      </c>
      <c r="C6472" s="26">
        <v>10</v>
      </c>
      <c r="D6472" s="14">
        <f t="shared" si="101"/>
        <v>10.309457759999999</v>
      </c>
    </row>
    <row r="6473" spans="1:4" ht="15" customHeight="1" x14ac:dyDescent="0.2">
      <c r="A6473" s="27">
        <v>42278.25</v>
      </c>
      <c r="B6473" s="10">
        <v>6.1733279999999997</v>
      </c>
      <c r="C6473" s="26">
        <v>10</v>
      </c>
      <c r="D6473" s="14">
        <f t="shared" si="101"/>
        <v>10.309457759999999</v>
      </c>
    </row>
    <row r="6474" spans="1:4" ht="15" customHeight="1" x14ac:dyDescent="0.2">
      <c r="A6474" s="27">
        <v>42278.291666666664</v>
      </c>
      <c r="B6474" s="10">
        <v>5.1444400000000003</v>
      </c>
      <c r="C6474" s="26">
        <v>10</v>
      </c>
      <c r="D6474" s="14">
        <f t="shared" si="101"/>
        <v>8.5912147999999995</v>
      </c>
    </row>
    <row r="6475" spans="1:4" ht="15" customHeight="1" x14ac:dyDescent="0.2">
      <c r="A6475" s="27">
        <v>42278.333333333336</v>
      </c>
      <c r="B6475" s="10">
        <v>4.1155520000000001</v>
      </c>
      <c r="C6475" s="26">
        <v>360</v>
      </c>
      <c r="D6475" s="14">
        <f t="shared" si="101"/>
        <v>6.8729718399999999</v>
      </c>
    </row>
    <row r="6476" spans="1:4" ht="15" customHeight="1" x14ac:dyDescent="0.2">
      <c r="A6476" s="27">
        <v>42278.375</v>
      </c>
      <c r="B6476" s="10">
        <v>3.0866639999999999</v>
      </c>
      <c r="C6476" s="26">
        <v>340</v>
      </c>
      <c r="D6476" s="14">
        <f t="shared" si="101"/>
        <v>5.1547288799999995</v>
      </c>
    </row>
    <row r="6477" spans="1:4" ht="15" customHeight="1" x14ac:dyDescent="0.2">
      <c r="A6477" s="27">
        <v>42278.416666666664</v>
      </c>
      <c r="B6477" s="10">
        <v>2.5722200000000002</v>
      </c>
      <c r="C6477" s="26">
        <v>350</v>
      </c>
      <c r="D6477" s="14">
        <f t="shared" si="101"/>
        <v>4.2956073999999997</v>
      </c>
    </row>
    <row r="6478" spans="1:4" ht="15" customHeight="1" x14ac:dyDescent="0.2">
      <c r="A6478" s="27">
        <v>42278.458333333336</v>
      </c>
      <c r="B6478" s="10">
        <v>3.601108</v>
      </c>
      <c r="C6478" s="26">
        <v>360</v>
      </c>
      <c r="D6478" s="14">
        <f t="shared" si="101"/>
        <v>6.0138503599999993</v>
      </c>
    </row>
    <row r="6479" spans="1:4" ht="15" customHeight="1" x14ac:dyDescent="0.2">
      <c r="A6479" s="27">
        <v>42278.5</v>
      </c>
      <c r="B6479" s="10">
        <v>6.1733279999999997</v>
      </c>
      <c r="C6479" s="26">
        <v>10</v>
      </c>
      <c r="D6479" s="14">
        <f t="shared" si="101"/>
        <v>10.309457759999999</v>
      </c>
    </row>
    <row r="6480" spans="1:4" ht="15" customHeight="1" x14ac:dyDescent="0.2">
      <c r="A6480" s="27">
        <v>42278.541666666664</v>
      </c>
      <c r="B6480" s="10">
        <v>3.0866639999999999</v>
      </c>
      <c r="C6480" s="26">
        <v>360</v>
      </c>
      <c r="D6480" s="14">
        <f t="shared" si="101"/>
        <v>5.1547288799999995</v>
      </c>
    </row>
    <row r="6481" spans="1:4" ht="15" customHeight="1" x14ac:dyDescent="0.2">
      <c r="A6481" s="27">
        <v>42278.583333333336</v>
      </c>
      <c r="B6481" s="10">
        <v>4.6299960000000002</v>
      </c>
      <c r="C6481" s="26">
        <v>10</v>
      </c>
      <c r="D6481" s="14">
        <f t="shared" si="101"/>
        <v>7.7320933199999997</v>
      </c>
    </row>
    <row r="6482" spans="1:4" ht="15" customHeight="1" x14ac:dyDescent="0.2">
      <c r="A6482" s="27">
        <v>42278.625</v>
      </c>
      <c r="B6482" s="10">
        <v>4.1155520000000001</v>
      </c>
      <c r="C6482" s="26">
        <v>40</v>
      </c>
      <c r="D6482" s="14">
        <f t="shared" si="101"/>
        <v>6.8729718399999999</v>
      </c>
    </row>
    <row r="6483" spans="1:4" ht="15" customHeight="1" x14ac:dyDescent="0.2">
      <c r="A6483" s="27">
        <v>42278.666666666664</v>
      </c>
      <c r="B6483" s="10">
        <v>7.202216</v>
      </c>
      <c r="C6483" s="26">
        <v>60</v>
      </c>
      <c r="D6483" s="14">
        <f t="shared" si="101"/>
        <v>12.027700719999999</v>
      </c>
    </row>
    <row r="6484" spans="1:4" ht="15" customHeight="1" x14ac:dyDescent="0.2">
      <c r="A6484" s="27">
        <v>42278.708333333336</v>
      </c>
      <c r="B6484" s="10">
        <v>7.202216</v>
      </c>
      <c r="C6484" s="26">
        <v>50</v>
      </c>
      <c r="D6484" s="14">
        <f t="shared" si="101"/>
        <v>12.027700719999999</v>
      </c>
    </row>
    <row r="6485" spans="1:4" ht="15" customHeight="1" x14ac:dyDescent="0.2">
      <c r="A6485" s="27">
        <v>42278.75</v>
      </c>
      <c r="B6485" s="10">
        <v>7.7166600000000001</v>
      </c>
      <c r="C6485" s="26">
        <v>50</v>
      </c>
      <c r="D6485" s="14">
        <f t="shared" si="101"/>
        <v>12.886822199999999</v>
      </c>
    </row>
    <row r="6486" spans="1:4" ht="15" customHeight="1" x14ac:dyDescent="0.2">
      <c r="A6486" s="27">
        <v>42278.791666666664</v>
      </c>
      <c r="B6486" s="10">
        <v>8.7455479999999994</v>
      </c>
      <c r="C6486" s="26">
        <v>60</v>
      </c>
      <c r="D6486" s="14">
        <f t="shared" si="101"/>
        <v>14.605065159999999</v>
      </c>
    </row>
    <row r="6487" spans="1:4" ht="15" customHeight="1" x14ac:dyDescent="0.2">
      <c r="A6487" s="27">
        <v>42278.833333333336</v>
      </c>
      <c r="B6487" s="10">
        <v>5.1444400000000003</v>
      </c>
      <c r="C6487" s="26">
        <v>40</v>
      </c>
      <c r="D6487" s="14">
        <f t="shared" si="101"/>
        <v>8.5912147999999995</v>
      </c>
    </row>
    <row r="6488" spans="1:4" ht="15" customHeight="1" x14ac:dyDescent="0.2">
      <c r="A6488" s="27">
        <v>42278.875</v>
      </c>
      <c r="B6488" s="10">
        <v>5.1444400000000003</v>
      </c>
      <c r="C6488" s="26">
        <v>40</v>
      </c>
      <c r="D6488" s="14">
        <f t="shared" si="101"/>
        <v>8.5912147999999995</v>
      </c>
    </row>
    <row r="6489" spans="1:4" ht="15" customHeight="1" x14ac:dyDescent="0.2">
      <c r="A6489" s="27">
        <v>42278.916666666664</v>
      </c>
      <c r="B6489" s="10">
        <v>3.0866639999999999</v>
      </c>
      <c r="C6489" s="26">
        <v>60</v>
      </c>
      <c r="D6489" s="14">
        <f t="shared" si="101"/>
        <v>5.1547288799999995</v>
      </c>
    </row>
    <row r="6490" spans="1:4" ht="15" customHeight="1" x14ac:dyDescent="0.2">
      <c r="A6490" s="27">
        <v>42278.958333333336</v>
      </c>
      <c r="B6490" s="10">
        <v>4.1155520000000001</v>
      </c>
      <c r="C6490" s="26">
        <v>60</v>
      </c>
      <c r="D6490" s="14">
        <f t="shared" si="101"/>
        <v>6.8729718399999999</v>
      </c>
    </row>
    <row r="6491" spans="1:4" ht="15" customHeight="1" x14ac:dyDescent="0.2">
      <c r="A6491" s="27">
        <v>42279</v>
      </c>
      <c r="B6491" s="10">
        <v>3.601108</v>
      </c>
      <c r="C6491" s="26">
        <v>50</v>
      </c>
      <c r="D6491" s="14">
        <f t="shared" si="101"/>
        <v>6.0138503599999993</v>
      </c>
    </row>
    <row r="6492" spans="1:4" ht="15" customHeight="1" x14ac:dyDescent="0.2">
      <c r="A6492" s="27">
        <v>42279.041666666664</v>
      </c>
      <c r="B6492" s="10">
        <v>4.6299960000000002</v>
      </c>
      <c r="C6492" s="26">
        <v>70</v>
      </c>
      <c r="D6492" s="14">
        <f t="shared" si="101"/>
        <v>7.7320933199999997</v>
      </c>
    </row>
    <row r="6493" spans="1:4" ht="15" customHeight="1" x14ac:dyDescent="0.2">
      <c r="A6493" s="27">
        <v>42279.083333333336</v>
      </c>
      <c r="B6493" s="10">
        <v>5.1444400000000003</v>
      </c>
      <c r="C6493" s="26">
        <v>60</v>
      </c>
      <c r="D6493" s="14">
        <f t="shared" si="101"/>
        <v>8.5912147999999995</v>
      </c>
    </row>
    <row r="6494" spans="1:4" ht="15" customHeight="1" x14ac:dyDescent="0.2">
      <c r="A6494" s="27">
        <v>42279.125</v>
      </c>
      <c r="B6494" s="10">
        <v>4.6299960000000002</v>
      </c>
      <c r="C6494" s="26">
        <v>40</v>
      </c>
      <c r="D6494" s="14">
        <f t="shared" si="101"/>
        <v>7.7320933199999997</v>
      </c>
    </row>
    <row r="6495" spans="1:4" ht="15" customHeight="1" x14ac:dyDescent="0.2">
      <c r="A6495" s="27">
        <v>42279.166666666664</v>
      </c>
      <c r="B6495" s="10">
        <v>5.1444400000000003</v>
      </c>
      <c r="C6495" s="26">
        <v>30</v>
      </c>
      <c r="D6495" s="14">
        <f t="shared" si="101"/>
        <v>8.5912147999999995</v>
      </c>
    </row>
    <row r="6496" spans="1:4" ht="15" customHeight="1" x14ac:dyDescent="0.2">
      <c r="A6496" s="27">
        <v>42279.208333333336</v>
      </c>
      <c r="B6496" s="10">
        <v>2.057776</v>
      </c>
      <c r="C6496" s="26">
        <v>350</v>
      </c>
      <c r="D6496" s="14">
        <f t="shared" si="101"/>
        <v>3.43648592</v>
      </c>
    </row>
    <row r="6497" spans="1:4" ht="15" customHeight="1" x14ac:dyDescent="0.2">
      <c r="A6497" s="27">
        <v>42279.25</v>
      </c>
      <c r="B6497" s="10">
        <v>1.5433319999999999</v>
      </c>
      <c r="C6497" s="26">
        <v>340</v>
      </c>
      <c r="D6497" s="14">
        <f t="shared" si="101"/>
        <v>2.5773644399999998</v>
      </c>
    </row>
    <row r="6498" spans="1:4" ht="15" customHeight="1" x14ac:dyDescent="0.2">
      <c r="A6498" s="27">
        <v>42279.291666666664</v>
      </c>
      <c r="B6498" s="10">
        <v>4.1155520000000001</v>
      </c>
      <c r="C6498" s="26">
        <v>20</v>
      </c>
      <c r="D6498" s="14">
        <f t="shared" si="101"/>
        <v>6.8729718399999999</v>
      </c>
    </row>
    <row r="6499" spans="1:4" ht="15" customHeight="1" x14ac:dyDescent="0.2">
      <c r="A6499" s="27">
        <v>42279.333333333336</v>
      </c>
      <c r="B6499" s="10">
        <v>3.601108</v>
      </c>
      <c r="C6499" s="26">
        <v>20</v>
      </c>
      <c r="D6499" s="14">
        <f t="shared" si="101"/>
        <v>6.0138503599999993</v>
      </c>
    </row>
    <row r="6500" spans="1:4" ht="15" customHeight="1" x14ac:dyDescent="0.2">
      <c r="A6500" s="27">
        <v>42279.375</v>
      </c>
      <c r="B6500" s="10">
        <v>3.601108</v>
      </c>
      <c r="C6500" s="26">
        <v>20</v>
      </c>
      <c r="D6500" s="14">
        <f t="shared" si="101"/>
        <v>6.0138503599999993</v>
      </c>
    </row>
    <row r="6501" spans="1:4" ht="15" customHeight="1" x14ac:dyDescent="0.2">
      <c r="A6501" s="27">
        <v>42279.416666666664</v>
      </c>
      <c r="B6501" s="10">
        <v>6.1733279999999997</v>
      </c>
      <c r="C6501" s="26">
        <v>10</v>
      </c>
      <c r="D6501" s="14">
        <f t="shared" si="101"/>
        <v>10.309457759999999</v>
      </c>
    </row>
    <row r="6502" spans="1:4" ht="15" customHeight="1" x14ac:dyDescent="0.2">
      <c r="A6502" s="27">
        <v>42279.458333333336</v>
      </c>
      <c r="B6502" s="10">
        <v>6.1733279999999997</v>
      </c>
      <c r="C6502" s="26">
        <v>10</v>
      </c>
      <c r="D6502" s="14">
        <f t="shared" si="101"/>
        <v>10.309457759999999</v>
      </c>
    </row>
    <row r="6503" spans="1:4" ht="15" customHeight="1" x14ac:dyDescent="0.2">
      <c r="A6503" s="27">
        <v>42279.5</v>
      </c>
      <c r="B6503" s="10">
        <v>5.6588840000000005</v>
      </c>
      <c r="C6503" s="26">
        <v>360</v>
      </c>
      <c r="D6503" s="14">
        <f t="shared" si="101"/>
        <v>9.4503362800000001</v>
      </c>
    </row>
    <row r="6504" spans="1:4" ht="15" customHeight="1" x14ac:dyDescent="0.2">
      <c r="A6504" s="27">
        <v>42279.541666666664</v>
      </c>
      <c r="B6504" s="10">
        <v>5.1444400000000003</v>
      </c>
      <c r="C6504" s="26">
        <v>10</v>
      </c>
      <c r="D6504" s="14">
        <f t="shared" si="101"/>
        <v>8.5912147999999995</v>
      </c>
    </row>
    <row r="6505" spans="1:4" ht="15" customHeight="1" x14ac:dyDescent="0.2">
      <c r="A6505" s="27">
        <v>42279.583333333336</v>
      </c>
      <c r="B6505" s="10">
        <v>7.7166600000000001</v>
      </c>
      <c r="C6505" s="26">
        <v>50</v>
      </c>
      <c r="D6505" s="14">
        <f t="shared" si="101"/>
        <v>12.886822199999999</v>
      </c>
    </row>
    <row r="6506" spans="1:4" ht="15" customHeight="1" x14ac:dyDescent="0.2">
      <c r="A6506" s="27">
        <v>42279.625</v>
      </c>
      <c r="B6506" s="10">
        <v>8.7455479999999994</v>
      </c>
      <c r="C6506" s="26">
        <v>40</v>
      </c>
      <c r="D6506" s="14">
        <f t="shared" si="101"/>
        <v>14.605065159999999</v>
      </c>
    </row>
    <row r="6507" spans="1:4" ht="15" customHeight="1" x14ac:dyDescent="0.2">
      <c r="A6507" s="27">
        <v>42279.666666666664</v>
      </c>
      <c r="B6507" s="10">
        <v>8.7455479999999994</v>
      </c>
      <c r="C6507" s="26">
        <v>50</v>
      </c>
      <c r="D6507" s="14">
        <f t="shared" si="101"/>
        <v>14.605065159999999</v>
      </c>
    </row>
    <row r="6508" spans="1:4" ht="15" customHeight="1" x14ac:dyDescent="0.2">
      <c r="A6508" s="27">
        <v>42279.708333333336</v>
      </c>
      <c r="B6508" s="10">
        <v>9.7744359999999997</v>
      </c>
      <c r="C6508" s="26">
        <v>50</v>
      </c>
      <c r="D6508" s="14">
        <f t="shared" si="101"/>
        <v>16.32330812</v>
      </c>
    </row>
    <row r="6509" spans="1:4" ht="15" customHeight="1" x14ac:dyDescent="0.2">
      <c r="A6509" s="27">
        <v>42279.75</v>
      </c>
      <c r="B6509" s="10">
        <v>8.7455479999999994</v>
      </c>
      <c r="C6509" s="26">
        <v>40</v>
      </c>
      <c r="D6509" s="14">
        <f t="shared" si="101"/>
        <v>14.605065159999999</v>
      </c>
    </row>
    <row r="6510" spans="1:4" ht="15" customHeight="1" x14ac:dyDescent="0.2">
      <c r="A6510" s="27">
        <v>42279.791666666664</v>
      </c>
      <c r="B6510" s="10">
        <v>10.288880000000001</v>
      </c>
      <c r="C6510" s="26">
        <v>40</v>
      </c>
      <c r="D6510" s="14">
        <f t="shared" si="101"/>
        <v>17.182429599999999</v>
      </c>
    </row>
    <row r="6511" spans="1:4" ht="15" customHeight="1" x14ac:dyDescent="0.2">
      <c r="A6511" s="27">
        <v>42279.833333333336</v>
      </c>
      <c r="B6511" s="10">
        <v>8.2311040000000002</v>
      </c>
      <c r="C6511" s="26">
        <v>50</v>
      </c>
      <c r="D6511" s="14">
        <f t="shared" si="101"/>
        <v>13.74594368</v>
      </c>
    </row>
    <row r="6512" spans="1:4" ht="15" customHeight="1" x14ac:dyDescent="0.2">
      <c r="A6512" s="27">
        <v>42279.875</v>
      </c>
      <c r="B6512" s="10">
        <v>7.7166600000000001</v>
      </c>
      <c r="C6512" s="26">
        <v>40</v>
      </c>
      <c r="D6512" s="14">
        <f t="shared" si="101"/>
        <v>12.886822199999999</v>
      </c>
    </row>
    <row r="6513" spans="1:4" ht="15" customHeight="1" x14ac:dyDescent="0.2">
      <c r="A6513" s="27">
        <v>42279.916666666664</v>
      </c>
      <c r="B6513" s="10">
        <v>7.202216</v>
      </c>
      <c r="C6513" s="26">
        <v>40</v>
      </c>
      <c r="D6513" s="14">
        <f t="shared" si="101"/>
        <v>12.027700719999999</v>
      </c>
    </row>
    <row r="6514" spans="1:4" ht="15" customHeight="1" x14ac:dyDescent="0.2">
      <c r="A6514" s="27">
        <v>42279.958333333336</v>
      </c>
      <c r="B6514" s="10">
        <v>7.202216</v>
      </c>
      <c r="C6514" s="26">
        <v>30</v>
      </c>
      <c r="D6514" s="14">
        <f t="shared" si="101"/>
        <v>12.027700719999999</v>
      </c>
    </row>
    <row r="6515" spans="1:4" ht="15" customHeight="1" x14ac:dyDescent="0.2">
      <c r="A6515" s="27">
        <v>42280</v>
      </c>
      <c r="B6515" s="10">
        <v>5.6588840000000005</v>
      </c>
      <c r="C6515" s="26">
        <v>20</v>
      </c>
      <c r="D6515" s="14">
        <f t="shared" si="101"/>
        <v>9.4503362800000001</v>
      </c>
    </row>
    <row r="6516" spans="1:4" ht="15" customHeight="1" x14ac:dyDescent="0.2">
      <c r="A6516" s="27">
        <v>42280.041666666664</v>
      </c>
      <c r="B6516" s="10">
        <v>3.601108</v>
      </c>
      <c r="C6516" s="26">
        <v>10</v>
      </c>
      <c r="D6516" s="14">
        <f t="shared" si="101"/>
        <v>6.0138503599999993</v>
      </c>
    </row>
    <row r="6517" spans="1:4" ht="15" customHeight="1" x14ac:dyDescent="0.2">
      <c r="A6517" s="27">
        <v>42280.083333333336</v>
      </c>
      <c r="B6517" s="10">
        <v>3.601108</v>
      </c>
      <c r="C6517" s="26">
        <v>10</v>
      </c>
      <c r="D6517" s="14">
        <f t="shared" si="101"/>
        <v>6.0138503599999993</v>
      </c>
    </row>
    <row r="6518" spans="1:4" ht="15" customHeight="1" x14ac:dyDescent="0.2">
      <c r="A6518" s="27">
        <v>42280.125</v>
      </c>
      <c r="B6518" s="10">
        <v>3.601108</v>
      </c>
      <c r="C6518" s="26">
        <v>360</v>
      </c>
      <c r="D6518" s="14">
        <f t="shared" si="101"/>
        <v>6.0138503599999993</v>
      </c>
    </row>
    <row r="6519" spans="1:4" ht="15" customHeight="1" x14ac:dyDescent="0.2">
      <c r="A6519" s="27">
        <v>42280.166666666664</v>
      </c>
      <c r="B6519" s="10">
        <v>5.6588840000000005</v>
      </c>
      <c r="C6519" s="26">
        <v>360</v>
      </c>
      <c r="D6519" s="14">
        <f t="shared" si="101"/>
        <v>9.4503362800000001</v>
      </c>
    </row>
    <row r="6520" spans="1:4" ht="15" customHeight="1" x14ac:dyDescent="0.2">
      <c r="A6520" s="27">
        <v>42280.208333333336</v>
      </c>
      <c r="B6520" s="10">
        <v>3.601108</v>
      </c>
      <c r="C6520" s="26">
        <v>10</v>
      </c>
      <c r="D6520" s="14">
        <f t="shared" si="101"/>
        <v>6.0138503599999993</v>
      </c>
    </row>
    <row r="6521" spans="1:4" ht="15" customHeight="1" x14ac:dyDescent="0.2">
      <c r="A6521" s="27">
        <v>42280.25</v>
      </c>
      <c r="B6521" s="10">
        <v>3.0866639999999999</v>
      </c>
      <c r="C6521" s="26">
        <v>20</v>
      </c>
      <c r="D6521" s="14">
        <f t="shared" si="101"/>
        <v>5.1547288799999995</v>
      </c>
    </row>
    <row r="6522" spans="1:4" ht="15" customHeight="1" x14ac:dyDescent="0.2">
      <c r="A6522" s="27">
        <v>42280.291666666664</v>
      </c>
      <c r="B6522" s="10">
        <v>5.1444400000000003</v>
      </c>
      <c r="C6522" s="26">
        <v>10</v>
      </c>
      <c r="D6522" s="14">
        <f t="shared" si="101"/>
        <v>8.5912147999999995</v>
      </c>
    </row>
    <row r="6523" spans="1:4" ht="15" customHeight="1" x14ac:dyDescent="0.2">
      <c r="A6523" s="27">
        <v>42280.333333333336</v>
      </c>
      <c r="B6523" s="10">
        <v>1.5433319999999999</v>
      </c>
      <c r="C6523" s="26">
        <v>320</v>
      </c>
      <c r="D6523" s="14">
        <f t="shared" si="101"/>
        <v>2.5773644399999998</v>
      </c>
    </row>
    <row r="6524" spans="1:4" ht="15" customHeight="1" x14ac:dyDescent="0.2">
      <c r="A6524" s="27">
        <v>42280.375</v>
      </c>
      <c r="B6524" s="10">
        <v>3.0866639999999999</v>
      </c>
      <c r="C6524" s="26">
        <v>20</v>
      </c>
      <c r="D6524" s="14">
        <f t="shared" si="101"/>
        <v>5.1547288799999995</v>
      </c>
    </row>
    <row r="6525" spans="1:4" ht="15" customHeight="1" x14ac:dyDescent="0.2">
      <c r="A6525" s="27">
        <v>42280.416666666664</v>
      </c>
      <c r="B6525" s="10">
        <v>4.1155520000000001</v>
      </c>
      <c r="C6525" s="26">
        <v>20</v>
      </c>
      <c r="D6525" s="14">
        <f t="shared" si="101"/>
        <v>6.8729718399999999</v>
      </c>
    </row>
    <row r="6526" spans="1:4" ht="15" customHeight="1" x14ac:dyDescent="0.2">
      <c r="A6526" s="27">
        <v>42280.458333333336</v>
      </c>
      <c r="B6526" s="10">
        <v>7.7166600000000001</v>
      </c>
      <c r="C6526" s="26">
        <v>20</v>
      </c>
      <c r="D6526" s="14">
        <f t="shared" si="101"/>
        <v>12.886822199999999</v>
      </c>
    </row>
    <row r="6527" spans="1:4" ht="15" customHeight="1" x14ac:dyDescent="0.2">
      <c r="A6527" s="27">
        <v>42280.5</v>
      </c>
      <c r="B6527" s="10">
        <v>7.202216</v>
      </c>
      <c r="C6527" s="26">
        <v>20</v>
      </c>
      <c r="D6527" s="14">
        <f t="shared" si="101"/>
        <v>12.027700719999999</v>
      </c>
    </row>
    <row r="6528" spans="1:4" ht="15" customHeight="1" x14ac:dyDescent="0.2">
      <c r="A6528" s="27">
        <v>42280.541666666664</v>
      </c>
      <c r="B6528" s="10">
        <v>7.7166600000000001</v>
      </c>
      <c r="C6528" s="26">
        <v>10</v>
      </c>
      <c r="D6528" s="14">
        <f t="shared" si="101"/>
        <v>12.886822199999999</v>
      </c>
    </row>
    <row r="6529" spans="1:4" ht="15" customHeight="1" x14ac:dyDescent="0.2">
      <c r="A6529" s="27">
        <v>42280.583333333336</v>
      </c>
      <c r="B6529" s="10">
        <v>7.202216</v>
      </c>
      <c r="C6529" s="26">
        <v>360</v>
      </c>
      <c r="D6529" s="14">
        <f t="shared" si="101"/>
        <v>12.027700719999999</v>
      </c>
    </row>
    <row r="6530" spans="1:4" ht="15" customHeight="1" x14ac:dyDescent="0.2">
      <c r="A6530" s="27">
        <v>42280.625</v>
      </c>
      <c r="B6530" s="10">
        <v>7.7166600000000001</v>
      </c>
      <c r="C6530" s="26">
        <v>20</v>
      </c>
      <c r="D6530" s="14">
        <f t="shared" si="101"/>
        <v>12.886822199999999</v>
      </c>
    </row>
    <row r="6531" spans="1:4" ht="15" customHeight="1" x14ac:dyDescent="0.2">
      <c r="A6531" s="27">
        <v>42280.666666666664</v>
      </c>
      <c r="B6531" s="10">
        <v>9.2599920000000004</v>
      </c>
      <c r="C6531" s="26">
        <v>50</v>
      </c>
      <c r="D6531" s="14">
        <f t="shared" si="101"/>
        <v>15.464186639999999</v>
      </c>
    </row>
    <row r="6532" spans="1:4" ht="15" customHeight="1" x14ac:dyDescent="0.2">
      <c r="A6532" s="27">
        <v>42280.708333333336</v>
      </c>
      <c r="B6532" s="10">
        <v>8.7455479999999994</v>
      </c>
      <c r="C6532" s="26">
        <v>50</v>
      </c>
      <c r="D6532" s="14">
        <f t="shared" si="101"/>
        <v>14.605065159999999</v>
      </c>
    </row>
    <row r="6533" spans="1:4" ht="15" customHeight="1" x14ac:dyDescent="0.2">
      <c r="A6533" s="27">
        <v>42280.75</v>
      </c>
      <c r="B6533" s="10">
        <v>9.7744359999999997</v>
      </c>
      <c r="C6533" s="26">
        <v>50</v>
      </c>
      <c r="D6533" s="14">
        <f t="shared" ref="D6533:D6596" si="102">$B$1*B6533</f>
        <v>16.32330812</v>
      </c>
    </row>
    <row r="6534" spans="1:4" ht="15" customHeight="1" x14ac:dyDescent="0.2">
      <c r="A6534" s="27">
        <v>42280.791666666664</v>
      </c>
      <c r="B6534" s="10">
        <v>10.288880000000001</v>
      </c>
      <c r="C6534" s="26">
        <v>50</v>
      </c>
      <c r="D6534" s="14">
        <f t="shared" si="102"/>
        <v>17.182429599999999</v>
      </c>
    </row>
    <row r="6535" spans="1:4" ht="15" customHeight="1" x14ac:dyDescent="0.2">
      <c r="A6535" s="27">
        <v>42280.833333333336</v>
      </c>
      <c r="B6535" s="10">
        <v>10.288880000000001</v>
      </c>
      <c r="C6535" s="26">
        <v>30</v>
      </c>
      <c r="D6535" s="14">
        <f t="shared" si="102"/>
        <v>17.182429599999999</v>
      </c>
    </row>
    <row r="6536" spans="1:4" ht="15" customHeight="1" x14ac:dyDescent="0.2">
      <c r="A6536" s="27">
        <v>42280.875</v>
      </c>
      <c r="B6536" s="10">
        <v>8.2311040000000002</v>
      </c>
      <c r="C6536" s="26">
        <v>30</v>
      </c>
      <c r="D6536" s="14">
        <f t="shared" si="102"/>
        <v>13.74594368</v>
      </c>
    </row>
    <row r="6537" spans="1:4" ht="15" customHeight="1" x14ac:dyDescent="0.2">
      <c r="A6537" s="27">
        <v>42280.916666666664</v>
      </c>
      <c r="B6537" s="10">
        <v>5.1444400000000003</v>
      </c>
      <c r="C6537" s="26">
        <v>40</v>
      </c>
      <c r="D6537" s="14">
        <f t="shared" si="102"/>
        <v>8.5912147999999995</v>
      </c>
    </row>
    <row r="6538" spans="1:4" ht="15" customHeight="1" x14ac:dyDescent="0.2">
      <c r="A6538" s="27">
        <v>42280.958333333336</v>
      </c>
      <c r="B6538" s="10">
        <v>4.1155520000000001</v>
      </c>
      <c r="C6538" s="26">
        <v>30</v>
      </c>
      <c r="D6538" s="14">
        <f t="shared" si="102"/>
        <v>6.8729718399999999</v>
      </c>
    </row>
    <row r="6539" spans="1:4" ht="15" customHeight="1" x14ac:dyDescent="0.2">
      <c r="A6539" s="27">
        <v>42281</v>
      </c>
      <c r="B6539" s="10">
        <v>5.1444400000000003</v>
      </c>
      <c r="C6539" s="26">
        <v>30</v>
      </c>
      <c r="D6539" s="14">
        <f t="shared" si="102"/>
        <v>8.5912147999999995</v>
      </c>
    </row>
    <row r="6540" spans="1:4" ht="15" customHeight="1" x14ac:dyDescent="0.2">
      <c r="A6540" s="27">
        <v>42281.041666666664</v>
      </c>
      <c r="B6540" s="10">
        <v>5.1444400000000003</v>
      </c>
      <c r="C6540" s="26">
        <v>20</v>
      </c>
      <c r="D6540" s="14">
        <f t="shared" si="102"/>
        <v>8.5912147999999995</v>
      </c>
    </row>
    <row r="6541" spans="1:4" ht="15" customHeight="1" x14ac:dyDescent="0.2">
      <c r="A6541" s="27">
        <v>42281.083333333336</v>
      </c>
      <c r="B6541" s="10">
        <v>5.1444400000000003</v>
      </c>
      <c r="C6541" s="26">
        <v>10</v>
      </c>
      <c r="D6541" s="14">
        <f t="shared" si="102"/>
        <v>8.5912147999999995</v>
      </c>
    </row>
    <row r="6542" spans="1:4" ht="15" customHeight="1" x14ac:dyDescent="0.2">
      <c r="A6542" s="27">
        <v>42281.125</v>
      </c>
      <c r="B6542" s="10">
        <v>3.0866639999999999</v>
      </c>
      <c r="C6542" s="26">
        <v>20</v>
      </c>
      <c r="D6542" s="14">
        <f t="shared" si="102"/>
        <v>5.1547288799999995</v>
      </c>
    </row>
    <row r="6543" spans="1:4" ht="15" customHeight="1" x14ac:dyDescent="0.2">
      <c r="A6543" s="27">
        <v>42281.166666666664</v>
      </c>
      <c r="B6543" s="10">
        <v>4.1155520000000001</v>
      </c>
      <c r="C6543" s="26">
        <v>20</v>
      </c>
      <c r="D6543" s="14">
        <f t="shared" si="102"/>
        <v>6.8729718399999999</v>
      </c>
    </row>
    <row r="6544" spans="1:4" ht="15" customHeight="1" x14ac:dyDescent="0.2">
      <c r="A6544" s="27">
        <v>42281.208333333336</v>
      </c>
      <c r="B6544" s="10">
        <v>4.1155520000000001</v>
      </c>
      <c r="C6544" s="26">
        <v>20</v>
      </c>
      <c r="D6544" s="14">
        <f t="shared" si="102"/>
        <v>6.8729718399999999</v>
      </c>
    </row>
    <row r="6545" spans="1:4" ht="15" customHeight="1" x14ac:dyDescent="0.2">
      <c r="A6545" s="27">
        <v>42281.25</v>
      </c>
      <c r="B6545" s="10">
        <v>3.601108</v>
      </c>
      <c r="C6545" s="26">
        <v>20</v>
      </c>
      <c r="D6545" s="14">
        <f t="shared" si="102"/>
        <v>6.0138503599999993</v>
      </c>
    </row>
    <row r="6546" spans="1:4" ht="15" customHeight="1" x14ac:dyDescent="0.2">
      <c r="A6546" s="27">
        <v>42281.291666666664</v>
      </c>
      <c r="B6546" s="10">
        <v>5.6588840000000005</v>
      </c>
      <c r="C6546" s="26">
        <v>20</v>
      </c>
      <c r="D6546" s="14">
        <f t="shared" si="102"/>
        <v>9.4503362800000001</v>
      </c>
    </row>
    <row r="6547" spans="1:4" ht="15" customHeight="1" x14ac:dyDescent="0.2">
      <c r="A6547" s="27">
        <v>42281.333333333336</v>
      </c>
      <c r="B6547" s="10">
        <v>5.1444400000000003</v>
      </c>
      <c r="C6547" s="26">
        <v>20</v>
      </c>
      <c r="D6547" s="14">
        <f t="shared" si="102"/>
        <v>8.5912147999999995</v>
      </c>
    </row>
    <row r="6548" spans="1:4" ht="15" customHeight="1" x14ac:dyDescent="0.2">
      <c r="A6548" s="27">
        <v>42281.375</v>
      </c>
      <c r="B6548" s="10">
        <v>3.601108</v>
      </c>
      <c r="C6548" s="26">
        <v>20</v>
      </c>
      <c r="D6548" s="14">
        <f t="shared" si="102"/>
        <v>6.0138503599999993</v>
      </c>
    </row>
    <row r="6549" spans="1:4" ht="15" customHeight="1" x14ac:dyDescent="0.2">
      <c r="A6549" s="27">
        <v>42281.416666666664</v>
      </c>
      <c r="B6549" s="10">
        <v>5.1444400000000003</v>
      </c>
      <c r="C6549" s="26">
        <v>10</v>
      </c>
      <c r="D6549" s="14">
        <f t="shared" si="102"/>
        <v>8.5912147999999995</v>
      </c>
    </row>
    <row r="6550" spans="1:4" ht="15" customHeight="1" x14ac:dyDescent="0.2">
      <c r="A6550" s="27">
        <v>42281.458333333336</v>
      </c>
      <c r="B6550" s="10">
        <v>6.1733279999999997</v>
      </c>
      <c r="C6550" s="26">
        <v>10</v>
      </c>
      <c r="D6550" s="14">
        <f t="shared" si="102"/>
        <v>10.309457759999999</v>
      </c>
    </row>
    <row r="6551" spans="1:4" ht="15" customHeight="1" x14ac:dyDescent="0.2">
      <c r="A6551" s="27">
        <v>42281.5</v>
      </c>
      <c r="B6551" s="10">
        <v>4.6299960000000002</v>
      </c>
      <c r="C6551" s="26">
        <v>20</v>
      </c>
      <c r="D6551" s="14">
        <f t="shared" si="102"/>
        <v>7.7320933199999997</v>
      </c>
    </row>
    <row r="6552" spans="1:4" ht="15" customHeight="1" x14ac:dyDescent="0.2">
      <c r="A6552" s="27">
        <v>42281.541666666664</v>
      </c>
      <c r="B6552" s="10">
        <v>4.6299960000000002</v>
      </c>
      <c r="C6552" s="26">
        <v>20</v>
      </c>
      <c r="D6552" s="14">
        <f t="shared" si="102"/>
        <v>7.7320933199999997</v>
      </c>
    </row>
    <row r="6553" spans="1:4" ht="15" customHeight="1" x14ac:dyDescent="0.2">
      <c r="A6553" s="27">
        <v>42281.583333333336</v>
      </c>
      <c r="B6553" s="10">
        <v>2.5722200000000002</v>
      </c>
      <c r="C6553" s="26">
        <v>30</v>
      </c>
      <c r="D6553" s="14">
        <f t="shared" si="102"/>
        <v>4.2956073999999997</v>
      </c>
    </row>
    <row r="6554" spans="1:4" ht="15" customHeight="1" x14ac:dyDescent="0.2">
      <c r="A6554" s="27">
        <v>42281.625</v>
      </c>
      <c r="B6554" s="10">
        <v>7.202216</v>
      </c>
      <c r="C6554" s="26">
        <v>90</v>
      </c>
      <c r="D6554" s="14">
        <f t="shared" si="102"/>
        <v>12.027700719999999</v>
      </c>
    </row>
    <row r="6555" spans="1:4" ht="15" customHeight="1" x14ac:dyDescent="0.2">
      <c r="A6555" s="27">
        <v>42281.666666666664</v>
      </c>
      <c r="B6555" s="10">
        <v>7.202216</v>
      </c>
      <c r="C6555" s="26">
        <v>60</v>
      </c>
      <c r="D6555" s="14">
        <f t="shared" si="102"/>
        <v>12.027700719999999</v>
      </c>
    </row>
    <row r="6556" spans="1:4" ht="15" customHeight="1" x14ac:dyDescent="0.2">
      <c r="A6556" s="27">
        <v>42281.708333333336</v>
      </c>
      <c r="B6556" s="10">
        <v>5.1444400000000003</v>
      </c>
      <c r="C6556" s="26">
        <v>90</v>
      </c>
      <c r="D6556" s="14">
        <f t="shared" si="102"/>
        <v>8.5912147999999995</v>
      </c>
    </row>
    <row r="6557" spans="1:4" ht="15" customHeight="1" x14ac:dyDescent="0.2">
      <c r="A6557" s="27">
        <v>42281.75</v>
      </c>
      <c r="B6557" s="10">
        <v>6.1733279999999997</v>
      </c>
      <c r="C6557" s="26">
        <v>170</v>
      </c>
      <c r="D6557" s="14">
        <f t="shared" si="102"/>
        <v>10.309457759999999</v>
      </c>
    </row>
    <row r="6558" spans="1:4" ht="15" customHeight="1" x14ac:dyDescent="0.2">
      <c r="A6558" s="27">
        <v>42281.791666666664</v>
      </c>
      <c r="B6558" s="10">
        <v>4.1155520000000001</v>
      </c>
      <c r="C6558" s="26">
        <v>170</v>
      </c>
      <c r="D6558" s="14">
        <f t="shared" si="102"/>
        <v>6.8729718399999999</v>
      </c>
    </row>
    <row r="6559" spans="1:4" ht="15" customHeight="1" x14ac:dyDescent="0.2">
      <c r="A6559" s="27">
        <v>42281.833333333336</v>
      </c>
      <c r="B6559" s="10">
        <v>3.601108</v>
      </c>
      <c r="C6559" s="26">
        <v>160</v>
      </c>
      <c r="D6559" s="14">
        <f t="shared" si="102"/>
        <v>6.0138503599999993</v>
      </c>
    </row>
    <row r="6560" spans="1:4" ht="15" customHeight="1" x14ac:dyDescent="0.2">
      <c r="A6560" s="27">
        <v>42281.875</v>
      </c>
      <c r="B6560" s="10">
        <v>3.601108</v>
      </c>
      <c r="C6560" s="26">
        <v>160</v>
      </c>
      <c r="D6560" s="14">
        <f t="shared" si="102"/>
        <v>6.0138503599999993</v>
      </c>
    </row>
    <row r="6561" spans="1:4" ht="15" customHeight="1" x14ac:dyDescent="0.2">
      <c r="A6561" s="27">
        <v>42281.916666666664</v>
      </c>
      <c r="B6561" s="10">
        <v>5.1444400000000003</v>
      </c>
      <c r="C6561" s="26">
        <v>190</v>
      </c>
      <c r="D6561" s="14">
        <f t="shared" si="102"/>
        <v>8.5912147999999995</v>
      </c>
    </row>
    <row r="6562" spans="1:4" ht="15" customHeight="1" x14ac:dyDescent="0.2">
      <c r="A6562" s="27">
        <v>42281.958333333336</v>
      </c>
      <c r="B6562" s="10">
        <v>5.1444400000000003</v>
      </c>
      <c r="C6562" s="26">
        <v>200</v>
      </c>
      <c r="D6562" s="14">
        <f t="shared" si="102"/>
        <v>8.5912147999999995</v>
      </c>
    </row>
    <row r="6563" spans="1:4" ht="15" customHeight="1" x14ac:dyDescent="0.2">
      <c r="A6563" s="27">
        <v>42282</v>
      </c>
      <c r="B6563" s="10">
        <v>6.1733279999999997</v>
      </c>
      <c r="C6563" s="26">
        <v>200</v>
      </c>
      <c r="D6563" s="14">
        <f t="shared" si="102"/>
        <v>10.309457759999999</v>
      </c>
    </row>
    <row r="6564" spans="1:4" ht="15" customHeight="1" x14ac:dyDescent="0.2">
      <c r="A6564" s="27">
        <v>42282.041666666664</v>
      </c>
      <c r="B6564" s="10">
        <v>6.1733279999999997</v>
      </c>
      <c r="C6564" s="26">
        <v>190</v>
      </c>
      <c r="D6564" s="14">
        <f t="shared" si="102"/>
        <v>10.309457759999999</v>
      </c>
    </row>
    <row r="6565" spans="1:4" ht="15" customHeight="1" x14ac:dyDescent="0.2">
      <c r="A6565" s="27">
        <v>42282.083333333336</v>
      </c>
      <c r="B6565" s="10">
        <v>6.1733279999999997</v>
      </c>
      <c r="C6565" s="26">
        <v>200</v>
      </c>
      <c r="D6565" s="14">
        <f t="shared" si="102"/>
        <v>10.309457759999999</v>
      </c>
    </row>
    <row r="6566" spans="1:4" ht="15" customHeight="1" x14ac:dyDescent="0.2">
      <c r="A6566" s="27">
        <v>42282.125</v>
      </c>
      <c r="B6566" s="10">
        <v>6.1733279999999997</v>
      </c>
      <c r="C6566" s="26">
        <v>210</v>
      </c>
      <c r="D6566" s="14">
        <f t="shared" si="102"/>
        <v>10.309457759999999</v>
      </c>
    </row>
    <row r="6567" spans="1:4" ht="15" customHeight="1" x14ac:dyDescent="0.2">
      <c r="A6567" s="27">
        <v>42282.166666666664</v>
      </c>
      <c r="B6567" s="10">
        <v>5.1444400000000003</v>
      </c>
      <c r="C6567" s="26">
        <v>220</v>
      </c>
      <c r="D6567" s="14">
        <f t="shared" si="102"/>
        <v>8.5912147999999995</v>
      </c>
    </row>
    <row r="6568" spans="1:4" ht="15" customHeight="1" x14ac:dyDescent="0.2">
      <c r="A6568" s="27">
        <v>42282.208333333336</v>
      </c>
      <c r="B6568" s="10">
        <v>5.1444400000000003</v>
      </c>
      <c r="C6568" s="26">
        <v>200</v>
      </c>
      <c r="D6568" s="14">
        <f t="shared" si="102"/>
        <v>8.5912147999999995</v>
      </c>
    </row>
    <row r="6569" spans="1:4" ht="15" customHeight="1" x14ac:dyDescent="0.2">
      <c r="A6569" s="27">
        <v>42282.25</v>
      </c>
      <c r="B6569" s="10">
        <v>7.7166600000000001</v>
      </c>
      <c r="C6569" s="26">
        <v>180</v>
      </c>
      <c r="D6569" s="14">
        <f t="shared" si="102"/>
        <v>12.886822199999999</v>
      </c>
    </row>
    <row r="6570" spans="1:4" ht="15" customHeight="1" x14ac:dyDescent="0.2">
      <c r="A6570" s="27">
        <v>42282.291666666664</v>
      </c>
      <c r="B6570" s="10">
        <v>6.1733279999999997</v>
      </c>
      <c r="C6570" s="26">
        <v>200</v>
      </c>
      <c r="D6570" s="14">
        <f t="shared" si="102"/>
        <v>10.309457759999999</v>
      </c>
    </row>
    <row r="6571" spans="1:4" ht="15" customHeight="1" x14ac:dyDescent="0.2">
      <c r="A6571" s="27">
        <v>42282.333333333336</v>
      </c>
      <c r="B6571" s="10">
        <v>5.1444400000000003</v>
      </c>
      <c r="C6571" s="26">
        <v>200</v>
      </c>
      <c r="D6571" s="14">
        <f t="shared" si="102"/>
        <v>8.5912147999999995</v>
      </c>
    </row>
    <row r="6572" spans="1:4" ht="15" customHeight="1" x14ac:dyDescent="0.2">
      <c r="A6572" s="27">
        <v>42282.375</v>
      </c>
      <c r="B6572" s="10">
        <v>5.1444400000000003</v>
      </c>
      <c r="C6572" s="26">
        <v>190</v>
      </c>
      <c r="D6572" s="14">
        <f t="shared" si="102"/>
        <v>8.5912147999999995</v>
      </c>
    </row>
    <row r="6573" spans="1:4" ht="15" customHeight="1" x14ac:dyDescent="0.2">
      <c r="A6573" s="27">
        <v>42282.416666666664</v>
      </c>
      <c r="B6573" s="10">
        <v>4.6299960000000002</v>
      </c>
      <c r="C6573" s="26">
        <v>200</v>
      </c>
      <c r="D6573" s="14">
        <f t="shared" si="102"/>
        <v>7.7320933199999997</v>
      </c>
    </row>
    <row r="6574" spans="1:4" ht="15" customHeight="1" x14ac:dyDescent="0.2">
      <c r="A6574" s="27">
        <v>42282.458333333336</v>
      </c>
      <c r="B6574" s="10">
        <v>5.1444400000000003</v>
      </c>
      <c r="C6574" s="26">
        <v>200</v>
      </c>
      <c r="D6574" s="14">
        <f t="shared" si="102"/>
        <v>8.5912147999999995</v>
      </c>
    </row>
    <row r="6575" spans="1:4" ht="15" customHeight="1" x14ac:dyDescent="0.2">
      <c r="A6575" s="27">
        <v>42282.5</v>
      </c>
      <c r="B6575" s="10">
        <v>6.1733279999999997</v>
      </c>
      <c r="C6575" s="26">
        <v>200</v>
      </c>
      <c r="D6575" s="14">
        <f t="shared" si="102"/>
        <v>10.309457759999999</v>
      </c>
    </row>
    <row r="6576" spans="1:4" ht="15" customHeight="1" x14ac:dyDescent="0.2">
      <c r="A6576" s="27">
        <v>42282.541666666664</v>
      </c>
      <c r="B6576" s="10">
        <v>6.1733279999999997</v>
      </c>
      <c r="C6576" s="26">
        <v>190</v>
      </c>
      <c r="D6576" s="14">
        <f t="shared" si="102"/>
        <v>10.309457759999999</v>
      </c>
    </row>
    <row r="6577" spans="1:4" ht="15" customHeight="1" x14ac:dyDescent="0.2">
      <c r="A6577" s="27">
        <v>42282.583333333336</v>
      </c>
      <c r="B6577" s="10">
        <v>5.6588840000000005</v>
      </c>
      <c r="C6577" s="26">
        <v>190</v>
      </c>
      <c r="D6577" s="14">
        <f t="shared" si="102"/>
        <v>9.4503362800000001</v>
      </c>
    </row>
    <row r="6578" spans="1:4" ht="15" customHeight="1" x14ac:dyDescent="0.2">
      <c r="A6578" s="27">
        <v>42282.625</v>
      </c>
      <c r="B6578" s="10">
        <v>6.1733279999999997</v>
      </c>
      <c r="C6578" s="26">
        <v>180</v>
      </c>
      <c r="D6578" s="14">
        <f t="shared" si="102"/>
        <v>10.309457759999999</v>
      </c>
    </row>
    <row r="6579" spans="1:4" ht="15" customHeight="1" x14ac:dyDescent="0.2">
      <c r="A6579" s="27">
        <v>42282.666666666664</v>
      </c>
      <c r="B6579" s="10">
        <v>7.202216</v>
      </c>
      <c r="C6579" s="26">
        <v>180</v>
      </c>
      <c r="D6579" s="14">
        <f t="shared" si="102"/>
        <v>12.027700719999999</v>
      </c>
    </row>
    <row r="6580" spans="1:4" ht="15" customHeight="1" x14ac:dyDescent="0.2">
      <c r="A6580" s="27">
        <v>42282.708333333336</v>
      </c>
      <c r="B6580" s="10">
        <v>7.202216</v>
      </c>
      <c r="C6580" s="26">
        <v>180</v>
      </c>
      <c r="D6580" s="14">
        <f t="shared" si="102"/>
        <v>12.027700719999999</v>
      </c>
    </row>
    <row r="6581" spans="1:4" ht="15" customHeight="1" x14ac:dyDescent="0.2">
      <c r="A6581" s="27">
        <v>42282.75</v>
      </c>
      <c r="B6581" s="10">
        <v>6.1733279999999997</v>
      </c>
      <c r="C6581" s="26">
        <v>190</v>
      </c>
      <c r="D6581" s="14">
        <f t="shared" si="102"/>
        <v>10.309457759999999</v>
      </c>
    </row>
    <row r="6582" spans="1:4" ht="15" customHeight="1" x14ac:dyDescent="0.2">
      <c r="A6582" s="27">
        <v>42282.791666666664</v>
      </c>
      <c r="B6582" s="10">
        <v>7.7166600000000001</v>
      </c>
      <c r="C6582" s="26">
        <v>200</v>
      </c>
      <c r="D6582" s="14">
        <f t="shared" si="102"/>
        <v>12.886822199999999</v>
      </c>
    </row>
    <row r="6583" spans="1:4" ht="15" customHeight="1" x14ac:dyDescent="0.2">
      <c r="A6583" s="27">
        <v>42282.833333333336</v>
      </c>
      <c r="B6583" s="10">
        <v>7.202216</v>
      </c>
      <c r="C6583" s="26">
        <v>210</v>
      </c>
      <c r="D6583" s="14">
        <f t="shared" si="102"/>
        <v>12.027700719999999</v>
      </c>
    </row>
    <row r="6584" spans="1:4" ht="15" customHeight="1" x14ac:dyDescent="0.2">
      <c r="A6584" s="27">
        <v>42282.875</v>
      </c>
      <c r="B6584" s="10">
        <v>6.6877719999999998</v>
      </c>
      <c r="C6584" s="26">
        <v>210</v>
      </c>
      <c r="D6584" s="14">
        <f t="shared" si="102"/>
        <v>11.16857924</v>
      </c>
    </row>
    <row r="6585" spans="1:4" ht="15" customHeight="1" x14ac:dyDescent="0.2">
      <c r="A6585" s="27">
        <v>42282.916666666664</v>
      </c>
      <c r="B6585" s="10">
        <v>6.6877719999999998</v>
      </c>
      <c r="C6585" s="26">
        <v>220</v>
      </c>
      <c r="D6585" s="14">
        <f t="shared" si="102"/>
        <v>11.16857924</v>
      </c>
    </row>
    <row r="6586" spans="1:4" ht="15" customHeight="1" x14ac:dyDescent="0.2">
      <c r="A6586" s="27">
        <v>42282.958333333336</v>
      </c>
      <c r="B6586" s="10">
        <v>5.6588840000000005</v>
      </c>
      <c r="C6586" s="26">
        <v>220</v>
      </c>
      <c r="D6586" s="14">
        <f t="shared" si="102"/>
        <v>9.4503362800000001</v>
      </c>
    </row>
    <row r="6587" spans="1:4" ht="15" customHeight="1" x14ac:dyDescent="0.2">
      <c r="A6587" s="27">
        <v>42283</v>
      </c>
      <c r="B6587" s="10">
        <v>6.1733279999999997</v>
      </c>
      <c r="C6587" s="26">
        <v>220</v>
      </c>
      <c r="D6587" s="14">
        <f t="shared" si="102"/>
        <v>10.309457759999999</v>
      </c>
    </row>
    <row r="6588" spans="1:4" ht="15" customHeight="1" x14ac:dyDescent="0.2">
      <c r="A6588" s="27">
        <v>42283.041666666664</v>
      </c>
      <c r="B6588" s="10">
        <v>4.1155520000000001</v>
      </c>
      <c r="C6588" s="26">
        <v>230</v>
      </c>
      <c r="D6588" s="14">
        <f t="shared" si="102"/>
        <v>6.8729718399999999</v>
      </c>
    </row>
    <row r="6589" spans="1:4" ht="15" customHeight="1" x14ac:dyDescent="0.2">
      <c r="A6589" s="27">
        <v>42283.083333333336</v>
      </c>
      <c r="B6589" s="10">
        <v>5.6588840000000005</v>
      </c>
      <c r="C6589" s="26">
        <v>230</v>
      </c>
      <c r="D6589" s="14">
        <f t="shared" si="102"/>
        <v>9.4503362800000001</v>
      </c>
    </row>
    <row r="6590" spans="1:4" ht="15" customHeight="1" x14ac:dyDescent="0.2">
      <c r="A6590" s="27">
        <v>42283.125</v>
      </c>
      <c r="B6590" s="10">
        <v>3.601108</v>
      </c>
      <c r="C6590" s="26">
        <v>230</v>
      </c>
      <c r="D6590" s="14">
        <f t="shared" si="102"/>
        <v>6.0138503599999993</v>
      </c>
    </row>
    <row r="6591" spans="1:4" ht="15" customHeight="1" x14ac:dyDescent="0.2">
      <c r="A6591" s="27">
        <v>42283.166666666664</v>
      </c>
      <c r="B6591" s="10">
        <v>6.1733279999999997</v>
      </c>
      <c r="C6591" s="26">
        <v>210</v>
      </c>
      <c r="D6591" s="14">
        <f t="shared" si="102"/>
        <v>10.309457759999999</v>
      </c>
    </row>
    <row r="6592" spans="1:4" ht="15" customHeight="1" x14ac:dyDescent="0.2">
      <c r="A6592" s="27">
        <v>42283.208333333336</v>
      </c>
      <c r="B6592" s="10">
        <v>5.1444400000000003</v>
      </c>
      <c r="C6592" s="26">
        <v>220</v>
      </c>
      <c r="D6592" s="14">
        <f t="shared" si="102"/>
        <v>8.5912147999999995</v>
      </c>
    </row>
    <row r="6593" spans="1:4" ht="15" customHeight="1" x14ac:dyDescent="0.2">
      <c r="A6593" s="27">
        <v>42283.25</v>
      </c>
      <c r="B6593" s="10">
        <v>2.5722200000000002</v>
      </c>
      <c r="C6593" s="26">
        <v>230</v>
      </c>
      <c r="D6593" s="14">
        <f t="shared" si="102"/>
        <v>4.2956073999999997</v>
      </c>
    </row>
    <row r="6594" spans="1:4" ht="15" customHeight="1" x14ac:dyDescent="0.2">
      <c r="A6594" s="27">
        <v>42283.291666666664</v>
      </c>
      <c r="B6594" s="10">
        <v>3.601108</v>
      </c>
      <c r="C6594" s="26">
        <v>230</v>
      </c>
      <c r="D6594" s="14">
        <f t="shared" si="102"/>
        <v>6.0138503599999993</v>
      </c>
    </row>
    <row r="6595" spans="1:4" ht="15" customHeight="1" x14ac:dyDescent="0.2">
      <c r="A6595" s="27">
        <v>42283.333333333336</v>
      </c>
      <c r="B6595" s="10">
        <v>3.601108</v>
      </c>
      <c r="C6595" s="26">
        <v>210</v>
      </c>
      <c r="D6595" s="14">
        <f t="shared" si="102"/>
        <v>6.0138503599999993</v>
      </c>
    </row>
    <row r="6596" spans="1:4" ht="15" customHeight="1" x14ac:dyDescent="0.2">
      <c r="A6596" s="27">
        <v>42283.375</v>
      </c>
      <c r="B6596" s="10">
        <v>3.0866639999999999</v>
      </c>
      <c r="C6596" s="26">
        <v>220</v>
      </c>
      <c r="D6596" s="14">
        <f t="shared" si="102"/>
        <v>5.1547288799999995</v>
      </c>
    </row>
    <row r="6597" spans="1:4" ht="15" customHeight="1" x14ac:dyDescent="0.2">
      <c r="A6597" s="27">
        <v>42283.416666666664</v>
      </c>
      <c r="B6597" s="10">
        <v>5.6588840000000005</v>
      </c>
      <c r="C6597" s="26">
        <v>200</v>
      </c>
      <c r="D6597" s="14">
        <f t="shared" ref="D6597:D6660" si="103">$B$1*B6597</f>
        <v>9.4503362800000001</v>
      </c>
    </row>
    <row r="6598" spans="1:4" ht="15" customHeight="1" x14ac:dyDescent="0.2">
      <c r="A6598" s="27">
        <v>42283.458333333336</v>
      </c>
      <c r="B6598" s="10">
        <v>6.6877719999999998</v>
      </c>
      <c r="C6598" s="26">
        <v>220</v>
      </c>
      <c r="D6598" s="14">
        <f t="shared" si="103"/>
        <v>11.16857924</v>
      </c>
    </row>
    <row r="6599" spans="1:4" ht="15" customHeight="1" x14ac:dyDescent="0.2">
      <c r="A6599" s="27">
        <v>42283.5</v>
      </c>
      <c r="B6599" s="10">
        <v>5.1444400000000003</v>
      </c>
      <c r="C6599" s="26">
        <v>220</v>
      </c>
      <c r="D6599" s="14">
        <f t="shared" si="103"/>
        <v>8.5912147999999995</v>
      </c>
    </row>
    <row r="6600" spans="1:4" ht="15" customHeight="1" x14ac:dyDescent="0.2">
      <c r="A6600" s="27">
        <v>42283.541666666664</v>
      </c>
      <c r="B6600" s="10">
        <v>5.1444400000000003</v>
      </c>
      <c r="C6600" s="26">
        <v>150</v>
      </c>
      <c r="D6600" s="14">
        <f t="shared" si="103"/>
        <v>8.5912147999999995</v>
      </c>
    </row>
    <row r="6601" spans="1:4" ht="15" customHeight="1" x14ac:dyDescent="0.2">
      <c r="A6601" s="27">
        <v>42283.583333333336</v>
      </c>
      <c r="B6601" s="10">
        <v>6.6877719999999998</v>
      </c>
      <c r="C6601" s="26">
        <v>160</v>
      </c>
      <c r="D6601" s="14">
        <f t="shared" si="103"/>
        <v>11.16857924</v>
      </c>
    </row>
    <row r="6602" spans="1:4" ht="15" customHeight="1" x14ac:dyDescent="0.2">
      <c r="A6602" s="27">
        <v>42283.625</v>
      </c>
      <c r="B6602" s="10">
        <v>7.7166600000000001</v>
      </c>
      <c r="C6602" s="26">
        <v>160</v>
      </c>
      <c r="D6602" s="14">
        <f t="shared" si="103"/>
        <v>12.886822199999999</v>
      </c>
    </row>
    <row r="6603" spans="1:4" ht="15" customHeight="1" x14ac:dyDescent="0.2">
      <c r="A6603" s="27">
        <v>42283.666666666664</v>
      </c>
      <c r="B6603" s="10">
        <v>6.1733279999999997</v>
      </c>
      <c r="C6603" s="26">
        <v>170</v>
      </c>
      <c r="D6603" s="14">
        <f t="shared" si="103"/>
        <v>10.309457759999999</v>
      </c>
    </row>
    <row r="6604" spans="1:4" ht="15" customHeight="1" x14ac:dyDescent="0.2">
      <c r="A6604" s="27">
        <v>42283.708333333336</v>
      </c>
      <c r="B6604" s="10">
        <v>5.1444400000000003</v>
      </c>
      <c r="C6604" s="26">
        <v>170</v>
      </c>
      <c r="D6604" s="14">
        <f t="shared" si="103"/>
        <v>8.5912147999999995</v>
      </c>
    </row>
    <row r="6605" spans="1:4" ht="15" customHeight="1" x14ac:dyDescent="0.2">
      <c r="A6605" s="27">
        <v>42283.75</v>
      </c>
      <c r="B6605" s="10">
        <v>4.1155520000000001</v>
      </c>
      <c r="C6605" s="26">
        <v>170</v>
      </c>
      <c r="D6605" s="14">
        <f t="shared" si="103"/>
        <v>6.8729718399999999</v>
      </c>
    </row>
    <row r="6606" spans="1:4" ht="15" customHeight="1" x14ac:dyDescent="0.2">
      <c r="A6606" s="27">
        <v>42283.791666666664</v>
      </c>
      <c r="B6606" s="10">
        <v>4.1155520000000001</v>
      </c>
      <c r="C6606" s="26">
        <v>170</v>
      </c>
      <c r="D6606" s="14">
        <f t="shared" si="103"/>
        <v>6.8729718399999999</v>
      </c>
    </row>
    <row r="6607" spans="1:4" ht="15" customHeight="1" x14ac:dyDescent="0.2">
      <c r="A6607" s="27">
        <v>42283.833333333336</v>
      </c>
      <c r="B6607" s="10">
        <v>4.1155520000000001</v>
      </c>
      <c r="C6607" s="26">
        <v>180</v>
      </c>
      <c r="D6607" s="14">
        <f t="shared" si="103"/>
        <v>6.8729718399999999</v>
      </c>
    </row>
    <row r="6608" spans="1:4" ht="15" customHeight="1" x14ac:dyDescent="0.2">
      <c r="A6608" s="27">
        <v>42283.875</v>
      </c>
      <c r="B6608" s="10">
        <v>3.0866639999999999</v>
      </c>
      <c r="C6608" s="26">
        <v>200</v>
      </c>
      <c r="D6608" s="14">
        <f t="shared" si="103"/>
        <v>5.1547288799999995</v>
      </c>
    </row>
    <row r="6609" spans="1:4" ht="15" customHeight="1" x14ac:dyDescent="0.2">
      <c r="A6609" s="27">
        <v>42283.916666666664</v>
      </c>
      <c r="B6609" s="10">
        <v>2.057776</v>
      </c>
      <c r="C6609" s="26">
        <v>290</v>
      </c>
      <c r="D6609" s="14">
        <f t="shared" si="103"/>
        <v>3.43648592</v>
      </c>
    </row>
    <row r="6610" spans="1:4" ht="15" customHeight="1" x14ac:dyDescent="0.2">
      <c r="A6610" s="27">
        <v>42283.958333333336</v>
      </c>
      <c r="B6610" s="10">
        <v>2.057776</v>
      </c>
      <c r="C6610" s="26">
        <v>290</v>
      </c>
      <c r="D6610" s="14">
        <f t="shared" si="103"/>
        <v>3.43648592</v>
      </c>
    </row>
    <row r="6611" spans="1:4" ht="15" customHeight="1" x14ac:dyDescent="0.2">
      <c r="A6611" s="27">
        <v>42284</v>
      </c>
      <c r="B6611" s="10">
        <v>2.057776</v>
      </c>
      <c r="C6611" s="26">
        <v>70</v>
      </c>
      <c r="D6611" s="14">
        <f t="shared" si="103"/>
        <v>3.43648592</v>
      </c>
    </row>
    <row r="6612" spans="1:4" ht="15" customHeight="1" x14ac:dyDescent="0.2">
      <c r="A6612" s="27">
        <v>42284.041666666664</v>
      </c>
      <c r="B6612" s="10">
        <v>0.51444400000000001</v>
      </c>
      <c r="C6612" s="26">
        <v>260</v>
      </c>
      <c r="D6612" s="14">
        <f t="shared" si="103"/>
        <v>0.85912147999999999</v>
      </c>
    </row>
    <row r="6613" spans="1:4" ht="15" customHeight="1" x14ac:dyDescent="0.2">
      <c r="A6613" s="27">
        <v>42284.083333333336</v>
      </c>
      <c r="B6613" s="10">
        <v>1.028888</v>
      </c>
      <c r="C6613" s="26">
        <v>220</v>
      </c>
      <c r="D6613" s="14">
        <f t="shared" si="103"/>
        <v>1.71824296</v>
      </c>
    </row>
    <row r="6614" spans="1:4" ht="15" customHeight="1" x14ac:dyDescent="0.2">
      <c r="A6614" s="27">
        <v>42284.125</v>
      </c>
      <c r="B6614" s="10">
        <v>1.028888</v>
      </c>
      <c r="C6614" s="26">
        <v>300</v>
      </c>
      <c r="D6614" s="14">
        <f t="shared" si="103"/>
        <v>1.71824296</v>
      </c>
    </row>
    <row r="6615" spans="1:4" ht="15" customHeight="1" x14ac:dyDescent="0.2">
      <c r="A6615" s="27">
        <v>42284.166666666664</v>
      </c>
      <c r="B6615" s="10">
        <v>1.028888</v>
      </c>
      <c r="C6615" s="26">
        <v>310</v>
      </c>
      <c r="D6615" s="14">
        <f t="shared" si="103"/>
        <v>1.71824296</v>
      </c>
    </row>
    <row r="6616" spans="1:4" ht="15" customHeight="1" x14ac:dyDescent="0.2">
      <c r="A6616" s="27">
        <v>42284.208333333336</v>
      </c>
      <c r="B6616" s="10">
        <v>2.057776</v>
      </c>
      <c r="C6616" s="26">
        <v>280</v>
      </c>
      <c r="D6616" s="14">
        <f t="shared" si="103"/>
        <v>3.43648592</v>
      </c>
    </row>
    <row r="6617" spans="1:4" ht="15" customHeight="1" x14ac:dyDescent="0.2">
      <c r="A6617" s="27">
        <v>42284.25</v>
      </c>
      <c r="B6617" s="10">
        <v>2.057776</v>
      </c>
      <c r="C6617" s="26">
        <v>300</v>
      </c>
      <c r="D6617" s="14">
        <f t="shared" si="103"/>
        <v>3.43648592</v>
      </c>
    </row>
    <row r="6618" spans="1:4" ht="15" customHeight="1" x14ac:dyDescent="0.2">
      <c r="A6618" s="27">
        <v>42284.291666666664</v>
      </c>
      <c r="B6618" s="10">
        <v>1.5433319999999999</v>
      </c>
      <c r="C6618" s="26">
        <v>310</v>
      </c>
      <c r="D6618" s="14">
        <f t="shared" si="103"/>
        <v>2.5773644399999998</v>
      </c>
    </row>
    <row r="6619" spans="1:4" ht="15" customHeight="1" x14ac:dyDescent="0.2">
      <c r="A6619" s="27">
        <v>42284.333333333336</v>
      </c>
      <c r="B6619" s="10">
        <v>1.5433319999999999</v>
      </c>
      <c r="C6619" s="26">
        <v>320</v>
      </c>
      <c r="D6619" s="14">
        <f t="shared" si="103"/>
        <v>2.5773644399999998</v>
      </c>
    </row>
    <row r="6620" spans="1:4" ht="15" customHeight="1" x14ac:dyDescent="0.2">
      <c r="A6620" s="27">
        <v>42284.375</v>
      </c>
      <c r="B6620" s="10">
        <v>1.028888</v>
      </c>
      <c r="C6620" s="26">
        <v>330</v>
      </c>
      <c r="D6620" s="14">
        <f t="shared" si="103"/>
        <v>1.71824296</v>
      </c>
    </row>
    <row r="6621" spans="1:4" ht="15" customHeight="1" x14ac:dyDescent="0.2">
      <c r="A6621" s="27">
        <v>42284.416666666664</v>
      </c>
      <c r="B6621" s="10">
        <v>2.057776</v>
      </c>
      <c r="C6621" s="26">
        <v>300</v>
      </c>
      <c r="D6621" s="14">
        <f t="shared" si="103"/>
        <v>3.43648592</v>
      </c>
    </row>
    <row r="6622" spans="1:4" ht="15" customHeight="1" x14ac:dyDescent="0.2">
      <c r="A6622" s="27">
        <v>42284.458333333336</v>
      </c>
      <c r="B6622" s="10">
        <v>2.057776</v>
      </c>
      <c r="C6622" s="26">
        <v>300</v>
      </c>
      <c r="D6622" s="14">
        <f t="shared" si="103"/>
        <v>3.43648592</v>
      </c>
    </row>
    <row r="6623" spans="1:4" ht="15" customHeight="1" x14ac:dyDescent="0.2">
      <c r="A6623" s="27">
        <v>42284.5</v>
      </c>
      <c r="B6623" s="10">
        <v>1.5433319999999999</v>
      </c>
      <c r="C6623" s="26">
        <v>220</v>
      </c>
      <c r="D6623" s="14">
        <f t="shared" si="103"/>
        <v>2.5773644399999998</v>
      </c>
    </row>
    <row r="6624" spans="1:4" ht="15" customHeight="1" x14ac:dyDescent="0.2">
      <c r="A6624" s="27">
        <v>42284.541666666664</v>
      </c>
      <c r="B6624" s="10">
        <v>3.601108</v>
      </c>
      <c r="C6624" s="26">
        <v>170</v>
      </c>
      <c r="D6624" s="14">
        <f t="shared" si="103"/>
        <v>6.0138503599999993</v>
      </c>
    </row>
    <row r="6625" spans="1:4" ht="15" customHeight="1" x14ac:dyDescent="0.2">
      <c r="A6625" s="27">
        <v>42284.583333333336</v>
      </c>
      <c r="B6625" s="10">
        <v>3.0866639999999999</v>
      </c>
      <c r="C6625" s="26">
        <v>90</v>
      </c>
      <c r="D6625" s="14">
        <f t="shared" si="103"/>
        <v>5.1547288799999995</v>
      </c>
    </row>
    <row r="6626" spans="1:4" ht="15" customHeight="1" x14ac:dyDescent="0.2">
      <c r="A6626" s="27">
        <v>42284.625</v>
      </c>
      <c r="B6626" s="10">
        <v>2.057776</v>
      </c>
      <c r="C6626" s="26">
        <v>80</v>
      </c>
      <c r="D6626" s="14">
        <f t="shared" si="103"/>
        <v>3.43648592</v>
      </c>
    </row>
    <row r="6627" spans="1:4" ht="15" customHeight="1" x14ac:dyDescent="0.2">
      <c r="A6627" s="27">
        <v>42284.666666666664</v>
      </c>
      <c r="B6627" s="10">
        <v>4.6299960000000002</v>
      </c>
      <c r="C6627" s="26">
        <v>100</v>
      </c>
      <c r="D6627" s="14">
        <f t="shared" si="103"/>
        <v>7.7320933199999997</v>
      </c>
    </row>
    <row r="6628" spans="1:4" ht="15" customHeight="1" x14ac:dyDescent="0.2">
      <c r="A6628" s="27">
        <v>42284.708333333336</v>
      </c>
      <c r="B6628" s="10">
        <v>5.1444400000000003</v>
      </c>
      <c r="C6628" s="26">
        <v>90</v>
      </c>
      <c r="D6628" s="14">
        <f t="shared" si="103"/>
        <v>8.5912147999999995</v>
      </c>
    </row>
    <row r="6629" spans="1:4" ht="15" customHeight="1" x14ac:dyDescent="0.2">
      <c r="A6629" s="27">
        <v>42284.75</v>
      </c>
      <c r="B6629" s="10">
        <v>6.1733279999999997</v>
      </c>
      <c r="C6629" s="26">
        <v>90</v>
      </c>
      <c r="D6629" s="14">
        <f t="shared" si="103"/>
        <v>10.309457759999999</v>
      </c>
    </row>
    <row r="6630" spans="1:4" ht="15" customHeight="1" x14ac:dyDescent="0.2">
      <c r="A6630" s="27">
        <v>42284.791666666664</v>
      </c>
      <c r="B6630" s="10">
        <v>5.1444400000000003</v>
      </c>
      <c r="C6630" s="26">
        <v>80</v>
      </c>
      <c r="D6630" s="14">
        <f t="shared" si="103"/>
        <v>8.5912147999999995</v>
      </c>
    </row>
    <row r="6631" spans="1:4" ht="15" customHeight="1" x14ac:dyDescent="0.2">
      <c r="A6631" s="27">
        <v>42284.833333333336</v>
      </c>
      <c r="B6631" s="10">
        <v>5.1444400000000003</v>
      </c>
      <c r="C6631" s="26">
        <v>80</v>
      </c>
      <c r="D6631" s="14">
        <f t="shared" si="103"/>
        <v>8.5912147999999995</v>
      </c>
    </row>
    <row r="6632" spans="1:4" ht="15" customHeight="1" x14ac:dyDescent="0.2">
      <c r="A6632" s="27">
        <v>42284.875</v>
      </c>
      <c r="B6632" s="10">
        <v>4.6299960000000002</v>
      </c>
      <c r="C6632" s="26">
        <v>70</v>
      </c>
      <c r="D6632" s="14">
        <f t="shared" si="103"/>
        <v>7.7320933199999997</v>
      </c>
    </row>
    <row r="6633" spans="1:4" ht="15" customHeight="1" x14ac:dyDescent="0.2">
      <c r="A6633" s="27">
        <v>42284.916666666664</v>
      </c>
      <c r="B6633" s="10">
        <v>3.0866639999999999</v>
      </c>
      <c r="C6633" s="26">
        <v>40</v>
      </c>
      <c r="D6633" s="14">
        <f t="shared" si="103"/>
        <v>5.1547288799999995</v>
      </c>
    </row>
    <row r="6634" spans="1:4" ht="15" customHeight="1" x14ac:dyDescent="0.2">
      <c r="A6634" s="27">
        <v>42284.958333333336</v>
      </c>
      <c r="B6634" s="10">
        <v>3.0866639999999999</v>
      </c>
      <c r="C6634" s="26">
        <v>40</v>
      </c>
      <c r="D6634" s="14">
        <f t="shared" si="103"/>
        <v>5.1547288799999995</v>
      </c>
    </row>
    <row r="6635" spans="1:4" ht="15" customHeight="1" x14ac:dyDescent="0.2">
      <c r="A6635" s="27">
        <v>42285</v>
      </c>
      <c r="B6635" s="10">
        <v>2.057776</v>
      </c>
      <c r="C6635" s="26">
        <v>40</v>
      </c>
      <c r="D6635" s="14">
        <f t="shared" si="103"/>
        <v>3.43648592</v>
      </c>
    </row>
    <row r="6636" spans="1:4" ht="15" customHeight="1" x14ac:dyDescent="0.2">
      <c r="A6636" s="27">
        <v>42285.041666666664</v>
      </c>
      <c r="B6636" s="10">
        <v>2.057776</v>
      </c>
      <c r="C6636" s="26">
        <v>30</v>
      </c>
      <c r="D6636" s="14">
        <f t="shared" si="103"/>
        <v>3.43648592</v>
      </c>
    </row>
    <row r="6637" spans="1:4" ht="15" customHeight="1" x14ac:dyDescent="0.2">
      <c r="A6637" s="27">
        <v>42285.083333333336</v>
      </c>
      <c r="B6637" s="10">
        <v>1.028888</v>
      </c>
      <c r="C6637" s="26">
        <v>10</v>
      </c>
      <c r="D6637" s="14">
        <f t="shared" si="103"/>
        <v>1.71824296</v>
      </c>
    </row>
    <row r="6638" spans="1:4" ht="15" customHeight="1" x14ac:dyDescent="0.2">
      <c r="A6638" s="27">
        <v>42285.125</v>
      </c>
      <c r="B6638" s="10">
        <v>2.5722200000000002</v>
      </c>
      <c r="C6638" s="26">
        <v>30</v>
      </c>
      <c r="D6638" s="14">
        <f t="shared" si="103"/>
        <v>4.2956073999999997</v>
      </c>
    </row>
    <row r="6639" spans="1:4" ht="15" customHeight="1" x14ac:dyDescent="0.2">
      <c r="A6639" s="27">
        <v>42285.166666666664</v>
      </c>
      <c r="B6639" s="10">
        <v>1.028888</v>
      </c>
      <c r="C6639" s="26">
        <v>340</v>
      </c>
      <c r="D6639" s="14">
        <f t="shared" si="103"/>
        <v>1.71824296</v>
      </c>
    </row>
    <row r="6640" spans="1:4" ht="15" customHeight="1" x14ac:dyDescent="0.2">
      <c r="A6640" s="27">
        <v>42285.208333333336</v>
      </c>
      <c r="B6640" s="10">
        <v>1.028888</v>
      </c>
      <c r="C6640" s="26">
        <v>20</v>
      </c>
      <c r="D6640" s="14">
        <f t="shared" si="103"/>
        <v>1.71824296</v>
      </c>
    </row>
    <row r="6641" spans="1:4" ht="15" customHeight="1" x14ac:dyDescent="0.2">
      <c r="A6641" s="27">
        <v>42285.25</v>
      </c>
      <c r="B6641" s="10">
        <v>2.5722200000000002</v>
      </c>
      <c r="C6641" s="26">
        <v>10</v>
      </c>
      <c r="D6641" s="14">
        <f t="shared" si="103"/>
        <v>4.2956073999999997</v>
      </c>
    </row>
    <row r="6642" spans="1:4" ht="15" customHeight="1" x14ac:dyDescent="0.2">
      <c r="A6642" s="27">
        <v>42285.291666666664</v>
      </c>
      <c r="B6642" s="10">
        <v>2.057776</v>
      </c>
      <c r="C6642" s="26">
        <v>360</v>
      </c>
      <c r="D6642" s="14">
        <f t="shared" si="103"/>
        <v>3.43648592</v>
      </c>
    </row>
    <row r="6643" spans="1:4" ht="15" customHeight="1" x14ac:dyDescent="0.2">
      <c r="A6643" s="27">
        <v>42285.333333333336</v>
      </c>
      <c r="B6643" s="10">
        <v>1.5433319999999999</v>
      </c>
      <c r="C6643" s="26">
        <v>300</v>
      </c>
      <c r="D6643" s="14">
        <f t="shared" si="103"/>
        <v>2.5773644399999998</v>
      </c>
    </row>
    <row r="6644" spans="1:4" ht="15" customHeight="1" x14ac:dyDescent="0.2">
      <c r="A6644" s="27">
        <v>42285.375</v>
      </c>
      <c r="B6644" s="10">
        <v>1.028888</v>
      </c>
      <c r="C6644" s="26">
        <v>300</v>
      </c>
      <c r="D6644" s="14">
        <f t="shared" si="103"/>
        <v>1.71824296</v>
      </c>
    </row>
    <row r="6645" spans="1:4" ht="15" customHeight="1" x14ac:dyDescent="0.2">
      <c r="A6645" s="27">
        <v>42285.416666666664</v>
      </c>
      <c r="B6645" s="10">
        <v>2.057776</v>
      </c>
      <c r="C6645" s="26">
        <v>310</v>
      </c>
      <c r="D6645" s="14">
        <f t="shared" si="103"/>
        <v>3.43648592</v>
      </c>
    </row>
    <row r="6646" spans="1:4" ht="15" customHeight="1" x14ac:dyDescent="0.2">
      <c r="A6646" s="27">
        <v>42285.458333333336</v>
      </c>
      <c r="B6646" s="10">
        <v>2.5722200000000002</v>
      </c>
      <c r="C6646" s="26">
        <v>360</v>
      </c>
      <c r="D6646" s="14">
        <f t="shared" si="103"/>
        <v>4.2956073999999997</v>
      </c>
    </row>
    <row r="6647" spans="1:4" ht="15" customHeight="1" x14ac:dyDescent="0.2">
      <c r="A6647" s="27">
        <v>42285.5</v>
      </c>
      <c r="B6647" s="10">
        <v>6.6877719999999998</v>
      </c>
      <c r="C6647" s="26">
        <v>30</v>
      </c>
      <c r="D6647" s="14">
        <f t="shared" si="103"/>
        <v>11.16857924</v>
      </c>
    </row>
    <row r="6648" spans="1:4" ht="15" customHeight="1" x14ac:dyDescent="0.2">
      <c r="A6648" s="27">
        <v>42285.541666666664</v>
      </c>
      <c r="B6648" s="10">
        <v>6.6877719999999998</v>
      </c>
      <c r="C6648" s="26">
        <v>40</v>
      </c>
      <c r="D6648" s="14">
        <f t="shared" si="103"/>
        <v>11.16857924</v>
      </c>
    </row>
    <row r="6649" spans="1:4" ht="15" customHeight="1" x14ac:dyDescent="0.2">
      <c r="A6649" s="27">
        <v>42285.583333333336</v>
      </c>
      <c r="B6649" s="10">
        <v>6.6877719999999998</v>
      </c>
      <c r="C6649" s="26">
        <v>50</v>
      </c>
      <c r="D6649" s="14">
        <f t="shared" si="103"/>
        <v>11.16857924</v>
      </c>
    </row>
    <row r="6650" spans="1:4" ht="15" customHeight="1" x14ac:dyDescent="0.2">
      <c r="A6650" s="27">
        <v>42285.625</v>
      </c>
      <c r="B6650" s="10">
        <v>7.7166600000000001</v>
      </c>
      <c r="C6650" s="26">
        <v>60</v>
      </c>
      <c r="D6650" s="14">
        <f t="shared" si="103"/>
        <v>12.886822199999999</v>
      </c>
    </row>
    <row r="6651" spans="1:4" ht="15" customHeight="1" x14ac:dyDescent="0.2">
      <c r="A6651" s="27">
        <v>42285.666666666664</v>
      </c>
      <c r="B6651" s="10">
        <v>8.2311040000000002</v>
      </c>
      <c r="C6651" s="26">
        <v>40</v>
      </c>
      <c r="D6651" s="14">
        <f t="shared" si="103"/>
        <v>13.74594368</v>
      </c>
    </row>
    <row r="6652" spans="1:4" ht="15" customHeight="1" x14ac:dyDescent="0.2">
      <c r="A6652" s="27">
        <v>42285.708333333336</v>
      </c>
      <c r="B6652" s="10">
        <v>9.7744359999999997</v>
      </c>
      <c r="C6652" s="26">
        <v>50</v>
      </c>
      <c r="D6652" s="14">
        <f t="shared" si="103"/>
        <v>16.32330812</v>
      </c>
    </row>
    <row r="6653" spans="1:4" ht="15" customHeight="1" x14ac:dyDescent="0.2">
      <c r="A6653" s="27">
        <v>42285.75</v>
      </c>
      <c r="B6653" s="10">
        <v>10.288880000000001</v>
      </c>
      <c r="C6653" s="26">
        <v>50</v>
      </c>
      <c r="D6653" s="14">
        <f t="shared" si="103"/>
        <v>17.182429599999999</v>
      </c>
    </row>
    <row r="6654" spans="1:4" ht="15" customHeight="1" x14ac:dyDescent="0.2">
      <c r="A6654" s="27">
        <v>42285.791666666664</v>
      </c>
      <c r="B6654" s="10">
        <v>7.202216</v>
      </c>
      <c r="C6654" s="26">
        <v>50</v>
      </c>
      <c r="D6654" s="14">
        <f t="shared" si="103"/>
        <v>12.027700719999999</v>
      </c>
    </row>
    <row r="6655" spans="1:4" ht="15" customHeight="1" x14ac:dyDescent="0.2">
      <c r="A6655" s="27">
        <v>42285.833333333336</v>
      </c>
      <c r="B6655" s="10">
        <v>8.2311040000000002</v>
      </c>
      <c r="C6655" s="26">
        <v>60</v>
      </c>
      <c r="D6655" s="14">
        <f t="shared" si="103"/>
        <v>13.74594368</v>
      </c>
    </row>
    <row r="6656" spans="1:4" ht="15" customHeight="1" x14ac:dyDescent="0.2">
      <c r="A6656" s="27">
        <v>42285.875</v>
      </c>
      <c r="B6656" s="10">
        <v>7.7166600000000001</v>
      </c>
      <c r="C6656" s="26">
        <v>50</v>
      </c>
      <c r="D6656" s="14">
        <f t="shared" si="103"/>
        <v>12.886822199999999</v>
      </c>
    </row>
    <row r="6657" spans="1:4" ht="15" customHeight="1" x14ac:dyDescent="0.2">
      <c r="A6657" s="27">
        <v>42285.916666666664</v>
      </c>
      <c r="B6657" s="10">
        <v>7.202216</v>
      </c>
      <c r="C6657" s="26">
        <v>40</v>
      </c>
      <c r="D6657" s="14">
        <f t="shared" si="103"/>
        <v>12.027700719999999</v>
      </c>
    </row>
    <row r="6658" spans="1:4" ht="15" customHeight="1" x14ac:dyDescent="0.2">
      <c r="A6658" s="27">
        <v>42285.958333333336</v>
      </c>
      <c r="B6658" s="10">
        <v>5.6588840000000005</v>
      </c>
      <c r="C6658" s="26">
        <v>30</v>
      </c>
      <c r="D6658" s="14">
        <f t="shared" si="103"/>
        <v>9.4503362800000001</v>
      </c>
    </row>
    <row r="6659" spans="1:4" ht="15" customHeight="1" x14ac:dyDescent="0.2">
      <c r="A6659" s="27">
        <v>42286</v>
      </c>
      <c r="B6659" s="10">
        <v>4.6299960000000002</v>
      </c>
      <c r="C6659" s="26">
        <v>20</v>
      </c>
      <c r="D6659" s="14">
        <f t="shared" si="103"/>
        <v>7.7320933199999997</v>
      </c>
    </row>
    <row r="6660" spans="1:4" ht="15" customHeight="1" x14ac:dyDescent="0.2">
      <c r="A6660" s="27">
        <v>42286.041666666664</v>
      </c>
      <c r="B6660" s="10">
        <v>4.1155520000000001</v>
      </c>
      <c r="C6660" s="26">
        <v>20</v>
      </c>
      <c r="D6660" s="14">
        <f t="shared" si="103"/>
        <v>6.8729718399999999</v>
      </c>
    </row>
    <row r="6661" spans="1:4" ht="15" customHeight="1" x14ac:dyDescent="0.2">
      <c r="A6661" s="27">
        <v>42286.083333333336</v>
      </c>
      <c r="B6661" s="10">
        <v>4.1155520000000001</v>
      </c>
      <c r="C6661" s="26">
        <v>20</v>
      </c>
      <c r="D6661" s="14">
        <f t="shared" ref="D6661:D6724" si="104">$B$1*B6661</f>
        <v>6.8729718399999999</v>
      </c>
    </row>
    <row r="6662" spans="1:4" ht="15" customHeight="1" x14ac:dyDescent="0.2">
      <c r="A6662" s="27">
        <v>42286.125</v>
      </c>
      <c r="B6662" s="10">
        <v>4.1155520000000001</v>
      </c>
      <c r="C6662" s="26">
        <v>10</v>
      </c>
      <c r="D6662" s="14">
        <f t="shared" si="104"/>
        <v>6.8729718399999999</v>
      </c>
    </row>
    <row r="6663" spans="1:4" ht="15" customHeight="1" x14ac:dyDescent="0.2">
      <c r="A6663" s="27">
        <v>42286.166666666664</v>
      </c>
      <c r="B6663" s="10">
        <v>3.0866639999999999</v>
      </c>
      <c r="C6663" s="26">
        <v>10</v>
      </c>
      <c r="D6663" s="14">
        <f t="shared" si="104"/>
        <v>5.1547288799999995</v>
      </c>
    </row>
    <row r="6664" spans="1:4" ht="15" customHeight="1" x14ac:dyDescent="0.2">
      <c r="A6664" s="27">
        <v>42286.208333333336</v>
      </c>
      <c r="B6664" s="10">
        <v>3.0866639999999999</v>
      </c>
      <c r="C6664" s="26">
        <v>10</v>
      </c>
      <c r="D6664" s="14">
        <f t="shared" si="104"/>
        <v>5.1547288799999995</v>
      </c>
    </row>
    <row r="6665" spans="1:4" ht="15" customHeight="1" x14ac:dyDescent="0.2">
      <c r="A6665" s="27">
        <v>42286.25</v>
      </c>
      <c r="B6665" s="10">
        <v>3.0866639999999999</v>
      </c>
      <c r="C6665" s="26">
        <v>20</v>
      </c>
      <c r="D6665" s="14">
        <f t="shared" si="104"/>
        <v>5.1547288799999995</v>
      </c>
    </row>
    <row r="6666" spans="1:4" ht="15" customHeight="1" x14ac:dyDescent="0.2">
      <c r="A6666" s="27">
        <v>42286.291666666664</v>
      </c>
      <c r="B6666" s="10">
        <v>4.1155520000000001</v>
      </c>
      <c r="C6666" s="26">
        <v>10</v>
      </c>
      <c r="D6666" s="14">
        <f t="shared" si="104"/>
        <v>6.8729718399999999</v>
      </c>
    </row>
    <row r="6667" spans="1:4" ht="15" customHeight="1" x14ac:dyDescent="0.2">
      <c r="A6667" s="27">
        <v>42286.333333333336</v>
      </c>
      <c r="B6667" s="10">
        <v>4.1155520000000001</v>
      </c>
      <c r="C6667" s="26">
        <v>20</v>
      </c>
      <c r="D6667" s="14">
        <f t="shared" si="104"/>
        <v>6.8729718399999999</v>
      </c>
    </row>
    <row r="6668" spans="1:4" ht="15" customHeight="1" x14ac:dyDescent="0.2">
      <c r="A6668" s="27">
        <v>42286.375</v>
      </c>
      <c r="B6668" s="10">
        <v>3.601108</v>
      </c>
      <c r="C6668" s="26">
        <v>20</v>
      </c>
      <c r="D6668" s="14">
        <f t="shared" si="104"/>
        <v>6.0138503599999993</v>
      </c>
    </row>
    <row r="6669" spans="1:4" ht="15" customHeight="1" x14ac:dyDescent="0.2">
      <c r="A6669" s="27">
        <v>42286.416666666664</v>
      </c>
      <c r="B6669" s="10">
        <v>5.1444400000000003</v>
      </c>
      <c r="C6669" s="26">
        <v>10</v>
      </c>
      <c r="D6669" s="14">
        <f t="shared" si="104"/>
        <v>8.5912147999999995</v>
      </c>
    </row>
    <row r="6670" spans="1:4" ht="15" customHeight="1" x14ac:dyDescent="0.2">
      <c r="A6670" s="27">
        <v>42286.458333333336</v>
      </c>
      <c r="B6670" s="10">
        <v>5.1444400000000003</v>
      </c>
      <c r="C6670" s="26">
        <v>20</v>
      </c>
      <c r="D6670" s="14">
        <f t="shared" si="104"/>
        <v>8.5912147999999995</v>
      </c>
    </row>
    <row r="6671" spans="1:4" ht="15" customHeight="1" x14ac:dyDescent="0.2">
      <c r="A6671" s="27">
        <v>42286.5</v>
      </c>
      <c r="B6671" s="10">
        <v>6.1733279999999997</v>
      </c>
      <c r="C6671" s="26">
        <v>20</v>
      </c>
      <c r="D6671" s="14">
        <f t="shared" si="104"/>
        <v>10.309457759999999</v>
      </c>
    </row>
    <row r="6672" spans="1:4" ht="15" customHeight="1" x14ac:dyDescent="0.2">
      <c r="A6672" s="27">
        <v>42286.541666666664</v>
      </c>
      <c r="B6672" s="10">
        <v>5.6588840000000005</v>
      </c>
      <c r="C6672" s="26">
        <v>40</v>
      </c>
      <c r="D6672" s="14">
        <f t="shared" si="104"/>
        <v>9.4503362800000001</v>
      </c>
    </row>
    <row r="6673" spans="1:4" ht="15" customHeight="1" x14ac:dyDescent="0.2">
      <c r="A6673" s="27">
        <v>42286.583333333336</v>
      </c>
      <c r="B6673" s="10">
        <v>8.2311040000000002</v>
      </c>
      <c r="C6673" s="26">
        <v>50</v>
      </c>
      <c r="D6673" s="14">
        <f t="shared" si="104"/>
        <v>13.74594368</v>
      </c>
    </row>
    <row r="6674" spans="1:4" ht="15" customHeight="1" x14ac:dyDescent="0.2">
      <c r="A6674" s="27">
        <v>42286.625</v>
      </c>
      <c r="B6674" s="10">
        <v>8.7455479999999994</v>
      </c>
      <c r="C6674" s="26">
        <v>50</v>
      </c>
      <c r="D6674" s="14">
        <f t="shared" si="104"/>
        <v>14.605065159999999</v>
      </c>
    </row>
    <row r="6675" spans="1:4" ht="15" customHeight="1" x14ac:dyDescent="0.2">
      <c r="A6675" s="27">
        <v>42286.666666666664</v>
      </c>
      <c r="B6675" s="10">
        <v>9.2599920000000004</v>
      </c>
      <c r="C6675" s="26">
        <v>60</v>
      </c>
      <c r="D6675" s="14">
        <f t="shared" si="104"/>
        <v>15.464186639999999</v>
      </c>
    </row>
    <row r="6676" spans="1:4" ht="15" customHeight="1" x14ac:dyDescent="0.2">
      <c r="A6676" s="27">
        <v>42286.75</v>
      </c>
      <c r="B6676" s="10">
        <v>11.317768000000001</v>
      </c>
      <c r="C6676" s="26">
        <v>60</v>
      </c>
      <c r="D6676" s="14">
        <f t="shared" si="104"/>
        <v>18.90067256</v>
      </c>
    </row>
    <row r="6677" spans="1:4" ht="15" customHeight="1" x14ac:dyDescent="0.2">
      <c r="A6677" s="27">
        <v>42286.791666666664</v>
      </c>
      <c r="B6677" s="10">
        <v>11.317768000000001</v>
      </c>
      <c r="C6677" s="26">
        <v>50</v>
      </c>
      <c r="D6677" s="14">
        <f t="shared" si="104"/>
        <v>18.90067256</v>
      </c>
    </row>
    <row r="6678" spans="1:4" ht="15" customHeight="1" x14ac:dyDescent="0.2">
      <c r="A6678" s="27">
        <v>42286.833333333336</v>
      </c>
      <c r="B6678" s="10">
        <v>11.317768000000001</v>
      </c>
      <c r="C6678" s="26">
        <v>50</v>
      </c>
      <c r="D6678" s="14">
        <f t="shared" si="104"/>
        <v>18.90067256</v>
      </c>
    </row>
    <row r="6679" spans="1:4" ht="15" customHeight="1" x14ac:dyDescent="0.2">
      <c r="A6679" s="27">
        <v>42286.875</v>
      </c>
      <c r="B6679" s="10">
        <v>10.288880000000001</v>
      </c>
      <c r="C6679" s="26">
        <v>50</v>
      </c>
      <c r="D6679" s="14">
        <f t="shared" si="104"/>
        <v>17.182429599999999</v>
      </c>
    </row>
    <row r="6680" spans="1:4" ht="15" customHeight="1" x14ac:dyDescent="0.2">
      <c r="A6680" s="27">
        <v>42286.916666666664</v>
      </c>
      <c r="B6680" s="10">
        <v>9.2599920000000004</v>
      </c>
      <c r="C6680" s="26">
        <v>30</v>
      </c>
      <c r="D6680" s="14">
        <f t="shared" si="104"/>
        <v>15.464186639999999</v>
      </c>
    </row>
    <row r="6681" spans="1:4" ht="15" customHeight="1" x14ac:dyDescent="0.2">
      <c r="A6681" s="27">
        <v>42286.958333333336</v>
      </c>
      <c r="B6681" s="10">
        <v>6.1733279999999997</v>
      </c>
      <c r="C6681" s="26">
        <v>30</v>
      </c>
      <c r="D6681" s="14">
        <f t="shared" si="104"/>
        <v>10.309457759999999</v>
      </c>
    </row>
    <row r="6682" spans="1:4" ht="15" customHeight="1" x14ac:dyDescent="0.2">
      <c r="A6682" s="27">
        <v>42287</v>
      </c>
      <c r="B6682" s="10">
        <v>5.1444400000000003</v>
      </c>
      <c r="C6682" s="26">
        <v>20</v>
      </c>
      <c r="D6682" s="14">
        <f t="shared" si="104"/>
        <v>8.5912147999999995</v>
      </c>
    </row>
    <row r="6683" spans="1:4" ht="15" customHeight="1" x14ac:dyDescent="0.2">
      <c r="A6683" s="27">
        <v>42287.041666666664</v>
      </c>
      <c r="B6683" s="10">
        <v>3.601108</v>
      </c>
      <c r="C6683" s="26">
        <v>350</v>
      </c>
      <c r="D6683" s="14">
        <f t="shared" si="104"/>
        <v>6.0138503599999993</v>
      </c>
    </row>
    <row r="6684" spans="1:4" ht="15" customHeight="1" x14ac:dyDescent="0.2">
      <c r="A6684" s="27">
        <v>42287.083333333336</v>
      </c>
      <c r="B6684" s="10">
        <v>2.057776</v>
      </c>
      <c r="C6684" s="26">
        <v>300</v>
      </c>
      <c r="D6684" s="14">
        <f t="shared" si="104"/>
        <v>3.43648592</v>
      </c>
    </row>
    <row r="6685" spans="1:4" ht="15" customHeight="1" x14ac:dyDescent="0.2">
      <c r="A6685" s="27">
        <v>42287.125</v>
      </c>
      <c r="B6685" s="10">
        <v>2.057776</v>
      </c>
      <c r="C6685" s="26">
        <v>330</v>
      </c>
      <c r="D6685" s="14">
        <f t="shared" si="104"/>
        <v>3.43648592</v>
      </c>
    </row>
    <row r="6686" spans="1:4" ht="15" customHeight="1" x14ac:dyDescent="0.2">
      <c r="A6686" s="27">
        <v>42287.166666666664</v>
      </c>
      <c r="B6686" s="10">
        <v>3.601108</v>
      </c>
      <c r="C6686" s="26">
        <v>320</v>
      </c>
      <c r="D6686" s="14">
        <f t="shared" si="104"/>
        <v>6.0138503599999993</v>
      </c>
    </row>
    <row r="6687" spans="1:4" ht="15" customHeight="1" x14ac:dyDescent="0.2">
      <c r="A6687" s="27">
        <v>42287.208333333336</v>
      </c>
      <c r="B6687" s="10">
        <v>5.1444400000000003</v>
      </c>
      <c r="C6687" s="26">
        <v>340</v>
      </c>
      <c r="D6687" s="14">
        <f t="shared" si="104"/>
        <v>8.5912147999999995</v>
      </c>
    </row>
    <row r="6688" spans="1:4" ht="15" customHeight="1" x14ac:dyDescent="0.2">
      <c r="A6688" s="27">
        <v>42287.25</v>
      </c>
      <c r="B6688" s="10">
        <v>3.601108</v>
      </c>
      <c r="C6688" s="26">
        <v>350</v>
      </c>
      <c r="D6688" s="14">
        <f t="shared" si="104"/>
        <v>6.0138503599999993</v>
      </c>
    </row>
    <row r="6689" spans="1:4" ht="15" customHeight="1" x14ac:dyDescent="0.2">
      <c r="A6689" s="27">
        <v>42287.291666666664</v>
      </c>
      <c r="B6689" s="10">
        <v>4.1155520000000001</v>
      </c>
      <c r="C6689" s="26">
        <v>10</v>
      </c>
      <c r="D6689" s="14">
        <f t="shared" si="104"/>
        <v>6.8729718399999999</v>
      </c>
    </row>
    <row r="6690" spans="1:4" ht="15" customHeight="1" x14ac:dyDescent="0.2">
      <c r="A6690" s="27">
        <v>42287.333333333336</v>
      </c>
      <c r="B6690" s="10">
        <v>4.1155520000000001</v>
      </c>
      <c r="C6690" s="26">
        <v>10</v>
      </c>
      <c r="D6690" s="14">
        <f t="shared" si="104"/>
        <v>6.8729718399999999</v>
      </c>
    </row>
    <row r="6691" spans="1:4" ht="15" customHeight="1" x14ac:dyDescent="0.2">
      <c r="A6691" s="27">
        <v>42287.375</v>
      </c>
      <c r="B6691" s="10">
        <v>3.601108</v>
      </c>
      <c r="C6691" s="26">
        <v>10</v>
      </c>
      <c r="D6691" s="14">
        <f t="shared" si="104"/>
        <v>6.0138503599999993</v>
      </c>
    </row>
    <row r="6692" spans="1:4" ht="15" customHeight="1" x14ac:dyDescent="0.2">
      <c r="A6692" s="27">
        <v>42287.416666666664</v>
      </c>
      <c r="B6692" s="10">
        <v>6.1733279999999997</v>
      </c>
      <c r="C6692" s="26">
        <v>360</v>
      </c>
      <c r="D6692" s="14">
        <f t="shared" si="104"/>
        <v>10.309457759999999</v>
      </c>
    </row>
    <row r="6693" spans="1:4" ht="15" customHeight="1" x14ac:dyDescent="0.2">
      <c r="A6693" s="27">
        <v>42287.458333333336</v>
      </c>
      <c r="B6693" s="10">
        <v>9.2599920000000004</v>
      </c>
      <c r="C6693" s="26">
        <v>360</v>
      </c>
      <c r="D6693" s="14">
        <f t="shared" si="104"/>
        <v>15.464186639999999</v>
      </c>
    </row>
    <row r="6694" spans="1:4" ht="15" customHeight="1" x14ac:dyDescent="0.2">
      <c r="A6694" s="27">
        <v>42287.5</v>
      </c>
      <c r="B6694" s="10">
        <v>8.2311040000000002</v>
      </c>
      <c r="C6694" s="26">
        <v>360</v>
      </c>
      <c r="D6694" s="14">
        <f t="shared" si="104"/>
        <v>13.74594368</v>
      </c>
    </row>
    <row r="6695" spans="1:4" ht="15" customHeight="1" x14ac:dyDescent="0.2">
      <c r="A6695" s="27">
        <v>42287.541666666664</v>
      </c>
      <c r="B6695" s="10">
        <v>8.2311040000000002</v>
      </c>
      <c r="C6695" s="26">
        <v>20</v>
      </c>
      <c r="D6695" s="14">
        <f t="shared" si="104"/>
        <v>13.74594368</v>
      </c>
    </row>
    <row r="6696" spans="1:4" ht="15" customHeight="1" x14ac:dyDescent="0.2">
      <c r="A6696" s="27">
        <v>42287.583333333336</v>
      </c>
      <c r="B6696" s="10">
        <v>8.2311040000000002</v>
      </c>
      <c r="C6696" s="26">
        <v>10</v>
      </c>
      <c r="D6696" s="14">
        <f t="shared" si="104"/>
        <v>13.74594368</v>
      </c>
    </row>
    <row r="6697" spans="1:4" ht="15" customHeight="1" x14ac:dyDescent="0.2">
      <c r="A6697" s="27">
        <v>42287.625</v>
      </c>
      <c r="B6697" s="10">
        <v>7.202216</v>
      </c>
      <c r="C6697" s="26">
        <v>10</v>
      </c>
      <c r="D6697" s="14">
        <f t="shared" si="104"/>
        <v>12.027700719999999</v>
      </c>
    </row>
    <row r="6698" spans="1:4" ht="15" customHeight="1" x14ac:dyDescent="0.2">
      <c r="A6698" s="27">
        <v>42287.666666666664</v>
      </c>
      <c r="B6698" s="10">
        <v>9.7744359999999997</v>
      </c>
      <c r="C6698" s="26">
        <v>60</v>
      </c>
      <c r="D6698" s="14">
        <f t="shared" si="104"/>
        <v>16.32330812</v>
      </c>
    </row>
    <row r="6699" spans="1:4" ht="15" customHeight="1" x14ac:dyDescent="0.2">
      <c r="A6699" s="27">
        <v>42287.708333333336</v>
      </c>
      <c r="B6699" s="10">
        <v>9.2599920000000004</v>
      </c>
      <c r="C6699" s="26">
        <v>40</v>
      </c>
      <c r="D6699" s="14">
        <f t="shared" si="104"/>
        <v>15.464186639999999</v>
      </c>
    </row>
    <row r="6700" spans="1:4" ht="15" customHeight="1" x14ac:dyDescent="0.2">
      <c r="A6700" s="27">
        <v>42287.75</v>
      </c>
      <c r="B6700" s="10">
        <v>9.2599920000000004</v>
      </c>
      <c r="C6700" s="26">
        <v>50</v>
      </c>
      <c r="D6700" s="14">
        <f t="shared" si="104"/>
        <v>15.464186639999999</v>
      </c>
    </row>
    <row r="6701" spans="1:4" ht="15" customHeight="1" x14ac:dyDescent="0.2">
      <c r="A6701" s="27">
        <v>42287.791666666664</v>
      </c>
      <c r="B6701" s="10">
        <v>9.7744359999999997</v>
      </c>
      <c r="C6701" s="26">
        <v>50</v>
      </c>
      <c r="D6701" s="14">
        <f t="shared" si="104"/>
        <v>16.32330812</v>
      </c>
    </row>
    <row r="6702" spans="1:4" ht="15" customHeight="1" x14ac:dyDescent="0.2">
      <c r="A6702" s="27">
        <v>42287.833333333336</v>
      </c>
      <c r="B6702" s="10">
        <v>6.6877719999999998</v>
      </c>
      <c r="C6702" s="26">
        <v>50</v>
      </c>
      <c r="D6702" s="14">
        <f t="shared" si="104"/>
        <v>11.16857924</v>
      </c>
    </row>
    <row r="6703" spans="1:4" ht="15" customHeight="1" x14ac:dyDescent="0.2">
      <c r="A6703" s="27">
        <v>42287.875</v>
      </c>
      <c r="B6703" s="10">
        <v>4.6299960000000002</v>
      </c>
      <c r="C6703" s="26">
        <v>40</v>
      </c>
      <c r="D6703" s="14">
        <f t="shared" si="104"/>
        <v>7.7320933199999997</v>
      </c>
    </row>
    <row r="6704" spans="1:4" ht="15" customHeight="1" x14ac:dyDescent="0.2">
      <c r="A6704" s="27">
        <v>42287.916666666664</v>
      </c>
      <c r="B6704" s="10">
        <v>6.6877719999999998</v>
      </c>
      <c r="C6704" s="26">
        <v>40</v>
      </c>
      <c r="D6704" s="14">
        <f t="shared" si="104"/>
        <v>11.16857924</v>
      </c>
    </row>
    <row r="6705" spans="1:4" ht="15" customHeight="1" x14ac:dyDescent="0.2">
      <c r="A6705" s="27">
        <v>42287.958333333336</v>
      </c>
      <c r="B6705" s="10">
        <v>5.1444400000000003</v>
      </c>
      <c r="C6705" s="26">
        <v>40</v>
      </c>
      <c r="D6705" s="14">
        <f t="shared" si="104"/>
        <v>8.5912147999999995</v>
      </c>
    </row>
    <row r="6706" spans="1:4" ht="15" customHeight="1" x14ac:dyDescent="0.2">
      <c r="A6706" s="27">
        <v>42288</v>
      </c>
      <c r="B6706" s="10">
        <v>4.6299960000000002</v>
      </c>
      <c r="C6706" s="26">
        <v>20</v>
      </c>
      <c r="D6706" s="14">
        <f t="shared" si="104"/>
        <v>7.7320933199999997</v>
      </c>
    </row>
    <row r="6707" spans="1:4" ht="15" customHeight="1" x14ac:dyDescent="0.2">
      <c r="A6707" s="27">
        <v>42288.041666666664</v>
      </c>
      <c r="B6707" s="10">
        <v>4.6299960000000002</v>
      </c>
      <c r="C6707" s="26">
        <v>20</v>
      </c>
      <c r="D6707" s="14">
        <f t="shared" si="104"/>
        <v>7.7320933199999997</v>
      </c>
    </row>
    <row r="6708" spans="1:4" ht="15" customHeight="1" x14ac:dyDescent="0.2">
      <c r="A6708" s="27">
        <v>42288.083333333336</v>
      </c>
      <c r="B6708" s="10">
        <v>4.1155520000000001</v>
      </c>
      <c r="C6708" s="26">
        <v>10</v>
      </c>
      <c r="D6708" s="14">
        <f t="shared" si="104"/>
        <v>6.8729718399999999</v>
      </c>
    </row>
    <row r="6709" spans="1:4" ht="15" customHeight="1" x14ac:dyDescent="0.2">
      <c r="A6709" s="27">
        <v>42288.125</v>
      </c>
      <c r="B6709" s="10">
        <v>4.1155520000000001</v>
      </c>
      <c r="C6709" s="26">
        <v>360</v>
      </c>
      <c r="D6709" s="14">
        <f t="shared" si="104"/>
        <v>6.8729718399999999</v>
      </c>
    </row>
    <row r="6710" spans="1:4" ht="15" customHeight="1" x14ac:dyDescent="0.2">
      <c r="A6710" s="27">
        <v>42288.166666666664</v>
      </c>
      <c r="B6710" s="10">
        <v>5.1444400000000003</v>
      </c>
      <c r="C6710" s="26">
        <v>10</v>
      </c>
      <c r="D6710" s="14">
        <f t="shared" si="104"/>
        <v>8.5912147999999995</v>
      </c>
    </row>
    <row r="6711" spans="1:4" ht="15" customHeight="1" x14ac:dyDescent="0.2">
      <c r="A6711" s="27">
        <v>42288.208333333336</v>
      </c>
      <c r="B6711" s="10">
        <v>4.1155520000000001</v>
      </c>
      <c r="C6711" s="26">
        <v>10</v>
      </c>
      <c r="D6711" s="14">
        <f t="shared" si="104"/>
        <v>6.8729718399999999</v>
      </c>
    </row>
    <row r="6712" spans="1:4" ht="15" customHeight="1" x14ac:dyDescent="0.2">
      <c r="A6712" s="27">
        <v>42288.25</v>
      </c>
      <c r="B6712" s="10">
        <v>5.1444400000000003</v>
      </c>
      <c r="C6712" s="26">
        <v>10</v>
      </c>
      <c r="D6712" s="14">
        <f t="shared" si="104"/>
        <v>8.5912147999999995</v>
      </c>
    </row>
    <row r="6713" spans="1:4" ht="15" customHeight="1" x14ac:dyDescent="0.2">
      <c r="A6713" s="27">
        <v>42288.291666666664</v>
      </c>
      <c r="B6713" s="10">
        <v>3.0866639999999999</v>
      </c>
      <c r="C6713" s="26">
        <v>20</v>
      </c>
      <c r="D6713" s="14">
        <f t="shared" si="104"/>
        <v>5.1547288799999995</v>
      </c>
    </row>
    <row r="6714" spans="1:4" ht="15" customHeight="1" x14ac:dyDescent="0.2">
      <c r="A6714" s="27">
        <v>42288.333333333336</v>
      </c>
      <c r="B6714" s="10">
        <v>4.1155520000000001</v>
      </c>
      <c r="C6714" s="26">
        <v>360</v>
      </c>
      <c r="D6714" s="14">
        <f t="shared" si="104"/>
        <v>6.8729718399999999</v>
      </c>
    </row>
    <row r="6715" spans="1:4" ht="15" customHeight="1" x14ac:dyDescent="0.2">
      <c r="A6715" s="27">
        <v>42288.375</v>
      </c>
      <c r="B6715" s="10">
        <v>4.1155520000000001</v>
      </c>
      <c r="C6715" s="26">
        <v>350</v>
      </c>
      <c r="D6715" s="14">
        <f t="shared" si="104"/>
        <v>6.8729718399999999</v>
      </c>
    </row>
    <row r="6716" spans="1:4" ht="15" customHeight="1" x14ac:dyDescent="0.2">
      <c r="A6716" s="27">
        <v>42288.416666666664</v>
      </c>
      <c r="B6716" s="10">
        <v>5.6588840000000005</v>
      </c>
      <c r="C6716" s="26">
        <v>360</v>
      </c>
      <c r="D6716" s="14">
        <f t="shared" si="104"/>
        <v>9.4503362800000001</v>
      </c>
    </row>
    <row r="6717" spans="1:4" ht="15" customHeight="1" x14ac:dyDescent="0.2">
      <c r="A6717" s="27">
        <v>42288.458333333336</v>
      </c>
      <c r="B6717" s="10">
        <v>7.202216</v>
      </c>
      <c r="C6717" s="26">
        <v>10</v>
      </c>
      <c r="D6717" s="14">
        <f t="shared" si="104"/>
        <v>12.027700719999999</v>
      </c>
    </row>
    <row r="6718" spans="1:4" ht="15" customHeight="1" x14ac:dyDescent="0.2">
      <c r="A6718" s="27">
        <v>42288.5</v>
      </c>
      <c r="B6718" s="10">
        <v>8.7455479999999994</v>
      </c>
      <c r="C6718" s="26">
        <v>10</v>
      </c>
      <c r="D6718" s="14">
        <f t="shared" si="104"/>
        <v>14.605065159999999</v>
      </c>
    </row>
    <row r="6719" spans="1:4" ht="15" customHeight="1" x14ac:dyDescent="0.2">
      <c r="A6719" s="27">
        <v>42288.541666666664</v>
      </c>
      <c r="B6719" s="10">
        <v>7.202216</v>
      </c>
      <c r="C6719" s="26">
        <v>10</v>
      </c>
      <c r="D6719" s="14">
        <f t="shared" si="104"/>
        <v>12.027700719999999</v>
      </c>
    </row>
    <row r="6720" spans="1:4" ht="15" customHeight="1" x14ac:dyDescent="0.2">
      <c r="A6720" s="27">
        <v>42288.583333333336</v>
      </c>
      <c r="B6720" s="10">
        <v>7.202216</v>
      </c>
      <c r="C6720" s="26">
        <v>50</v>
      </c>
      <c r="D6720" s="14">
        <f t="shared" si="104"/>
        <v>12.027700719999999</v>
      </c>
    </row>
    <row r="6721" spans="1:4" ht="15" customHeight="1" x14ac:dyDescent="0.2">
      <c r="A6721" s="27">
        <v>42288.625</v>
      </c>
      <c r="B6721" s="10">
        <v>9.7744359999999997</v>
      </c>
      <c r="C6721" s="26">
        <v>50</v>
      </c>
      <c r="D6721" s="14">
        <f t="shared" si="104"/>
        <v>16.32330812</v>
      </c>
    </row>
    <row r="6722" spans="1:4" ht="15" customHeight="1" x14ac:dyDescent="0.2">
      <c r="A6722" s="27">
        <v>42288.666666666664</v>
      </c>
      <c r="B6722" s="10">
        <v>9.2599920000000004</v>
      </c>
      <c r="C6722" s="26">
        <v>40</v>
      </c>
      <c r="D6722" s="14">
        <f t="shared" si="104"/>
        <v>15.464186639999999</v>
      </c>
    </row>
    <row r="6723" spans="1:4" ht="15" customHeight="1" x14ac:dyDescent="0.2">
      <c r="A6723" s="27">
        <v>42288.708333333336</v>
      </c>
      <c r="B6723" s="10">
        <v>8.7455479999999994</v>
      </c>
      <c r="C6723" s="26">
        <v>50</v>
      </c>
      <c r="D6723" s="14">
        <f t="shared" si="104"/>
        <v>14.605065159999999</v>
      </c>
    </row>
    <row r="6724" spans="1:4" ht="15" customHeight="1" x14ac:dyDescent="0.2">
      <c r="A6724" s="27">
        <v>42288.75</v>
      </c>
      <c r="B6724" s="10">
        <v>10.803324</v>
      </c>
      <c r="C6724" s="26">
        <v>50</v>
      </c>
      <c r="D6724" s="14">
        <f t="shared" si="104"/>
        <v>18.041551079999998</v>
      </c>
    </row>
    <row r="6725" spans="1:4" ht="15" customHeight="1" x14ac:dyDescent="0.2">
      <c r="A6725" s="27">
        <v>42288.791666666664</v>
      </c>
      <c r="B6725" s="10">
        <v>10.288880000000001</v>
      </c>
      <c r="C6725" s="26">
        <v>50</v>
      </c>
      <c r="D6725" s="14">
        <f t="shared" ref="D6725:D6788" si="105">$B$1*B6725</f>
        <v>17.182429599999999</v>
      </c>
    </row>
    <row r="6726" spans="1:4" ht="15" customHeight="1" x14ac:dyDescent="0.2">
      <c r="A6726" s="27">
        <v>42288.833333333336</v>
      </c>
      <c r="B6726" s="10">
        <v>9.2599920000000004</v>
      </c>
      <c r="C6726" s="26">
        <v>50</v>
      </c>
      <c r="D6726" s="14">
        <f t="shared" si="105"/>
        <v>15.464186639999999</v>
      </c>
    </row>
    <row r="6727" spans="1:4" ht="15" customHeight="1" x14ac:dyDescent="0.2">
      <c r="A6727" s="27">
        <v>42288.875</v>
      </c>
      <c r="B6727" s="10">
        <v>9.7744359999999997</v>
      </c>
      <c r="C6727" s="26">
        <v>50</v>
      </c>
      <c r="D6727" s="14">
        <f t="shared" si="105"/>
        <v>16.32330812</v>
      </c>
    </row>
    <row r="6728" spans="1:4" ht="15" customHeight="1" x14ac:dyDescent="0.2">
      <c r="A6728" s="27">
        <v>42288.916666666664</v>
      </c>
      <c r="B6728" s="10">
        <v>8.2311040000000002</v>
      </c>
      <c r="C6728" s="26">
        <v>40</v>
      </c>
      <c r="D6728" s="14">
        <f t="shared" si="105"/>
        <v>13.74594368</v>
      </c>
    </row>
    <row r="6729" spans="1:4" ht="15" customHeight="1" x14ac:dyDescent="0.2">
      <c r="A6729" s="27">
        <v>42288.958333333336</v>
      </c>
      <c r="B6729" s="10">
        <v>7.7166600000000001</v>
      </c>
      <c r="C6729" s="26">
        <v>20</v>
      </c>
      <c r="D6729" s="14">
        <f t="shared" si="105"/>
        <v>12.886822199999999</v>
      </c>
    </row>
    <row r="6730" spans="1:4" ht="15" customHeight="1" x14ac:dyDescent="0.2">
      <c r="A6730" s="27">
        <v>42289</v>
      </c>
      <c r="B6730" s="10">
        <v>4.6299960000000002</v>
      </c>
      <c r="C6730" s="26">
        <v>10</v>
      </c>
      <c r="D6730" s="14">
        <f t="shared" si="105"/>
        <v>7.7320933199999997</v>
      </c>
    </row>
    <row r="6731" spans="1:4" ht="15" customHeight="1" x14ac:dyDescent="0.2">
      <c r="A6731" s="27">
        <v>42289.041666666664</v>
      </c>
      <c r="B6731" s="10">
        <v>4.1155520000000001</v>
      </c>
      <c r="C6731" s="26">
        <v>10</v>
      </c>
      <c r="D6731" s="14">
        <f t="shared" si="105"/>
        <v>6.8729718399999999</v>
      </c>
    </row>
    <row r="6732" spans="1:4" ht="15" customHeight="1" x14ac:dyDescent="0.2">
      <c r="A6732" s="27">
        <v>42289.083333333336</v>
      </c>
      <c r="B6732" s="10">
        <v>4.1155520000000001</v>
      </c>
      <c r="C6732" s="26">
        <v>10</v>
      </c>
      <c r="D6732" s="14">
        <f t="shared" si="105"/>
        <v>6.8729718399999999</v>
      </c>
    </row>
    <row r="6733" spans="1:4" ht="15" customHeight="1" x14ac:dyDescent="0.2">
      <c r="A6733" s="27">
        <v>42289.125</v>
      </c>
      <c r="B6733" s="10">
        <v>3.601108</v>
      </c>
      <c r="C6733" s="26">
        <v>10</v>
      </c>
      <c r="D6733" s="14">
        <f t="shared" si="105"/>
        <v>6.0138503599999993</v>
      </c>
    </row>
    <row r="6734" spans="1:4" ht="15" customHeight="1" x14ac:dyDescent="0.2">
      <c r="A6734" s="27">
        <v>42289.166666666664</v>
      </c>
      <c r="B6734" s="10">
        <v>3.601108</v>
      </c>
      <c r="C6734" s="26">
        <v>10</v>
      </c>
      <c r="D6734" s="14">
        <f t="shared" si="105"/>
        <v>6.0138503599999993</v>
      </c>
    </row>
    <row r="6735" spans="1:4" ht="15" customHeight="1" x14ac:dyDescent="0.2">
      <c r="A6735" s="27">
        <v>42289.208333333336</v>
      </c>
      <c r="B6735" s="10">
        <v>4.1155520000000001</v>
      </c>
      <c r="C6735" s="26">
        <v>10</v>
      </c>
      <c r="D6735" s="14">
        <f t="shared" si="105"/>
        <v>6.8729718399999999</v>
      </c>
    </row>
    <row r="6736" spans="1:4" ht="15" customHeight="1" x14ac:dyDescent="0.2">
      <c r="A6736" s="27">
        <v>42289.25</v>
      </c>
      <c r="B6736" s="10">
        <v>4.1155520000000001</v>
      </c>
      <c r="C6736" s="26">
        <v>10</v>
      </c>
      <c r="D6736" s="14">
        <f t="shared" si="105"/>
        <v>6.8729718399999999</v>
      </c>
    </row>
    <row r="6737" spans="1:4" ht="15" customHeight="1" x14ac:dyDescent="0.2">
      <c r="A6737" s="27">
        <v>42289.291666666664</v>
      </c>
      <c r="B6737" s="10">
        <v>4.1155520000000001</v>
      </c>
      <c r="C6737" s="26">
        <v>10</v>
      </c>
      <c r="D6737" s="14">
        <f t="shared" si="105"/>
        <v>6.8729718399999999</v>
      </c>
    </row>
    <row r="6738" spans="1:4" ht="15" customHeight="1" x14ac:dyDescent="0.2">
      <c r="A6738" s="27">
        <v>42289.333333333336</v>
      </c>
      <c r="B6738" s="10">
        <v>3.601108</v>
      </c>
      <c r="C6738" s="26">
        <v>10</v>
      </c>
      <c r="D6738" s="14">
        <f t="shared" si="105"/>
        <v>6.0138503599999993</v>
      </c>
    </row>
    <row r="6739" spans="1:4" ht="15" customHeight="1" x14ac:dyDescent="0.2">
      <c r="A6739" s="27">
        <v>42289.375</v>
      </c>
      <c r="B6739" s="10">
        <v>2.5722200000000002</v>
      </c>
      <c r="C6739" s="26">
        <v>360</v>
      </c>
      <c r="D6739" s="14">
        <f t="shared" si="105"/>
        <v>4.2956073999999997</v>
      </c>
    </row>
    <row r="6740" spans="1:4" ht="15" customHeight="1" x14ac:dyDescent="0.2">
      <c r="A6740" s="27">
        <v>42289.416666666664</v>
      </c>
      <c r="B6740" s="10">
        <v>4.6299960000000002</v>
      </c>
      <c r="C6740" s="26">
        <v>10</v>
      </c>
      <c r="D6740" s="14">
        <f t="shared" si="105"/>
        <v>7.7320933199999997</v>
      </c>
    </row>
    <row r="6741" spans="1:4" ht="15" customHeight="1" x14ac:dyDescent="0.2">
      <c r="A6741" s="27">
        <v>42289.458333333336</v>
      </c>
      <c r="B6741" s="10">
        <v>7.7166600000000001</v>
      </c>
      <c r="C6741" s="26">
        <v>20</v>
      </c>
      <c r="D6741" s="14">
        <f t="shared" si="105"/>
        <v>12.886822199999999</v>
      </c>
    </row>
    <row r="6742" spans="1:4" ht="15" customHeight="1" x14ac:dyDescent="0.2">
      <c r="A6742" s="27">
        <v>42289.5</v>
      </c>
      <c r="B6742" s="10">
        <v>7.202216</v>
      </c>
      <c r="C6742" s="26">
        <v>10</v>
      </c>
      <c r="D6742" s="14">
        <f t="shared" si="105"/>
        <v>12.027700719999999</v>
      </c>
    </row>
    <row r="6743" spans="1:4" ht="15" customHeight="1" x14ac:dyDescent="0.2">
      <c r="A6743" s="27">
        <v>42289.541666666664</v>
      </c>
      <c r="B6743" s="10">
        <v>6.6877719999999998</v>
      </c>
      <c r="C6743" s="26">
        <v>40</v>
      </c>
      <c r="D6743" s="14">
        <f t="shared" si="105"/>
        <v>11.16857924</v>
      </c>
    </row>
    <row r="6744" spans="1:4" ht="15" customHeight="1" x14ac:dyDescent="0.2">
      <c r="A6744" s="27">
        <v>42289.583333333336</v>
      </c>
      <c r="B6744" s="10">
        <v>8.2311040000000002</v>
      </c>
      <c r="C6744" s="26">
        <v>50</v>
      </c>
      <c r="D6744" s="14">
        <f t="shared" si="105"/>
        <v>13.74594368</v>
      </c>
    </row>
    <row r="6745" spans="1:4" ht="15" customHeight="1" x14ac:dyDescent="0.2">
      <c r="A6745" s="27">
        <v>42289.625</v>
      </c>
      <c r="B6745" s="10">
        <v>9.2599920000000004</v>
      </c>
      <c r="C6745" s="26">
        <v>60</v>
      </c>
      <c r="D6745" s="14">
        <f t="shared" si="105"/>
        <v>15.464186639999999</v>
      </c>
    </row>
    <row r="6746" spans="1:4" ht="15" customHeight="1" x14ac:dyDescent="0.2">
      <c r="A6746" s="27">
        <v>42289.666666666664</v>
      </c>
      <c r="B6746" s="10">
        <v>9.2599920000000004</v>
      </c>
      <c r="C6746" s="26">
        <v>50</v>
      </c>
      <c r="D6746" s="14">
        <f t="shared" si="105"/>
        <v>15.464186639999999</v>
      </c>
    </row>
    <row r="6747" spans="1:4" ht="15" customHeight="1" x14ac:dyDescent="0.2">
      <c r="A6747" s="27">
        <v>42289.708333333336</v>
      </c>
      <c r="B6747" s="10">
        <v>9.7744359999999997</v>
      </c>
      <c r="C6747" s="26">
        <v>50</v>
      </c>
      <c r="D6747" s="14">
        <f t="shared" si="105"/>
        <v>16.32330812</v>
      </c>
    </row>
    <row r="6748" spans="1:4" ht="15" customHeight="1" x14ac:dyDescent="0.2">
      <c r="A6748" s="27">
        <v>42289.75</v>
      </c>
      <c r="B6748" s="10">
        <v>8.7455479999999994</v>
      </c>
      <c r="C6748" s="26">
        <v>60</v>
      </c>
      <c r="D6748" s="14">
        <f t="shared" si="105"/>
        <v>14.605065159999999</v>
      </c>
    </row>
    <row r="6749" spans="1:4" ht="15" customHeight="1" x14ac:dyDescent="0.2">
      <c r="A6749" s="27">
        <v>42289.833333333336</v>
      </c>
      <c r="B6749" s="10">
        <v>7.7166600000000001</v>
      </c>
      <c r="C6749" s="26">
        <v>50</v>
      </c>
      <c r="D6749" s="14">
        <f t="shared" si="105"/>
        <v>12.886822199999999</v>
      </c>
    </row>
    <row r="6750" spans="1:4" ht="15" customHeight="1" x14ac:dyDescent="0.2">
      <c r="A6750" s="27">
        <v>42289.875</v>
      </c>
      <c r="B6750" s="10">
        <v>8.7455479999999994</v>
      </c>
      <c r="C6750" s="26">
        <v>40</v>
      </c>
      <c r="D6750" s="14">
        <f t="shared" si="105"/>
        <v>14.605065159999999</v>
      </c>
    </row>
    <row r="6751" spans="1:4" ht="15" customHeight="1" x14ac:dyDescent="0.2">
      <c r="A6751" s="27">
        <v>42289.916666666664</v>
      </c>
      <c r="B6751" s="10">
        <v>7.202216</v>
      </c>
      <c r="C6751" s="26">
        <v>40</v>
      </c>
      <c r="D6751" s="14">
        <f t="shared" si="105"/>
        <v>12.027700719999999</v>
      </c>
    </row>
    <row r="6752" spans="1:4" ht="15" customHeight="1" x14ac:dyDescent="0.2">
      <c r="A6752" s="27">
        <v>42289.958333333336</v>
      </c>
      <c r="B6752" s="10">
        <v>6.6877719999999998</v>
      </c>
      <c r="C6752" s="26">
        <v>30</v>
      </c>
      <c r="D6752" s="14">
        <f t="shared" si="105"/>
        <v>11.16857924</v>
      </c>
    </row>
    <row r="6753" spans="1:4" ht="15" customHeight="1" x14ac:dyDescent="0.2">
      <c r="A6753" s="27">
        <v>42290</v>
      </c>
      <c r="B6753" s="10">
        <v>4.6299960000000002</v>
      </c>
      <c r="C6753" s="26">
        <v>20</v>
      </c>
      <c r="D6753" s="14">
        <f t="shared" si="105"/>
        <v>7.7320933199999997</v>
      </c>
    </row>
    <row r="6754" spans="1:4" ht="15" customHeight="1" x14ac:dyDescent="0.2">
      <c r="A6754" s="27">
        <v>42290.041666666664</v>
      </c>
      <c r="B6754" s="10">
        <v>5.1444400000000003</v>
      </c>
      <c r="C6754" s="26">
        <v>10</v>
      </c>
      <c r="D6754" s="14">
        <f t="shared" si="105"/>
        <v>8.5912147999999995</v>
      </c>
    </row>
    <row r="6755" spans="1:4" ht="15" customHeight="1" x14ac:dyDescent="0.2">
      <c r="A6755" s="27">
        <v>42290.083333333336</v>
      </c>
      <c r="B6755" s="10">
        <v>4.6299960000000002</v>
      </c>
      <c r="C6755" s="26">
        <v>360</v>
      </c>
      <c r="D6755" s="14">
        <f t="shared" si="105"/>
        <v>7.7320933199999997</v>
      </c>
    </row>
    <row r="6756" spans="1:4" ht="15" customHeight="1" x14ac:dyDescent="0.2">
      <c r="A6756" s="27">
        <v>42290.125</v>
      </c>
      <c r="B6756" s="10">
        <v>3.0866639999999999</v>
      </c>
      <c r="C6756" s="26">
        <v>350</v>
      </c>
      <c r="D6756" s="14">
        <f t="shared" si="105"/>
        <v>5.1547288799999995</v>
      </c>
    </row>
    <row r="6757" spans="1:4" ht="15" customHeight="1" x14ac:dyDescent="0.2">
      <c r="A6757" s="27">
        <v>42290.166666666664</v>
      </c>
      <c r="B6757" s="10">
        <v>3.601108</v>
      </c>
      <c r="C6757" s="26">
        <v>360</v>
      </c>
      <c r="D6757" s="14">
        <f t="shared" si="105"/>
        <v>6.0138503599999993</v>
      </c>
    </row>
    <row r="6758" spans="1:4" ht="15" customHeight="1" x14ac:dyDescent="0.2">
      <c r="A6758" s="27">
        <v>42290.208333333336</v>
      </c>
      <c r="B6758" s="10">
        <v>2.057776</v>
      </c>
      <c r="C6758" s="26">
        <v>310</v>
      </c>
      <c r="D6758" s="14">
        <f t="shared" si="105"/>
        <v>3.43648592</v>
      </c>
    </row>
    <row r="6759" spans="1:4" ht="15" customHeight="1" x14ac:dyDescent="0.2">
      <c r="A6759" s="27">
        <v>42290.25</v>
      </c>
      <c r="B6759" s="10">
        <v>2.057776</v>
      </c>
      <c r="C6759" s="26">
        <v>310</v>
      </c>
      <c r="D6759" s="14">
        <f t="shared" si="105"/>
        <v>3.43648592</v>
      </c>
    </row>
    <row r="6760" spans="1:4" ht="15" customHeight="1" x14ac:dyDescent="0.2">
      <c r="A6760" s="27">
        <v>42290.291666666664</v>
      </c>
      <c r="B6760" s="10">
        <v>3.601108</v>
      </c>
      <c r="C6760" s="26">
        <v>10</v>
      </c>
      <c r="D6760" s="14">
        <f t="shared" si="105"/>
        <v>6.0138503599999993</v>
      </c>
    </row>
    <row r="6761" spans="1:4" ht="15" customHeight="1" x14ac:dyDescent="0.2">
      <c r="A6761" s="27">
        <v>42290.333333333336</v>
      </c>
      <c r="B6761" s="10">
        <v>3.601108</v>
      </c>
      <c r="C6761" s="26">
        <v>30</v>
      </c>
      <c r="D6761" s="14">
        <f t="shared" si="105"/>
        <v>6.0138503599999993</v>
      </c>
    </row>
    <row r="6762" spans="1:4" ht="15" customHeight="1" x14ac:dyDescent="0.2">
      <c r="A6762" s="27">
        <v>42290.375</v>
      </c>
      <c r="B6762" s="10">
        <v>3.0866639999999999</v>
      </c>
      <c r="C6762" s="26">
        <v>30</v>
      </c>
      <c r="D6762" s="14">
        <f t="shared" si="105"/>
        <v>5.1547288799999995</v>
      </c>
    </row>
    <row r="6763" spans="1:4" ht="15" customHeight="1" x14ac:dyDescent="0.2">
      <c r="A6763" s="27">
        <v>42290.416666666664</v>
      </c>
      <c r="B6763" s="10">
        <v>4.1155520000000001</v>
      </c>
      <c r="C6763" s="26">
        <v>10</v>
      </c>
      <c r="D6763" s="14">
        <f t="shared" si="105"/>
        <v>6.8729718399999999</v>
      </c>
    </row>
    <row r="6764" spans="1:4" ht="15" customHeight="1" x14ac:dyDescent="0.2">
      <c r="A6764" s="27">
        <v>42290.458333333336</v>
      </c>
      <c r="B6764" s="10">
        <v>5.6588840000000005</v>
      </c>
      <c r="C6764" s="26">
        <v>10</v>
      </c>
      <c r="D6764" s="14">
        <f t="shared" si="105"/>
        <v>9.4503362800000001</v>
      </c>
    </row>
    <row r="6765" spans="1:4" ht="15" customHeight="1" x14ac:dyDescent="0.2">
      <c r="A6765" s="27">
        <v>42290.5</v>
      </c>
      <c r="B6765" s="10">
        <v>6.6877719999999998</v>
      </c>
      <c r="C6765" s="26">
        <v>30</v>
      </c>
      <c r="D6765" s="14">
        <f t="shared" si="105"/>
        <v>11.16857924</v>
      </c>
    </row>
    <row r="6766" spans="1:4" ht="15" customHeight="1" x14ac:dyDescent="0.2">
      <c r="A6766" s="27">
        <v>42290.541666666664</v>
      </c>
      <c r="B6766" s="10">
        <v>6.6877719999999998</v>
      </c>
      <c r="C6766" s="26">
        <v>360</v>
      </c>
      <c r="D6766" s="14">
        <f t="shared" si="105"/>
        <v>11.16857924</v>
      </c>
    </row>
    <row r="6767" spans="1:4" ht="15" customHeight="1" x14ac:dyDescent="0.2">
      <c r="A6767" s="27">
        <v>42290.583333333336</v>
      </c>
      <c r="B6767" s="10">
        <v>8.7455479999999994</v>
      </c>
      <c r="C6767" s="26">
        <v>60</v>
      </c>
      <c r="D6767" s="14">
        <f t="shared" si="105"/>
        <v>14.605065159999999</v>
      </c>
    </row>
    <row r="6768" spans="1:4" ht="15" customHeight="1" x14ac:dyDescent="0.2">
      <c r="A6768" s="27">
        <v>42290.625</v>
      </c>
      <c r="B6768" s="10">
        <v>8.2311040000000002</v>
      </c>
      <c r="C6768" s="26">
        <v>50</v>
      </c>
      <c r="D6768" s="14">
        <f t="shared" si="105"/>
        <v>13.74594368</v>
      </c>
    </row>
    <row r="6769" spans="1:4" ht="15" customHeight="1" x14ac:dyDescent="0.2">
      <c r="A6769" s="27">
        <v>42290.666666666664</v>
      </c>
      <c r="B6769" s="10">
        <v>11.317768000000001</v>
      </c>
      <c r="C6769" s="26">
        <v>50</v>
      </c>
      <c r="D6769" s="14">
        <f t="shared" si="105"/>
        <v>18.90067256</v>
      </c>
    </row>
    <row r="6770" spans="1:4" ht="15" customHeight="1" x14ac:dyDescent="0.2">
      <c r="A6770" s="27">
        <v>42290.708333333336</v>
      </c>
      <c r="B6770" s="10">
        <v>11.317768000000001</v>
      </c>
      <c r="C6770" s="26">
        <v>50</v>
      </c>
      <c r="D6770" s="14">
        <f t="shared" si="105"/>
        <v>18.90067256</v>
      </c>
    </row>
    <row r="6771" spans="1:4" ht="15" customHeight="1" x14ac:dyDescent="0.2">
      <c r="A6771" s="27">
        <v>42290.75</v>
      </c>
      <c r="B6771" s="10">
        <v>11.832212</v>
      </c>
      <c r="C6771" s="26">
        <v>60</v>
      </c>
      <c r="D6771" s="14">
        <f t="shared" si="105"/>
        <v>19.759794039999999</v>
      </c>
    </row>
    <row r="6772" spans="1:4" ht="15" customHeight="1" x14ac:dyDescent="0.2">
      <c r="A6772" s="27">
        <v>42290.791666666664</v>
      </c>
      <c r="B6772" s="10">
        <v>10.288880000000001</v>
      </c>
      <c r="C6772" s="26">
        <v>60</v>
      </c>
      <c r="D6772" s="14">
        <f t="shared" si="105"/>
        <v>17.182429599999999</v>
      </c>
    </row>
    <row r="6773" spans="1:4" ht="15" customHeight="1" x14ac:dyDescent="0.2">
      <c r="A6773" s="27">
        <v>42290.833333333336</v>
      </c>
      <c r="B6773" s="10">
        <v>7.7166600000000001</v>
      </c>
      <c r="C6773" s="26">
        <v>50</v>
      </c>
      <c r="D6773" s="14">
        <f t="shared" si="105"/>
        <v>12.886822199999999</v>
      </c>
    </row>
    <row r="6774" spans="1:4" ht="15" customHeight="1" x14ac:dyDescent="0.2">
      <c r="A6774" s="27">
        <v>42290.875</v>
      </c>
      <c r="B6774" s="10">
        <v>9.2599920000000004</v>
      </c>
      <c r="C6774" s="26">
        <v>40</v>
      </c>
      <c r="D6774" s="14">
        <f t="shared" si="105"/>
        <v>15.464186639999999</v>
      </c>
    </row>
    <row r="6775" spans="1:4" ht="15" customHeight="1" x14ac:dyDescent="0.2">
      <c r="A6775" s="27">
        <v>42290.916666666664</v>
      </c>
      <c r="B6775" s="10">
        <v>9.2599920000000004</v>
      </c>
      <c r="C6775" s="26">
        <v>40</v>
      </c>
      <c r="D6775" s="14">
        <f t="shared" si="105"/>
        <v>15.464186639999999</v>
      </c>
    </row>
    <row r="6776" spans="1:4" ht="15" customHeight="1" x14ac:dyDescent="0.2">
      <c r="A6776" s="27">
        <v>42290.958333333336</v>
      </c>
      <c r="B6776" s="10">
        <v>6.1733279999999997</v>
      </c>
      <c r="C6776" s="26">
        <v>20</v>
      </c>
      <c r="D6776" s="14">
        <f t="shared" si="105"/>
        <v>10.309457759999999</v>
      </c>
    </row>
    <row r="6777" spans="1:4" ht="15" customHeight="1" x14ac:dyDescent="0.2">
      <c r="A6777" s="27">
        <v>42291</v>
      </c>
      <c r="B6777" s="10">
        <v>5.1444400000000003</v>
      </c>
      <c r="C6777" s="26">
        <v>10</v>
      </c>
      <c r="D6777" s="14">
        <f t="shared" si="105"/>
        <v>8.5912147999999995</v>
      </c>
    </row>
    <row r="6778" spans="1:4" ht="15" customHeight="1" x14ac:dyDescent="0.2">
      <c r="A6778" s="27">
        <v>42291.041666666664</v>
      </c>
      <c r="B6778" s="10">
        <v>4.1155520000000001</v>
      </c>
      <c r="C6778" s="26">
        <v>360</v>
      </c>
      <c r="D6778" s="14">
        <f t="shared" si="105"/>
        <v>6.8729718399999999</v>
      </c>
    </row>
    <row r="6779" spans="1:4" ht="15" customHeight="1" x14ac:dyDescent="0.2">
      <c r="A6779" s="27">
        <v>42291.083333333336</v>
      </c>
      <c r="B6779" s="10">
        <v>4.1155520000000001</v>
      </c>
      <c r="C6779" s="26">
        <v>360</v>
      </c>
      <c r="D6779" s="14">
        <f t="shared" si="105"/>
        <v>6.8729718399999999</v>
      </c>
    </row>
    <row r="6780" spans="1:4" ht="15" customHeight="1" x14ac:dyDescent="0.2">
      <c r="A6780" s="27">
        <v>42291.125</v>
      </c>
      <c r="B6780" s="10">
        <v>4.1155520000000001</v>
      </c>
      <c r="C6780" s="26">
        <v>360</v>
      </c>
      <c r="D6780" s="14">
        <f t="shared" si="105"/>
        <v>6.8729718399999999</v>
      </c>
    </row>
    <row r="6781" spans="1:4" ht="15" customHeight="1" x14ac:dyDescent="0.2">
      <c r="A6781" s="27">
        <v>42291.166666666664</v>
      </c>
      <c r="B6781" s="10">
        <v>3.601108</v>
      </c>
      <c r="C6781" s="26">
        <v>360</v>
      </c>
      <c r="D6781" s="14">
        <f t="shared" si="105"/>
        <v>6.0138503599999993</v>
      </c>
    </row>
    <row r="6782" spans="1:4" ht="15" customHeight="1" x14ac:dyDescent="0.2">
      <c r="A6782" s="27">
        <v>42291.208333333336</v>
      </c>
      <c r="B6782" s="10">
        <v>4.1155520000000001</v>
      </c>
      <c r="C6782" s="26">
        <v>10</v>
      </c>
      <c r="D6782" s="14">
        <f t="shared" si="105"/>
        <v>6.8729718399999999</v>
      </c>
    </row>
    <row r="6783" spans="1:4" ht="15" customHeight="1" x14ac:dyDescent="0.2">
      <c r="A6783" s="27">
        <v>42291.25</v>
      </c>
      <c r="B6783" s="10">
        <v>3.601108</v>
      </c>
      <c r="C6783" s="26">
        <v>360</v>
      </c>
      <c r="D6783" s="14">
        <f t="shared" si="105"/>
        <v>6.0138503599999993</v>
      </c>
    </row>
    <row r="6784" spans="1:4" ht="15" customHeight="1" x14ac:dyDescent="0.2">
      <c r="A6784" s="27">
        <v>42291.291666666664</v>
      </c>
      <c r="B6784" s="10">
        <v>2.5722200000000002</v>
      </c>
      <c r="C6784" s="26">
        <v>350</v>
      </c>
      <c r="D6784" s="14">
        <f t="shared" si="105"/>
        <v>4.2956073999999997</v>
      </c>
    </row>
    <row r="6785" spans="1:4" ht="15" customHeight="1" x14ac:dyDescent="0.2">
      <c r="A6785" s="27">
        <v>42291.333333333336</v>
      </c>
      <c r="B6785" s="10">
        <v>4.6299960000000002</v>
      </c>
      <c r="C6785" s="26">
        <v>20</v>
      </c>
      <c r="D6785" s="14">
        <f t="shared" si="105"/>
        <v>7.7320933199999997</v>
      </c>
    </row>
    <row r="6786" spans="1:4" ht="15" customHeight="1" x14ac:dyDescent="0.2">
      <c r="A6786" s="27">
        <v>42291.375</v>
      </c>
      <c r="B6786" s="10">
        <v>4.6299960000000002</v>
      </c>
      <c r="C6786" s="26">
        <v>30</v>
      </c>
      <c r="D6786" s="14">
        <f t="shared" si="105"/>
        <v>7.7320933199999997</v>
      </c>
    </row>
    <row r="6787" spans="1:4" ht="15" customHeight="1" x14ac:dyDescent="0.2">
      <c r="A6787" s="27">
        <v>42291.416666666664</v>
      </c>
      <c r="B6787" s="10">
        <v>5.1444400000000003</v>
      </c>
      <c r="C6787" s="26">
        <v>10</v>
      </c>
      <c r="D6787" s="14">
        <f t="shared" si="105"/>
        <v>8.5912147999999995</v>
      </c>
    </row>
    <row r="6788" spans="1:4" ht="15" customHeight="1" x14ac:dyDescent="0.2">
      <c r="A6788" s="27">
        <v>42291.458333333336</v>
      </c>
      <c r="B6788" s="10">
        <v>5.1444400000000003</v>
      </c>
      <c r="C6788" s="26">
        <v>20</v>
      </c>
      <c r="D6788" s="14">
        <f t="shared" si="105"/>
        <v>8.5912147999999995</v>
      </c>
    </row>
    <row r="6789" spans="1:4" ht="15" customHeight="1" x14ac:dyDescent="0.2">
      <c r="A6789" s="27">
        <v>42291.5</v>
      </c>
      <c r="B6789" s="10">
        <v>6.1733279999999997</v>
      </c>
      <c r="C6789" s="26">
        <v>10</v>
      </c>
      <c r="D6789" s="14">
        <f t="shared" ref="D6789:D6852" si="106">$B$1*B6789</f>
        <v>10.309457759999999</v>
      </c>
    </row>
    <row r="6790" spans="1:4" ht="15" customHeight="1" x14ac:dyDescent="0.2">
      <c r="A6790" s="27">
        <v>42291.541666666664</v>
      </c>
      <c r="B6790" s="10">
        <v>6.1733279999999997</v>
      </c>
      <c r="C6790" s="26">
        <v>360</v>
      </c>
      <c r="D6790" s="14">
        <f t="shared" si="106"/>
        <v>10.309457759999999</v>
      </c>
    </row>
    <row r="6791" spans="1:4" ht="15" customHeight="1" x14ac:dyDescent="0.2">
      <c r="A6791" s="27">
        <v>42291.583333333336</v>
      </c>
      <c r="B6791" s="10">
        <v>6.6877719999999998</v>
      </c>
      <c r="C6791" s="26">
        <v>20</v>
      </c>
      <c r="D6791" s="14">
        <f t="shared" si="106"/>
        <v>11.16857924</v>
      </c>
    </row>
    <row r="6792" spans="1:4" ht="15" customHeight="1" x14ac:dyDescent="0.2">
      <c r="A6792" s="27">
        <v>42291.625</v>
      </c>
      <c r="B6792" s="10">
        <v>4.6299960000000002</v>
      </c>
      <c r="C6792" s="26">
        <v>360</v>
      </c>
      <c r="D6792" s="14">
        <f t="shared" si="106"/>
        <v>7.7320933199999997</v>
      </c>
    </row>
    <row r="6793" spans="1:4" ht="15" customHeight="1" x14ac:dyDescent="0.2">
      <c r="A6793" s="27">
        <v>42291.666666666664</v>
      </c>
      <c r="B6793" s="10">
        <v>9.2599920000000004</v>
      </c>
      <c r="C6793" s="26">
        <v>50</v>
      </c>
      <c r="D6793" s="14">
        <f t="shared" si="106"/>
        <v>15.464186639999999</v>
      </c>
    </row>
    <row r="6794" spans="1:4" ht="15" customHeight="1" x14ac:dyDescent="0.2">
      <c r="A6794" s="27">
        <v>42291.708333333336</v>
      </c>
      <c r="B6794" s="10">
        <v>9.7744359999999997</v>
      </c>
      <c r="C6794" s="26">
        <v>50</v>
      </c>
      <c r="D6794" s="14">
        <f t="shared" si="106"/>
        <v>16.32330812</v>
      </c>
    </row>
    <row r="6795" spans="1:4" ht="15" customHeight="1" x14ac:dyDescent="0.2">
      <c r="A6795" s="27">
        <v>42291.75</v>
      </c>
      <c r="B6795" s="10">
        <v>10.288880000000001</v>
      </c>
      <c r="C6795" s="26">
        <v>50</v>
      </c>
      <c r="D6795" s="14">
        <f t="shared" si="106"/>
        <v>17.182429599999999</v>
      </c>
    </row>
    <row r="6796" spans="1:4" ht="15" customHeight="1" x14ac:dyDescent="0.2">
      <c r="A6796" s="27">
        <v>42291.791666666664</v>
      </c>
      <c r="B6796" s="10">
        <v>9.7744359999999997</v>
      </c>
      <c r="C6796" s="26">
        <v>50</v>
      </c>
      <c r="D6796" s="14">
        <f t="shared" si="106"/>
        <v>16.32330812</v>
      </c>
    </row>
    <row r="6797" spans="1:4" ht="15" customHeight="1" x14ac:dyDescent="0.2">
      <c r="A6797" s="27">
        <v>42291.833333333336</v>
      </c>
      <c r="B6797" s="10">
        <v>9.7744359999999997</v>
      </c>
      <c r="C6797" s="26">
        <v>50</v>
      </c>
      <c r="D6797" s="14">
        <f t="shared" si="106"/>
        <v>16.32330812</v>
      </c>
    </row>
    <row r="6798" spans="1:4" ht="15" customHeight="1" x14ac:dyDescent="0.2">
      <c r="A6798" s="27">
        <v>42291.875</v>
      </c>
      <c r="B6798" s="10">
        <v>7.7166600000000001</v>
      </c>
      <c r="C6798" s="26">
        <v>50</v>
      </c>
      <c r="D6798" s="14">
        <f t="shared" si="106"/>
        <v>12.886822199999999</v>
      </c>
    </row>
    <row r="6799" spans="1:4" ht="15" customHeight="1" x14ac:dyDescent="0.2">
      <c r="A6799" s="27">
        <v>42291.916666666664</v>
      </c>
      <c r="B6799" s="10">
        <v>9.2599920000000004</v>
      </c>
      <c r="C6799" s="26">
        <v>50</v>
      </c>
      <c r="D6799" s="14">
        <f t="shared" si="106"/>
        <v>15.464186639999999</v>
      </c>
    </row>
    <row r="6800" spans="1:4" ht="15" customHeight="1" x14ac:dyDescent="0.2">
      <c r="A6800" s="27">
        <v>42291.958333333336</v>
      </c>
      <c r="B6800" s="10">
        <v>7.202216</v>
      </c>
      <c r="C6800" s="26">
        <v>30</v>
      </c>
      <c r="D6800" s="14">
        <f t="shared" si="106"/>
        <v>12.027700719999999</v>
      </c>
    </row>
    <row r="6801" spans="1:4" ht="15" customHeight="1" x14ac:dyDescent="0.2">
      <c r="A6801" s="27">
        <v>42292</v>
      </c>
      <c r="B6801" s="10">
        <v>6.1733279999999997</v>
      </c>
      <c r="C6801" s="26">
        <v>20</v>
      </c>
      <c r="D6801" s="14">
        <f t="shared" si="106"/>
        <v>10.309457759999999</v>
      </c>
    </row>
    <row r="6802" spans="1:4" ht="15" customHeight="1" x14ac:dyDescent="0.2">
      <c r="A6802" s="27">
        <v>42292.041666666664</v>
      </c>
      <c r="B6802" s="10">
        <v>5.1444400000000003</v>
      </c>
      <c r="C6802" s="26">
        <v>360</v>
      </c>
      <c r="D6802" s="14">
        <f t="shared" si="106"/>
        <v>8.5912147999999995</v>
      </c>
    </row>
    <row r="6803" spans="1:4" ht="15" customHeight="1" x14ac:dyDescent="0.2">
      <c r="A6803" s="27">
        <v>42292.083333333336</v>
      </c>
      <c r="B6803" s="10">
        <v>6.1733279999999997</v>
      </c>
      <c r="C6803" s="26">
        <v>10</v>
      </c>
      <c r="D6803" s="14">
        <f t="shared" si="106"/>
        <v>10.309457759999999</v>
      </c>
    </row>
    <row r="6804" spans="1:4" ht="15" customHeight="1" x14ac:dyDescent="0.2">
      <c r="A6804" s="27">
        <v>42292.125</v>
      </c>
      <c r="B6804" s="10">
        <v>6.1733279999999997</v>
      </c>
      <c r="C6804" s="26">
        <v>10</v>
      </c>
      <c r="D6804" s="14">
        <f t="shared" si="106"/>
        <v>10.309457759999999</v>
      </c>
    </row>
    <row r="6805" spans="1:4" ht="15" customHeight="1" x14ac:dyDescent="0.2">
      <c r="A6805" s="27">
        <v>42292.166666666664</v>
      </c>
      <c r="B6805" s="10">
        <v>5.1444400000000003</v>
      </c>
      <c r="C6805" s="26">
        <v>20</v>
      </c>
      <c r="D6805" s="14">
        <f t="shared" si="106"/>
        <v>8.5912147999999995</v>
      </c>
    </row>
    <row r="6806" spans="1:4" ht="15" customHeight="1" x14ac:dyDescent="0.2">
      <c r="A6806" s="27">
        <v>42292.208333333336</v>
      </c>
      <c r="B6806" s="10">
        <v>5.1444400000000003</v>
      </c>
      <c r="C6806" s="26">
        <v>10</v>
      </c>
      <c r="D6806" s="14">
        <f t="shared" si="106"/>
        <v>8.5912147999999995</v>
      </c>
    </row>
    <row r="6807" spans="1:4" ht="15" customHeight="1" x14ac:dyDescent="0.2">
      <c r="A6807" s="27">
        <v>42292.25</v>
      </c>
      <c r="B6807" s="10">
        <v>5.1444400000000003</v>
      </c>
      <c r="C6807" s="26">
        <v>20</v>
      </c>
      <c r="D6807" s="14">
        <f t="shared" si="106"/>
        <v>8.5912147999999995</v>
      </c>
    </row>
    <row r="6808" spans="1:4" ht="15" customHeight="1" x14ac:dyDescent="0.2">
      <c r="A6808" s="27">
        <v>42292.291666666664</v>
      </c>
      <c r="B6808" s="10">
        <v>5.1444400000000003</v>
      </c>
      <c r="C6808" s="26">
        <v>30</v>
      </c>
      <c r="D6808" s="14">
        <f t="shared" si="106"/>
        <v>8.5912147999999995</v>
      </c>
    </row>
    <row r="6809" spans="1:4" ht="15" customHeight="1" x14ac:dyDescent="0.2">
      <c r="A6809" s="27">
        <v>42292.333333333336</v>
      </c>
      <c r="B6809" s="10">
        <v>4.1155520000000001</v>
      </c>
      <c r="C6809" s="26">
        <v>10</v>
      </c>
      <c r="D6809" s="14">
        <f t="shared" si="106"/>
        <v>6.8729718399999999</v>
      </c>
    </row>
    <row r="6810" spans="1:4" ht="15" customHeight="1" x14ac:dyDescent="0.2">
      <c r="A6810" s="27">
        <v>42292.375</v>
      </c>
      <c r="B6810" s="10">
        <v>5.1444400000000003</v>
      </c>
      <c r="C6810" s="26">
        <v>30</v>
      </c>
      <c r="D6810" s="14">
        <f t="shared" si="106"/>
        <v>8.5912147999999995</v>
      </c>
    </row>
    <row r="6811" spans="1:4" ht="15" customHeight="1" x14ac:dyDescent="0.2">
      <c r="A6811" s="27">
        <v>42292.416666666664</v>
      </c>
      <c r="B6811" s="10">
        <v>5.1444400000000003</v>
      </c>
      <c r="C6811" s="26">
        <v>20</v>
      </c>
      <c r="D6811" s="14">
        <f t="shared" si="106"/>
        <v>8.5912147999999995</v>
      </c>
    </row>
    <row r="6812" spans="1:4" ht="15" customHeight="1" x14ac:dyDescent="0.2">
      <c r="A6812" s="27">
        <v>42292.458333333336</v>
      </c>
      <c r="B6812" s="10">
        <v>5.6588840000000005</v>
      </c>
      <c r="C6812" s="26">
        <v>10</v>
      </c>
      <c r="D6812" s="14">
        <f t="shared" si="106"/>
        <v>9.4503362800000001</v>
      </c>
    </row>
    <row r="6813" spans="1:4" ht="15" customHeight="1" x14ac:dyDescent="0.2">
      <c r="A6813" s="27">
        <v>42292.5</v>
      </c>
      <c r="B6813" s="10">
        <v>6.1733279999999997</v>
      </c>
      <c r="C6813" s="26">
        <v>20</v>
      </c>
      <c r="D6813" s="14">
        <f t="shared" si="106"/>
        <v>10.309457759999999</v>
      </c>
    </row>
    <row r="6814" spans="1:4" ht="15" customHeight="1" x14ac:dyDescent="0.2">
      <c r="A6814" s="27">
        <v>42292.541666666664</v>
      </c>
      <c r="B6814" s="10">
        <v>6.1733279999999997</v>
      </c>
      <c r="C6814" s="26">
        <v>360</v>
      </c>
      <c r="D6814" s="14">
        <f t="shared" si="106"/>
        <v>10.309457759999999</v>
      </c>
    </row>
    <row r="6815" spans="1:4" ht="15" customHeight="1" x14ac:dyDescent="0.2">
      <c r="A6815" s="27">
        <v>42292.583333333336</v>
      </c>
      <c r="B6815" s="10">
        <v>7.202216</v>
      </c>
      <c r="C6815" s="26">
        <v>20</v>
      </c>
      <c r="D6815" s="14">
        <f t="shared" si="106"/>
        <v>12.027700719999999</v>
      </c>
    </row>
    <row r="6816" spans="1:4" ht="15" customHeight="1" x14ac:dyDescent="0.2">
      <c r="A6816" s="27">
        <v>42292.625</v>
      </c>
      <c r="B6816" s="10">
        <v>7.202216</v>
      </c>
      <c r="C6816" s="26">
        <v>50</v>
      </c>
      <c r="D6816" s="14">
        <f t="shared" si="106"/>
        <v>12.027700719999999</v>
      </c>
    </row>
    <row r="6817" spans="1:4" ht="15" customHeight="1" x14ac:dyDescent="0.2">
      <c r="A6817" s="27">
        <v>42292.666666666664</v>
      </c>
      <c r="B6817" s="10">
        <v>9.7744359999999997</v>
      </c>
      <c r="C6817" s="26">
        <v>60</v>
      </c>
      <c r="D6817" s="14">
        <f t="shared" si="106"/>
        <v>16.32330812</v>
      </c>
    </row>
    <row r="6818" spans="1:4" ht="15" customHeight="1" x14ac:dyDescent="0.2">
      <c r="A6818" s="27">
        <v>42292.708333333336</v>
      </c>
      <c r="B6818" s="10">
        <v>9.7744359999999997</v>
      </c>
      <c r="C6818" s="26">
        <v>60</v>
      </c>
      <c r="D6818" s="14">
        <f t="shared" si="106"/>
        <v>16.32330812</v>
      </c>
    </row>
    <row r="6819" spans="1:4" ht="15" customHeight="1" x14ac:dyDescent="0.2">
      <c r="A6819" s="27">
        <v>42292.75</v>
      </c>
      <c r="B6819" s="10">
        <v>9.7744359999999997</v>
      </c>
      <c r="C6819" s="26">
        <v>50</v>
      </c>
      <c r="D6819" s="14">
        <f t="shared" si="106"/>
        <v>16.32330812</v>
      </c>
    </row>
    <row r="6820" spans="1:4" ht="15" customHeight="1" x14ac:dyDescent="0.2">
      <c r="A6820" s="27">
        <v>42292.791666666664</v>
      </c>
      <c r="B6820" s="10">
        <v>9.7744359999999997</v>
      </c>
      <c r="C6820" s="26">
        <v>50</v>
      </c>
      <c r="D6820" s="14">
        <f t="shared" si="106"/>
        <v>16.32330812</v>
      </c>
    </row>
    <row r="6821" spans="1:4" ht="15" customHeight="1" x14ac:dyDescent="0.2">
      <c r="A6821" s="27">
        <v>42292.833333333336</v>
      </c>
      <c r="B6821" s="10">
        <v>11.317768000000001</v>
      </c>
      <c r="C6821" s="26">
        <v>40</v>
      </c>
      <c r="D6821" s="14">
        <f t="shared" si="106"/>
        <v>18.90067256</v>
      </c>
    </row>
    <row r="6822" spans="1:4" ht="15" customHeight="1" x14ac:dyDescent="0.2">
      <c r="A6822" s="27">
        <v>42292.875</v>
      </c>
      <c r="B6822" s="10">
        <v>9.7744359999999997</v>
      </c>
      <c r="C6822" s="26">
        <v>40</v>
      </c>
      <c r="D6822" s="14">
        <f t="shared" si="106"/>
        <v>16.32330812</v>
      </c>
    </row>
    <row r="6823" spans="1:4" ht="15" customHeight="1" x14ac:dyDescent="0.2">
      <c r="A6823" s="27">
        <v>42292.916666666664</v>
      </c>
      <c r="B6823" s="10">
        <v>8.7455479999999994</v>
      </c>
      <c r="C6823" s="26">
        <v>40</v>
      </c>
      <c r="D6823" s="14">
        <f t="shared" si="106"/>
        <v>14.605065159999999</v>
      </c>
    </row>
    <row r="6824" spans="1:4" ht="15" customHeight="1" x14ac:dyDescent="0.2">
      <c r="A6824" s="27">
        <v>42292.958333333336</v>
      </c>
      <c r="B6824" s="10">
        <v>5.6588840000000005</v>
      </c>
      <c r="C6824" s="26">
        <v>10</v>
      </c>
      <c r="D6824" s="14">
        <f t="shared" si="106"/>
        <v>9.4503362800000001</v>
      </c>
    </row>
    <row r="6825" spans="1:4" ht="15" customHeight="1" x14ac:dyDescent="0.2">
      <c r="A6825" s="27">
        <v>42293</v>
      </c>
      <c r="B6825" s="10">
        <v>6.6877719999999998</v>
      </c>
      <c r="C6825" s="26">
        <v>20</v>
      </c>
      <c r="D6825" s="14">
        <f t="shared" si="106"/>
        <v>11.16857924</v>
      </c>
    </row>
    <row r="6826" spans="1:4" ht="15" customHeight="1" x14ac:dyDescent="0.2">
      <c r="A6826" s="27">
        <v>42293.041666666664</v>
      </c>
      <c r="B6826" s="10">
        <v>6.6877719999999998</v>
      </c>
      <c r="C6826" s="26">
        <v>20</v>
      </c>
      <c r="D6826" s="14">
        <f t="shared" si="106"/>
        <v>11.16857924</v>
      </c>
    </row>
    <row r="6827" spans="1:4" ht="15" customHeight="1" x14ac:dyDescent="0.2">
      <c r="A6827" s="27">
        <v>42293.083333333336</v>
      </c>
      <c r="B6827" s="10">
        <v>5.1444400000000003</v>
      </c>
      <c r="C6827" s="26">
        <v>20</v>
      </c>
      <c r="D6827" s="14">
        <f t="shared" si="106"/>
        <v>8.5912147999999995</v>
      </c>
    </row>
    <row r="6828" spans="1:4" ht="15" customHeight="1" x14ac:dyDescent="0.2">
      <c r="A6828" s="27">
        <v>42293.125</v>
      </c>
      <c r="B6828" s="10">
        <v>6.1733279999999997</v>
      </c>
      <c r="C6828" s="26">
        <v>20</v>
      </c>
      <c r="D6828" s="14">
        <f t="shared" si="106"/>
        <v>10.309457759999999</v>
      </c>
    </row>
    <row r="6829" spans="1:4" ht="15" customHeight="1" x14ac:dyDescent="0.2">
      <c r="A6829" s="27">
        <v>42293.166666666664</v>
      </c>
      <c r="B6829" s="10">
        <v>5.6588840000000005</v>
      </c>
      <c r="C6829" s="26">
        <v>20</v>
      </c>
      <c r="D6829" s="14">
        <f t="shared" si="106"/>
        <v>9.4503362800000001</v>
      </c>
    </row>
    <row r="6830" spans="1:4" ht="15" customHeight="1" x14ac:dyDescent="0.2">
      <c r="A6830" s="27">
        <v>42293.208333333336</v>
      </c>
      <c r="B6830" s="10">
        <v>6.1733279999999997</v>
      </c>
      <c r="C6830" s="26">
        <v>10</v>
      </c>
      <c r="D6830" s="14">
        <f t="shared" si="106"/>
        <v>10.309457759999999</v>
      </c>
    </row>
    <row r="6831" spans="1:4" ht="15" customHeight="1" x14ac:dyDescent="0.2">
      <c r="A6831" s="27">
        <v>42293.25</v>
      </c>
      <c r="B6831" s="10">
        <v>5.6588840000000005</v>
      </c>
      <c r="C6831" s="26">
        <v>20</v>
      </c>
      <c r="D6831" s="14">
        <f t="shared" si="106"/>
        <v>9.4503362800000001</v>
      </c>
    </row>
    <row r="6832" spans="1:4" ht="15" customHeight="1" x14ac:dyDescent="0.2">
      <c r="A6832" s="27">
        <v>42293.291666666664</v>
      </c>
      <c r="B6832" s="10">
        <v>7.202216</v>
      </c>
      <c r="C6832" s="26">
        <v>20</v>
      </c>
      <c r="D6832" s="14">
        <f t="shared" si="106"/>
        <v>12.027700719999999</v>
      </c>
    </row>
    <row r="6833" spans="1:4" ht="15" customHeight="1" x14ac:dyDescent="0.2">
      <c r="A6833" s="27">
        <v>42293.333333333336</v>
      </c>
      <c r="B6833" s="10">
        <v>5.6588840000000005</v>
      </c>
      <c r="C6833" s="26">
        <v>10</v>
      </c>
      <c r="D6833" s="14">
        <f t="shared" si="106"/>
        <v>9.4503362800000001</v>
      </c>
    </row>
    <row r="6834" spans="1:4" ht="15" customHeight="1" x14ac:dyDescent="0.2">
      <c r="A6834" s="27">
        <v>42293.375</v>
      </c>
      <c r="B6834" s="10">
        <v>5.6588840000000005</v>
      </c>
      <c r="C6834" s="26">
        <v>20</v>
      </c>
      <c r="D6834" s="14">
        <f t="shared" si="106"/>
        <v>9.4503362800000001</v>
      </c>
    </row>
    <row r="6835" spans="1:4" ht="15" customHeight="1" x14ac:dyDescent="0.2">
      <c r="A6835" s="27">
        <v>42293.416666666664</v>
      </c>
      <c r="B6835" s="10">
        <v>6.1733279999999997</v>
      </c>
      <c r="C6835" s="26">
        <v>20</v>
      </c>
      <c r="D6835" s="14">
        <f t="shared" si="106"/>
        <v>10.309457759999999</v>
      </c>
    </row>
    <row r="6836" spans="1:4" ht="15" customHeight="1" x14ac:dyDescent="0.2">
      <c r="A6836" s="27">
        <v>42293.458333333336</v>
      </c>
      <c r="B6836" s="10">
        <v>6.6877719999999998</v>
      </c>
      <c r="C6836" s="26">
        <v>20</v>
      </c>
      <c r="D6836" s="14">
        <f t="shared" si="106"/>
        <v>11.16857924</v>
      </c>
    </row>
    <row r="6837" spans="1:4" ht="15" customHeight="1" x14ac:dyDescent="0.2">
      <c r="A6837" s="27">
        <v>42293.5</v>
      </c>
      <c r="B6837" s="10">
        <v>6.1733279999999997</v>
      </c>
      <c r="C6837" s="26">
        <v>20</v>
      </c>
      <c r="D6837" s="14">
        <f t="shared" si="106"/>
        <v>10.309457759999999</v>
      </c>
    </row>
    <row r="6838" spans="1:4" ht="15" customHeight="1" x14ac:dyDescent="0.2">
      <c r="A6838" s="27">
        <v>42293.541666666664</v>
      </c>
      <c r="B6838" s="10">
        <v>8.2311040000000002</v>
      </c>
      <c r="C6838" s="26">
        <v>30</v>
      </c>
      <c r="D6838" s="14">
        <f t="shared" si="106"/>
        <v>13.74594368</v>
      </c>
    </row>
    <row r="6839" spans="1:4" ht="15" customHeight="1" x14ac:dyDescent="0.2">
      <c r="A6839" s="27">
        <v>42293.583333333336</v>
      </c>
      <c r="B6839" s="10">
        <v>7.7166600000000001</v>
      </c>
      <c r="C6839" s="26">
        <v>40</v>
      </c>
      <c r="D6839" s="14">
        <f t="shared" si="106"/>
        <v>12.886822199999999</v>
      </c>
    </row>
    <row r="6840" spans="1:4" ht="15" customHeight="1" x14ac:dyDescent="0.2">
      <c r="A6840" s="27">
        <v>42293.625</v>
      </c>
      <c r="B6840" s="10">
        <v>9.7744359999999997</v>
      </c>
      <c r="C6840" s="26">
        <v>60</v>
      </c>
      <c r="D6840" s="14">
        <f t="shared" si="106"/>
        <v>16.32330812</v>
      </c>
    </row>
    <row r="6841" spans="1:4" ht="15" customHeight="1" x14ac:dyDescent="0.2">
      <c r="A6841" s="27">
        <v>42293.666666666664</v>
      </c>
      <c r="B6841" s="10">
        <v>10.803324</v>
      </c>
      <c r="C6841" s="26">
        <v>50</v>
      </c>
      <c r="D6841" s="14">
        <f t="shared" si="106"/>
        <v>18.041551079999998</v>
      </c>
    </row>
    <row r="6842" spans="1:4" ht="15" customHeight="1" x14ac:dyDescent="0.2">
      <c r="A6842" s="27">
        <v>42293.708333333336</v>
      </c>
      <c r="B6842" s="10">
        <v>10.803324</v>
      </c>
      <c r="C6842" s="26">
        <v>50</v>
      </c>
      <c r="D6842" s="14">
        <f t="shared" si="106"/>
        <v>18.041551079999998</v>
      </c>
    </row>
    <row r="6843" spans="1:4" ht="15" customHeight="1" x14ac:dyDescent="0.2">
      <c r="A6843" s="27">
        <v>42293.75</v>
      </c>
      <c r="B6843" s="10">
        <v>11.317768000000001</v>
      </c>
      <c r="C6843" s="26">
        <v>40</v>
      </c>
      <c r="D6843" s="14">
        <f t="shared" si="106"/>
        <v>18.90067256</v>
      </c>
    </row>
    <row r="6844" spans="1:4" ht="15" customHeight="1" x14ac:dyDescent="0.2">
      <c r="A6844" s="27">
        <v>42293.791666666664</v>
      </c>
      <c r="B6844" s="10">
        <v>11.832212</v>
      </c>
      <c r="C6844" s="26">
        <v>40</v>
      </c>
      <c r="D6844" s="14">
        <f t="shared" si="106"/>
        <v>19.759794039999999</v>
      </c>
    </row>
    <row r="6845" spans="1:4" ht="15" customHeight="1" x14ac:dyDescent="0.2">
      <c r="A6845" s="27">
        <v>42293.833333333336</v>
      </c>
      <c r="B6845" s="10">
        <v>11.832212</v>
      </c>
      <c r="C6845" s="26">
        <v>50</v>
      </c>
      <c r="D6845" s="14">
        <f t="shared" si="106"/>
        <v>19.759794039999999</v>
      </c>
    </row>
    <row r="6846" spans="1:4" ht="15" customHeight="1" x14ac:dyDescent="0.2">
      <c r="A6846" s="27">
        <v>42293.875</v>
      </c>
      <c r="B6846" s="10">
        <v>8.7455479999999994</v>
      </c>
      <c r="C6846" s="26">
        <v>50</v>
      </c>
      <c r="D6846" s="14">
        <f t="shared" si="106"/>
        <v>14.605065159999999</v>
      </c>
    </row>
    <row r="6847" spans="1:4" ht="15" customHeight="1" x14ac:dyDescent="0.2">
      <c r="A6847" s="27">
        <v>42293.916666666664</v>
      </c>
      <c r="B6847" s="10">
        <v>6.1733279999999997</v>
      </c>
      <c r="C6847" s="26">
        <v>40</v>
      </c>
      <c r="D6847" s="14">
        <f t="shared" si="106"/>
        <v>10.309457759999999</v>
      </c>
    </row>
    <row r="6848" spans="1:4" ht="15" customHeight="1" x14ac:dyDescent="0.2">
      <c r="A6848" s="27">
        <v>42293.958333333336</v>
      </c>
      <c r="B6848" s="10">
        <v>6.1733279999999997</v>
      </c>
      <c r="C6848" s="26">
        <v>40</v>
      </c>
      <c r="D6848" s="14">
        <f t="shared" si="106"/>
        <v>10.309457759999999</v>
      </c>
    </row>
    <row r="6849" spans="1:4" ht="15" customHeight="1" x14ac:dyDescent="0.2">
      <c r="A6849" s="27">
        <v>42294</v>
      </c>
      <c r="B6849" s="10">
        <v>8.2311040000000002</v>
      </c>
      <c r="C6849" s="26">
        <v>20</v>
      </c>
      <c r="D6849" s="14">
        <f t="shared" si="106"/>
        <v>13.74594368</v>
      </c>
    </row>
    <row r="6850" spans="1:4" ht="15" customHeight="1" x14ac:dyDescent="0.2">
      <c r="A6850" s="27">
        <v>42294.041666666664</v>
      </c>
      <c r="B6850" s="10">
        <v>5.1444400000000003</v>
      </c>
      <c r="C6850" s="26">
        <v>10</v>
      </c>
      <c r="D6850" s="14">
        <f t="shared" si="106"/>
        <v>8.5912147999999995</v>
      </c>
    </row>
    <row r="6851" spans="1:4" ht="15" customHeight="1" x14ac:dyDescent="0.2">
      <c r="A6851" s="27">
        <v>42294.083333333336</v>
      </c>
      <c r="B6851" s="10">
        <v>5.1444400000000003</v>
      </c>
      <c r="C6851" s="26">
        <v>20</v>
      </c>
      <c r="D6851" s="14">
        <f t="shared" si="106"/>
        <v>8.5912147999999995</v>
      </c>
    </row>
    <row r="6852" spans="1:4" ht="15" customHeight="1" x14ac:dyDescent="0.2">
      <c r="A6852" s="27">
        <v>42294.125</v>
      </c>
      <c r="B6852" s="10">
        <v>5.1444400000000003</v>
      </c>
      <c r="C6852" s="26">
        <v>20</v>
      </c>
      <c r="D6852" s="14">
        <f t="shared" si="106"/>
        <v>8.5912147999999995</v>
      </c>
    </row>
    <row r="6853" spans="1:4" ht="15" customHeight="1" x14ac:dyDescent="0.2">
      <c r="A6853" s="27">
        <v>42294.166666666664</v>
      </c>
      <c r="B6853" s="10">
        <v>6.6877719999999998</v>
      </c>
      <c r="C6853" s="26">
        <v>20</v>
      </c>
      <c r="D6853" s="14">
        <f t="shared" ref="D6853:D6916" si="107">$B$1*B6853</f>
        <v>11.16857924</v>
      </c>
    </row>
    <row r="6854" spans="1:4" ht="15" customHeight="1" x14ac:dyDescent="0.2">
      <c r="A6854" s="27">
        <v>42294.208333333336</v>
      </c>
      <c r="B6854" s="10">
        <v>6.1733279999999997</v>
      </c>
      <c r="C6854" s="26">
        <v>20</v>
      </c>
      <c r="D6854" s="14">
        <f t="shared" si="107"/>
        <v>10.309457759999999</v>
      </c>
    </row>
    <row r="6855" spans="1:4" ht="15" customHeight="1" x14ac:dyDescent="0.2">
      <c r="A6855" s="27">
        <v>42294.25</v>
      </c>
      <c r="B6855" s="10">
        <v>4.1155520000000001</v>
      </c>
      <c r="C6855" s="26">
        <v>50</v>
      </c>
      <c r="D6855" s="14">
        <f t="shared" si="107"/>
        <v>6.8729718399999999</v>
      </c>
    </row>
    <row r="6856" spans="1:4" ht="15" customHeight="1" x14ac:dyDescent="0.2">
      <c r="A6856" s="27">
        <v>42294.291666666664</v>
      </c>
      <c r="B6856" s="10">
        <v>4.6299960000000002</v>
      </c>
      <c r="C6856" s="26">
        <v>30</v>
      </c>
      <c r="D6856" s="14">
        <f t="shared" si="107"/>
        <v>7.7320933199999997</v>
      </c>
    </row>
    <row r="6857" spans="1:4" ht="15" customHeight="1" x14ac:dyDescent="0.2">
      <c r="A6857" s="27">
        <v>42294.333333333336</v>
      </c>
      <c r="B6857" s="10">
        <v>4.6299960000000002</v>
      </c>
      <c r="C6857" s="26">
        <v>20</v>
      </c>
      <c r="D6857" s="14">
        <f t="shared" si="107"/>
        <v>7.7320933199999997</v>
      </c>
    </row>
    <row r="6858" spans="1:4" ht="15" customHeight="1" x14ac:dyDescent="0.2">
      <c r="A6858" s="27">
        <v>42294.375</v>
      </c>
      <c r="B6858" s="10">
        <v>4.6299960000000002</v>
      </c>
      <c r="C6858" s="26">
        <v>20</v>
      </c>
      <c r="D6858" s="14">
        <f t="shared" si="107"/>
        <v>7.7320933199999997</v>
      </c>
    </row>
    <row r="6859" spans="1:4" ht="15" customHeight="1" x14ac:dyDescent="0.2">
      <c r="A6859" s="27">
        <v>42294.416666666664</v>
      </c>
      <c r="B6859" s="10">
        <v>5.6588840000000005</v>
      </c>
      <c r="C6859" s="26">
        <v>10</v>
      </c>
      <c r="D6859" s="14">
        <f t="shared" si="107"/>
        <v>9.4503362800000001</v>
      </c>
    </row>
    <row r="6860" spans="1:4" ht="15" customHeight="1" x14ac:dyDescent="0.2">
      <c r="A6860" s="27">
        <v>42294.458333333336</v>
      </c>
      <c r="B6860" s="10">
        <v>6.1733279999999997</v>
      </c>
      <c r="C6860" s="26">
        <v>20</v>
      </c>
      <c r="D6860" s="14">
        <f t="shared" si="107"/>
        <v>10.309457759999999</v>
      </c>
    </row>
    <row r="6861" spans="1:4" ht="15" customHeight="1" x14ac:dyDescent="0.2">
      <c r="A6861" s="27">
        <v>42294.5</v>
      </c>
      <c r="B6861" s="10">
        <v>5.6588840000000005</v>
      </c>
      <c r="C6861" s="26">
        <v>10</v>
      </c>
      <c r="D6861" s="14">
        <f t="shared" si="107"/>
        <v>9.4503362800000001</v>
      </c>
    </row>
    <row r="6862" spans="1:4" ht="15" customHeight="1" x14ac:dyDescent="0.2">
      <c r="A6862" s="27">
        <v>42294.541666666664</v>
      </c>
      <c r="B6862" s="10">
        <v>5.1444400000000003</v>
      </c>
      <c r="C6862" s="26">
        <v>20</v>
      </c>
      <c r="D6862" s="14">
        <f t="shared" si="107"/>
        <v>8.5912147999999995</v>
      </c>
    </row>
    <row r="6863" spans="1:4" ht="15" customHeight="1" x14ac:dyDescent="0.2">
      <c r="A6863" s="27">
        <v>42294.583333333336</v>
      </c>
      <c r="B6863" s="10">
        <v>5.6588840000000005</v>
      </c>
      <c r="C6863" s="26">
        <v>60</v>
      </c>
      <c r="D6863" s="14">
        <f t="shared" si="107"/>
        <v>9.4503362800000001</v>
      </c>
    </row>
    <row r="6864" spans="1:4" ht="15" customHeight="1" x14ac:dyDescent="0.2">
      <c r="A6864" s="27">
        <v>42294.625</v>
      </c>
      <c r="B6864" s="10">
        <v>6.6877719999999998</v>
      </c>
      <c r="C6864" s="26">
        <v>70</v>
      </c>
      <c r="D6864" s="14">
        <f t="shared" si="107"/>
        <v>11.16857924</v>
      </c>
    </row>
    <row r="6865" spans="1:4" ht="15" customHeight="1" x14ac:dyDescent="0.2">
      <c r="A6865" s="27">
        <v>42294.666666666664</v>
      </c>
      <c r="B6865" s="10">
        <v>6.1733279999999997</v>
      </c>
      <c r="C6865" s="26">
        <v>60</v>
      </c>
      <c r="D6865" s="14">
        <f t="shared" si="107"/>
        <v>10.309457759999999</v>
      </c>
    </row>
    <row r="6866" spans="1:4" ht="15" customHeight="1" x14ac:dyDescent="0.2">
      <c r="A6866" s="27">
        <v>42294.708333333336</v>
      </c>
      <c r="B6866" s="10">
        <v>6.1733279999999997</v>
      </c>
      <c r="C6866" s="26">
        <v>50</v>
      </c>
      <c r="D6866" s="14">
        <f t="shared" si="107"/>
        <v>10.309457759999999</v>
      </c>
    </row>
    <row r="6867" spans="1:4" ht="15" customHeight="1" x14ac:dyDescent="0.2">
      <c r="A6867" s="27">
        <v>42294.75</v>
      </c>
      <c r="B6867" s="10">
        <v>5.6588840000000005</v>
      </c>
      <c r="C6867" s="26">
        <v>110</v>
      </c>
      <c r="D6867" s="14">
        <f t="shared" si="107"/>
        <v>9.4503362800000001</v>
      </c>
    </row>
    <row r="6868" spans="1:4" ht="15" customHeight="1" x14ac:dyDescent="0.2">
      <c r="A6868" s="27">
        <v>42294.791666666664</v>
      </c>
      <c r="B6868" s="10">
        <v>5.6588840000000005</v>
      </c>
      <c r="C6868" s="26">
        <v>160</v>
      </c>
      <c r="D6868" s="14">
        <f t="shared" si="107"/>
        <v>9.4503362800000001</v>
      </c>
    </row>
    <row r="6869" spans="1:4" ht="15" customHeight="1" x14ac:dyDescent="0.2">
      <c r="A6869" s="27">
        <v>42294.833333333336</v>
      </c>
      <c r="B6869" s="10">
        <v>4.1155520000000001</v>
      </c>
      <c r="C6869" s="26">
        <v>160</v>
      </c>
      <c r="D6869" s="14">
        <f t="shared" si="107"/>
        <v>6.8729718399999999</v>
      </c>
    </row>
    <row r="6870" spans="1:4" ht="15" customHeight="1" x14ac:dyDescent="0.2">
      <c r="A6870" s="27">
        <v>42294.875</v>
      </c>
      <c r="B6870" s="10">
        <v>2.5722200000000002</v>
      </c>
      <c r="C6870" s="26">
        <v>150</v>
      </c>
      <c r="D6870" s="14">
        <f t="shared" si="107"/>
        <v>4.2956073999999997</v>
      </c>
    </row>
    <row r="6871" spans="1:4" ht="15" customHeight="1" x14ac:dyDescent="0.2">
      <c r="A6871" s="27">
        <v>42294.916666666664</v>
      </c>
      <c r="B6871" s="10">
        <v>2.5722200000000002</v>
      </c>
      <c r="C6871" s="26">
        <v>150</v>
      </c>
      <c r="D6871" s="14">
        <f t="shared" si="107"/>
        <v>4.2956073999999997</v>
      </c>
    </row>
    <row r="6872" spans="1:4" ht="15" customHeight="1" x14ac:dyDescent="0.2">
      <c r="A6872" s="27">
        <v>42294.958333333336</v>
      </c>
      <c r="B6872" s="10">
        <v>2.057776</v>
      </c>
      <c r="C6872" s="26">
        <v>140</v>
      </c>
      <c r="D6872" s="14">
        <f t="shared" si="107"/>
        <v>3.43648592</v>
      </c>
    </row>
    <row r="6873" spans="1:4" ht="15" customHeight="1" x14ac:dyDescent="0.2">
      <c r="A6873" s="27">
        <v>42295</v>
      </c>
      <c r="B6873" s="10">
        <v>4.1155520000000001</v>
      </c>
      <c r="C6873" s="26">
        <v>170</v>
      </c>
      <c r="D6873" s="14">
        <f t="shared" si="107"/>
        <v>6.8729718399999999</v>
      </c>
    </row>
    <row r="6874" spans="1:4" ht="15" customHeight="1" x14ac:dyDescent="0.2">
      <c r="A6874" s="27">
        <v>42295.041666666664</v>
      </c>
      <c r="B6874" s="10">
        <v>5.6588840000000005</v>
      </c>
      <c r="C6874" s="26">
        <v>210</v>
      </c>
      <c r="D6874" s="14">
        <f t="shared" si="107"/>
        <v>9.4503362800000001</v>
      </c>
    </row>
    <row r="6875" spans="1:4" ht="15" customHeight="1" x14ac:dyDescent="0.2">
      <c r="A6875" s="27">
        <v>42295.083333333336</v>
      </c>
      <c r="B6875" s="10">
        <v>5.1444400000000003</v>
      </c>
      <c r="C6875" s="26">
        <v>210</v>
      </c>
      <c r="D6875" s="14">
        <f t="shared" si="107"/>
        <v>8.5912147999999995</v>
      </c>
    </row>
    <row r="6876" spans="1:4" ht="15" customHeight="1" x14ac:dyDescent="0.2">
      <c r="A6876" s="27">
        <v>42295.125</v>
      </c>
      <c r="B6876" s="10">
        <v>6.1733279999999997</v>
      </c>
      <c r="C6876" s="26">
        <v>200</v>
      </c>
      <c r="D6876" s="14">
        <f t="shared" si="107"/>
        <v>10.309457759999999</v>
      </c>
    </row>
    <row r="6877" spans="1:4" ht="15" customHeight="1" x14ac:dyDescent="0.2">
      <c r="A6877" s="27">
        <v>42295.166666666664</v>
      </c>
      <c r="B6877" s="10">
        <v>5.6588840000000005</v>
      </c>
      <c r="C6877" s="26">
        <v>210</v>
      </c>
      <c r="D6877" s="14">
        <f t="shared" si="107"/>
        <v>9.4503362800000001</v>
      </c>
    </row>
    <row r="6878" spans="1:4" ht="15" customHeight="1" x14ac:dyDescent="0.2">
      <c r="A6878" s="27">
        <v>42295.208333333336</v>
      </c>
      <c r="B6878" s="10">
        <v>5.1444400000000003</v>
      </c>
      <c r="C6878" s="26">
        <v>210</v>
      </c>
      <c r="D6878" s="14">
        <f t="shared" si="107"/>
        <v>8.5912147999999995</v>
      </c>
    </row>
    <row r="6879" spans="1:4" ht="15" customHeight="1" x14ac:dyDescent="0.2">
      <c r="A6879" s="27">
        <v>42295.25</v>
      </c>
      <c r="B6879" s="10">
        <v>6.6877719999999998</v>
      </c>
      <c r="C6879" s="26">
        <v>210</v>
      </c>
      <c r="D6879" s="14">
        <f t="shared" si="107"/>
        <v>11.16857924</v>
      </c>
    </row>
    <row r="6880" spans="1:4" ht="15" customHeight="1" x14ac:dyDescent="0.2">
      <c r="A6880" s="27">
        <v>42295.291666666664</v>
      </c>
      <c r="B6880" s="10">
        <v>7.202216</v>
      </c>
      <c r="C6880" s="26">
        <v>200</v>
      </c>
      <c r="D6880" s="14">
        <f t="shared" si="107"/>
        <v>12.027700719999999</v>
      </c>
    </row>
    <row r="6881" spans="1:4" ht="15" customHeight="1" x14ac:dyDescent="0.2">
      <c r="A6881" s="27">
        <v>42295.333333333336</v>
      </c>
      <c r="B6881" s="10">
        <v>7.202216</v>
      </c>
      <c r="C6881" s="26">
        <v>220</v>
      </c>
      <c r="D6881" s="14">
        <f t="shared" si="107"/>
        <v>12.027700719999999</v>
      </c>
    </row>
    <row r="6882" spans="1:4" ht="15" customHeight="1" x14ac:dyDescent="0.2">
      <c r="A6882" s="27">
        <v>42295.375</v>
      </c>
      <c r="B6882" s="10">
        <v>7.7166600000000001</v>
      </c>
      <c r="C6882" s="26">
        <v>210</v>
      </c>
      <c r="D6882" s="14">
        <f t="shared" si="107"/>
        <v>12.886822199999999</v>
      </c>
    </row>
    <row r="6883" spans="1:4" ht="15" customHeight="1" x14ac:dyDescent="0.2">
      <c r="A6883" s="27">
        <v>42295.416666666664</v>
      </c>
      <c r="B6883" s="10">
        <v>6.6877719999999998</v>
      </c>
      <c r="C6883" s="26">
        <v>210</v>
      </c>
      <c r="D6883" s="14">
        <f t="shared" si="107"/>
        <v>11.16857924</v>
      </c>
    </row>
    <row r="6884" spans="1:4" ht="15" customHeight="1" x14ac:dyDescent="0.2">
      <c r="A6884" s="27">
        <v>42295.458333333336</v>
      </c>
      <c r="B6884" s="10">
        <v>7.202216</v>
      </c>
      <c r="C6884" s="26">
        <v>220</v>
      </c>
      <c r="D6884" s="14">
        <f t="shared" si="107"/>
        <v>12.027700719999999</v>
      </c>
    </row>
    <row r="6885" spans="1:4" ht="15" customHeight="1" x14ac:dyDescent="0.2">
      <c r="A6885" s="27">
        <v>42295.5</v>
      </c>
      <c r="B6885" s="10">
        <v>8.2311040000000002</v>
      </c>
      <c r="C6885" s="26">
        <v>210</v>
      </c>
      <c r="D6885" s="14">
        <f t="shared" si="107"/>
        <v>13.74594368</v>
      </c>
    </row>
    <row r="6886" spans="1:4" ht="15" customHeight="1" x14ac:dyDescent="0.2">
      <c r="A6886" s="27">
        <v>42295.541666666664</v>
      </c>
      <c r="B6886" s="10">
        <v>9.2599920000000004</v>
      </c>
      <c r="C6886" s="26">
        <v>200</v>
      </c>
      <c r="D6886" s="14">
        <f t="shared" si="107"/>
        <v>15.464186639999999</v>
      </c>
    </row>
    <row r="6887" spans="1:4" ht="15" customHeight="1" x14ac:dyDescent="0.2">
      <c r="A6887" s="27">
        <v>42295.583333333336</v>
      </c>
      <c r="B6887" s="10">
        <v>6.6877719999999998</v>
      </c>
      <c r="C6887" s="26">
        <v>190</v>
      </c>
      <c r="D6887" s="14">
        <f t="shared" si="107"/>
        <v>11.16857924</v>
      </c>
    </row>
    <row r="6888" spans="1:4" ht="15" customHeight="1" x14ac:dyDescent="0.2">
      <c r="A6888" s="27">
        <v>42295.625</v>
      </c>
      <c r="B6888" s="10">
        <v>8.2311040000000002</v>
      </c>
      <c r="C6888" s="26">
        <v>220</v>
      </c>
      <c r="D6888" s="14">
        <f t="shared" si="107"/>
        <v>13.74594368</v>
      </c>
    </row>
    <row r="6889" spans="1:4" ht="15" customHeight="1" x14ac:dyDescent="0.2">
      <c r="A6889" s="27">
        <v>42295.666666666664</v>
      </c>
      <c r="B6889" s="10">
        <v>8.2311040000000002</v>
      </c>
      <c r="C6889" s="26">
        <v>210</v>
      </c>
      <c r="D6889" s="14">
        <f t="shared" si="107"/>
        <v>13.74594368</v>
      </c>
    </row>
    <row r="6890" spans="1:4" ht="15" customHeight="1" x14ac:dyDescent="0.2">
      <c r="A6890" s="27">
        <v>42295.708333333336</v>
      </c>
      <c r="B6890" s="10">
        <v>8.7455479999999994</v>
      </c>
      <c r="C6890" s="26">
        <v>210</v>
      </c>
      <c r="D6890" s="14">
        <f t="shared" si="107"/>
        <v>14.605065159999999</v>
      </c>
    </row>
    <row r="6891" spans="1:4" ht="15" customHeight="1" x14ac:dyDescent="0.2">
      <c r="A6891" s="27">
        <v>42295.75</v>
      </c>
      <c r="B6891" s="10">
        <v>8.2311040000000002</v>
      </c>
      <c r="C6891" s="26">
        <v>200</v>
      </c>
      <c r="D6891" s="14">
        <f t="shared" si="107"/>
        <v>13.74594368</v>
      </c>
    </row>
    <row r="6892" spans="1:4" ht="15" customHeight="1" x14ac:dyDescent="0.2">
      <c r="A6892" s="27">
        <v>42295.791666666664</v>
      </c>
      <c r="B6892" s="10">
        <v>8.2311040000000002</v>
      </c>
      <c r="C6892" s="26">
        <v>190</v>
      </c>
      <c r="D6892" s="14">
        <f t="shared" si="107"/>
        <v>13.74594368</v>
      </c>
    </row>
    <row r="6893" spans="1:4" ht="15" customHeight="1" x14ac:dyDescent="0.2">
      <c r="A6893" s="27">
        <v>42295.833333333336</v>
      </c>
      <c r="B6893" s="10">
        <v>7.202216</v>
      </c>
      <c r="C6893" s="26">
        <v>180</v>
      </c>
      <c r="D6893" s="14">
        <f t="shared" si="107"/>
        <v>12.027700719999999</v>
      </c>
    </row>
    <row r="6894" spans="1:4" ht="15" customHeight="1" x14ac:dyDescent="0.2">
      <c r="A6894" s="27">
        <v>42295.875</v>
      </c>
      <c r="B6894" s="10">
        <v>6.6877719999999998</v>
      </c>
      <c r="C6894" s="26">
        <v>210</v>
      </c>
      <c r="D6894" s="14">
        <f t="shared" si="107"/>
        <v>11.16857924</v>
      </c>
    </row>
    <row r="6895" spans="1:4" ht="15" customHeight="1" x14ac:dyDescent="0.2">
      <c r="A6895" s="27">
        <v>42295.916666666664</v>
      </c>
      <c r="B6895" s="10">
        <v>6.1733279999999997</v>
      </c>
      <c r="C6895" s="26">
        <v>200</v>
      </c>
      <c r="D6895" s="14">
        <f t="shared" si="107"/>
        <v>10.309457759999999</v>
      </c>
    </row>
    <row r="6896" spans="1:4" ht="15" customHeight="1" x14ac:dyDescent="0.2">
      <c r="A6896" s="27">
        <v>42295.958333333336</v>
      </c>
      <c r="B6896" s="10">
        <v>6.6877719999999998</v>
      </c>
      <c r="C6896" s="26">
        <v>210</v>
      </c>
      <c r="D6896" s="14">
        <f t="shared" si="107"/>
        <v>11.16857924</v>
      </c>
    </row>
    <row r="6897" spans="1:4" ht="15" customHeight="1" x14ac:dyDescent="0.2">
      <c r="A6897" s="27">
        <v>42296</v>
      </c>
      <c r="B6897" s="10">
        <v>6.1733279999999997</v>
      </c>
      <c r="C6897" s="26">
        <v>210</v>
      </c>
      <c r="D6897" s="14">
        <f t="shared" si="107"/>
        <v>10.309457759999999</v>
      </c>
    </row>
    <row r="6898" spans="1:4" ht="15" customHeight="1" x14ac:dyDescent="0.2">
      <c r="A6898" s="27">
        <v>42296.041666666664</v>
      </c>
      <c r="B6898" s="10">
        <v>6.1733279999999997</v>
      </c>
      <c r="C6898" s="26">
        <v>220</v>
      </c>
      <c r="D6898" s="14">
        <f t="shared" si="107"/>
        <v>10.309457759999999</v>
      </c>
    </row>
    <row r="6899" spans="1:4" ht="15" customHeight="1" x14ac:dyDescent="0.2">
      <c r="A6899" s="27">
        <v>42296.083333333336</v>
      </c>
      <c r="B6899" s="10">
        <v>5.6588840000000005</v>
      </c>
      <c r="C6899" s="26">
        <v>220</v>
      </c>
      <c r="D6899" s="14">
        <f t="shared" si="107"/>
        <v>9.4503362800000001</v>
      </c>
    </row>
    <row r="6900" spans="1:4" ht="15" customHeight="1" x14ac:dyDescent="0.2">
      <c r="A6900" s="27">
        <v>42296.125</v>
      </c>
      <c r="B6900" s="10">
        <v>5.1444400000000003</v>
      </c>
      <c r="C6900" s="26">
        <v>220</v>
      </c>
      <c r="D6900" s="14">
        <f t="shared" si="107"/>
        <v>8.5912147999999995</v>
      </c>
    </row>
    <row r="6901" spans="1:4" ht="15" customHeight="1" x14ac:dyDescent="0.2">
      <c r="A6901" s="27">
        <v>42296.166666666664</v>
      </c>
      <c r="B6901" s="10">
        <v>5.6588840000000005</v>
      </c>
      <c r="C6901" s="26">
        <v>210</v>
      </c>
      <c r="D6901" s="14">
        <f t="shared" si="107"/>
        <v>9.4503362800000001</v>
      </c>
    </row>
    <row r="6902" spans="1:4" ht="15" customHeight="1" x14ac:dyDescent="0.2">
      <c r="A6902" s="27">
        <v>42296.208333333336</v>
      </c>
      <c r="B6902" s="10">
        <v>5.1444400000000003</v>
      </c>
      <c r="C6902" s="26">
        <v>200</v>
      </c>
      <c r="D6902" s="14">
        <f t="shared" si="107"/>
        <v>8.5912147999999995</v>
      </c>
    </row>
    <row r="6903" spans="1:4" ht="15" customHeight="1" x14ac:dyDescent="0.2">
      <c r="A6903" s="27">
        <v>42296.25</v>
      </c>
      <c r="B6903" s="10">
        <v>4.1155520000000001</v>
      </c>
      <c r="C6903" s="26">
        <v>200</v>
      </c>
      <c r="D6903" s="14">
        <f t="shared" si="107"/>
        <v>6.8729718399999999</v>
      </c>
    </row>
    <row r="6904" spans="1:4" ht="15" customHeight="1" x14ac:dyDescent="0.2">
      <c r="A6904" s="27">
        <v>42296.291666666664</v>
      </c>
      <c r="B6904" s="10">
        <v>5.6588840000000005</v>
      </c>
      <c r="C6904" s="26">
        <v>200</v>
      </c>
      <c r="D6904" s="14">
        <f t="shared" si="107"/>
        <v>9.4503362800000001</v>
      </c>
    </row>
    <row r="6905" spans="1:4" ht="15" customHeight="1" x14ac:dyDescent="0.2">
      <c r="A6905" s="27">
        <v>42296.333333333336</v>
      </c>
      <c r="B6905" s="10">
        <v>5.1444400000000003</v>
      </c>
      <c r="C6905" s="26">
        <v>200</v>
      </c>
      <c r="D6905" s="14">
        <f t="shared" si="107"/>
        <v>8.5912147999999995</v>
      </c>
    </row>
    <row r="6906" spans="1:4" ht="15" customHeight="1" x14ac:dyDescent="0.2">
      <c r="A6906" s="27">
        <v>42296.375</v>
      </c>
      <c r="B6906" s="10">
        <v>5.1444400000000003</v>
      </c>
      <c r="C6906" s="26">
        <v>210</v>
      </c>
      <c r="D6906" s="14">
        <f t="shared" si="107"/>
        <v>8.5912147999999995</v>
      </c>
    </row>
    <row r="6907" spans="1:4" ht="15" customHeight="1" x14ac:dyDescent="0.2">
      <c r="A6907" s="27">
        <v>42296.416666666664</v>
      </c>
      <c r="B6907" s="10">
        <v>5.6588840000000005</v>
      </c>
      <c r="C6907" s="26">
        <v>200</v>
      </c>
      <c r="D6907" s="14">
        <f t="shared" si="107"/>
        <v>9.4503362800000001</v>
      </c>
    </row>
    <row r="6908" spans="1:4" ht="15" customHeight="1" x14ac:dyDescent="0.2">
      <c r="A6908" s="27">
        <v>42296.458333333336</v>
      </c>
      <c r="B6908" s="10">
        <v>4.1155520000000001</v>
      </c>
      <c r="C6908" s="26">
        <v>200</v>
      </c>
      <c r="D6908" s="14">
        <f t="shared" si="107"/>
        <v>6.8729718399999999</v>
      </c>
    </row>
    <row r="6909" spans="1:4" ht="15" customHeight="1" x14ac:dyDescent="0.2">
      <c r="A6909" s="27">
        <v>42296.5</v>
      </c>
      <c r="B6909" s="10">
        <v>4.6299960000000002</v>
      </c>
      <c r="C6909" s="26">
        <v>200</v>
      </c>
      <c r="D6909" s="14">
        <f t="shared" si="107"/>
        <v>7.7320933199999997</v>
      </c>
    </row>
    <row r="6910" spans="1:4" ht="15" customHeight="1" x14ac:dyDescent="0.2">
      <c r="A6910" s="27">
        <v>42296.541666666664</v>
      </c>
      <c r="B6910" s="10">
        <v>5.1444400000000003</v>
      </c>
      <c r="C6910" s="26">
        <v>200</v>
      </c>
      <c r="D6910" s="14">
        <f t="shared" si="107"/>
        <v>8.5912147999999995</v>
      </c>
    </row>
    <row r="6911" spans="1:4" ht="15" customHeight="1" x14ac:dyDescent="0.2">
      <c r="A6911" s="27">
        <v>42296.583333333336</v>
      </c>
      <c r="B6911" s="10">
        <v>5.1444400000000003</v>
      </c>
      <c r="C6911" s="26">
        <v>180</v>
      </c>
      <c r="D6911" s="14">
        <f t="shared" si="107"/>
        <v>8.5912147999999995</v>
      </c>
    </row>
    <row r="6912" spans="1:4" ht="15" customHeight="1" x14ac:dyDescent="0.2">
      <c r="A6912" s="27">
        <v>42296.625</v>
      </c>
      <c r="B6912" s="10">
        <v>5.6588840000000005</v>
      </c>
      <c r="C6912" s="26">
        <v>160</v>
      </c>
      <c r="D6912" s="14">
        <f t="shared" si="107"/>
        <v>9.4503362800000001</v>
      </c>
    </row>
    <row r="6913" spans="1:4" ht="15" customHeight="1" x14ac:dyDescent="0.2">
      <c r="A6913" s="27">
        <v>42296.666666666664</v>
      </c>
      <c r="B6913" s="10">
        <v>5.1444400000000003</v>
      </c>
      <c r="C6913" s="26">
        <v>180</v>
      </c>
      <c r="D6913" s="14">
        <f t="shared" si="107"/>
        <v>8.5912147999999995</v>
      </c>
    </row>
    <row r="6914" spans="1:4" ht="15" customHeight="1" x14ac:dyDescent="0.2">
      <c r="A6914" s="27">
        <v>42296.708333333336</v>
      </c>
      <c r="B6914" s="10">
        <v>4.6299960000000002</v>
      </c>
      <c r="C6914" s="26">
        <v>160</v>
      </c>
      <c r="D6914" s="14">
        <f t="shared" si="107"/>
        <v>7.7320933199999997</v>
      </c>
    </row>
    <row r="6915" spans="1:4" ht="15" customHeight="1" x14ac:dyDescent="0.2">
      <c r="A6915" s="27">
        <v>42296.75</v>
      </c>
      <c r="B6915" s="10">
        <v>4.6299960000000002</v>
      </c>
      <c r="C6915" s="26">
        <v>160</v>
      </c>
      <c r="D6915" s="14">
        <f t="shared" si="107"/>
        <v>7.7320933199999997</v>
      </c>
    </row>
    <row r="6916" spans="1:4" ht="15" customHeight="1" x14ac:dyDescent="0.2">
      <c r="A6916" s="27">
        <v>42296.791666666664</v>
      </c>
      <c r="B6916" s="10">
        <v>3.0866639999999999</v>
      </c>
      <c r="C6916" s="26">
        <v>170</v>
      </c>
      <c r="D6916" s="14">
        <f t="shared" si="107"/>
        <v>5.1547288799999995</v>
      </c>
    </row>
    <row r="6917" spans="1:4" ht="15" customHeight="1" x14ac:dyDescent="0.2">
      <c r="A6917" s="27">
        <v>42296.833333333336</v>
      </c>
      <c r="B6917" s="10">
        <v>3.601108</v>
      </c>
      <c r="C6917" s="26">
        <v>160</v>
      </c>
      <c r="D6917" s="14">
        <f t="shared" ref="D6917:D6980" si="108">$B$1*B6917</f>
        <v>6.0138503599999993</v>
      </c>
    </row>
    <row r="6918" spans="1:4" ht="15" customHeight="1" x14ac:dyDescent="0.2">
      <c r="A6918" s="27">
        <v>42296.875</v>
      </c>
      <c r="B6918" s="10">
        <v>1.028888</v>
      </c>
      <c r="C6918" s="26">
        <v>210</v>
      </c>
      <c r="D6918" s="14">
        <f t="shared" si="108"/>
        <v>1.71824296</v>
      </c>
    </row>
    <row r="6919" spans="1:4" ht="15" customHeight="1" x14ac:dyDescent="0.2">
      <c r="A6919" s="27">
        <v>42296.916666666664</v>
      </c>
      <c r="B6919" s="10">
        <v>0.51444400000000001</v>
      </c>
      <c r="C6919" s="26">
        <v>130</v>
      </c>
      <c r="D6919" s="14">
        <f t="shared" si="108"/>
        <v>0.85912147999999999</v>
      </c>
    </row>
    <row r="6920" spans="1:4" ht="15" customHeight="1" x14ac:dyDescent="0.2">
      <c r="A6920" s="27">
        <v>42296.958333333336</v>
      </c>
      <c r="B6920" s="10">
        <v>1.028888</v>
      </c>
      <c r="C6920" s="26">
        <v>290</v>
      </c>
      <c r="D6920" s="14">
        <f t="shared" si="108"/>
        <v>1.71824296</v>
      </c>
    </row>
    <row r="6921" spans="1:4" ht="15" customHeight="1" x14ac:dyDescent="0.2">
      <c r="A6921" s="27">
        <v>42297</v>
      </c>
      <c r="B6921" s="10">
        <v>1.5433319999999999</v>
      </c>
      <c r="C6921" s="26">
        <v>310</v>
      </c>
      <c r="D6921" s="14">
        <f t="shared" si="108"/>
        <v>2.5773644399999998</v>
      </c>
    </row>
    <row r="6922" spans="1:4" ht="15" customHeight="1" x14ac:dyDescent="0.2">
      <c r="A6922" s="27">
        <v>42297.041666666664</v>
      </c>
      <c r="B6922" s="10">
        <v>1.5433319999999999</v>
      </c>
      <c r="C6922" s="26">
        <v>300</v>
      </c>
      <c r="D6922" s="14">
        <f t="shared" si="108"/>
        <v>2.5773644399999998</v>
      </c>
    </row>
    <row r="6923" spans="1:4" ht="15" customHeight="1" x14ac:dyDescent="0.2">
      <c r="A6923" s="27">
        <v>42297.083333333336</v>
      </c>
      <c r="B6923" s="10">
        <v>1.5433319999999999</v>
      </c>
      <c r="C6923" s="26">
        <v>300</v>
      </c>
      <c r="D6923" s="14">
        <f t="shared" si="108"/>
        <v>2.5773644399999998</v>
      </c>
    </row>
    <row r="6924" spans="1:4" ht="15" customHeight="1" x14ac:dyDescent="0.2">
      <c r="A6924" s="27">
        <v>42297.125</v>
      </c>
      <c r="B6924" s="10">
        <v>1.028888</v>
      </c>
      <c r="C6924" s="26">
        <v>290</v>
      </c>
      <c r="D6924" s="14">
        <f t="shared" si="108"/>
        <v>1.71824296</v>
      </c>
    </row>
    <row r="6925" spans="1:4" ht="15" customHeight="1" x14ac:dyDescent="0.2">
      <c r="A6925" s="27">
        <v>42297.166666666664</v>
      </c>
      <c r="B6925" s="10">
        <v>2.057776</v>
      </c>
      <c r="C6925" s="26">
        <v>300</v>
      </c>
      <c r="D6925" s="14">
        <f t="shared" si="108"/>
        <v>3.43648592</v>
      </c>
    </row>
    <row r="6926" spans="1:4" ht="15" customHeight="1" x14ac:dyDescent="0.2">
      <c r="A6926" s="27">
        <v>42297.208333333336</v>
      </c>
      <c r="B6926" s="10">
        <v>1.028888</v>
      </c>
      <c r="C6926" s="26">
        <v>310</v>
      </c>
      <c r="D6926" s="14">
        <f t="shared" si="108"/>
        <v>1.71824296</v>
      </c>
    </row>
    <row r="6927" spans="1:4" ht="15" customHeight="1" x14ac:dyDescent="0.2">
      <c r="A6927" s="27">
        <v>42297.25</v>
      </c>
      <c r="B6927" s="10">
        <v>2.057776</v>
      </c>
      <c r="C6927" s="26">
        <v>330</v>
      </c>
      <c r="D6927" s="14">
        <f t="shared" si="108"/>
        <v>3.43648592</v>
      </c>
    </row>
    <row r="6928" spans="1:4" ht="15" customHeight="1" x14ac:dyDescent="0.2">
      <c r="A6928" s="27">
        <v>42297.291666666664</v>
      </c>
      <c r="B6928" s="10">
        <v>2.057776</v>
      </c>
      <c r="C6928" s="26">
        <v>320</v>
      </c>
      <c r="D6928" s="14">
        <f t="shared" si="108"/>
        <v>3.43648592</v>
      </c>
    </row>
    <row r="6929" spans="1:4" ht="15" customHeight="1" x14ac:dyDescent="0.2">
      <c r="A6929" s="27">
        <v>42297.333333333336</v>
      </c>
      <c r="B6929" s="10">
        <v>1.5433319999999999</v>
      </c>
      <c r="C6929" s="26">
        <v>250</v>
      </c>
      <c r="D6929" s="14">
        <f t="shared" si="108"/>
        <v>2.5773644399999998</v>
      </c>
    </row>
    <row r="6930" spans="1:4" ht="15" customHeight="1" x14ac:dyDescent="0.2">
      <c r="A6930" s="27">
        <v>42297.375</v>
      </c>
      <c r="B6930" s="10">
        <v>2.057776</v>
      </c>
      <c r="C6930" s="26">
        <v>310</v>
      </c>
      <c r="D6930" s="14">
        <f t="shared" si="108"/>
        <v>3.43648592</v>
      </c>
    </row>
    <row r="6931" spans="1:4" ht="15" customHeight="1" x14ac:dyDescent="0.2">
      <c r="A6931" s="27">
        <v>42297.416666666664</v>
      </c>
      <c r="B6931" s="10">
        <v>2.057776</v>
      </c>
      <c r="C6931" s="26">
        <v>320</v>
      </c>
      <c r="D6931" s="14">
        <f t="shared" si="108"/>
        <v>3.43648592</v>
      </c>
    </row>
    <row r="6932" spans="1:4" ht="15" customHeight="1" x14ac:dyDescent="0.2">
      <c r="A6932" s="27">
        <v>42297.458333333336</v>
      </c>
      <c r="B6932" s="10">
        <v>1.5433319999999999</v>
      </c>
      <c r="C6932" s="26">
        <v>300</v>
      </c>
      <c r="D6932" s="14">
        <f t="shared" si="108"/>
        <v>2.5773644399999998</v>
      </c>
    </row>
    <row r="6933" spans="1:4" ht="15" customHeight="1" x14ac:dyDescent="0.2">
      <c r="A6933" s="27">
        <v>42297.5</v>
      </c>
      <c r="B6933" s="10">
        <v>2.057776</v>
      </c>
      <c r="C6933" s="26">
        <v>20</v>
      </c>
      <c r="D6933" s="14">
        <f t="shared" si="108"/>
        <v>3.43648592</v>
      </c>
    </row>
    <row r="6934" spans="1:4" ht="15" customHeight="1" x14ac:dyDescent="0.2">
      <c r="A6934" s="27">
        <v>42297.541666666664</v>
      </c>
      <c r="B6934" s="10">
        <v>4.6299960000000002</v>
      </c>
      <c r="C6934" s="26">
        <v>70</v>
      </c>
      <c r="D6934" s="14">
        <f t="shared" si="108"/>
        <v>7.7320933199999997</v>
      </c>
    </row>
    <row r="6935" spans="1:4" ht="15" customHeight="1" x14ac:dyDescent="0.2">
      <c r="A6935" s="27">
        <v>42297.583333333336</v>
      </c>
      <c r="B6935" s="10">
        <v>5.1444400000000003</v>
      </c>
      <c r="C6935" s="26">
        <v>40</v>
      </c>
      <c r="D6935" s="14">
        <f t="shared" si="108"/>
        <v>8.5912147999999995</v>
      </c>
    </row>
    <row r="6936" spans="1:4" ht="15" customHeight="1" x14ac:dyDescent="0.2">
      <c r="A6936" s="27">
        <v>42297.625</v>
      </c>
      <c r="B6936" s="10">
        <v>5.1444400000000003</v>
      </c>
      <c r="C6936" s="26">
        <v>40</v>
      </c>
      <c r="D6936" s="14">
        <f t="shared" si="108"/>
        <v>8.5912147999999995</v>
      </c>
    </row>
    <row r="6937" spans="1:4" ht="15" customHeight="1" x14ac:dyDescent="0.2">
      <c r="A6937" s="27">
        <v>42297.666666666664</v>
      </c>
      <c r="B6937" s="10">
        <v>6.1733279999999997</v>
      </c>
      <c r="C6937" s="26">
        <v>30</v>
      </c>
      <c r="D6937" s="14">
        <f t="shared" si="108"/>
        <v>10.309457759999999</v>
      </c>
    </row>
    <row r="6938" spans="1:4" ht="15" customHeight="1" x14ac:dyDescent="0.2">
      <c r="A6938" s="27">
        <v>42297.708333333336</v>
      </c>
      <c r="B6938" s="10">
        <v>6.1733279999999997</v>
      </c>
      <c r="C6938" s="26">
        <v>60</v>
      </c>
      <c r="D6938" s="14">
        <f t="shared" si="108"/>
        <v>10.309457759999999</v>
      </c>
    </row>
    <row r="6939" spans="1:4" ht="15" customHeight="1" x14ac:dyDescent="0.2">
      <c r="A6939" s="27">
        <v>42297.75</v>
      </c>
      <c r="B6939" s="10">
        <v>7.7166600000000001</v>
      </c>
      <c r="C6939" s="26">
        <v>50</v>
      </c>
      <c r="D6939" s="14">
        <f t="shared" si="108"/>
        <v>12.886822199999999</v>
      </c>
    </row>
    <row r="6940" spans="1:4" ht="15" customHeight="1" x14ac:dyDescent="0.2">
      <c r="A6940" s="27">
        <v>42297.791666666664</v>
      </c>
      <c r="B6940" s="10">
        <v>7.7166600000000001</v>
      </c>
      <c r="C6940" s="26">
        <v>50</v>
      </c>
      <c r="D6940" s="14">
        <f t="shared" si="108"/>
        <v>12.886822199999999</v>
      </c>
    </row>
    <row r="6941" spans="1:4" ht="15" customHeight="1" x14ac:dyDescent="0.2">
      <c r="A6941" s="27">
        <v>42297.833333333336</v>
      </c>
      <c r="B6941" s="10">
        <v>6.6877719999999998</v>
      </c>
      <c r="C6941" s="26">
        <v>50</v>
      </c>
      <c r="D6941" s="14">
        <f t="shared" si="108"/>
        <v>11.16857924</v>
      </c>
    </row>
    <row r="6942" spans="1:4" ht="15" customHeight="1" x14ac:dyDescent="0.2">
      <c r="A6942" s="27">
        <v>42297.875</v>
      </c>
      <c r="B6942" s="10">
        <v>5.1444400000000003</v>
      </c>
      <c r="C6942" s="26">
        <v>50</v>
      </c>
      <c r="D6942" s="14">
        <f t="shared" si="108"/>
        <v>8.5912147999999995</v>
      </c>
    </row>
    <row r="6943" spans="1:4" ht="15" customHeight="1" x14ac:dyDescent="0.2">
      <c r="A6943" s="27">
        <v>42297.916666666664</v>
      </c>
      <c r="B6943" s="10">
        <v>4.1155520000000001</v>
      </c>
      <c r="C6943" s="26">
        <v>60</v>
      </c>
      <c r="D6943" s="14">
        <f t="shared" si="108"/>
        <v>6.8729718399999999</v>
      </c>
    </row>
    <row r="6944" spans="1:4" ht="15" customHeight="1" x14ac:dyDescent="0.2">
      <c r="A6944" s="27">
        <v>42297.958333333336</v>
      </c>
      <c r="B6944" s="10">
        <v>5.1444400000000003</v>
      </c>
      <c r="C6944" s="26">
        <v>50</v>
      </c>
      <c r="D6944" s="14">
        <f t="shared" si="108"/>
        <v>8.5912147999999995</v>
      </c>
    </row>
    <row r="6945" spans="1:4" ht="15" customHeight="1" x14ac:dyDescent="0.2">
      <c r="A6945" s="27">
        <v>42298</v>
      </c>
      <c r="B6945" s="10">
        <v>5.1444400000000003</v>
      </c>
      <c r="C6945" s="26">
        <v>30</v>
      </c>
      <c r="D6945" s="14">
        <f t="shared" si="108"/>
        <v>8.5912147999999995</v>
      </c>
    </row>
    <row r="6946" spans="1:4" ht="15" customHeight="1" x14ac:dyDescent="0.2">
      <c r="A6946" s="27">
        <v>42298.041666666664</v>
      </c>
      <c r="B6946" s="10">
        <v>4.6299960000000002</v>
      </c>
      <c r="C6946" s="26">
        <v>10</v>
      </c>
      <c r="D6946" s="14">
        <f t="shared" si="108"/>
        <v>7.7320933199999997</v>
      </c>
    </row>
    <row r="6947" spans="1:4" ht="15" customHeight="1" x14ac:dyDescent="0.2">
      <c r="A6947" s="27">
        <v>42298.083333333336</v>
      </c>
      <c r="B6947" s="10">
        <v>4.6299960000000002</v>
      </c>
      <c r="C6947" s="26">
        <v>20</v>
      </c>
      <c r="D6947" s="14">
        <f t="shared" si="108"/>
        <v>7.7320933199999997</v>
      </c>
    </row>
    <row r="6948" spans="1:4" ht="15" customHeight="1" x14ac:dyDescent="0.2">
      <c r="A6948" s="27">
        <v>42298.125</v>
      </c>
      <c r="B6948" s="10">
        <v>3.0866639999999999</v>
      </c>
      <c r="C6948" s="26">
        <v>350</v>
      </c>
      <c r="D6948" s="14">
        <f t="shared" si="108"/>
        <v>5.1547288799999995</v>
      </c>
    </row>
    <row r="6949" spans="1:4" ht="15" customHeight="1" x14ac:dyDescent="0.2">
      <c r="A6949" s="27">
        <v>42298.166666666664</v>
      </c>
      <c r="B6949" s="10">
        <v>3.0866639999999999</v>
      </c>
      <c r="C6949" s="26">
        <v>360</v>
      </c>
      <c r="D6949" s="14">
        <f t="shared" si="108"/>
        <v>5.1547288799999995</v>
      </c>
    </row>
    <row r="6950" spans="1:4" ht="15" customHeight="1" x14ac:dyDescent="0.2">
      <c r="A6950" s="27">
        <v>42298.208333333336</v>
      </c>
      <c r="B6950" s="10">
        <v>4.1155520000000001</v>
      </c>
      <c r="C6950" s="26">
        <v>350</v>
      </c>
      <c r="D6950" s="14">
        <f t="shared" si="108"/>
        <v>6.8729718399999999</v>
      </c>
    </row>
    <row r="6951" spans="1:4" ht="15" customHeight="1" x14ac:dyDescent="0.2">
      <c r="A6951" s="27">
        <v>42298.25</v>
      </c>
      <c r="B6951" s="10">
        <v>5.1444400000000003</v>
      </c>
      <c r="C6951" s="26">
        <v>20</v>
      </c>
      <c r="D6951" s="14">
        <f t="shared" si="108"/>
        <v>8.5912147999999995</v>
      </c>
    </row>
    <row r="6952" spans="1:4" ht="15" customHeight="1" x14ac:dyDescent="0.2">
      <c r="A6952" s="27">
        <v>42298.291666666664</v>
      </c>
      <c r="B6952" s="10">
        <v>5.1444400000000003</v>
      </c>
      <c r="C6952" s="26">
        <v>20</v>
      </c>
      <c r="D6952" s="14">
        <f t="shared" si="108"/>
        <v>8.5912147999999995</v>
      </c>
    </row>
    <row r="6953" spans="1:4" ht="15" customHeight="1" x14ac:dyDescent="0.2">
      <c r="A6953" s="27">
        <v>42298.333333333336</v>
      </c>
      <c r="B6953" s="10">
        <v>5.1444400000000003</v>
      </c>
      <c r="C6953" s="26">
        <v>30</v>
      </c>
      <c r="D6953" s="14">
        <f t="shared" si="108"/>
        <v>8.5912147999999995</v>
      </c>
    </row>
    <row r="6954" spans="1:4" ht="15" customHeight="1" x14ac:dyDescent="0.2">
      <c r="A6954" s="27">
        <v>42298.375</v>
      </c>
      <c r="B6954" s="10">
        <v>6.1733279999999997</v>
      </c>
      <c r="C6954" s="26">
        <v>30</v>
      </c>
      <c r="D6954" s="14">
        <f t="shared" si="108"/>
        <v>10.309457759999999</v>
      </c>
    </row>
    <row r="6955" spans="1:4" ht="15" customHeight="1" x14ac:dyDescent="0.2">
      <c r="A6955" s="27">
        <v>42298.416666666664</v>
      </c>
      <c r="B6955" s="10">
        <v>6.1733279999999997</v>
      </c>
      <c r="C6955" s="26">
        <v>30</v>
      </c>
      <c r="D6955" s="14">
        <f t="shared" si="108"/>
        <v>10.309457759999999</v>
      </c>
    </row>
    <row r="6956" spans="1:4" ht="15" customHeight="1" x14ac:dyDescent="0.2">
      <c r="A6956" s="27">
        <v>42298.458333333336</v>
      </c>
      <c r="B6956" s="10">
        <v>7.202216</v>
      </c>
      <c r="C6956" s="26">
        <v>20</v>
      </c>
      <c r="D6956" s="14">
        <f t="shared" si="108"/>
        <v>12.027700719999999</v>
      </c>
    </row>
    <row r="6957" spans="1:4" ht="15" customHeight="1" x14ac:dyDescent="0.2">
      <c r="A6957" s="27">
        <v>42298.5</v>
      </c>
      <c r="B6957" s="10">
        <v>6.1733279999999997</v>
      </c>
      <c r="C6957" s="26">
        <v>20</v>
      </c>
      <c r="D6957" s="14">
        <f t="shared" si="108"/>
        <v>10.309457759999999</v>
      </c>
    </row>
    <row r="6958" spans="1:4" ht="15" customHeight="1" x14ac:dyDescent="0.2">
      <c r="A6958" s="27">
        <v>42298.541666666664</v>
      </c>
      <c r="B6958" s="10">
        <v>6.1733279999999997</v>
      </c>
      <c r="C6958" s="26">
        <v>40</v>
      </c>
      <c r="D6958" s="14">
        <f t="shared" si="108"/>
        <v>10.309457759999999</v>
      </c>
    </row>
    <row r="6959" spans="1:4" ht="15" customHeight="1" x14ac:dyDescent="0.2">
      <c r="A6959" s="27">
        <v>42298.583333333336</v>
      </c>
      <c r="B6959" s="10">
        <v>6.6877719999999998</v>
      </c>
      <c r="C6959" s="26">
        <v>30</v>
      </c>
      <c r="D6959" s="14">
        <f t="shared" si="108"/>
        <v>11.16857924</v>
      </c>
    </row>
    <row r="6960" spans="1:4" ht="15" customHeight="1" x14ac:dyDescent="0.2">
      <c r="A6960" s="27">
        <v>42298.625</v>
      </c>
      <c r="B6960" s="10">
        <v>4.6299960000000002</v>
      </c>
      <c r="C6960" s="26">
        <v>30</v>
      </c>
      <c r="D6960" s="14">
        <f t="shared" si="108"/>
        <v>7.7320933199999997</v>
      </c>
    </row>
    <row r="6961" spans="1:4" ht="15" customHeight="1" x14ac:dyDescent="0.2">
      <c r="A6961" s="27">
        <v>42298.666666666664</v>
      </c>
      <c r="B6961" s="10">
        <v>7.7166600000000001</v>
      </c>
      <c r="C6961" s="26">
        <v>80</v>
      </c>
      <c r="D6961" s="14">
        <f t="shared" si="108"/>
        <v>12.886822199999999</v>
      </c>
    </row>
    <row r="6962" spans="1:4" ht="15" customHeight="1" x14ac:dyDescent="0.2">
      <c r="A6962" s="27">
        <v>42298.708333333336</v>
      </c>
      <c r="B6962" s="10">
        <v>10.288880000000001</v>
      </c>
      <c r="C6962" s="26">
        <v>20</v>
      </c>
      <c r="D6962" s="14">
        <f t="shared" si="108"/>
        <v>17.182429599999999</v>
      </c>
    </row>
    <row r="6963" spans="1:4" ht="15" customHeight="1" x14ac:dyDescent="0.2">
      <c r="A6963" s="27">
        <v>42298.75</v>
      </c>
      <c r="B6963" s="10">
        <v>9.2599920000000004</v>
      </c>
      <c r="C6963" s="26">
        <v>50</v>
      </c>
      <c r="D6963" s="14">
        <f t="shared" si="108"/>
        <v>15.464186639999999</v>
      </c>
    </row>
    <row r="6964" spans="1:4" ht="15" customHeight="1" x14ac:dyDescent="0.2">
      <c r="A6964" s="27">
        <v>42298.791666666664</v>
      </c>
      <c r="B6964" s="10">
        <v>8.7455479999999994</v>
      </c>
      <c r="C6964" s="26">
        <v>40</v>
      </c>
      <c r="D6964" s="14">
        <f t="shared" si="108"/>
        <v>14.605065159999999</v>
      </c>
    </row>
    <row r="6965" spans="1:4" ht="15" customHeight="1" x14ac:dyDescent="0.2">
      <c r="A6965" s="27">
        <v>42298.833333333336</v>
      </c>
      <c r="B6965" s="10">
        <v>9.2599920000000004</v>
      </c>
      <c r="C6965" s="26">
        <v>40</v>
      </c>
      <c r="D6965" s="14">
        <f t="shared" si="108"/>
        <v>15.464186639999999</v>
      </c>
    </row>
    <row r="6966" spans="1:4" ht="15" customHeight="1" x14ac:dyDescent="0.2">
      <c r="A6966" s="27">
        <v>42298.875</v>
      </c>
      <c r="B6966" s="10">
        <v>7.7166600000000001</v>
      </c>
      <c r="C6966" s="26">
        <v>50</v>
      </c>
      <c r="D6966" s="14">
        <f t="shared" si="108"/>
        <v>12.886822199999999</v>
      </c>
    </row>
    <row r="6967" spans="1:4" ht="15" customHeight="1" x14ac:dyDescent="0.2">
      <c r="A6967" s="27">
        <v>42298.916666666664</v>
      </c>
      <c r="B6967" s="10">
        <v>6.1733279999999997</v>
      </c>
      <c r="C6967" s="26">
        <v>40</v>
      </c>
      <c r="D6967" s="14">
        <f t="shared" si="108"/>
        <v>10.309457759999999</v>
      </c>
    </row>
    <row r="6968" spans="1:4" ht="15" customHeight="1" x14ac:dyDescent="0.2">
      <c r="A6968" s="27">
        <v>42298.958333333336</v>
      </c>
      <c r="B6968" s="10">
        <v>5.1444400000000003</v>
      </c>
      <c r="C6968" s="26">
        <v>40</v>
      </c>
      <c r="D6968" s="14">
        <f t="shared" si="108"/>
        <v>8.5912147999999995</v>
      </c>
    </row>
    <row r="6969" spans="1:4" ht="15" customHeight="1" x14ac:dyDescent="0.2">
      <c r="A6969" s="27">
        <v>42299</v>
      </c>
      <c r="B6969" s="10">
        <v>3.601108</v>
      </c>
      <c r="C6969" s="26">
        <v>40</v>
      </c>
      <c r="D6969" s="14">
        <f t="shared" si="108"/>
        <v>6.0138503599999993</v>
      </c>
    </row>
    <row r="6970" spans="1:4" ht="15" customHeight="1" x14ac:dyDescent="0.2">
      <c r="A6970" s="27">
        <v>42299.041666666664</v>
      </c>
      <c r="B6970" s="10">
        <v>2.057776</v>
      </c>
      <c r="C6970" s="26">
        <v>20</v>
      </c>
      <c r="D6970" s="14">
        <f t="shared" si="108"/>
        <v>3.43648592</v>
      </c>
    </row>
    <row r="6971" spans="1:4" ht="15" customHeight="1" x14ac:dyDescent="0.2">
      <c r="A6971" s="27">
        <v>42299.083333333336</v>
      </c>
      <c r="B6971" s="10">
        <v>4.1155520000000001</v>
      </c>
      <c r="C6971" s="26">
        <v>40</v>
      </c>
      <c r="D6971" s="14">
        <f t="shared" si="108"/>
        <v>6.8729718399999999</v>
      </c>
    </row>
    <row r="6972" spans="1:4" ht="15" customHeight="1" x14ac:dyDescent="0.2">
      <c r="A6972" s="27">
        <v>42299.125</v>
      </c>
      <c r="B6972" s="10">
        <v>3.601108</v>
      </c>
      <c r="C6972" s="26">
        <v>20</v>
      </c>
      <c r="D6972" s="14">
        <f t="shared" si="108"/>
        <v>6.0138503599999993</v>
      </c>
    </row>
    <row r="6973" spans="1:4" ht="15" customHeight="1" x14ac:dyDescent="0.2">
      <c r="A6973" s="27">
        <v>42299.166666666664</v>
      </c>
      <c r="B6973" s="10">
        <v>4.1155520000000001</v>
      </c>
      <c r="C6973" s="26">
        <v>20</v>
      </c>
      <c r="D6973" s="14">
        <f t="shared" si="108"/>
        <v>6.8729718399999999</v>
      </c>
    </row>
    <row r="6974" spans="1:4" ht="15" customHeight="1" x14ac:dyDescent="0.2">
      <c r="A6974" s="27">
        <v>42299.208333333336</v>
      </c>
      <c r="B6974" s="10">
        <v>2.5722200000000002</v>
      </c>
      <c r="C6974" s="26">
        <v>60</v>
      </c>
      <c r="D6974" s="14">
        <f t="shared" si="108"/>
        <v>4.2956073999999997</v>
      </c>
    </row>
    <row r="6975" spans="1:4" ht="15" customHeight="1" x14ac:dyDescent="0.2">
      <c r="A6975" s="27">
        <v>42299.25</v>
      </c>
      <c r="B6975" s="10">
        <v>3.0866639999999999</v>
      </c>
      <c r="C6975" s="26">
        <v>40</v>
      </c>
      <c r="D6975" s="14">
        <f t="shared" si="108"/>
        <v>5.1547288799999995</v>
      </c>
    </row>
    <row r="6976" spans="1:4" ht="15" customHeight="1" x14ac:dyDescent="0.2">
      <c r="A6976" s="27">
        <v>42299.291666666664</v>
      </c>
      <c r="B6976" s="10">
        <v>3.601108</v>
      </c>
      <c r="C6976" s="26">
        <v>30</v>
      </c>
      <c r="D6976" s="14">
        <f t="shared" si="108"/>
        <v>6.0138503599999993</v>
      </c>
    </row>
    <row r="6977" spans="1:4" ht="15" customHeight="1" x14ac:dyDescent="0.2">
      <c r="A6977" s="27">
        <v>42299.333333333336</v>
      </c>
      <c r="B6977" s="10">
        <v>4.1155520000000001</v>
      </c>
      <c r="C6977" s="26">
        <v>30</v>
      </c>
      <c r="D6977" s="14">
        <f t="shared" si="108"/>
        <v>6.8729718399999999</v>
      </c>
    </row>
    <row r="6978" spans="1:4" ht="15" customHeight="1" x14ac:dyDescent="0.2">
      <c r="A6978" s="27">
        <v>42299.375</v>
      </c>
      <c r="B6978" s="10">
        <v>5.1444400000000003</v>
      </c>
      <c r="C6978" s="26">
        <v>20</v>
      </c>
      <c r="D6978" s="14">
        <f t="shared" si="108"/>
        <v>8.5912147999999995</v>
      </c>
    </row>
    <row r="6979" spans="1:4" ht="15" customHeight="1" x14ac:dyDescent="0.2">
      <c r="A6979" s="27">
        <v>42299.416666666664</v>
      </c>
      <c r="B6979" s="10">
        <v>5.6588840000000005</v>
      </c>
      <c r="C6979" s="26">
        <v>360</v>
      </c>
      <c r="D6979" s="14">
        <f t="shared" si="108"/>
        <v>9.4503362800000001</v>
      </c>
    </row>
    <row r="6980" spans="1:4" ht="15" customHeight="1" x14ac:dyDescent="0.2">
      <c r="A6980" s="27">
        <v>42299.458333333336</v>
      </c>
      <c r="B6980" s="10">
        <v>7.202216</v>
      </c>
      <c r="C6980" s="26">
        <v>360</v>
      </c>
      <c r="D6980" s="14">
        <f t="shared" si="108"/>
        <v>12.027700719999999</v>
      </c>
    </row>
    <row r="6981" spans="1:4" ht="15" customHeight="1" x14ac:dyDescent="0.2">
      <c r="A6981" s="27">
        <v>42299.5</v>
      </c>
      <c r="B6981" s="10">
        <v>6.1733279999999997</v>
      </c>
      <c r="C6981" s="26">
        <v>350</v>
      </c>
      <c r="D6981" s="14">
        <f t="shared" ref="D6981:D7044" si="109">$B$1*B6981</f>
        <v>10.309457759999999</v>
      </c>
    </row>
    <row r="6982" spans="1:4" ht="15" customHeight="1" x14ac:dyDescent="0.2">
      <c r="A6982" s="27">
        <v>42299.541666666664</v>
      </c>
      <c r="B6982" s="10">
        <v>7.202216</v>
      </c>
      <c r="C6982" s="26">
        <v>20</v>
      </c>
      <c r="D6982" s="14">
        <f t="shared" si="109"/>
        <v>12.027700719999999</v>
      </c>
    </row>
    <row r="6983" spans="1:4" ht="15" customHeight="1" x14ac:dyDescent="0.2">
      <c r="A6983" s="27">
        <v>42299.583333333336</v>
      </c>
      <c r="B6983" s="10">
        <v>7.202216</v>
      </c>
      <c r="C6983" s="26">
        <v>360</v>
      </c>
      <c r="D6983" s="14">
        <f t="shared" si="109"/>
        <v>12.027700719999999</v>
      </c>
    </row>
    <row r="6984" spans="1:4" ht="15" customHeight="1" x14ac:dyDescent="0.2">
      <c r="A6984" s="27">
        <v>42299.666666666664</v>
      </c>
      <c r="B6984" s="10">
        <v>8.2311040000000002</v>
      </c>
      <c r="C6984" s="26">
        <v>60</v>
      </c>
      <c r="D6984" s="14">
        <f t="shared" si="109"/>
        <v>13.74594368</v>
      </c>
    </row>
    <row r="6985" spans="1:4" ht="15" customHeight="1" x14ac:dyDescent="0.2">
      <c r="A6985" s="27">
        <v>42299.708333333336</v>
      </c>
      <c r="B6985" s="10">
        <v>9.2599920000000004</v>
      </c>
      <c r="C6985" s="26">
        <v>60</v>
      </c>
      <c r="D6985" s="14">
        <f t="shared" si="109"/>
        <v>15.464186639999999</v>
      </c>
    </row>
    <row r="6986" spans="1:4" ht="15" customHeight="1" x14ac:dyDescent="0.2">
      <c r="A6986" s="27">
        <v>42299.75</v>
      </c>
      <c r="B6986" s="10">
        <v>10.288880000000001</v>
      </c>
      <c r="C6986" s="26">
        <v>40</v>
      </c>
      <c r="D6986" s="14">
        <f t="shared" si="109"/>
        <v>17.182429599999999</v>
      </c>
    </row>
    <row r="6987" spans="1:4" ht="15" customHeight="1" x14ac:dyDescent="0.2">
      <c r="A6987" s="27">
        <v>42299.791666666664</v>
      </c>
      <c r="B6987" s="10">
        <v>9.7744359999999997</v>
      </c>
      <c r="C6987" s="26">
        <v>50</v>
      </c>
      <c r="D6987" s="14">
        <f t="shared" si="109"/>
        <v>16.32330812</v>
      </c>
    </row>
    <row r="6988" spans="1:4" ht="15" customHeight="1" x14ac:dyDescent="0.2">
      <c r="A6988" s="27">
        <v>42299.875</v>
      </c>
      <c r="B6988" s="10">
        <v>7.7166600000000001</v>
      </c>
      <c r="C6988" s="26">
        <v>50</v>
      </c>
      <c r="D6988" s="14">
        <f t="shared" si="109"/>
        <v>12.886822199999999</v>
      </c>
    </row>
    <row r="6989" spans="1:4" ht="15" customHeight="1" x14ac:dyDescent="0.2">
      <c r="A6989" s="27">
        <v>42299.916666666664</v>
      </c>
      <c r="B6989" s="10">
        <v>5.6588840000000005</v>
      </c>
      <c r="C6989" s="26">
        <v>40</v>
      </c>
      <c r="D6989" s="14">
        <f t="shared" si="109"/>
        <v>9.4503362800000001</v>
      </c>
    </row>
    <row r="6990" spans="1:4" ht="15" customHeight="1" x14ac:dyDescent="0.2">
      <c r="A6990" s="27">
        <v>42299.958333333336</v>
      </c>
      <c r="B6990" s="10">
        <v>5.1444400000000003</v>
      </c>
      <c r="C6990" s="26">
        <v>50</v>
      </c>
      <c r="D6990" s="14">
        <f t="shared" si="109"/>
        <v>8.5912147999999995</v>
      </c>
    </row>
    <row r="6991" spans="1:4" ht="15" customHeight="1" x14ac:dyDescent="0.2">
      <c r="A6991" s="27">
        <v>42300</v>
      </c>
      <c r="B6991" s="10">
        <v>1.5433319999999999</v>
      </c>
      <c r="C6991" s="26">
        <v>360</v>
      </c>
      <c r="D6991" s="14">
        <f t="shared" si="109"/>
        <v>2.5773644399999998</v>
      </c>
    </row>
    <row r="6992" spans="1:4" ht="15" customHeight="1" x14ac:dyDescent="0.2">
      <c r="A6992" s="27">
        <v>42300.041666666664</v>
      </c>
      <c r="B6992" s="10">
        <v>2.057776</v>
      </c>
      <c r="C6992" s="26">
        <v>330</v>
      </c>
      <c r="D6992" s="14">
        <f t="shared" si="109"/>
        <v>3.43648592</v>
      </c>
    </row>
    <row r="6993" spans="1:4" ht="15" customHeight="1" x14ac:dyDescent="0.2">
      <c r="A6993" s="27">
        <v>42300.083333333336</v>
      </c>
      <c r="B6993" s="10">
        <v>3.0866639999999999</v>
      </c>
      <c r="C6993" s="26">
        <v>210</v>
      </c>
      <c r="D6993" s="14">
        <f t="shared" si="109"/>
        <v>5.1547288799999995</v>
      </c>
    </row>
    <row r="6994" spans="1:4" ht="15" customHeight="1" x14ac:dyDescent="0.2">
      <c r="A6994" s="27">
        <v>42300.125</v>
      </c>
      <c r="B6994" s="10">
        <v>2.5722200000000002</v>
      </c>
      <c r="C6994" s="26">
        <v>150</v>
      </c>
      <c r="D6994" s="14">
        <f t="shared" si="109"/>
        <v>4.2956073999999997</v>
      </c>
    </row>
    <row r="6995" spans="1:4" ht="15" customHeight="1" x14ac:dyDescent="0.2">
      <c r="A6995" s="27">
        <v>42300.166666666664</v>
      </c>
      <c r="B6995" s="10">
        <v>0</v>
      </c>
      <c r="C6995" s="26">
        <v>0</v>
      </c>
      <c r="D6995" s="14">
        <f t="shared" si="109"/>
        <v>0</v>
      </c>
    </row>
    <row r="6996" spans="1:4" ht="15" customHeight="1" x14ac:dyDescent="0.2">
      <c r="A6996" s="27">
        <v>42300.208333333336</v>
      </c>
      <c r="B6996" s="10">
        <v>0</v>
      </c>
      <c r="C6996" s="26">
        <v>0</v>
      </c>
      <c r="D6996" s="14">
        <f t="shared" si="109"/>
        <v>0</v>
      </c>
    </row>
    <row r="6997" spans="1:4" ht="15" customHeight="1" x14ac:dyDescent="0.2">
      <c r="A6997" s="27">
        <v>42300.25</v>
      </c>
      <c r="B6997" s="10">
        <v>1.5433319999999999</v>
      </c>
      <c r="C6997" s="26">
        <v>20</v>
      </c>
      <c r="D6997" s="14">
        <f t="shared" si="109"/>
        <v>2.5773644399999998</v>
      </c>
    </row>
    <row r="6998" spans="1:4" ht="15" customHeight="1" x14ac:dyDescent="0.2">
      <c r="A6998" s="27">
        <v>42300.291666666664</v>
      </c>
      <c r="B6998" s="10">
        <v>2.057776</v>
      </c>
      <c r="C6998" s="26">
        <v>320</v>
      </c>
      <c r="D6998" s="14">
        <f t="shared" si="109"/>
        <v>3.43648592</v>
      </c>
    </row>
    <row r="6999" spans="1:4" ht="15" customHeight="1" x14ac:dyDescent="0.2">
      <c r="A6999" s="27">
        <v>42300.333333333336</v>
      </c>
      <c r="B6999" s="10">
        <v>1.028888</v>
      </c>
      <c r="C6999" s="26">
        <v>300</v>
      </c>
      <c r="D6999" s="14">
        <f t="shared" si="109"/>
        <v>1.71824296</v>
      </c>
    </row>
    <row r="7000" spans="1:4" ht="15" customHeight="1" x14ac:dyDescent="0.2">
      <c r="A7000" s="27">
        <v>42300.375</v>
      </c>
      <c r="B7000" s="10">
        <v>5.6588840000000005</v>
      </c>
      <c r="C7000" s="26">
        <v>30</v>
      </c>
      <c r="D7000" s="14">
        <f t="shared" si="109"/>
        <v>9.4503362800000001</v>
      </c>
    </row>
    <row r="7001" spans="1:4" ht="15" customHeight="1" x14ac:dyDescent="0.2">
      <c r="A7001" s="27">
        <v>42300.416666666664</v>
      </c>
      <c r="B7001" s="10">
        <v>6.1733279999999997</v>
      </c>
      <c r="C7001" s="26">
        <v>30</v>
      </c>
      <c r="D7001" s="14">
        <f t="shared" si="109"/>
        <v>10.309457759999999</v>
      </c>
    </row>
    <row r="7002" spans="1:4" ht="15" customHeight="1" x14ac:dyDescent="0.2">
      <c r="A7002" s="27">
        <v>42300.458333333336</v>
      </c>
      <c r="B7002" s="10">
        <v>5.1444400000000003</v>
      </c>
      <c r="C7002" s="26">
        <v>10</v>
      </c>
      <c r="D7002" s="14">
        <f t="shared" si="109"/>
        <v>8.5912147999999995</v>
      </c>
    </row>
    <row r="7003" spans="1:4" ht="15" customHeight="1" x14ac:dyDescent="0.2">
      <c r="A7003" s="27">
        <v>42300.5</v>
      </c>
      <c r="B7003" s="10">
        <v>6.1733279999999997</v>
      </c>
      <c r="C7003" s="26">
        <v>20</v>
      </c>
      <c r="D7003" s="14">
        <f t="shared" si="109"/>
        <v>10.309457759999999</v>
      </c>
    </row>
    <row r="7004" spans="1:4" ht="15" customHeight="1" x14ac:dyDescent="0.2">
      <c r="A7004" s="27">
        <v>42300.541666666664</v>
      </c>
      <c r="B7004" s="10">
        <v>2.057776</v>
      </c>
      <c r="C7004" s="26">
        <v>50</v>
      </c>
      <c r="D7004" s="14">
        <f t="shared" si="109"/>
        <v>3.43648592</v>
      </c>
    </row>
    <row r="7005" spans="1:4" ht="15" customHeight="1" x14ac:dyDescent="0.2">
      <c r="A7005" s="27">
        <v>42300.583333333336</v>
      </c>
      <c r="B7005" s="10">
        <v>6.6877719999999998</v>
      </c>
      <c r="C7005" s="26">
        <v>60</v>
      </c>
      <c r="D7005" s="14">
        <f t="shared" si="109"/>
        <v>11.16857924</v>
      </c>
    </row>
    <row r="7006" spans="1:4" ht="15" customHeight="1" x14ac:dyDescent="0.2">
      <c r="A7006" s="27">
        <v>42300.625</v>
      </c>
      <c r="B7006" s="10">
        <v>8.2311040000000002</v>
      </c>
      <c r="C7006" s="26">
        <v>70</v>
      </c>
      <c r="D7006" s="14">
        <f t="shared" si="109"/>
        <v>13.74594368</v>
      </c>
    </row>
    <row r="7007" spans="1:4" ht="15" customHeight="1" x14ac:dyDescent="0.2">
      <c r="A7007" s="27">
        <v>42300.666666666664</v>
      </c>
      <c r="B7007" s="10">
        <v>7.7166600000000001</v>
      </c>
      <c r="C7007" s="26">
        <v>50</v>
      </c>
      <c r="D7007" s="14">
        <f t="shared" si="109"/>
        <v>12.886822199999999</v>
      </c>
    </row>
    <row r="7008" spans="1:4" ht="15" customHeight="1" x14ac:dyDescent="0.2">
      <c r="A7008" s="27">
        <v>42300.708333333336</v>
      </c>
      <c r="B7008" s="10">
        <v>8.2311040000000002</v>
      </c>
      <c r="C7008" s="26">
        <v>50</v>
      </c>
      <c r="D7008" s="14">
        <f t="shared" si="109"/>
        <v>13.74594368</v>
      </c>
    </row>
    <row r="7009" spans="1:4" ht="15" customHeight="1" x14ac:dyDescent="0.2">
      <c r="A7009" s="27">
        <v>42300.75</v>
      </c>
      <c r="B7009" s="10">
        <v>8.2311040000000002</v>
      </c>
      <c r="C7009" s="26">
        <v>40</v>
      </c>
      <c r="D7009" s="14">
        <f t="shared" si="109"/>
        <v>13.74594368</v>
      </c>
    </row>
    <row r="7010" spans="1:4" ht="15" customHeight="1" x14ac:dyDescent="0.2">
      <c r="A7010" s="27">
        <v>42300.791666666664</v>
      </c>
      <c r="B7010" s="10">
        <v>7.202216</v>
      </c>
      <c r="C7010" s="26">
        <v>30</v>
      </c>
      <c r="D7010" s="14">
        <f t="shared" si="109"/>
        <v>12.027700719999999</v>
      </c>
    </row>
    <row r="7011" spans="1:4" ht="15" customHeight="1" x14ac:dyDescent="0.2">
      <c r="A7011" s="27">
        <v>42300.833333333336</v>
      </c>
      <c r="B7011" s="10">
        <v>6.1733279999999997</v>
      </c>
      <c r="C7011" s="26">
        <v>70</v>
      </c>
      <c r="D7011" s="14">
        <f t="shared" si="109"/>
        <v>10.309457759999999</v>
      </c>
    </row>
    <row r="7012" spans="1:4" ht="15" customHeight="1" x14ac:dyDescent="0.2">
      <c r="A7012" s="27">
        <v>42300.875</v>
      </c>
      <c r="B7012" s="10">
        <v>3.601108</v>
      </c>
      <c r="C7012" s="26">
        <v>50</v>
      </c>
      <c r="D7012" s="14">
        <f t="shared" si="109"/>
        <v>6.0138503599999993</v>
      </c>
    </row>
    <row r="7013" spans="1:4" ht="15" customHeight="1" x14ac:dyDescent="0.2">
      <c r="A7013" s="27">
        <v>42300.916666666664</v>
      </c>
      <c r="B7013" s="10">
        <v>2.5722200000000002</v>
      </c>
      <c r="C7013" s="26">
        <v>50</v>
      </c>
      <c r="D7013" s="14">
        <f t="shared" si="109"/>
        <v>4.2956073999999997</v>
      </c>
    </row>
    <row r="7014" spans="1:4" ht="15" customHeight="1" x14ac:dyDescent="0.2">
      <c r="A7014" s="27">
        <v>42300.958333333336</v>
      </c>
      <c r="B7014" s="10">
        <v>3.0866639999999999</v>
      </c>
      <c r="C7014" s="26">
        <v>40</v>
      </c>
      <c r="D7014" s="14">
        <f t="shared" si="109"/>
        <v>5.1547288799999995</v>
      </c>
    </row>
    <row r="7015" spans="1:4" ht="15" customHeight="1" x14ac:dyDescent="0.2">
      <c r="A7015" s="27">
        <v>42301</v>
      </c>
      <c r="B7015" s="10">
        <v>2.5722200000000002</v>
      </c>
      <c r="C7015" s="26">
        <v>30</v>
      </c>
      <c r="D7015" s="14">
        <f t="shared" si="109"/>
        <v>4.2956073999999997</v>
      </c>
    </row>
    <row r="7016" spans="1:4" ht="15" customHeight="1" x14ac:dyDescent="0.2">
      <c r="A7016" s="27">
        <v>42301.041666666664</v>
      </c>
      <c r="B7016" s="10">
        <v>1.028888</v>
      </c>
      <c r="C7016" s="26">
        <v>60</v>
      </c>
      <c r="D7016" s="14">
        <f t="shared" si="109"/>
        <v>1.71824296</v>
      </c>
    </row>
    <row r="7017" spans="1:4" ht="15" customHeight="1" x14ac:dyDescent="0.2">
      <c r="A7017" s="27">
        <v>42301.083333333336</v>
      </c>
      <c r="B7017" s="10">
        <v>2.057776</v>
      </c>
      <c r="C7017" s="26">
        <v>310</v>
      </c>
      <c r="D7017" s="14">
        <f t="shared" si="109"/>
        <v>3.43648592</v>
      </c>
    </row>
    <row r="7018" spans="1:4" ht="15" customHeight="1" x14ac:dyDescent="0.2">
      <c r="A7018" s="27">
        <v>42301.125</v>
      </c>
      <c r="B7018" s="10">
        <v>4.6299960000000002</v>
      </c>
      <c r="C7018" s="26">
        <v>190</v>
      </c>
      <c r="D7018" s="14">
        <f t="shared" si="109"/>
        <v>7.7320933199999997</v>
      </c>
    </row>
    <row r="7019" spans="1:4" ht="15" customHeight="1" x14ac:dyDescent="0.2">
      <c r="A7019" s="27">
        <v>42301.166666666664</v>
      </c>
      <c r="B7019" s="10">
        <v>5.1444400000000003</v>
      </c>
      <c r="C7019" s="26">
        <v>200</v>
      </c>
      <c r="D7019" s="14">
        <f t="shared" si="109"/>
        <v>8.5912147999999995</v>
      </c>
    </row>
    <row r="7020" spans="1:4" ht="15" customHeight="1" x14ac:dyDescent="0.2">
      <c r="A7020" s="27">
        <v>42301.208333333336</v>
      </c>
      <c r="B7020" s="10">
        <v>5.6588840000000005</v>
      </c>
      <c r="C7020" s="26">
        <v>200</v>
      </c>
      <c r="D7020" s="14">
        <f t="shared" si="109"/>
        <v>9.4503362800000001</v>
      </c>
    </row>
    <row r="7021" spans="1:4" ht="15" customHeight="1" x14ac:dyDescent="0.2">
      <c r="A7021" s="27">
        <v>42301.25</v>
      </c>
      <c r="B7021" s="10">
        <v>6.1733279999999997</v>
      </c>
      <c r="C7021" s="26">
        <v>200</v>
      </c>
      <c r="D7021" s="14">
        <f t="shared" si="109"/>
        <v>10.309457759999999</v>
      </c>
    </row>
    <row r="7022" spans="1:4" ht="15" customHeight="1" x14ac:dyDescent="0.2">
      <c r="A7022" s="27">
        <v>42301.291666666664</v>
      </c>
      <c r="B7022" s="10">
        <v>5.6588840000000005</v>
      </c>
      <c r="C7022" s="26">
        <v>190</v>
      </c>
      <c r="D7022" s="14">
        <f t="shared" si="109"/>
        <v>9.4503362800000001</v>
      </c>
    </row>
    <row r="7023" spans="1:4" ht="15" customHeight="1" x14ac:dyDescent="0.2">
      <c r="A7023" s="27">
        <v>42301.333333333336</v>
      </c>
      <c r="B7023" s="10">
        <v>3.601108</v>
      </c>
      <c r="C7023" s="26">
        <v>210</v>
      </c>
      <c r="D7023" s="14">
        <f t="shared" si="109"/>
        <v>6.0138503599999993</v>
      </c>
    </row>
    <row r="7024" spans="1:4" ht="15" customHeight="1" x14ac:dyDescent="0.2">
      <c r="A7024" s="27">
        <v>42301.375</v>
      </c>
      <c r="B7024" s="10">
        <v>2.5722200000000002</v>
      </c>
      <c r="C7024" s="26">
        <v>210</v>
      </c>
      <c r="D7024" s="14">
        <f t="shared" si="109"/>
        <v>4.2956073999999997</v>
      </c>
    </row>
    <row r="7025" spans="1:4" ht="15" customHeight="1" x14ac:dyDescent="0.2">
      <c r="A7025" s="27">
        <v>42301.416666666664</v>
      </c>
      <c r="B7025" s="10">
        <v>5.1444400000000003</v>
      </c>
      <c r="C7025" s="26">
        <v>210</v>
      </c>
      <c r="D7025" s="14">
        <f t="shared" si="109"/>
        <v>8.5912147999999995</v>
      </c>
    </row>
    <row r="7026" spans="1:4" ht="15" customHeight="1" x14ac:dyDescent="0.2">
      <c r="A7026" s="27">
        <v>42301.458333333336</v>
      </c>
      <c r="B7026" s="10">
        <v>6.6877719999999998</v>
      </c>
      <c r="C7026" s="26">
        <v>200</v>
      </c>
      <c r="D7026" s="14">
        <f t="shared" si="109"/>
        <v>11.16857924</v>
      </c>
    </row>
    <row r="7027" spans="1:4" ht="15" customHeight="1" x14ac:dyDescent="0.2">
      <c r="A7027" s="27">
        <v>42301.5</v>
      </c>
      <c r="B7027" s="10">
        <v>6.6877719999999998</v>
      </c>
      <c r="C7027" s="26">
        <v>160</v>
      </c>
      <c r="D7027" s="14">
        <f t="shared" si="109"/>
        <v>11.16857924</v>
      </c>
    </row>
    <row r="7028" spans="1:4" ht="15" customHeight="1" x14ac:dyDescent="0.2">
      <c r="A7028" s="27">
        <v>42301.541666666664</v>
      </c>
      <c r="B7028" s="10">
        <v>8.2311040000000002</v>
      </c>
      <c r="C7028" s="26">
        <v>160</v>
      </c>
      <c r="D7028" s="14">
        <f t="shared" si="109"/>
        <v>13.74594368</v>
      </c>
    </row>
    <row r="7029" spans="1:4" ht="15" customHeight="1" x14ac:dyDescent="0.2">
      <c r="A7029" s="27">
        <v>42301.583333333336</v>
      </c>
      <c r="B7029" s="10">
        <v>8.7455479999999994</v>
      </c>
      <c r="C7029" s="26">
        <v>160</v>
      </c>
      <c r="D7029" s="14">
        <f t="shared" si="109"/>
        <v>14.605065159999999</v>
      </c>
    </row>
    <row r="7030" spans="1:4" ht="15" customHeight="1" x14ac:dyDescent="0.2">
      <c r="A7030" s="27">
        <v>42301.625</v>
      </c>
      <c r="B7030" s="10">
        <v>9.2599920000000004</v>
      </c>
      <c r="C7030" s="26">
        <v>160</v>
      </c>
      <c r="D7030" s="14">
        <f t="shared" si="109"/>
        <v>15.464186639999999</v>
      </c>
    </row>
    <row r="7031" spans="1:4" ht="15" customHeight="1" x14ac:dyDescent="0.2">
      <c r="A7031" s="27">
        <v>42301.666666666664</v>
      </c>
      <c r="B7031" s="10">
        <v>8.7455479999999994</v>
      </c>
      <c r="C7031" s="26">
        <v>160</v>
      </c>
      <c r="D7031" s="14">
        <f t="shared" si="109"/>
        <v>14.605065159999999</v>
      </c>
    </row>
    <row r="7032" spans="1:4" ht="15" customHeight="1" x14ac:dyDescent="0.2">
      <c r="A7032" s="27">
        <v>42301.708333333336</v>
      </c>
      <c r="B7032" s="10">
        <v>8.7455479999999994</v>
      </c>
      <c r="C7032" s="26">
        <v>160</v>
      </c>
      <c r="D7032" s="14">
        <f t="shared" si="109"/>
        <v>14.605065159999999</v>
      </c>
    </row>
    <row r="7033" spans="1:4" ht="15" customHeight="1" x14ac:dyDescent="0.2">
      <c r="A7033" s="27">
        <v>42301.75</v>
      </c>
      <c r="B7033" s="10">
        <v>7.202216</v>
      </c>
      <c r="C7033" s="26">
        <v>160</v>
      </c>
      <c r="D7033" s="14">
        <f t="shared" si="109"/>
        <v>12.027700719999999</v>
      </c>
    </row>
    <row r="7034" spans="1:4" ht="15" customHeight="1" x14ac:dyDescent="0.2">
      <c r="A7034" s="27">
        <v>42301.791666666664</v>
      </c>
      <c r="B7034" s="10">
        <v>7.7166600000000001</v>
      </c>
      <c r="C7034" s="26">
        <v>170</v>
      </c>
      <c r="D7034" s="14">
        <f t="shared" si="109"/>
        <v>12.886822199999999</v>
      </c>
    </row>
    <row r="7035" spans="1:4" ht="15" customHeight="1" x14ac:dyDescent="0.2">
      <c r="A7035" s="27">
        <v>42301.833333333336</v>
      </c>
      <c r="B7035" s="10">
        <v>7.7166600000000001</v>
      </c>
      <c r="C7035" s="26">
        <v>180</v>
      </c>
      <c r="D7035" s="14">
        <f t="shared" si="109"/>
        <v>12.886822199999999</v>
      </c>
    </row>
    <row r="7036" spans="1:4" ht="15" customHeight="1" x14ac:dyDescent="0.2">
      <c r="A7036" s="27">
        <v>42301.875</v>
      </c>
      <c r="B7036" s="10">
        <v>7.202216</v>
      </c>
      <c r="C7036" s="26">
        <v>150</v>
      </c>
      <c r="D7036" s="14">
        <f t="shared" si="109"/>
        <v>12.027700719999999</v>
      </c>
    </row>
    <row r="7037" spans="1:4" ht="15" customHeight="1" x14ac:dyDescent="0.2">
      <c r="A7037" s="27">
        <v>42301.916666666664</v>
      </c>
      <c r="B7037" s="10">
        <v>5.1444400000000003</v>
      </c>
      <c r="C7037" s="26">
        <v>190</v>
      </c>
      <c r="D7037" s="14">
        <f t="shared" si="109"/>
        <v>8.5912147999999995</v>
      </c>
    </row>
    <row r="7038" spans="1:4" ht="15" customHeight="1" x14ac:dyDescent="0.2">
      <c r="A7038" s="27">
        <v>42301.958333333336</v>
      </c>
      <c r="B7038" s="10">
        <v>5.1444400000000003</v>
      </c>
      <c r="C7038" s="26">
        <v>200</v>
      </c>
      <c r="D7038" s="14">
        <f t="shared" si="109"/>
        <v>8.5912147999999995</v>
      </c>
    </row>
    <row r="7039" spans="1:4" ht="15" customHeight="1" x14ac:dyDescent="0.2">
      <c r="A7039" s="27">
        <v>42302</v>
      </c>
      <c r="B7039" s="10">
        <v>5.1444400000000003</v>
      </c>
      <c r="C7039" s="26">
        <v>200</v>
      </c>
      <c r="D7039" s="14">
        <f t="shared" si="109"/>
        <v>8.5912147999999995</v>
      </c>
    </row>
    <row r="7040" spans="1:4" ht="15" customHeight="1" x14ac:dyDescent="0.2">
      <c r="A7040" s="27">
        <v>42302.041666666664</v>
      </c>
      <c r="B7040" s="10">
        <v>5.1444400000000003</v>
      </c>
      <c r="C7040" s="26">
        <v>220</v>
      </c>
      <c r="D7040" s="14">
        <f t="shared" si="109"/>
        <v>8.5912147999999995</v>
      </c>
    </row>
    <row r="7041" spans="1:4" ht="15" customHeight="1" x14ac:dyDescent="0.2">
      <c r="A7041" s="27">
        <v>42302.083333333336</v>
      </c>
      <c r="B7041" s="10">
        <v>5.1444400000000003</v>
      </c>
      <c r="C7041" s="26">
        <v>210</v>
      </c>
      <c r="D7041" s="14">
        <f t="shared" si="109"/>
        <v>8.5912147999999995</v>
      </c>
    </row>
    <row r="7042" spans="1:4" ht="15" customHeight="1" x14ac:dyDescent="0.2">
      <c r="A7042" s="27">
        <v>42302.125</v>
      </c>
      <c r="B7042" s="10">
        <v>3.601108</v>
      </c>
      <c r="C7042" s="26">
        <v>220</v>
      </c>
      <c r="D7042" s="14">
        <f t="shared" si="109"/>
        <v>6.0138503599999993</v>
      </c>
    </row>
    <row r="7043" spans="1:4" ht="15" customHeight="1" x14ac:dyDescent="0.2">
      <c r="A7043" s="27">
        <v>42302.166666666664</v>
      </c>
      <c r="B7043" s="10">
        <v>2.5722200000000002</v>
      </c>
      <c r="C7043" s="26">
        <v>230</v>
      </c>
      <c r="D7043" s="14">
        <f t="shared" si="109"/>
        <v>4.2956073999999997</v>
      </c>
    </row>
    <row r="7044" spans="1:4" ht="15" customHeight="1" x14ac:dyDescent="0.2">
      <c r="A7044" s="27">
        <v>42302.208333333336</v>
      </c>
      <c r="B7044" s="10">
        <v>3.0866639999999999</v>
      </c>
      <c r="C7044" s="26">
        <v>240</v>
      </c>
      <c r="D7044" s="14">
        <f t="shared" si="109"/>
        <v>5.1547288799999995</v>
      </c>
    </row>
    <row r="7045" spans="1:4" ht="15" customHeight="1" x14ac:dyDescent="0.2">
      <c r="A7045" s="27">
        <v>42302.25</v>
      </c>
      <c r="B7045" s="10">
        <v>3.0866639999999999</v>
      </c>
      <c r="C7045" s="26">
        <v>240</v>
      </c>
      <c r="D7045" s="14">
        <f t="shared" ref="D7045:D7108" si="110">$B$1*B7045</f>
        <v>5.1547288799999995</v>
      </c>
    </row>
    <row r="7046" spans="1:4" ht="15" customHeight="1" x14ac:dyDescent="0.2">
      <c r="A7046" s="27">
        <v>42302.291666666664</v>
      </c>
      <c r="B7046" s="10">
        <v>2.057776</v>
      </c>
      <c r="C7046" s="26">
        <v>200</v>
      </c>
      <c r="D7046" s="14">
        <f t="shared" si="110"/>
        <v>3.43648592</v>
      </c>
    </row>
    <row r="7047" spans="1:4" ht="15" customHeight="1" x14ac:dyDescent="0.2">
      <c r="A7047" s="27">
        <v>42302.333333333336</v>
      </c>
      <c r="B7047" s="10">
        <v>3.0866639999999999</v>
      </c>
      <c r="C7047" s="26">
        <v>220</v>
      </c>
      <c r="D7047" s="14">
        <f t="shared" si="110"/>
        <v>5.1547288799999995</v>
      </c>
    </row>
    <row r="7048" spans="1:4" ht="15" customHeight="1" x14ac:dyDescent="0.2">
      <c r="A7048" s="27">
        <v>42302.375</v>
      </c>
      <c r="B7048" s="10">
        <v>4.6299960000000002</v>
      </c>
      <c r="C7048" s="26">
        <v>210</v>
      </c>
      <c r="D7048" s="14">
        <f t="shared" si="110"/>
        <v>7.7320933199999997</v>
      </c>
    </row>
    <row r="7049" spans="1:4" ht="15" customHeight="1" x14ac:dyDescent="0.2">
      <c r="A7049" s="27">
        <v>42302.416666666664</v>
      </c>
      <c r="B7049" s="10">
        <v>6.6877719999999998</v>
      </c>
      <c r="C7049" s="26">
        <v>210</v>
      </c>
      <c r="D7049" s="14">
        <f t="shared" si="110"/>
        <v>11.16857924</v>
      </c>
    </row>
    <row r="7050" spans="1:4" ht="15" customHeight="1" x14ac:dyDescent="0.2">
      <c r="A7050" s="27">
        <v>42302.458333333336</v>
      </c>
      <c r="B7050" s="10">
        <v>6.6877719999999998</v>
      </c>
      <c r="C7050" s="26">
        <v>200</v>
      </c>
      <c r="D7050" s="14">
        <f t="shared" si="110"/>
        <v>11.16857924</v>
      </c>
    </row>
    <row r="7051" spans="1:4" ht="15" customHeight="1" x14ac:dyDescent="0.2">
      <c r="A7051" s="27">
        <v>42302.5</v>
      </c>
      <c r="B7051" s="10">
        <v>5.1444400000000003</v>
      </c>
      <c r="C7051" s="26">
        <v>180</v>
      </c>
      <c r="D7051" s="14">
        <f t="shared" si="110"/>
        <v>8.5912147999999995</v>
      </c>
    </row>
    <row r="7052" spans="1:4" ht="15" customHeight="1" x14ac:dyDescent="0.2">
      <c r="A7052" s="27">
        <v>42302.541666666664</v>
      </c>
      <c r="B7052" s="10">
        <v>7.202216</v>
      </c>
      <c r="C7052" s="26">
        <v>160</v>
      </c>
      <c r="D7052" s="14">
        <f t="shared" si="110"/>
        <v>12.027700719999999</v>
      </c>
    </row>
    <row r="7053" spans="1:4" ht="15" customHeight="1" x14ac:dyDescent="0.2">
      <c r="A7053" s="27">
        <v>42302.583333333336</v>
      </c>
      <c r="B7053" s="10">
        <v>5.6588840000000005</v>
      </c>
      <c r="C7053" s="26">
        <v>160</v>
      </c>
      <c r="D7053" s="14">
        <f t="shared" si="110"/>
        <v>9.4503362800000001</v>
      </c>
    </row>
    <row r="7054" spans="1:4" ht="15" customHeight="1" x14ac:dyDescent="0.2">
      <c r="A7054" s="27">
        <v>42302.625</v>
      </c>
      <c r="B7054" s="10">
        <v>6.6877719999999998</v>
      </c>
      <c r="C7054" s="26">
        <v>160</v>
      </c>
      <c r="D7054" s="14">
        <f t="shared" si="110"/>
        <v>11.16857924</v>
      </c>
    </row>
    <row r="7055" spans="1:4" ht="15" customHeight="1" x14ac:dyDescent="0.2">
      <c r="A7055" s="27">
        <v>42302.666666666664</v>
      </c>
      <c r="B7055" s="10">
        <v>7.7166600000000001</v>
      </c>
      <c r="C7055" s="26">
        <v>160</v>
      </c>
      <c r="D7055" s="14">
        <f t="shared" si="110"/>
        <v>12.886822199999999</v>
      </c>
    </row>
    <row r="7056" spans="1:4" ht="15" customHeight="1" x14ac:dyDescent="0.2">
      <c r="A7056" s="27">
        <v>42302.708333333336</v>
      </c>
      <c r="B7056" s="10">
        <v>6.1733279999999997</v>
      </c>
      <c r="C7056" s="26">
        <v>150</v>
      </c>
      <c r="D7056" s="14">
        <f t="shared" si="110"/>
        <v>10.309457759999999</v>
      </c>
    </row>
    <row r="7057" spans="1:4" ht="15" customHeight="1" x14ac:dyDescent="0.2">
      <c r="A7057" s="27">
        <v>42302.75</v>
      </c>
      <c r="B7057" s="10">
        <v>4.6299960000000002</v>
      </c>
      <c r="C7057" s="26">
        <v>150</v>
      </c>
      <c r="D7057" s="14">
        <f t="shared" si="110"/>
        <v>7.7320933199999997</v>
      </c>
    </row>
    <row r="7058" spans="1:4" ht="15" customHeight="1" x14ac:dyDescent="0.2">
      <c r="A7058" s="27">
        <v>42302.791666666664</v>
      </c>
      <c r="B7058" s="10">
        <v>4.6299960000000002</v>
      </c>
      <c r="C7058" s="26">
        <v>160</v>
      </c>
      <c r="D7058" s="14">
        <f t="shared" si="110"/>
        <v>7.7320933199999997</v>
      </c>
    </row>
    <row r="7059" spans="1:4" ht="15" customHeight="1" x14ac:dyDescent="0.2">
      <c r="A7059" s="27">
        <v>42302.833333333336</v>
      </c>
      <c r="B7059" s="10">
        <v>4.6299960000000002</v>
      </c>
      <c r="C7059" s="26">
        <v>150</v>
      </c>
      <c r="D7059" s="14">
        <f t="shared" si="110"/>
        <v>7.7320933199999997</v>
      </c>
    </row>
    <row r="7060" spans="1:4" ht="15" customHeight="1" x14ac:dyDescent="0.2">
      <c r="A7060" s="27">
        <v>42302.875</v>
      </c>
      <c r="B7060" s="10">
        <v>3.0866639999999999</v>
      </c>
      <c r="C7060" s="26">
        <v>150</v>
      </c>
      <c r="D7060" s="14">
        <f t="shared" si="110"/>
        <v>5.1547288799999995</v>
      </c>
    </row>
    <row r="7061" spans="1:4" ht="15" customHeight="1" x14ac:dyDescent="0.2">
      <c r="A7061" s="27">
        <v>42302.916666666664</v>
      </c>
      <c r="B7061" s="10">
        <v>4.1155520000000001</v>
      </c>
      <c r="C7061" s="26">
        <v>190</v>
      </c>
      <c r="D7061" s="14">
        <f t="shared" si="110"/>
        <v>6.8729718399999999</v>
      </c>
    </row>
    <row r="7062" spans="1:4" ht="15" customHeight="1" x14ac:dyDescent="0.2">
      <c r="A7062" s="27">
        <v>42302.958333333336</v>
      </c>
      <c r="B7062" s="10">
        <v>4.1155520000000001</v>
      </c>
      <c r="C7062" s="26">
        <v>220</v>
      </c>
      <c r="D7062" s="14">
        <f t="shared" si="110"/>
        <v>6.8729718399999999</v>
      </c>
    </row>
    <row r="7063" spans="1:4" ht="15" customHeight="1" x14ac:dyDescent="0.2">
      <c r="A7063" s="27">
        <v>42303</v>
      </c>
      <c r="B7063" s="10">
        <v>4.1155520000000001</v>
      </c>
      <c r="C7063" s="26">
        <v>150</v>
      </c>
      <c r="D7063" s="14">
        <f t="shared" si="110"/>
        <v>6.8729718399999999</v>
      </c>
    </row>
    <row r="7064" spans="1:4" ht="15" customHeight="1" x14ac:dyDescent="0.2">
      <c r="A7064" s="27">
        <v>42303.041666666664</v>
      </c>
      <c r="B7064" s="10">
        <v>2.057776</v>
      </c>
      <c r="C7064" s="26">
        <v>290</v>
      </c>
      <c r="D7064" s="14">
        <f t="shared" si="110"/>
        <v>3.43648592</v>
      </c>
    </row>
    <row r="7065" spans="1:4" ht="15" customHeight="1" x14ac:dyDescent="0.2">
      <c r="A7065" s="27">
        <v>42303.083333333336</v>
      </c>
      <c r="B7065" s="10">
        <v>1.028888</v>
      </c>
      <c r="C7065" s="26">
        <v>310</v>
      </c>
      <c r="D7065" s="14">
        <f t="shared" si="110"/>
        <v>1.71824296</v>
      </c>
    </row>
    <row r="7066" spans="1:4" ht="15" customHeight="1" x14ac:dyDescent="0.2">
      <c r="A7066" s="27">
        <v>42303.125</v>
      </c>
      <c r="B7066" s="10">
        <v>2.057776</v>
      </c>
      <c r="C7066" s="26">
        <v>320</v>
      </c>
      <c r="D7066" s="14">
        <f t="shared" si="110"/>
        <v>3.43648592</v>
      </c>
    </row>
    <row r="7067" spans="1:4" ht="15" customHeight="1" x14ac:dyDescent="0.2">
      <c r="A7067" s="27">
        <v>42303.166666666664</v>
      </c>
      <c r="B7067" s="10">
        <v>1.5433319999999999</v>
      </c>
      <c r="C7067" s="26">
        <v>280</v>
      </c>
      <c r="D7067" s="14">
        <f t="shared" si="110"/>
        <v>2.5773644399999998</v>
      </c>
    </row>
    <row r="7068" spans="1:4" ht="15" customHeight="1" x14ac:dyDescent="0.2">
      <c r="A7068" s="27">
        <v>42303.208333333336</v>
      </c>
      <c r="B7068" s="10">
        <v>2.057776</v>
      </c>
      <c r="C7068" s="26">
        <v>310</v>
      </c>
      <c r="D7068" s="14">
        <f t="shared" si="110"/>
        <v>3.43648592</v>
      </c>
    </row>
    <row r="7069" spans="1:4" ht="15" customHeight="1" x14ac:dyDescent="0.2">
      <c r="A7069" s="27">
        <v>42303.25</v>
      </c>
      <c r="B7069" s="10">
        <v>0</v>
      </c>
      <c r="C7069" s="26">
        <v>0</v>
      </c>
      <c r="D7069" s="14">
        <f t="shared" si="110"/>
        <v>0</v>
      </c>
    </row>
    <row r="7070" spans="1:4" ht="15" customHeight="1" x14ac:dyDescent="0.2">
      <c r="A7070" s="27">
        <v>42303.291666666664</v>
      </c>
      <c r="B7070" s="10">
        <v>1.028888</v>
      </c>
      <c r="C7070" s="26">
        <v>280</v>
      </c>
      <c r="D7070" s="14">
        <f t="shared" si="110"/>
        <v>1.71824296</v>
      </c>
    </row>
    <row r="7071" spans="1:4" ht="15" customHeight="1" x14ac:dyDescent="0.2">
      <c r="A7071" s="27">
        <v>42303.333333333336</v>
      </c>
      <c r="B7071" s="10">
        <v>1.5433319999999999</v>
      </c>
      <c r="C7071" s="26">
        <v>310</v>
      </c>
      <c r="D7071" s="14">
        <f t="shared" si="110"/>
        <v>2.5773644399999998</v>
      </c>
    </row>
    <row r="7072" spans="1:4" ht="15" customHeight="1" x14ac:dyDescent="0.2">
      <c r="A7072" s="27">
        <v>42303.375</v>
      </c>
      <c r="B7072" s="10">
        <v>0.51444400000000001</v>
      </c>
      <c r="C7072" s="26">
        <v>340</v>
      </c>
      <c r="D7072" s="14">
        <f t="shared" si="110"/>
        <v>0.85912147999999999</v>
      </c>
    </row>
    <row r="7073" spans="1:4" ht="15" customHeight="1" x14ac:dyDescent="0.2">
      <c r="A7073" s="27">
        <v>42303.416666666664</v>
      </c>
      <c r="B7073" s="10">
        <v>0</v>
      </c>
      <c r="C7073" s="26">
        <v>0</v>
      </c>
      <c r="D7073" s="14">
        <f t="shared" si="110"/>
        <v>0</v>
      </c>
    </row>
    <row r="7074" spans="1:4" ht="15" customHeight="1" x14ac:dyDescent="0.2">
      <c r="A7074" s="27">
        <v>42303.458333333336</v>
      </c>
      <c r="B7074" s="10">
        <v>1.028888</v>
      </c>
      <c r="C7074" s="26">
        <v>80</v>
      </c>
      <c r="D7074" s="14">
        <f t="shared" si="110"/>
        <v>1.71824296</v>
      </c>
    </row>
    <row r="7075" spans="1:4" ht="15" customHeight="1" x14ac:dyDescent="0.2">
      <c r="A7075" s="27">
        <v>42303.5</v>
      </c>
      <c r="B7075" s="10">
        <v>1.028888</v>
      </c>
      <c r="C7075" s="26">
        <v>120</v>
      </c>
      <c r="D7075" s="14">
        <f t="shared" si="110"/>
        <v>1.71824296</v>
      </c>
    </row>
    <row r="7076" spans="1:4" ht="15" customHeight="1" x14ac:dyDescent="0.2">
      <c r="A7076" s="27">
        <v>42303.541666666664</v>
      </c>
      <c r="B7076" s="10">
        <v>4.1155520000000001</v>
      </c>
      <c r="C7076" s="26">
        <v>160</v>
      </c>
      <c r="D7076" s="14">
        <f t="shared" si="110"/>
        <v>6.8729718399999999</v>
      </c>
    </row>
    <row r="7077" spans="1:4" ht="15" customHeight="1" x14ac:dyDescent="0.2">
      <c r="A7077" s="27">
        <v>42303.583333333336</v>
      </c>
      <c r="B7077" s="10">
        <v>3.0866639999999999</v>
      </c>
      <c r="C7077" s="26">
        <v>130</v>
      </c>
      <c r="D7077" s="14">
        <f t="shared" si="110"/>
        <v>5.1547288799999995</v>
      </c>
    </row>
    <row r="7078" spans="1:4" ht="15" customHeight="1" x14ac:dyDescent="0.2">
      <c r="A7078" s="27">
        <v>42303.625</v>
      </c>
      <c r="B7078" s="10">
        <v>3.0866639999999999</v>
      </c>
      <c r="C7078" s="26">
        <v>70</v>
      </c>
      <c r="D7078" s="14">
        <f t="shared" si="110"/>
        <v>5.1547288799999995</v>
      </c>
    </row>
    <row r="7079" spans="1:4" ht="15" customHeight="1" x14ac:dyDescent="0.2">
      <c r="A7079" s="27">
        <v>42303.666666666664</v>
      </c>
      <c r="B7079" s="10">
        <v>3.601108</v>
      </c>
      <c r="C7079" s="26">
        <v>50</v>
      </c>
      <c r="D7079" s="14">
        <f t="shared" si="110"/>
        <v>6.0138503599999993</v>
      </c>
    </row>
    <row r="7080" spans="1:4" ht="15" customHeight="1" x14ac:dyDescent="0.2">
      <c r="A7080" s="27">
        <v>42303.708333333336</v>
      </c>
      <c r="B7080" s="10">
        <v>4.1155520000000001</v>
      </c>
      <c r="C7080" s="26">
        <v>60</v>
      </c>
      <c r="D7080" s="14">
        <f t="shared" si="110"/>
        <v>6.8729718399999999</v>
      </c>
    </row>
    <row r="7081" spans="1:4" ht="15" customHeight="1" x14ac:dyDescent="0.2">
      <c r="A7081" s="27">
        <v>42303.75</v>
      </c>
      <c r="B7081" s="10">
        <v>3.601108</v>
      </c>
      <c r="C7081" s="26">
        <v>60</v>
      </c>
      <c r="D7081" s="14">
        <f t="shared" si="110"/>
        <v>6.0138503599999993</v>
      </c>
    </row>
    <row r="7082" spans="1:4" ht="15" customHeight="1" x14ac:dyDescent="0.2">
      <c r="A7082" s="27">
        <v>42303.791666666664</v>
      </c>
      <c r="B7082" s="10">
        <v>4.1155520000000001</v>
      </c>
      <c r="C7082" s="26">
        <v>50</v>
      </c>
      <c r="D7082" s="14">
        <f t="shared" si="110"/>
        <v>6.8729718399999999</v>
      </c>
    </row>
    <row r="7083" spans="1:4" ht="15" customHeight="1" x14ac:dyDescent="0.2">
      <c r="A7083" s="27">
        <v>42303.833333333336</v>
      </c>
      <c r="B7083" s="10">
        <v>4.1155520000000001</v>
      </c>
      <c r="C7083" s="26">
        <v>30</v>
      </c>
      <c r="D7083" s="14">
        <f t="shared" si="110"/>
        <v>6.8729718399999999</v>
      </c>
    </row>
    <row r="7084" spans="1:4" ht="15" customHeight="1" x14ac:dyDescent="0.2">
      <c r="A7084" s="27">
        <v>42303.875</v>
      </c>
      <c r="B7084" s="10">
        <v>4.6299960000000002</v>
      </c>
      <c r="C7084" s="26">
        <v>60</v>
      </c>
      <c r="D7084" s="14">
        <f t="shared" si="110"/>
        <v>7.7320933199999997</v>
      </c>
    </row>
    <row r="7085" spans="1:4" ht="15" customHeight="1" x14ac:dyDescent="0.2">
      <c r="A7085" s="27">
        <v>42303.916666666664</v>
      </c>
      <c r="B7085" s="10">
        <v>3.601108</v>
      </c>
      <c r="C7085" s="26">
        <v>50</v>
      </c>
      <c r="D7085" s="14">
        <f t="shared" si="110"/>
        <v>6.0138503599999993</v>
      </c>
    </row>
    <row r="7086" spans="1:4" ht="15" customHeight="1" x14ac:dyDescent="0.2">
      <c r="A7086" s="27">
        <v>42303.958333333336</v>
      </c>
      <c r="B7086" s="10">
        <v>2.057776</v>
      </c>
      <c r="C7086" s="26">
        <v>40</v>
      </c>
      <c r="D7086" s="14">
        <f t="shared" si="110"/>
        <v>3.43648592</v>
      </c>
    </row>
    <row r="7087" spans="1:4" ht="15" customHeight="1" x14ac:dyDescent="0.2">
      <c r="A7087" s="27">
        <v>42304</v>
      </c>
      <c r="B7087" s="10">
        <v>2.057776</v>
      </c>
      <c r="C7087" s="26">
        <v>30</v>
      </c>
      <c r="D7087" s="14">
        <f t="shared" si="110"/>
        <v>3.43648592</v>
      </c>
    </row>
    <row r="7088" spans="1:4" ht="15" customHeight="1" x14ac:dyDescent="0.2">
      <c r="A7088" s="27">
        <v>42304.041666666664</v>
      </c>
      <c r="B7088" s="10">
        <v>1.5433319999999999</v>
      </c>
      <c r="C7088" s="26">
        <v>350</v>
      </c>
      <c r="D7088" s="14">
        <f t="shared" si="110"/>
        <v>2.5773644399999998</v>
      </c>
    </row>
    <row r="7089" spans="1:4" ht="15" customHeight="1" x14ac:dyDescent="0.2">
      <c r="A7089" s="27">
        <v>42304.083333333336</v>
      </c>
      <c r="B7089" s="10">
        <v>2.057776</v>
      </c>
      <c r="C7089" s="26">
        <v>10</v>
      </c>
      <c r="D7089" s="14">
        <f t="shared" si="110"/>
        <v>3.43648592</v>
      </c>
    </row>
    <row r="7090" spans="1:4" ht="15" customHeight="1" x14ac:dyDescent="0.2">
      <c r="A7090" s="27">
        <v>42304.125</v>
      </c>
      <c r="B7090" s="10">
        <v>2.057776</v>
      </c>
      <c r="C7090" s="26">
        <v>360</v>
      </c>
      <c r="D7090" s="14">
        <f t="shared" si="110"/>
        <v>3.43648592</v>
      </c>
    </row>
    <row r="7091" spans="1:4" ht="15" customHeight="1" x14ac:dyDescent="0.2">
      <c r="A7091" s="27">
        <v>42304.166666666664</v>
      </c>
      <c r="B7091" s="10">
        <v>1.5433319999999999</v>
      </c>
      <c r="C7091" s="26">
        <v>360</v>
      </c>
      <c r="D7091" s="14">
        <f t="shared" si="110"/>
        <v>2.5773644399999998</v>
      </c>
    </row>
    <row r="7092" spans="1:4" ht="15" customHeight="1" x14ac:dyDescent="0.2">
      <c r="A7092" s="27">
        <v>42304.208333333336</v>
      </c>
      <c r="B7092" s="10">
        <v>3.0866639999999999</v>
      </c>
      <c r="C7092" s="26">
        <v>10</v>
      </c>
      <c r="D7092" s="14">
        <f t="shared" si="110"/>
        <v>5.1547288799999995</v>
      </c>
    </row>
    <row r="7093" spans="1:4" ht="15" customHeight="1" x14ac:dyDescent="0.2">
      <c r="A7093" s="27">
        <v>42304.25</v>
      </c>
      <c r="B7093" s="10">
        <v>3.0866639999999999</v>
      </c>
      <c r="C7093" s="26">
        <v>10</v>
      </c>
      <c r="D7093" s="14">
        <f t="shared" si="110"/>
        <v>5.1547288799999995</v>
      </c>
    </row>
    <row r="7094" spans="1:4" ht="15" customHeight="1" x14ac:dyDescent="0.2">
      <c r="A7094" s="27">
        <v>42304.291666666664</v>
      </c>
      <c r="B7094" s="10">
        <v>3.0866639999999999</v>
      </c>
      <c r="C7094" s="26">
        <v>40</v>
      </c>
      <c r="D7094" s="14">
        <f t="shared" si="110"/>
        <v>5.1547288799999995</v>
      </c>
    </row>
    <row r="7095" spans="1:4" ht="15" customHeight="1" x14ac:dyDescent="0.2">
      <c r="A7095" s="27">
        <v>42304.333333333336</v>
      </c>
      <c r="B7095" s="10">
        <v>2.5722200000000002</v>
      </c>
      <c r="C7095" s="26">
        <v>10</v>
      </c>
      <c r="D7095" s="14">
        <f t="shared" si="110"/>
        <v>4.2956073999999997</v>
      </c>
    </row>
    <row r="7096" spans="1:4" ht="15" customHeight="1" x14ac:dyDescent="0.2">
      <c r="A7096" s="27">
        <v>42304.375</v>
      </c>
      <c r="B7096" s="10">
        <v>2.057776</v>
      </c>
      <c r="C7096" s="26">
        <v>360</v>
      </c>
      <c r="D7096" s="14">
        <f t="shared" si="110"/>
        <v>3.43648592</v>
      </c>
    </row>
    <row r="7097" spans="1:4" ht="15" customHeight="1" x14ac:dyDescent="0.2">
      <c r="A7097" s="27">
        <v>42304.416666666664</v>
      </c>
      <c r="B7097" s="10">
        <v>4.1155520000000001</v>
      </c>
      <c r="C7097" s="26">
        <v>360</v>
      </c>
      <c r="D7097" s="14">
        <f t="shared" si="110"/>
        <v>6.8729718399999999</v>
      </c>
    </row>
    <row r="7098" spans="1:4" ht="15" customHeight="1" x14ac:dyDescent="0.2">
      <c r="A7098" s="27">
        <v>42304.458333333336</v>
      </c>
      <c r="B7098" s="10">
        <v>4.6299960000000002</v>
      </c>
      <c r="C7098" s="26">
        <v>360</v>
      </c>
      <c r="D7098" s="14">
        <f t="shared" si="110"/>
        <v>7.7320933199999997</v>
      </c>
    </row>
    <row r="7099" spans="1:4" ht="15" customHeight="1" x14ac:dyDescent="0.2">
      <c r="A7099" s="27">
        <v>42304.5</v>
      </c>
      <c r="B7099" s="10">
        <v>5.6588840000000005</v>
      </c>
      <c r="C7099" s="26">
        <v>10</v>
      </c>
      <c r="D7099" s="14">
        <f t="shared" si="110"/>
        <v>9.4503362800000001</v>
      </c>
    </row>
    <row r="7100" spans="1:4" ht="15" customHeight="1" x14ac:dyDescent="0.2">
      <c r="A7100" s="27">
        <v>42304.541666666664</v>
      </c>
      <c r="B7100" s="10">
        <v>5.1444400000000003</v>
      </c>
      <c r="C7100" s="26">
        <v>40</v>
      </c>
      <c r="D7100" s="14">
        <f t="shared" si="110"/>
        <v>8.5912147999999995</v>
      </c>
    </row>
    <row r="7101" spans="1:4" ht="15" customHeight="1" x14ac:dyDescent="0.2">
      <c r="A7101" s="27">
        <v>42304.583333333336</v>
      </c>
      <c r="B7101" s="10">
        <v>6.6877719999999998</v>
      </c>
      <c r="C7101" s="26">
        <v>50</v>
      </c>
      <c r="D7101" s="14">
        <f t="shared" si="110"/>
        <v>11.16857924</v>
      </c>
    </row>
    <row r="7102" spans="1:4" ht="15" customHeight="1" x14ac:dyDescent="0.2">
      <c r="A7102" s="27">
        <v>42304.625</v>
      </c>
      <c r="B7102" s="10">
        <v>7.202216</v>
      </c>
      <c r="C7102" s="26">
        <v>40</v>
      </c>
      <c r="D7102" s="14">
        <f t="shared" si="110"/>
        <v>12.027700719999999</v>
      </c>
    </row>
    <row r="7103" spans="1:4" ht="15" customHeight="1" x14ac:dyDescent="0.2">
      <c r="A7103" s="27">
        <v>42304.666666666664</v>
      </c>
      <c r="B7103" s="10">
        <v>7.202216</v>
      </c>
      <c r="C7103" s="26">
        <v>60</v>
      </c>
      <c r="D7103" s="14">
        <f t="shared" si="110"/>
        <v>12.027700719999999</v>
      </c>
    </row>
    <row r="7104" spans="1:4" ht="15" customHeight="1" x14ac:dyDescent="0.2">
      <c r="A7104" s="27">
        <v>42304.708333333336</v>
      </c>
      <c r="B7104" s="10">
        <v>8.2311040000000002</v>
      </c>
      <c r="C7104" s="26">
        <v>40</v>
      </c>
      <c r="D7104" s="14">
        <f t="shared" si="110"/>
        <v>13.74594368</v>
      </c>
    </row>
    <row r="7105" spans="1:4" ht="15" customHeight="1" x14ac:dyDescent="0.2">
      <c r="A7105" s="27">
        <v>42304.75</v>
      </c>
      <c r="B7105" s="10">
        <v>7.7166600000000001</v>
      </c>
      <c r="C7105" s="26">
        <v>40</v>
      </c>
      <c r="D7105" s="14">
        <f t="shared" si="110"/>
        <v>12.886822199999999</v>
      </c>
    </row>
    <row r="7106" spans="1:4" ht="15" customHeight="1" x14ac:dyDescent="0.2">
      <c r="A7106" s="27">
        <v>42304.791666666664</v>
      </c>
      <c r="B7106" s="10">
        <v>8.2311040000000002</v>
      </c>
      <c r="C7106" s="26">
        <v>50</v>
      </c>
      <c r="D7106" s="14">
        <f t="shared" si="110"/>
        <v>13.74594368</v>
      </c>
    </row>
    <row r="7107" spans="1:4" ht="15" customHeight="1" x14ac:dyDescent="0.2">
      <c r="A7107" s="27">
        <v>42304.833333333336</v>
      </c>
      <c r="B7107" s="10">
        <v>7.7166600000000001</v>
      </c>
      <c r="C7107" s="26">
        <v>50</v>
      </c>
      <c r="D7107" s="14">
        <f t="shared" si="110"/>
        <v>12.886822199999999</v>
      </c>
    </row>
    <row r="7108" spans="1:4" ht="15" customHeight="1" x14ac:dyDescent="0.2">
      <c r="A7108" s="27">
        <v>42304.875</v>
      </c>
      <c r="B7108" s="10">
        <v>6.6877719999999998</v>
      </c>
      <c r="C7108" s="26">
        <v>50</v>
      </c>
      <c r="D7108" s="14">
        <f t="shared" si="110"/>
        <v>11.16857924</v>
      </c>
    </row>
    <row r="7109" spans="1:4" ht="15" customHeight="1" x14ac:dyDescent="0.2">
      <c r="A7109" s="27">
        <v>42304.916666666664</v>
      </c>
      <c r="B7109" s="10">
        <v>5.1444400000000003</v>
      </c>
      <c r="C7109" s="26">
        <v>50</v>
      </c>
      <c r="D7109" s="14">
        <f t="shared" ref="D7109:D7172" si="111">$B$1*B7109</f>
        <v>8.5912147999999995</v>
      </c>
    </row>
    <row r="7110" spans="1:4" ht="15" customHeight="1" x14ac:dyDescent="0.2">
      <c r="A7110" s="27">
        <v>42304.958333333336</v>
      </c>
      <c r="B7110" s="10">
        <v>6.1733279999999997</v>
      </c>
      <c r="C7110" s="26">
        <v>40</v>
      </c>
      <c r="D7110" s="14">
        <f t="shared" si="111"/>
        <v>10.309457759999999</v>
      </c>
    </row>
    <row r="7111" spans="1:4" ht="15" customHeight="1" x14ac:dyDescent="0.2">
      <c r="A7111" s="27">
        <v>42305</v>
      </c>
      <c r="B7111" s="10">
        <v>6.1733279999999997</v>
      </c>
      <c r="C7111" s="26">
        <v>40</v>
      </c>
      <c r="D7111" s="14">
        <f t="shared" si="111"/>
        <v>10.309457759999999</v>
      </c>
    </row>
    <row r="7112" spans="1:4" ht="15" customHeight="1" x14ac:dyDescent="0.2">
      <c r="A7112" s="27">
        <v>42305.041666666664</v>
      </c>
      <c r="B7112" s="10">
        <v>3.601108</v>
      </c>
      <c r="C7112" s="26">
        <v>10</v>
      </c>
      <c r="D7112" s="14">
        <f t="shared" si="111"/>
        <v>6.0138503599999993</v>
      </c>
    </row>
    <row r="7113" spans="1:4" ht="15" customHeight="1" x14ac:dyDescent="0.2">
      <c r="A7113" s="27">
        <v>42305.083333333336</v>
      </c>
      <c r="B7113" s="10">
        <v>3.0866639999999999</v>
      </c>
      <c r="C7113" s="26">
        <v>360</v>
      </c>
      <c r="D7113" s="14">
        <f t="shared" si="111"/>
        <v>5.1547288799999995</v>
      </c>
    </row>
    <row r="7114" spans="1:4" ht="15" customHeight="1" x14ac:dyDescent="0.2">
      <c r="A7114" s="27">
        <v>42305.125</v>
      </c>
      <c r="B7114" s="10">
        <v>3.0866639999999999</v>
      </c>
      <c r="C7114" s="26">
        <v>360</v>
      </c>
      <c r="D7114" s="14">
        <f t="shared" si="111"/>
        <v>5.1547288799999995</v>
      </c>
    </row>
    <row r="7115" spans="1:4" ht="15" customHeight="1" x14ac:dyDescent="0.2">
      <c r="A7115" s="27">
        <v>42305.166666666664</v>
      </c>
      <c r="B7115" s="10">
        <v>4.1155520000000001</v>
      </c>
      <c r="C7115" s="26">
        <v>10</v>
      </c>
      <c r="D7115" s="14">
        <f t="shared" si="111"/>
        <v>6.8729718399999999</v>
      </c>
    </row>
    <row r="7116" spans="1:4" ht="15" customHeight="1" x14ac:dyDescent="0.2">
      <c r="A7116" s="27">
        <v>42305.208333333336</v>
      </c>
      <c r="B7116" s="10">
        <v>3.601108</v>
      </c>
      <c r="C7116" s="26">
        <v>20</v>
      </c>
      <c r="D7116" s="14">
        <f t="shared" si="111"/>
        <v>6.0138503599999993</v>
      </c>
    </row>
    <row r="7117" spans="1:4" ht="15" customHeight="1" x14ac:dyDescent="0.2">
      <c r="A7117" s="27">
        <v>42305.25</v>
      </c>
      <c r="B7117" s="10">
        <v>3.0866639999999999</v>
      </c>
      <c r="C7117" s="26">
        <v>10</v>
      </c>
      <c r="D7117" s="14">
        <f t="shared" si="111"/>
        <v>5.1547288799999995</v>
      </c>
    </row>
    <row r="7118" spans="1:4" ht="15" customHeight="1" x14ac:dyDescent="0.2">
      <c r="A7118" s="27">
        <v>42305.291666666664</v>
      </c>
      <c r="B7118" s="10">
        <v>3.601108</v>
      </c>
      <c r="C7118" s="26">
        <v>20</v>
      </c>
      <c r="D7118" s="14">
        <f t="shared" si="111"/>
        <v>6.0138503599999993</v>
      </c>
    </row>
    <row r="7119" spans="1:4" ht="15" customHeight="1" x14ac:dyDescent="0.2">
      <c r="A7119" s="27">
        <v>42305.333333333336</v>
      </c>
      <c r="B7119" s="10">
        <v>2.5722200000000002</v>
      </c>
      <c r="C7119" s="26">
        <v>40</v>
      </c>
      <c r="D7119" s="14">
        <f t="shared" si="111"/>
        <v>4.2956073999999997</v>
      </c>
    </row>
    <row r="7120" spans="1:4" ht="15" customHeight="1" x14ac:dyDescent="0.2">
      <c r="A7120" s="27">
        <v>42305.375</v>
      </c>
      <c r="B7120" s="10">
        <v>4.1155520000000001</v>
      </c>
      <c r="C7120" s="26">
        <v>20</v>
      </c>
      <c r="D7120" s="14">
        <f t="shared" si="111"/>
        <v>6.8729718399999999</v>
      </c>
    </row>
    <row r="7121" spans="1:4" ht="15" customHeight="1" x14ac:dyDescent="0.2">
      <c r="A7121" s="27">
        <v>42305.416666666664</v>
      </c>
      <c r="B7121" s="10">
        <v>6.6877719999999998</v>
      </c>
      <c r="C7121" s="26">
        <v>20</v>
      </c>
      <c r="D7121" s="14">
        <f t="shared" si="111"/>
        <v>11.16857924</v>
      </c>
    </row>
    <row r="7122" spans="1:4" ht="15" customHeight="1" x14ac:dyDescent="0.2">
      <c r="A7122" s="27">
        <v>42305.458333333336</v>
      </c>
      <c r="B7122" s="10">
        <v>5.1444400000000003</v>
      </c>
      <c r="C7122" s="26">
        <v>360</v>
      </c>
      <c r="D7122" s="14">
        <f t="shared" si="111"/>
        <v>8.5912147999999995</v>
      </c>
    </row>
    <row r="7123" spans="1:4" ht="15" customHeight="1" x14ac:dyDescent="0.2">
      <c r="A7123" s="27">
        <v>42305.5</v>
      </c>
      <c r="B7123" s="10">
        <v>5.1444400000000003</v>
      </c>
      <c r="C7123" s="26">
        <v>360</v>
      </c>
      <c r="D7123" s="14">
        <f t="shared" si="111"/>
        <v>8.5912147999999995</v>
      </c>
    </row>
    <row r="7124" spans="1:4" ht="15" customHeight="1" x14ac:dyDescent="0.2">
      <c r="A7124" s="27">
        <v>42305.541666666664</v>
      </c>
      <c r="B7124" s="10">
        <v>5.6588840000000005</v>
      </c>
      <c r="C7124" s="26">
        <v>10</v>
      </c>
      <c r="D7124" s="14">
        <f t="shared" si="111"/>
        <v>9.4503362800000001</v>
      </c>
    </row>
    <row r="7125" spans="1:4" ht="15" customHeight="1" x14ac:dyDescent="0.2">
      <c r="A7125" s="27">
        <v>42305.583333333336</v>
      </c>
      <c r="B7125" s="10">
        <v>4.1155520000000001</v>
      </c>
      <c r="C7125" s="26">
        <v>360</v>
      </c>
      <c r="D7125" s="14">
        <f t="shared" si="111"/>
        <v>6.8729718399999999</v>
      </c>
    </row>
    <row r="7126" spans="1:4" ht="15" customHeight="1" x14ac:dyDescent="0.2">
      <c r="A7126" s="27">
        <v>42305.625</v>
      </c>
      <c r="B7126" s="10">
        <v>4.6299960000000002</v>
      </c>
      <c r="C7126" s="26">
        <v>60</v>
      </c>
      <c r="D7126" s="14">
        <f t="shared" si="111"/>
        <v>7.7320933199999997</v>
      </c>
    </row>
    <row r="7127" spans="1:4" ht="15" customHeight="1" x14ac:dyDescent="0.2">
      <c r="A7127" s="27">
        <v>42305.666666666664</v>
      </c>
      <c r="B7127" s="10">
        <v>6.1733279999999997</v>
      </c>
      <c r="C7127" s="26">
        <v>60</v>
      </c>
      <c r="D7127" s="14">
        <f t="shared" si="111"/>
        <v>10.309457759999999</v>
      </c>
    </row>
    <row r="7128" spans="1:4" ht="15" customHeight="1" x14ac:dyDescent="0.2">
      <c r="A7128" s="27">
        <v>42305.708333333336</v>
      </c>
      <c r="B7128" s="10">
        <v>7.202216</v>
      </c>
      <c r="C7128" s="26">
        <v>50</v>
      </c>
      <c r="D7128" s="14">
        <f t="shared" si="111"/>
        <v>12.027700719999999</v>
      </c>
    </row>
    <row r="7129" spans="1:4" ht="15" customHeight="1" x14ac:dyDescent="0.2">
      <c r="A7129" s="27">
        <v>42305.75</v>
      </c>
      <c r="B7129" s="10">
        <v>7.7166600000000001</v>
      </c>
      <c r="C7129" s="26">
        <v>40</v>
      </c>
      <c r="D7129" s="14">
        <f t="shared" si="111"/>
        <v>12.886822199999999</v>
      </c>
    </row>
    <row r="7130" spans="1:4" ht="15" customHeight="1" x14ac:dyDescent="0.2">
      <c r="A7130" s="27">
        <v>42305.791666666664</v>
      </c>
      <c r="B7130" s="10">
        <v>8.2311040000000002</v>
      </c>
      <c r="C7130" s="26">
        <v>40</v>
      </c>
      <c r="D7130" s="14">
        <f t="shared" si="111"/>
        <v>13.74594368</v>
      </c>
    </row>
    <row r="7131" spans="1:4" ht="15" customHeight="1" x14ac:dyDescent="0.2">
      <c r="A7131" s="27">
        <v>42305.833333333336</v>
      </c>
      <c r="B7131" s="10">
        <v>7.202216</v>
      </c>
      <c r="C7131" s="26">
        <v>40</v>
      </c>
      <c r="D7131" s="14">
        <f t="shared" si="111"/>
        <v>12.027700719999999</v>
      </c>
    </row>
    <row r="7132" spans="1:4" ht="15" customHeight="1" x14ac:dyDescent="0.2">
      <c r="A7132" s="27">
        <v>42305.875</v>
      </c>
      <c r="B7132" s="10">
        <v>6.1733279999999997</v>
      </c>
      <c r="C7132" s="26">
        <v>50</v>
      </c>
      <c r="D7132" s="14">
        <f t="shared" si="111"/>
        <v>10.309457759999999</v>
      </c>
    </row>
    <row r="7133" spans="1:4" ht="15" customHeight="1" x14ac:dyDescent="0.2">
      <c r="A7133" s="27">
        <v>42305.916666666664</v>
      </c>
      <c r="B7133" s="10">
        <v>5.6588840000000005</v>
      </c>
      <c r="C7133" s="26">
        <v>50</v>
      </c>
      <c r="D7133" s="14">
        <f t="shared" si="111"/>
        <v>9.4503362800000001</v>
      </c>
    </row>
    <row r="7134" spans="1:4" ht="15" customHeight="1" x14ac:dyDescent="0.2">
      <c r="A7134" s="27">
        <v>42305.958333333336</v>
      </c>
      <c r="B7134" s="10">
        <v>6.1733279999999997</v>
      </c>
      <c r="C7134" s="26">
        <v>30</v>
      </c>
      <c r="D7134" s="14">
        <f t="shared" si="111"/>
        <v>10.309457759999999</v>
      </c>
    </row>
    <row r="7135" spans="1:4" ht="15" customHeight="1" x14ac:dyDescent="0.2">
      <c r="A7135" s="27">
        <v>42306</v>
      </c>
      <c r="B7135" s="10">
        <v>6.1733279999999997</v>
      </c>
      <c r="C7135" s="26">
        <v>10</v>
      </c>
      <c r="D7135" s="14">
        <f t="shared" si="111"/>
        <v>10.309457759999999</v>
      </c>
    </row>
    <row r="7136" spans="1:4" ht="15" customHeight="1" x14ac:dyDescent="0.2">
      <c r="A7136" s="27">
        <v>42306.041666666664</v>
      </c>
      <c r="B7136" s="10">
        <v>2.057776</v>
      </c>
      <c r="C7136" s="26">
        <v>340</v>
      </c>
      <c r="D7136" s="14">
        <f t="shared" si="111"/>
        <v>3.43648592</v>
      </c>
    </row>
    <row r="7137" spans="1:4" ht="15" customHeight="1" x14ac:dyDescent="0.2">
      <c r="A7137" s="27">
        <v>42306.083333333336</v>
      </c>
      <c r="B7137" s="10">
        <v>2.5722200000000002</v>
      </c>
      <c r="C7137" s="26">
        <v>340</v>
      </c>
      <c r="D7137" s="14">
        <f t="shared" si="111"/>
        <v>4.2956073999999997</v>
      </c>
    </row>
    <row r="7138" spans="1:4" ht="15" customHeight="1" x14ac:dyDescent="0.2">
      <c r="A7138" s="27">
        <v>42306.125</v>
      </c>
      <c r="B7138" s="10">
        <v>3.601108</v>
      </c>
      <c r="C7138" s="26">
        <v>350</v>
      </c>
      <c r="D7138" s="14">
        <f t="shared" si="111"/>
        <v>6.0138503599999993</v>
      </c>
    </row>
    <row r="7139" spans="1:4" ht="15" customHeight="1" x14ac:dyDescent="0.2">
      <c r="A7139" s="27">
        <v>42306.166666666664</v>
      </c>
      <c r="B7139" s="10">
        <v>3.0866639999999999</v>
      </c>
      <c r="C7139" s="26">
        <v>10</v>
      </c>
      <c r="D7139" s="14">
        <f t="shared" si="111"/>
        <v>5.1547288799999995</v>
      </c>
    </row>
    <row r="7140" spans="1:4" ht="15" customHeight="1" x14ac:dyDescent="0.2">
      <c r="A7140" s="27">
        <v>42306.208333333336</v>
      </c>
      <c r="B7140" s="10">
        <v>4.6299960000000002</v>
      </c>
      <c r="C7140" s="26">
        <v>10</v>
      </c>
      <c r="D7140" s="14">
        <f t="shared" si="111"/>
        <v>7.7320933199999997</v>
      </c>
    </row>
    <row r="7141" spans="1:4" ht="15" customHeight="1" x14ac:dyDescent="0.2">
      <c r="A7141" s="27">
        <v>42306.25</v>
      </c>
      <c r="B7141" s="10">
        <v>2.057776</v>
      </c>
      <c r="C7141" s="26">
        <v>360</v>
      </c>
      <c r="D7141" s="14">
        <f t="shared" si="111"/>
        <v>3.43648592</v>
      </c>
    </row>
    <row r="7142" spans="1:4" ht="15" customHeight="1" x14ac:dyDescent="0.2">
      <c r="A7142" s="27">
        <v>42306.291666666664</v>
      </c>
      <c r="B7142" s="10">
        <v>3.601108</v>
      </c>
      <c r="C7142" s="26">
        <v>150</v>
      </c>
      <c r="D7142" s="14">
        <f t="shared" si="111"/>
        <v>6.0138503599999993</v>
      </c>
    </row>
    <row r="7143" spans="1:4" ht="15" customHeight="1" x14ac:dyDescent="0.2">
      <c r="A7143" s="27">
        <v>42306.333333333336</v>
      </c>
      <c r="B7143" s="10">
        <v>3.0866639999999999</v>
      </c>
      <c r="C7143" s="26">
        <v>150</v>
      </c>
      <c r="D7143" s="14">
        <f t="shared" si="111"/>
        <v>5.1547288799999995</v>
      </c>
    </row>
    <row r="7144" spans="1:4" ht="15" customHeight="1" x14ac:dyDescent="0.2">
      <c r="A7144" s="27">
        <v>42306.375</v>
      </c>
      <c r="B7144" s="10">
        <v>7.7166600000000001</v>
      </c>
      <c r="C7144" s="26">
        <v>200</v>
      </c>
      <c r="D7144" s="14">
        <f t="shared" si="111"/>
        <v>12.886822199999999</v>
      </c>
    </row>
    <row r="7145" spans="1:4" ht="15" customHeight="1" x14ac:dyDescent="0.2">
      <c r="A7145" s="27">
        <v>42306.416666666664</v>
      </c>
      <c r="B7145" s="10">
        <v>5.1444400000000003</v>
      </c>
      <c r="C7145" s="26">
        <v>190</v>
      </c>
      <c r="D7145" s="14">
        <f t="shared" si="111"/>
        <v>8.5912147999999995</v>
      </c>
    </row>
    <row r="7146" spans="1:4" ht="15" customHeight="1" x14ac:dyDescent="0.2">
      <c r="A7146" s="27">
        <v>42306.458333333336</v>
      </c>
      <c r="B7146" s="10">
        <v>3.0866639999999999</v>
      </c>
      <c r="C7146" s="26">
        <v>220</v>
      </c>
      <c r="D7146" s="14">
        <f t="shared" si="111"/>
        <v>5.1547288799999995</v>
      </c>
    </row>
    <row r="7147" spans="1:4" ht="15" customHeight="1" x14ac:dyDescent="0.2">
      <c r="A7147" s="27">
        <v>42306.5</v>
      </c>
      <c r="B7147" s="10">
        <v>4.1155520000000001</v>
      </c>
      <c r="C7147" s="26">
        <v>210</v>
      </c>
      <c r="D7147" s="14">
        <f t="shared" si="111"/>
        <v>6.8729718399999999</v>
      </c>
    </row>
    <row r="7148" spans="1:4" ht="15" customHeight="1" x14ac:dyDescent="0.2">
      <c r="A7148" s="27">
        <v>42306.541666666664</v>
      </c>
      <c r="B7148" s="10">
        <v>5.1444400000000003</v>
      </c>
      <c r="C7148" s="26">
        <v>220</v>
      </c>
      <c r="D7148" s="14">
        <f t="shared" si="111"/>
        <v>8.5912147999999995</v>
      </c>
    </row>
    <row r="7149" spans="1:4" ht="15" customHeight="1" x14ac:dyDescent="0.2">
      <c r="A7149" s="27">
        <v>42306.583333333336</v>
      </c>
      <c r="B7149" s="10">
        <v>5.6588840000000005</v>
      </c>
      <c r="C7149" s="26">
        <v>220</v>
      </c>
      <c r="D7149" s="14">
        <f t="shared" si="111"/>
        <v>9.4503362800000001</v>
      </c>
    </row>
    <row r="7150" spans="1:4" ht="15" customHeight="1" x14ac:dyDescent="0.2">
      <c r="A7150" s="27">
        <v>42306.625</v>
      </c>
      <c r="B7150" s="10">
        <v>7.7166600000000001</v>
      </c>
      <c r="C7150" s="26">
        <v>210</v>
      </c>
      <c r="D7150" s="14">
        <f t="shared" si="111"/>
        <v>12.886822199999999</v>
      </c>
    </row>
    <row r="7151" spans="1:4" ht="15" customHeight="1" x14ac:dyDescent="0.2">
      <c r="A7151" s="27">
        <v>42306.666666666664</v>
      </c>
      <c r="B7151" s="10">
        <v>8.2311040000000002</v>
      </c>
      <c r="C7151" s="26">
        <v>180</v>
      </c>
      <c r="D7151" s="14">
        <f t="shared" si="111"/>
        <v>13.74594368</v>
      </c>
    </row>
    <row r="7152" spans="1:4" ht="15" customHeight="1" x14ac:dyDescent="0.2">
      <c r="A7152" s="27">
        <v>42306.708333333336</v>
      </c>
      <c r="B7152" s="10">
        <v>9.2599920000000004</v>
      </c>
      <c r="C7152" s="26">
        <v>180</v>
      </c>
      <c r="D7152" s="14">
        <f t="shared" si="111"/>
        <v>15.464186639999999</v>
      </c>
    </row>
    <row r="7153" spans="1:4" ht="15" customHeight="1" x14ac:dyDescent="0.2">
      <c r="A7153" s="27">
        <v>42306.75</v>
      </c>
      <c r="B7153" s="10">
        <v>9.7744359999999997</v>
      </c>
      <c r="C7153" s="26">
        <v>200</v>
      </c>
      <c r="D7153" s="14">
        <f t="shared" si="111"/>
        <v>16.32330812</v>
      </c>
    </row>
    <row r="7154" spans="1:4" ht="15" customHeight="1" x14ac:dyDescent="0.2">
      <c r="A7154" s="27">
        <v>42306.791666666664</v>
      </c>
      <c r="B7154" s="10">
        <v>7.7166600000000001</v>
      </c>
      <c r="C7154" s="26">
        <v>200</v>
      </c>
      <c r="D7154" s="14">
        <f t="shared" si="111"/>
        <v>12.886822199999999</v>
      </c>
    </row>
    <row r="7155" spans="1:4" ht="15" customHeight="1" x14ac:dyDescent="0.2">
      <c r="A7155" s="27">
        <v>42306.833333333336</v>
      </c>
      <c r="B7155" s="10">
        <v>10.288880000000001</v>
      </c>
      <c r="C7155" s="26">
        <v>210</v>
      </c>
      <c r="D7155" s="14">
        <f t="shared" si="111"/>
        <v>17.182429599999999</v>
      </c>
    </row>
    <row r="7156" spans="1:4" ht="15" customHeight="1" x14ac:dyDescent="0.2">
      <c r="A7156" s="27">
        <v>42306.875</v>
      </c>
      <c r="B7156" s="10">
        <v>10.803324</v>
      </c>
      <c r="C7156" s="26">
        <v>210</v>
      </c>
      <c r="D7156" s="14">
        <f t="shared" si="111"/>
        <v>18.041551079999998</v>
      </c>
    </row>
    <row r="7157" spans="1:4" ht="15" customHeight="1" x14ac:dyDescent="0.2">
      <c r="A7157" s="27">
        <v>42306.916666666664</v>
      </c>
      <c r="B7157" s="10">
        <v>9.2599920000000004</v>
      </c>
      <c r="C7157" s="26">
        <v>210</v>
      </c>
      <c r="D7157" s="14">
        <f t="shared" si="111"/>
        <v>15.464186639999999</v>
      </c>
    </row>
    <row r="7158" spans="1:4" ht="15" customHeight="1" x14ac:dyDescent="0.2">
      <c r="A7158" s="27">
        <v>42306.958333333336</v>
      </c>
      <c r="B7158" s="10">
        <v>10.803324</v>
      </c>
      <c r="C7158" s="26">
        <v>210</v>
      </c>
      <c r="D7158" s="14">
        <f t="shared" si="111"/>
        <v>18.041551079999998</v>
      </c>
    </row>
    <row r="7159" spans="1:4" ht="15" customHeight="1" x14ac:dyDescent="0.2">
      <c r="A7159" s="27">
        <v>42307</v>
      </c>
      <c r="B7159" s="10">
        <v>8.2311040000000002</v>
      </c>
      <c r="C7159" s="26">
        <v>210</v>
      </c>
      <c r="D7159" s="14">
        <f t="shared" si="111"/>
        <v>13.74594368</v>
      </c>
    </row>
    <row r="7160" spans="1:4" ht="15" customHeight="1" x14ac:dyDescent="0.2">
      <c r="A7160" s="27">
        <v>42307.041666666664</v>
      </c>
      <c r="B7160" s="10">
        <v>7.7166600000000001</v>
      </c>
      <c r="C7160" s="26">
        <v>210</v>
      </c>
      <c r="D7160" s="14">
        <f t="shared" si="111"/>
        <v>12.886822199999999</v>
      </c>
    </row>
    <row r="7161" spans="1:4" ht="15" customHeight="1" x14ac:dyDescent="0.2">
      <c r="A7161" s="27">
        <v>42307.083333333336</v>
      </c>
      <c r="B7161" s="10">
        <v>7.202216</v>
      </c>
      <c r="C7161" s="26">
        <v>210</v>
      </c>
      <c r="D7161" s="14">
        <f t="shared" si="111"/>
        <v>12.027700719999999</v>
      </c>
    </row>
    <row r="7162" spans="1:4" ht="15" customHeight="1" x14ac:dyDescent="0.2">
      <c r="A7162" s="27">
        <v>42307.125</v>
      </c>
      <c r="B7162" s="10">
        <v>6.1733279999999997</v>
      </c>
      <c r="C7162" s="26">
        <v>200</v>
      </c>
      <c r="D7162" s="14">
        <f t="shared" si="111"/>
        <v>10.309457759999999</v>
      </c>
    </row>
    <row r="7163" spans="1:4" ht="15" customHeight="1" x14ac:dyDescent="0.2">
      <c r="A7163" s="27">
        <v>42307.166666666664</v>
      </c>
      <c r="B7163" s="10">
        <v>7.202216</v>
      </c>
      <c r="C7163" s="26">
        <v>220</v>
      </c>
      <c r="D7163" s="14">
        <f t="shared" si="111"/>
        <v>12.027700719999999</v>
      </c>
    </row>
    <row r="7164" spans="1:4" ht="15" customHeight="1" x14ac:dyDescent="0.2">
      <c r="A7164" s="27">
        <v>42307.208333333336</v>
      </c>
      <c r="B7164" s="10">
        <v>6.6877719999999998</v>
      </c>
      <c r="C7164" s="26">
        <v>210</v>
      </c>
      <c r="D7164" s="14">
        <f t="shared" si="111"/>
        <v>11.16857924</v>
      </c>
    </row>
    <row r="7165" spans="1:4" ht="15" customHeight="1" x14ac:dyDescent="0.2">
      <c r="A7165" s="27">
        <v>42307.25</v>
      </c>
      <c r="B7165" s="10">
        <v>7.202216</v>
      </c>
      <c r="C7165" s="26">
        <v>220</v>
      </c>
      <c r="D7165" s="14">
        <f t="shared" si="111"/>
        <v>12.027700719999999</v>
      </c>
    </row>
    <row r="7166" spans="1:4" ht="15" customHeight="1" x14ac:dyDescent="0.2">
      <c r="A7166" s="27">
        <v>42307.291666666664</v>
      </c>
      <c r="B7166" s="10">
        <v>7.202216</v>
      </c>
      <c r="C7166" s="26">
        <v>220</v>
      </c>
      <c r="D7166" s="14">
        <f t="shared" si="111"/>
        <v>12.027700719999999</v>
      </c>
    </row>
    <row r="7167" spans="1:4" ht="15" customHeight="1" x14ac:dyDescent="0.2">
      <c r="A7167" s="27">
        <v>42307.333333333336</v>
      </c>
      <c r="B7167" s="10">
        <v>6.1733279999999997</v>
      </c>
      <c r="C7167" s="26">
        <v>210</v>
      </c>
      <c r="D7167" s="14">
        <f t="shared" si="111"/>
        <v>10.309457759999999</v>
      </c>
    </row>
    <row r="7168" spans="1:4" ht="15" customHeight="1" x14ac:dyDescent="0.2">
      <c r="A7168" s="27">
        <v>42307.375</v>
      </c>
      <c r="B7168" s="10">
        <v>5.6588840000000005</v>
      </c>
      <c r="C7168" s="26">
        <v>200</v>
      </c>
      <c r="D7168" s="14">
        <f t="shared" si="111"/>
        <v>9.4503362800000001</v>
      </c>
    </row>
    <row r="7169" spans="1:4" ht="15" customHeight="1" x14ac:dyDescent="0.2">
      <c r="A7169" s="27">
        <v>42307.416666666664</v>
      </c>
      <c r="B7169" s="10">
        <v>5.6588840000000005</v>
      </c>
      <c r="C7169" s="26">
        <v>210</v>
      </c>
      <c r="D7169" s="14">
        <f t="shared" si="111"/>
        <v>9.4503362800000001</v>
      </c>
    </row>
    <row r="7170" spans="1:4" ht="15" customHeight="1" x14ac:dyDescent="0.2">
      <c r="A7170" s="27">
        <v>42307.458333333336</v>
      </c>
      <c r="B7170" s="10">
        <v>5.1444400000000003</v>
      </c>
      <c r="C7170" s="26">
        <v>170</v>
      </c>
      <c r="D7170" s="14">
        <f t="shared" si="111"/>
        <v>8.5912147999999995</v>
      </c>
    </row>
    <row r="7171" spans="1:4" ht="15" customHeight="1" x14ac:dyDescent="0.2">
      <c r="A7171" s="27">
        <v>42307.5</v>
      </c>
      <c r="B7171" s="10">
        <v>6.1733279999999997</v>
      </c>
      <c r="C7171" s="26">
        <v>150</v>
      </c>
      <c r="D7171" s="14">
        <f t="shared" si="111"/>
        <v>10.309457759999999</v>
      </c>
    </row>
    <row r="7172" spans="1:4" ht="15" customHeight="1" x14ac:dyDescent="0.2">
      <c r="A7172" s="27">
        <v>42307.541666666664</v>
      </c>
      <c r="B7172" s="10">
        <v>6.1733279999999997</v>
      </c>
      <c r="C7172" s="26">
        <v>140</v>
      </c>
      <c r="D7172" s="14">
        <f t="shared" si="111"/>
        <v>10.309457759999999</v>
      </c>
    </row>
    <row r="7173" spans="1:4" ht="15" customHeight="1" x14ac:dyDescent="0.2">
      <c r="A7173" s="27">
        <v>42307.583333333336</v>
      </c>
      <c r="B7173" s="10">
        <v>7.202216</v>
      </c>
      <c r="C7173" s="26">
        <v>140</v>
      </c>
      <c r="D7173" s="14">
        <f t="shared" ref="D7173:D7236" si="112">$B$1*B7173</f>
        <v>12.027700719999999</v>
      </c>
    </row>
    <row r="7174" spans="1:4" ht="15" customHeight="1" x14ac:dyDescent="0.2">
      <c r="A7174" s="27">
        <v>42307.625</v>
      </c>
      <c r="B7174" s="10">
        <v>6.1733279999999997</v>
      </c>
      <c r="C7174" s="26">
        <v>130</v>
      </c>
      <c r="D7174" s="14">
        <f t="shared" si="112"/>
        <v>10.309457759999999</v>
      </c>
    </row>
    <row r="7175" spans="1:4" ht="15" customHeight="1" x14ac:dyDescent="0.2">
      <c r="A7175" s="27">
        <v>42307.666666666664</v>
      </c>
      <c r="B7175" s="10">
        <v>3.601108</v>
      </c>
      <c r="C7175" s="26">
        <v>150</v>
      </c>
      <c r="D7175" s="14">
        <f t="shared" si="112"/>
        <v>6.0138503599999993</v>
      </c>
    </row>
    <row r="7176" spans="1:4" ht="15" customHeight="1" x14ac:dyDescent="0.2">
      <c r="A7176" s="27">
        <v>42307.708333333336</v>
      </c>
      <c r="B7176" s="10">
        <v>5.1444400000000003</v>
      </c>
      <c r="C7176" s="26">
        <v>130</v>
      </c>
      <c r="D7176" s="14">
        <f t="shared" si="112"/>
        <v>8.5912147999999995</v>
      </c>
    </row>
    <row r="7177" spans="1:4" ht="15" customHeight="1" x14ac:dyDescent="0.2">
      <c r="A7177" s="27">
        <v>42307.75</v>
      </c>
      <c r="B7177" s="10">
        <v>4.1155520000000001</v>
      </c>
      <c r="C7177" s="26">
        <v>120</v>
      </c>
      <c r="D7177" s="14">
        <f t="shared" si="112"/>
        <v>6.8729718399999999</v>
      </c>
    </row>
    <row r="7178" spans="1:4" ht="15" customHeight="1" x14ac:dyDescent="0.2">
      <c r="A7178" s="27">
        <v>42307.791666666664</v>
      </c>
      <c r="B7178" s="10">
        <v>3.601108</v>
      </c>
      <c r="C7178" s="26">
        <v>130</v>
      </c>
      <c r="D7178" s="14">
        <f t="shared" si="112"/>
        <v>6.0138503599999993</v>
      </c>
    </row>
    <row r="7179" spans="1:4" ht="15" customHeight="1" x14ac:dyDescent="0.2">
      <c r="A7179" s="27">
        <v>42307.833333333336</v>
      </c>
      <c r="B7179" s="10">
        <v>2.057776</v>
      </c>
      <c r="C7179" s="26">
        <v>160</v>
      </c>
      <c r="D7179" s="14">
        <f t="shared" si="112"/>
        <v>3.43648592</v>
      </c>
    </row>
    <row r="7180" spans="1:4" ht="15" customHeight="1" x14ac:dyDescent="0.2">
      <c r="A7180" s="27">
        <v>42307.875</v>
      </c>
      <c r="B7180" s="10">
        <v>4.1155520000000001</v>
      </c>
      <c r="C7180" s="26">
        <v>70</v>
      </c>
      <c r="D7180" s="14">
        <f t="shared" si="112"/>
        <v>6.8729718399999999</v>
      </c>
    </row>
    <row r="7181" spans="1:4" ht="15" customHeight="1" x14ac:dyDescent="0.2">
      <c r="A7181" s="27">
        <v>42307.916666666664</v>
      </c>
      <c r="B7181" s="10">
        <v>4.6299960000000002</v>
      </c>
      <c r="C7181" s="26">
        <v>80</v>
      </c>
      <c r="D7181" s="14">
        <f t="shared" si="112"/>
        <v>7.7320933199999997</v>
      </c>
    </row>
    <row r="7182" spans="1:4" ht="15" customHeight="1" x14ac:dyDescent="0.2">
      <c r="A7182" s="27">
        <v>42307.958333333336</v>
      </c>
      <c r="B7182" s="10">
        <v>2.057776</v>
      </c>
      <c r="C7182" s="26">
        <v>100</v>
      </c>
      <c r="D7182" s="14">
        <f t="shared" si="112"/>
        <v>3.43648592</v>
      </c>
    </row>
    <row r="7183" spans="1:4" ht="15" customHeight="1" x14ac:dyDescent="0.2">
      <c r="A7183" s="27">
        <v>42308</v>
      </c>
      <c r="B7183" s="10">
        <v>2.057776</v>
      </c>
      <c r="C7183" s="26">
        <v>110</v>
      </c>
      <c r="D7183" s="14">
        <f t="shared" si="112"/>
        <v>3.43648592</v>
      </c>
    </row>
    <row r="7184" spans="1:4" ht="15" customHeight="1" x14ac:dyDescent="0.2">
      <c r="A7184" s="27">
        <v>42308.041666666664</v>
      </c>
      <c r="B7184" s="10">
        <v>4.1155520000000001</v>
      </c>
      <c r="C7184" s="26">
        <v>100</v>
      </c>
      <c r="D7184" s="14">
        <f t="shared" si="112"/>
        <v>6.8729718399999999</v>
      </c>
    </row>
    <row r="7185" spans="1:4" ht="15" customHeight="1" x14ac:dyDescent="0.2">
      <c r="A7185" s="27">
        <v>42308.083333333336</v>
      </c>
      <c r="B7185" s="10">
        <v>4.1155520000000001</v>
      </c>
      <c r="C7185" s="26">
        <v>70</v>
      </c>
      <c r="D7185" s="14">
        <f t="shared" si="112"/>
        <v>6.8729718399999999</v>
      </c>
    </row>
    <row r="7186" spans="1:4" ht="15" customHeight="1" x14ac:dyDescent="0.2">
      <c r="A7186" s="27">
        <v>42308.125</v>
      </c>
      <c r="B7186" s="10">
        <v>2.5722200000000002</v>
      </c>
      <c r="C7186" s="26">
        <v>30</v>
      </c>
      <c r="D7186" s="14">
        <f t="shared" si="112"/>
        <v>4.2956073999999997</v>
      </c>
    </row>
    <row r="7187" spans="1:4" ht="15" customHeight="1" x14ac:dyDescent="0.2">
      <c r="A7187" s="27">
        <v>42308.166666666664</v>
      </c>
      <c r="B7187" s="10">
        <v>4.1155520000000001</v>
      </c>
      <c r="C7187" s="26">
        <v>50</v>
      </c>
      <c r="D7187" s="14">
        <f t="shared" si="112"/>
        <v>6.8729718399999999</v>
      </c>
    </row>
    <row r="7188" spans="1:4" ht="15" customHeight="1" x14ac:dyDescent="0.2">
      <c r="A7188" s="27">
        <v>42308.208333333336</v>
      </c>
      <c r="B7188" s="10">
        <v>4.6299960000000002</v>
      </c>
      <c r="C7188" s="26">
        <v>60</v>
      </c>
      <c r="D7188" s="14">
        <f t="shared" si="112"/>
        <v>7.7320933199999997</v>
      </c>
    </row>
    <row r="7189" spans="1:4" ht="15" customHeight="1" x14ac:dyDescent="0.2">
      <c r="A7189" s="27">
        <v>42308.25</v>
      </c>
      <c r="B7189" s="10">
        <v>4.6299960000000002</v>
      </c>
      <c r="C7189" s="26">
        <v>60</v>
      </c>
      <c r="D7189" s="14">
        <f t="shared" si="112"/>
        <v>7.7320933199999997</v>
      </c>
    </row>
    <row r="7190" spans="1:4" ht="15" customHeight="1" x14ac:dyDescent="0.2">
      <c r="A7190" s="27">
        <v>42308.291666666664</v>
      </c>
      <c r="B7190" s="10">
        <v>2.5722200000000002</v>
      </c>
      <c r="C7190" s="26">
        <v>20</v>
      </c>
      <c r="D7190" s="14">
        <f t="shared" si="112"/>
        <v>4.2956073999999997</v>
      </c>
    </row>
    <row r="7191" spans="1:4" ht="15" customHeight="1" x14ac:dyDescent="0.2">
      <c r="A7191" s="27">
        <v>42308.333333333336</v>
      </c>
      <c r="B7191" s="10">
        <v>1.028888</v>
      </c>
      <c r="C7191" s="26">
        <v>10</v>
      </c>
      <c r="D7191" s="14">
        <f t="shared" si="112"/>
        <v>1.71824296</v>
      </c>
    </row>
    <row r="7192" spans="1:4" ht="15" customHeight="1" x14ac:dyDescent="0.2">
      <c r="A7192" s="27">
        <v>42308.375</v>
      </c>
      <c r="B7192" s="10">
        <v>1.5433319999999999</v>
      </c>
      <c r="C7192" s="26">
        <v>360</v>
      </c>
      <c r="D7192" s="14">
        <f t="shared" si="112"/>
        <v>2.5773644399999998</v>
      </c>
    </row>
    <row r="7193" spans="1:4" ht="15" customHeight="1" x14ac:dyDescent="0.2">
      <c r="A7193" s="27">
        <v>42308.416666666664</v>
      </c>
      <c r="B7193" s="10">
        <v>3.0866639999999999</v>
      </c>
      <c r="C7193" s="26">
        <v>20</v>
      </c>
      <c r="D7193" s="14">
        <f t="shared" si="112"/>
        <v>5.1547288799999995</v>
      </c>
    </row>
    <row r="7194" spans="1:4" ht="15" customHeight="1" x14ac:dyDescent="0.2">
      <c r="A7194" s="27">
        <v>42308.458333333336</v>
      </c>
      <c r="B7194" s="10">
        <v>5.1444400000000003</v>
      </c>
      <c r="C7194" s="26">
        <v>30</v>
      </c>
      <c r="D7194" s="14">
        <f t="shared" si="112"/>
        <v>8.5912147999999995</v>
      </c>
    </row>
    <row r="7195" spans="1:4" ht="15" customHeight="1" x14ac:dyDescent="0.2">
      <c r="A7195" s="27">
        <v>42308.5</v>
      </c>
      <c r="B7195" s="10">
        <v>5.6588840000000005</v>
      </c>
      <c r="C7195" s="26">
        <v>30</v>
      </c>
      <c r="D7195" s="14">
        <f t="shared" si="112"/>
        <v>9.4503362800000001</v>
      </c>
    </row>
    <row r="7196" spans="1:4" ht="15" customHeight="1" x14ac:dyDescent="0.2">
      <c r="A7196" s="27">
        <v>42308.541666666664</v>
      </c>
      <c r="B7196" s="10">
        <v>6.6877719999999998</v>
      </c>
      <c r="C7196" s="26">
        <v>40</v>
      </c>
      <c r="D7196" s="14">
        <f t="shared" si="112"/>
        <v>11.16857924</v>
      </c>
    </row>
    <row r="7197" spans="1:4" ht="15" customHeight="1" x14ac:dyDescent="0.2">
      <c r="A7197" s="27">
        <v>42308.583333333336</v>
      </c>
      <c r="B7197" s="10">
        <v>6.6877719999999998</v>
      </c>
      <c r="C7197" s="26">
        <v>40</v>
      </c>
      <c r="D7197" s="14">
        <f t="shared" si="112"/>
        <v>11.16857924</v>
      </c>
    </row>
    <row r="7198" spans="1:4" ht="15" customHeight="1" x14ac:dyDescent="0.2">
      <c r="A7198" s="27">
        <v>42308.625</v>
      </c>
      <c r="B7198" s="10">
        <v>7.202216</v>
      </c>
      <c r="C7198" s="26">
        <v>40</v>
      </c>
      <c r="D7198" s="14">
        <f t="shared" si="112"/>
        <v>12.027700719999999</v>
      </c>
    </row>
    <row r="7199" spans="1:4" ht="15" customHeight="1" x14ac:dyDescent="0.2">
      <c r="A7199" s="27">
        <v>42308.666666666664</v>
      </c>
      <c r="B7199" s="10">
        <v>6.1733279999999997</v>
      </c>
      <c r="C7199" s="26">
        <v>30</v>
      </c>
      <c r="D7199" s="14">
        <f t="shared" si="112"/>
        <v>10.309457759999999</v>
      </c>
    </row>
    <row r="7200" spans="1:4" ht="15" customHeight="1" x14ac:dyDescent="0.2">
      <c r="A7200" s="27">
        <v>42308.708333333336</v>
      </c>
      <c r="B7200" s="10">
        <v>6.6877719999999998</v>
      </c>
      <c r="C7200" s="26">
        <v>40</v>
      </c>
      <c r="D7200" s="14">
        <f t="shared" si="112"/>
        <v>11.16857924</v>
      </c>
    </row>
    <row r="7201" spans="1:4" ht="15" customHeight="1" x14ac:dyDescent="0.2">
      <c r="A7201" s="27">
        <v>42308.75</v>
      </c>
      <c r="B7201" s="10">
        <v>5.1444400000000003</v>
      </c>
      <c r="C7201" s="26">
        <v>40</v>
      </c>
      <c r="D7201" s="14">
        <f t="shared" si="112"/>
        <v>8.5912147999999995</v>
      </c>
    </row>
    <row r="7202" spans="1:4" ht="15" customHeight="1" x14ac:dyDescent="0.2">
      <c r="A7202" s="27">
        <v>42308.791666666664</v>
      </c>
      <c r="B7202" s="10">
        <v>6.1733279999999997</v>
      </c>
      <c r="C7202" s="26">
        <v>60</v>
      </c>
      <c r="D7202" s="14">
        <f t="shared" si="112"/>
        <v>10.309457759999999</v>
      </c>
    </row>
    <row r="7203" spans="1:4" ht="15" customHeight="1" x14ac:dyDescent="0.2">
      <c r="A7203" s="27">
        <v>42308.833333333336</v>
      </c>
      <c r="B7203" s="10">
        <v>5.6588840000000005</v>
      </c>
      <c r="C7203" s="26">
        <v>40</v>
      </c>
      <c r="D7203" s="14">
        <f t="shared" si="112"/>
        <v>9.4503362800000001</v>
      </c>
    </row>
    <row r="7204" spans="1:4" ht="15" customHeight="1" x14ac:dyDescent="0.2">
      <c r="A7204" s="27">
        <v>42308.875</v>
      </c>
      <c r="B7204" s="10">
        <v>5.1444400000000003</v>
      </c>
      <c r="C7204" s="26">
        <v>50</v>
      </c>
      <c r="D7204" s="14">
        <f t="shared" si="112"/>
        <v>8.5912147999999995</v>
      </c>
    </row>
    <row r="7205" spans="1:4" ht="15" customHeight="1" x14ac:dyDescent="0.2">
      <c r="A7205" s="27">
        <v>42308.916666666664</v>
      </c>
      <c r="B7205" s="10">
        <v>5.1444400000000003</v>
      </c>
      <c r="C7205" s="26">
        <v>50</v>
      </c>
      <c r="D7205" s="14">
        <f t="shared" si="112"/>
        <v>8.5912147999999995</v>
      </c>
    </row>
    <row r="7206" spans="1:4" ht="15" customHeight="1" x14ac:dyDescent="0.2">
      <c r="A7206" s="27">
        <v>42308.958333333336</v>
      </c>
      <c r="B7206" s="10">
        <v>4.1155520000000001</v>
      </c>
      <c r="C7206" s="26">
        <v>50</v>
      </c>
      <c r="D7206" s="14">
        <f t="shared" si="112"/>
        <v>6.8729718399999999</v>
      </c>
    </row>
    <row r="7207" spans="1:4" ht="15" customHeight="1" x14ac:dyDescent="0.2">
      <c r="A7207" s="27">
        <v>42309.208333333336</v>
      </c>
      <c r="B7207" s="10">
        <v>3.0866639999999999</v>
      </c>
      <c r="C7207" s="26">
        <v>10</v>
      </c>
      <c r="D7207" s="14">
        <f t="shared" si="112"/>
        <v>5.1547288799999995</v>
      </c>
    </row>
    <row r="7208" spans="1:4" ht="15" customHeight="1" x14ac:dyDescent="0.2">
      <c r="A7208" s="27">
        <v>42309.25</v>
      </c>
      <c r="B7208" s="10">
        <v>4.6299960000000002</v>
      </c>
      <c r="C7208" s="26">
        <v>10</v>
      </c>
      <c r="D7208" s="14">
        <f t="shared" si="112"/>
        <v>7.7320933199999997</v>
      </c>
    </row>
    <row r="7209" spans="1:4" ht="15" customHeight="1" x14ac:dyDescent="0.2">
      <c r="A7209" s="27">
        <v>42309.291666666664</v>
      </c>
      <c r="B7209" s="10">
        <v>4.6299960000000002</v>
      </c>
      <c r="C7209" s="26">
        <v>20</v>
      </c>
      <c r="D7209" s="14">
        <f t="shared" si="112"/>
        <v>7.7320933199999997</v>
      </c>
    </row>
    <row r="7210" spans="1:4" ht="15" customHeight="1" x14ac:dyDescent="0.2">
      <c r="A7210" s="27">
        <v>42309.333333333336</v>
      </c>
      <c r="B7210" s="10">
        <v>2.057776</v>
      </c>
      <c r="C7210" s="26">
        <v>350</v>
      </c>
      <c r="D7210" s="14">
        <f t="shared" si="112"/>
        <v>3.43648592</v>
      </c>
    </row>
    <row r="7211" spans="1:4" ht="15" customHeight="1" x14ac:dyDescent="0.2">
      <c r="A7211" s="27">
        <v>42309.375</v>
      </c>
      <c r="B7211" s="10">
        <v>4.1155520000000001</v>
      </c>
      <c r="C7211" s="26">
        <v>20</v>
      </c>
      <c r="D7211" s="14">
        <f t="shared" si="112"/>
        <v>6.8729718399999999</v>
      </c>
    </row>
    <row r="7212" spans="1:4" ht="15" customHeight="1" x14ac:dyDescent="0.2">
      <c r="A7212" s="27">
        <v>42309.416666666664</v>
      </c>
      <c r="B7212" s="10">
        <v>4.6299960000000002</v>
      </c>
      <c r="C7212" s="26">
        <v>20</v>
      </c>
      <c r="D7212" s="14">
        <f t="shared" si="112"/>
        <v>7.7320933199999997</v>
      </c>
    </row>
    <row r="7213" spans="1:4" ht="15" customHeight="1" x14ac:dyDescent="0.2">
      <c r="A7213" s="27">
        <v>42309.458333333336</v>
      </c>
      <c r="B7213" s="10">
        <v>5.6588840000000005</v>
      </c>
      <c r="C7213" s="26">
        <v>10</v>
      </c>
      <c r="D7213" s="14">
        <f t="shared" si="112"/>
        <v>9.4503362800000001</v>
      </c>
    </row>
    <row r="7214" spans="1:4" ht="15" customHeight="1" x14ac:dyDescent="0.2">
      <c r="A7214" s="27">
        <v>42309.5</v>
      </c>
      <c r="B7214" s="10">
        <v>6.1733279999999997</v>
      </c>
      <c r="C7214" s="26">
        <v>360</v>
      </c>
      <c r="D7214" s="14">
        <f t="shared" si="112"/>
        <v>10.309457759999999</v>
      </c>
    </row>
    <row r="7215" spans="1:4" ht="15" customHeight="1" x14ac:dyDescent="0.2">
      <c r="A7215" s="27">
        <v>42309.541666666664</v>
      </c>
      <c r="B7215" s="10">
        <v>7.202216</v>
      </c>
      <c r="C7215" s="26">
        <v>10</v>
      </c>
      <c r="D7215" s="14">
        <f t="shared" si="112"/>
        <v>12.027700719999999</v>
      </c>
    </row>
    <row r="7216" spans="1:4" ht="15" customHeight="1" x14ac:dyDescent="0.2">
      <c r="A7216" s="27">
        <v>42309.583333333336</v>
      </c>
      <c r="B7216" s="10">
        <v>5.6588840000000005</v>
      </c>
      <c r="C7216" s="26">
        <v>20</v>
      </c>
      <c r="D7216" s="14">
        <f t="shared" si="112"/>
        <v>9.4503362800000001</v>
      </c>
    </row>
    <row r="7217" spans="1:4" ht="15" customHeight="1" x14ac:dyDescent="0.2">
      <c r="A7217" s="27">
        <v>42309.625</v>
      </c>
      <c r="B7217" s="10">
        <v>8.2311040000000002</v>
      </c>
      <c r="C7217" s="26">
        <v>60</v>
      </c>
      <c r="D7217" s="14">
        <f t="shared" si="112"/>
        <v>13.74594368</v>
      </c>
    </row>
    <row r="7218" spans="1:4" ht="15" customHeight="1" x14ac:dyDescent="0.2">
      <c r="A7218" s="27">
        <v>42309.666666666664</v>
      </c>
      <c r="B7218" s="10">
        <v>8.2311040000000002</v>
      </c>
      <c r="C7218" s="26">
        <v>40</v>
      </c>
      <c r="D7218" s="14">
        <f t="shared" si="112"/>
        <v>13.74594368</v>
      </c>
    </row>
    <row r="7219" spans="1:4" ht="15" customHeight="1" x14ac:dyDescent="0.2">
      <c r="A7219" s="27">
        <v>42309.708333333336</v>
      </c>
      <c r="B7219" s="10">
        <v>8.2311040000000002</v>
      </c>
      <c r="C7219" s="26">
        <v>40</v>
      </c>
      <c r="D7219" s="14">
        <f t="shared" si="112"/>
        <v>13.74594368</v>
      </c>
    </row>
    <row r="7220" spans="1:4" ht="15" customHeight="1" x14ac:dyDescent="0.2">
      <c r="A7220" s="27">
        <v>42309.75</v>
      </c>
      <c r="B7220" s="10">
        <v>9.2599920000000004</v>
      </c>
      <c r="C7220" s="26">
        <v>50</v>
      </c>
      <c r="D7220" s="14">
        <f t="shared" si="112"/>
        <v>15.464186639999999</v>
      </c>
    </row>
    <row r="7221" spans="1:4" ht="15" customHeight="1" x14ac:dyDescent="0.2">
      <c r="A7221" s="27">
        <v>42309.791666666664</v>
      </c>
      <c r="B7221" s="10">
        <v>9.7744359999999997</v>
      </c>
      <c r="C7221" s="26">
        <v>50</v>
      </c>
      <c r="D7221" s="14">
        <f t="shared" si="112"/>
        <v>16.32330812</v>
      </c>
    </row>
    <row r="7222" spans="1:4" ht="15" customHeight="1" x14ac:dyDescent="0.2">
      <c r="A7222" s="27">
        <v>42309.833333333336</v>
      </c>
      <c r="B7222" s="10">
        <v>8.2311040000000002</v>
      </c>
      <c r="C7222" s="26">
        <v>50</v>
      </c>
      <c r="D7222" s="14">
        <f t="shared" si="112"/>
        <v>13.74594368</v>
      </c>
    </row>
    <row r="7223" spans="1:4" ht="15" customHeight="1" x14ac:dyDescent="0.2">
      <c r="A7223" s="27">
        <v>42309.875</v>
      </c>
      <c r="B7223" s="10">
        <v>8.2311040000000002</v>
      </c>
      <c r="C7223" s="26">
        <v>50</v>
      </c>
      <c r="D7223" s="14">
        <f t="shared" si="112"/>
        <v>13.74594368</v>
      </c>
    </row>
    <row r="7224" spans="1:4" ht="15" customHeight="1" x14ac:dyDescent="0.2">
      <c r="A7224" s="27">
        <v>42309.916666666664</v>
      </c>
      <c r="B7224" s="10">
        <v>7.7166600000000001</v>
      </c>
      <c r="C7224" s="26">
        <v>50</v>
      </c>
      <c r="D7224" s="14">
        <f t="shared" si="112"/>
        <v>12.886822199999999</v>
      </c>
    </row>
    <row r="7225" spans="1:4" ht="15" customHeight="1" x14ac:dyDescent="0.2">
      <c r="A7225" s="27">
        <v>42309.958333333336</v>
      </c>
      <c r="B7225" s="10">
        <v>6.6877719999999998</v>
      </c>
      <c r="C7225" s="26">
        <v>20</v>
      </c>
      <c r="D7225" s="14">
        <f t="shared" si="112"/>
        <v>11.16857924</v>
      </c>
    </row>
    <row r="7226" spans="1:4" ht="15" customHeight="1" x14ac:dyDescent="0.2">
      <c r="A7226" s="27">
        <v>42310</v>
      </c>
      <c r="B7226" s="10">
        <v>3.601108</v>
      </c>
      <c r="C7226" s="26">
        <v>360</v>
      </c>
      <c r="D7226" s="14">
        <f t="shared" si="112"/>
        <v>6.0138503599999993</v>
      </c>
    </row>
    <row r="7227" spans="1:4" ht="15" customHeight="1" x14ac:dyDescent="0.2">
      <c r="A7227" s="27">
        <v>42310.041666666664</v>
      </c>
      <c r="B7227" s="10">
        <v>3.601108</v>
      </c>
      <c r="C7227" s="26">
        <v>360</v>
      </c>
      <c r="D7227" s="14">
        <f t="shared" si="112"/>
        <v>6.0138503599999993</v>
      </c>
    </row>
    <row r="7228" spans="1:4" ht="15" customHeight="1" x14ac:dyDescent="0.2">
      <c r="A7228" s="27">
        <v>42310.083333333336</v>
      </c>
      <c r="B7228" s="10">
        <v>4.1155520000000001</v>
      </c>
      <c r="C7228" s="26">
        <v>360</v>
      </c>
      <c r="D7228" s="14">
        <f t="shared" si="112"/>
        <v>6.8729718399999999</v>
      </c>
    </row>
    <row r="7229" spans="1:4" ht="15" customHeight="1" x14ac:dyDescent="0.2">
      <c r="A7229" s="27">
        <v>42310.125</v>
      </c>
      <c r="B7229" s="10">
        <v>2.057776</v>
      </c>
      <c r="C7229" s="26">
        <v>10</v>
      </c>
      <c r="D7229" s="14">
        <f t="shared" si="112"/>
        <v>3.43648592</v>
      </c>
    </row>
    <row r="7230" spans="1:4" ht="15" customHeight="1" x14ac:dyDescent="0.2">
      <c r="A7230" s="27">
        <v>42310.166666666664</v>
      </c>
      <c r="B7230" s="10">
        <v>4.1155520000000001</v>
      </c>
      <c r="C7230" s="26">
        <v>10</v>
      </c>
      <c r="D7230" s="14">
        <f t="shared" si="112"/>
        <v>6.8729718399999999</v>
      </c>
    </row>
    <row r="7231" spans="1:4" ht="15" customHeight="1" x14ac:dyDescent="0.2">
      <c r="A7231" s="27">
        <v>42310.208333333336</v>
      </c>
      <c r="B7231" s="10">
        <v>4.1155520000000001</v>
      </c>
      <c r="C7231" s="26">
        <v>360</v>
      </c>
      <c r="D7231" s="14">
        <f t="shared" si="112"/>
        <v>6.8729718399999999</v>
      </c>
    </row>
    <row r="7232" spans="1:4" ht="15" customHeight="1" x14ac:dyDescent="0.2">
      <c r="A7232" s="27">
        <v>42310.25</v>
      </c>
      <c r="B7232" s="10">
        <v>3.601108</v>
      </c>
      <c r="C7232" s="26">
        <v>30</v>
      </c>
      <c r="D7232" s="14">
        <f t="shared" si="112"/>
        <v>6.0138503599999993</v>
      </c>
    </row>
    <row r="7233" spans="1:4" ht="15" customHeight="1" x14ac:dyDescent="0.2">
      <c r="A7233" s="27">
        <v>42310.291666666664</v>
      </c>
      <c r="B7233" s="10">
        <v>3.601108</v>
      </c>
      <c r="C7233" s="26">
        <v>20</v>
      </c>
      <c r="D7233" s="14">
        <f t="shared" si="112"/>
        <v>6.0138503599999993</v>
      </c>
    </row>
    <row r="7234" spans="1:4" ht="15" customHeight="1" x14ac:dyDescent="0.2">
      <c r="A7234" s="27">
        <v>42310.333333333336</v>
      </c>
      <c r="B7234" s="10">
        <v>3.0866639999999999</v>
      </c>
      <c r="C7234" s="26">
        <v>20</v>
      </c>
      <c r="D7234" s="14">
        <f t="shared" si="112"/>
        <v>5.1547288799999995</v>
      </c>
    </row>
    <row r="7235" spans="1:4" ht="15" customHeight="1" x14ac:dyDescent="0.2">
      <c r="A7235" s="27">
        <v>42310.375</v>
      </c>
      <c r="B7235" s="10">
        <v>3.0866639999999999</v>
      </c>
      <c r="C7235" s="26">
        <v>30</v>
      </c>
      <c r="D7235" s="14">
        <f t="shared" si="112"/>
        <v>5.1547288799999995</v>
      </c>
    </row>
    <row r="7236" spans="1:4" ht="15" customHeight="1" x14ac:dyDescent="0.2">
      <c r="A7236" s="27">
        <v>42310.416666666664</v>
      </c>
      <c r="B7236" s="10">
        <v>4.6299960000000002</v>
      </c>
      <c r="C7236" s="26">
        <v>20</v>
      </c>
      <c r="D7236" s="14">
        <f t="shared" si="112"/>
        <v>7.7320933199999997</v>
      </c>
    </row>
    <row r="7237" spans="1:4" ht="15" customHeight="1" x14ac:dyDescent="0.2">
      <c r="A7237" s="27">
        <v>42310.458333333336</v>
      </c>
      <c r="B7237" s="10">
        <v>4.1155520000000001</v>
      </c>
      <c r="C7237" s="26">
        <v>360</v>
      </c>
      <c r="D7237" s="14">
        <f t="shared" ref="D7237:D7300" si="113">$B$1*B7237</f>
        <v>6.8729718399999999</v>
      </c>
    </row>
    <row r="7238" spans="1:4" ht="15" customHeight="1" x14ac:dyDescent="0.2">
      <c r="A7238" s="27">
        <v>42310.5</v>
      </c>
      <c r="B7238" s="10">
        <v>6.1733279999999997</v>
      </c>
      <c r="C7238" s="26">
        <v>10</v>
      </c>
      <c r="D7238" s="14">
        <f t="shared" si="113"/>
        <v>10.309457759999999</v>
      </c>
    </row>
    <row r="7239" spans="1:4" ht="15" customHeight="1" x14ac:dyDescent="0.2">
      <c r="A7239" s="27">
        <v>42310.541666666664</v>
      </c>
      <c r="B7239" s="10">
        <v>6.1733279999999997</v>
      </c>
      <c r="C7239" s="26">
        <v>30</v>
      </c>
      <c r="D7239" s="14">
        <f t="shared" si="113"/>
        <v>10.309457759999999</v>
      </c>
    </row>
    <row r="7240" spans="1:4" ht="15" customHeight="1" x14ac:dyDescent="0.2">
      <c r="A7240" s="27">
        <v>42310.583333333336</v>
      </c>
      <c r="B7240" s="10">
        <v>6.1733279999999997</v>
      </c>
      <c r="C7240" s="26">
        <v>60</v>
      </c>
      <c r="D7240" s="14">
        <f t="shared" si="113"/>
        <v>10.309457759999999</v>
      </c>
    </row>
    <row r="7241" spans="1:4" ht="15" customHeight="1" x14ac:dyDescent="0.2">
      <c r="A7241" s="27">
        <v>42310.625</v>
      </c>
      <c r="B7241" s="10">
        <v>8.7455479999999994</v>
      </c>
      <c r="C7241" s="26">
        <v>60</v>
      </c>
      <c r="D7241" s="14">
        <f t="shared" si="113"/>
        <v>14.605065159999999</v>
      </c>
    </row>
    <row r="7242" spans="1:4" ht="15" customHeight="1" x14ac:dyDescent="0.2">
      <c r="A7242" s="27">
        <v>42310.666666666664</v>
      </c>
      <c r="B7242" s="10">
        <v>9.2599920000000004</v>
      </c>
      <c r="C7242" s="26">
        <v>50</v>
      </c>
      <c r="D7242" s="14">
        <f t="shared" si="113"/>
        <v>15.464186639999999</v>
      </c>
    </row>
    <row r="7243" spans="1:4" ht="15" customHeight="1" x14ac:dyDescent="0.2">
      <c r="A7243" s="27">
        <v>42310.708333333336</v>
      </c>
      <c r="B7243" s="10">
        <v>9.2599920000000004</v>
      </c>
      <c r="C7243" s="26">
        <v>70</v>
      </c>
      <c r="D7243" s="14">
        <f t="shared" si="113"/>
        <v>15.464186639999999</v>
      </c>
    </row>
    <row r="7244" spans="1:4" ht="15" customHeight="1" x14ac:dyDescent="0.2">
      <c r="A7244" s="27">
        <v>42310.75</v>
      </c>
      <c r="B7244" s="10">
        <v>10.288880000000001</v>
      </c>
      <c r="C7244" s="26">
        <v>50</v>
      </c>
      <c r="D7244" s="14">
        <f t="shared" si="113"/>
        <v>17.182429599999999</v>
      </c>
    </row>
    <row r="7245" spans="1:4" ht="15" customHeight="1" x14ac:dyDescent="0.2">
      <c r="A7245" s="27">
        <v>42310.791666666664</v>
      </c>
      <c r="B7245" s="10">
        <v>10.288880000000001</v>
      </c>
      <c r="C7245" s="26">
        <v>40</v>
      </c>
      <c r="D7245" s="14">
        <f t="shared" si="113"/>
        <v>17.182429599999999</v>
      </c>
    </row>
    <row r="7246" spans="1:4" ht="15" customHeight="1" x14ac:dyDescent="0.2">
      <c r="A7246" s="27">
        <v>42310.833333333336</v>
      </c>
      <c r="B7246" s="10">
        <v>11.317768000000001</v>
      </c>
      <c r="C7246" s="26">
        <v>50</v>
      </c>
      <c r="D7246" s="14">
        <f t="shared" si="113"/>
        <v>18.90067256</v>
      </c>
    </row>
    <row r="7247" spans="1:4" ht="15" customHeight="1" x14ac:dyDescent="0.2">
      <c r="A7247" s="27">
        <v>42310.875</v>
      </c>
      <c r="B7247" s="10">
        <v>8.2311040000000002</v>
      </c>
      <c r="C7247" s="26">
        <v>50</v>
      </c>
      <c r="D7247" s="14">
        <f t="shared" si="113"/>
        <v>13.74594368</v>
      </c>
    </row>
    <row r="7248" spans="1:4" ht="15" customHeight="1" x14ac:dyDescent="0.2">
      <c r="A7248" s="27">
        <v>42310.916666666664</v>
      </c>
      <c r="B7248" s="10">
        <v>7.7166600000000001</v>
      </c>
      <c r="C7248" s="26">
        <v>40</v>
      </c>
      <c r="D7248" s="14">
        <f t="shared" si="113"/>
        <v>12.886822199999999</v>
      </c>
    </row>
    <row r="7249" spans="1:4" ht="15" customHeight="1" x14ac:dyDescent="0.2">
      <c r="A7249" s="27">
        <v>42310.958333333336</v>
      </c>
      <c r="B7249" s="10">
        <v>6.6877719999999998</v>
      </c>
      <c r="C7249" s="26">
        <v>30</v>
      </c>
      <c r="D7249" s="14">
        <f t="shared" si="113"/>
        <v>11.16857924</v>
      </c>
    </row>
    <row r="7250" spans="1:4" ht="15" customHeight="1" x14ac:dyDescent="0.2">
      <c r="A7250" s="27">
        <v>42311</v>
      </c>
      <c r="B7250" s="10">
        <v>3.601108</v>
      </c>
      <c r="C7250" s="26">
        <v>10</v>
      </c>
      <c r="D7250" s="14">
        <f t="shared" si="113"/>
        <v>6.0138503599999993</v>
      </c>
    </row>
    <row r="7251" spans="1:4" ht="15" customHeight="1" x14ac:dyDescent="0.2">
      <c r="A7251" s="27">
        <v>42311.041666666664</v>
      </c>
      <c r="B7251" s="10">
        <v>3.0866639999999999</v>
      </c>
      <c r="C7251" s="26">
        <v>350</v>
      </c>
      <c r="D7251" s="14">
        <f t="shared" si="113"/>
        <v>5.1547288799999995</v>
      </c>
    </row>
    <row r="7252" spans="1:4" ht="15" customHeight="1" x14ac:dyDescent="0.2">
      <c r="A7252" s="27">
        <v>42311.083333333336</v>
      </c>
      <c r="B7252" s="10">
        <v>2.057776</v>
      </c>
      <c r="C7252" s="26">
        <v>340</v>
      </c>
      <c r="D7252" s="14">
        <f t="shared" si="113"/>
        <v>3.43648592</v>
      </c>
    </row>
    <row r="7253" spans="1:4" ht="15" customHeight="1" x14ac:dyDescent="0.2">
      <c r="A7253" s="27">
        <v>42311.125</v>
      </c>
      <c r="B7253" s="10">
        <v>2.057776</v>
      </c>
      <c r="C7253" s="26">
        <v>350</v>
      </c>
      <c r="D7253" s="14">
        <f t="shared" si="113"/>
        <v>3.43648592</v>
      </c>
    </row>
    <row r="7254" spans="1:4" ht="15" customHeight="1" x14ac:dyDescent="0.2">
      <c r="A7254" s="27">
        <v>42311.166666666664</v>
      </c>
      <c r="B7254" s="10">
        <v>6.1733279999999997</v>
      </c>
      <c r="C7254" s="26">
        <v>20</v>
      </c>
      <c r="D7254" s="14">
        <f t="shared" si="113"/>
        <v>10.309457759999999</v>
      </c>
    </row>
    <row r="7255" spans="1:4" ht="15" customHeight="1" x14ac:dyDescent="0.2">
      <c r="A7255" s="27">
        <v>42311.208333333336</v>
      </c>
      <c r="B7255" s="10">
        <v>5.1444400000000003</v>
      </c>
      <c r="C7255" s="26">
        <v>10</v>
      </c>
      <c r="D7255" s="14">
        <f t="shared" si="113"/>
        <v>8.5912147999999995</v>
      </c>
    </row>
    <row r="7256" spans="1:4" ht="15" customHeight="1" x14ac:dyDescent="0.2">
      <c r="A7256" s="27">
        <v>42311.25</v>
      </c>
      <c r="B7256" s="10">
        <v>3.0866639999999999</v>
      </c>
      <c r="C7256" s="26">
        <v>360</v>
      </c>
      <c r="D7256" s="14">
        <f t="shared" si="113"/>
        <v>5.1547288799999995</v>
      </c>
    </row>
    <row r="7257" spans="1:4" ht="15" customHeight="1" x14ac:dyDescent="0.2">
      <c r="A7257" s="27">
        <v>42311.291666666664</v>
      </c>
      <c r="B7257" s="10">
        <v>5.1444400000000003</v>
      </c>
      <c r="C7257" s="26">
        <v>360</v>
      </c>
      <c r="D7257" s="14">
        <f t="shared" si="113"/>
        <v>8.5912147999999995</v>
      </c>
    </row>
    <row r="7258" spans="1:4" ht="15" customHeight="1" x14ac:dyDescent="0.2">
      <c r="A7258" s="27">
        <v>42311.333333333336</v>
      </c>
      <c r="B7258" s="10">
        <v>6.1733279999999997</v>
      </c>
      <c r="C7258" s="26">
        <v>20</v>
      </c>
      <c r="D7258" s="14">
        <f t="shared" si="113"/>
        <v>10.309457759999999</v>
      </c>
    </row>
    <row r="7259" spans="1:4" ht="15" customHeight="1" x14ac:dyDescent="0.2">
      <c r="A7259" s="27">
        <v>42311.375</v>
      </c>
      <c r="B7259" s="10">
        <v>5.6588840000000005</v>
      </c>
      <c r="C7259" s="26">
        <v>10</v>
      </c>
      <c r="D7259" s="14">
        <f t="shared" si="113"/>
        <v>9.4503362800000001</v>
      </c>
    </row>
    <row r="7260" spans="1:4" ht="15" customHeight="1" x14ac:dyDescent="0.2">
      <c r="A7260" s="27">
        <v>42311.416666666664</v>
      </c>
      <c r="B7260" s="10">
        <v>6.6877719999999998</v>
      </c>
      <c r="C7260" s="26">
        <v>360</v>
      </c>
      <c r="D7260" s="14">
        <f t="shared" si="113"/>
        <v>11.16857924</v>
      </c>
    </row>
    <row r="7261" spans="1:4" ht="15" customHeight="1" x14ac:dyDescent="0.2">
      <c r="A7261" s="27">
        <v>42311.458333333336</v>
      </c>
      <c r="B7261" s="10">
        <v>8.7455479999999994</v>
      </c>
      <c r="C7261" s="26">
        <v>10</v>
      </c>
      <c r="D7261" s="14">
        <f t="shared" si="113"/>
        <v>14.605065159999999</v>
      </c>
    </row>
    <row r="7262" spans="1:4" ht="15" customHeight="1" x14ac:dyDescent="0.2">
      <c r="A7262" s="27">
        <v>42311.5</v>
      </c>
      <c r="B7262" s="10">
        <v>8.7455479999999994</v>
      </c>
      <c r="C7262" s="26">
        <v>10</v>
      </c>
      <c r="D7262" s="14">
        <f t="shared" si="113"/>
        <v>14.605065159999999</v>
      </c>
    </row>
    <row r="7263" spans="1:4" ht="15" customHeight="1" x14ac:dyDescent="0.2">
      <c r="A7263" s="27">
        <v>42311.541666666664</v>
      </c>
      <c r="B7263" s="10">
        <v>6.6877719999999998</v>
      </c>
      <c r="C7263" s="26">
        <v>10</v>
      </c>
      <c r="D7263" s="14">
        <f t="shared" si="113"/>
        <v>11.16857924</v>
      </c>
    </row>
    <row r="7264" spans="1:4" ht="15" customHeight="1" x14ac:dyDescent="0.2">
      <c r="A7264" s="27">
        <v>42311.625</v>
      </c>
      <c r="B7264" s="10">
        <v>7.7166600000000001</v>
      </c>
      <c r="C7264" s="26">
        <v>360</v>
      </c>
      <c r="D7264" s="14">
        <f t="shared" si="113"/>
        <v>12.886822199999999</v>
      </c>
    </row>
    <row r="7265" spans="1:4" ht="15" customHeight="1" x14ac:dyDescent="0.2">
      <c r="A7265" s="27">
        <v>42311.666666666664</v>
      </c>
      <c r="B7265" s="10">
        <v>8.7455479999999994</v>
      </c>
      <c r="C7265" s="26">
        <v>50</v>
      </c>
      <c r="D7265" s="14">
        <f t="shared" si="113"/>
        <v>14.605065159999999</v>
      </c>
    </row>
    <row r="7266" spans="1:4" ht="15" customHeight="1" x14ac:dyDescent="0.2">
      <c r="A7266" s="27">
        <v>42311.708333333336</v>
      </c>
      <c r="B7266" s="10">
        <v>9.7744359999999997</v>
      </c>
      <c r="C7266" s="26">
        <v>50</v>
      </c>
      <c r="D7266" s="14">
        <f t="shared" si="113"/>
        <v>16.32330812</v>
      </c>
    </row>
    <row r="7267" spans="1:4" ht="15" customHeight="1" x14ac:dyDescent="0.2">
      <c r="A7267" s="27">
        <v>42311.75</v>
      </c>
      <c r="B7267" s="10">
        <v>9.2599920000000004</v>
      </c>
      <c r="C7267" s="26">
        <v>40</v>
      </c>
      <c r="D7267" s="14">
        <f t="shared" si="113"/>
        <v>15.464186639999999</v>
      </c>
    </row>
    <row r="7268" spans="1:4" ht="15" customHeight="1" x14ac:dyDescent="0.2">
      <c r="A7268" s="27">
        <v>42311.791666666664</v>
      </c>
      <c r="B7268" s="10">
        <v>10.288880000000001</v>
      </c>
      <c r="C7268" s="26">
        <v>40</v>
      </c>
      <c r="D7268" s="14">
        <f t="shared" si="113"/>
        <v>17.182429599999999</v>
      </c>
    </row>
    <row r="7269" spans="1:4" ht="15" customHeight="1" x14ac:dyDescent="0.2">
      <c r="A7269" s="27">
        <v>42311.833333333336</v>
      </c>
      <c r="B7269" s="10">
        <v>10.288880000000001</v>
      </c>
      <c r="C7269" s="26">
        <v>50</v>
      </c>
      <c r="D7269" s="14">
        <f t="shared" si="113"/>
        <v>17.182429599999999</v>
      </c>
    </row>
    <row r="7270" spans="1:4" ht="15" customHeight="1" x14ac:dyDescent="0.2">
      <c r="A7270" s="27">
        <v>42311.916666666664</v>
      </c>
      <c r="B7270" s="10">
        <v>6.6877719999999998</v>
      </c>
      <c r="C7270" s="26">
        <v>30</v>
      </c>
      <c r="D7270" s="14">
        <f t="shared" si="113"/>
        <v>11.16857924</v>
      </c>
    </row>
    <row r="7271" spans="1:4" ht="15" customHeight="1" x14ac:dyDescent="0.2">
      <c r="A7271" s="27">
        <v>42311.958333333336</v>
      </c>
      <c r="B7271" s="10">
        <v>6.1733279999999997</v>
      </c>
      <c r="C7271" s="26">
        <v>10</v>
      </c>
      <c r="D7271" s="14">
        <f t="shared" si="113"/>
        <v>10.309457759999999</v>
      </c>
    </row>
    <row r="7272" spans="1:4" ht="15" customHeight="1" x14ac:dyDescent="0.2">
      <c r="A7272" s="27">
        <v>42312</v>
      </c>
      <c r="B7272" s="10">
        <v>6.6877719999999998</v>
      </c>
      <c r="C7272" s="26">
        <v>10</v>
      </c>
      <c r="D7272" s="14">
        <f t="shared" si="113"/>
        <v>11.16857924</v>
      </c>
    </row>
    <row r="7273" spans="1:4" ht="15" customHeight="1" x14ac:dyDescent="0.2">
      <c r="A7273" s="27">
        <v>42312.041666666664</v>
      </c>
      <c r="B7273" s="10">
        <v>6.1733279999999997</v>
      </c>
      <c r="C7273" s="26">
        <v>10</v>
      </c>
      <c r="D7273" s="14">
        <f t="shared" si="113"/>
        <v>10.309457759999999</v>
      </c>
    </row>
    <row r="7274" spans="1:4" ht="15" customHeight="1" x14ac:dyDescent="0.2">
      <c r="A7274" s="27">
        <v>42312.083333333336</v>
      </c>
      <c r="B7274" s="10">
        <v>7.202216</v>
      </c>
      <c r="C7274" s="26">
        <v>10</v>
      </c>
      <c r="D7274" s="14">
        <f t="shared" si="113"/>
        <v>12.027700719999999</v>
      </c>
    </row>
    <row r="7275" spans="1:4" ht="15" customHeight="1" x14ac:dyDescent="0.2">
      <c r="A7275" s="27">
        <v>42312.125</v>
      </c>
      <c r="B7275" s="10">
        <v>6.6877719999999998</v>
      </c>
      <c r="C7275" s="26">
        <v>10</v>
      </c>
      <c r="D7275" s="14">
        <f t="shared" si="113"/>
        <v>11.16857924</v>
      </c>
    </row>
    <row r="7276" spans="1:4" ht="15" customHeight="1" x14ac:dyDescent="0.2">
      <c r="A7276" s="27">
        <v>42312.166666666664</v>
      </c>
      <c r="B7276" s="10">
        <v>7.202216</v>
      </c>
      <c r="C7276" s="26">
        <v>20</v>
      </c>
      <c r="D7276" s="14">
        <f t="shared" si="113"/>
        <v>12.027700719999999</v>
      </c>
    </row>
    <row r="7277" spans="1:4" ht="15" customHeight="1" x14ac:dyDescent="0.2">
      <c r="A7277" s="27">
        <v>42312.208333333336</v>
      </c>
      <c r="B7277" s="10">
        <v>6.1733279999999997</v>
      </c>
      <c r="C7277" s="26">
        <v>10</v>
      </c>
      <c r="D7277" s="14">
        <f t="shared" si="113"/>
        <v>10.309457759999999</v>
      </c>
    </row>
    <row r="7278" spans="1:4" ht="15" customHeight="1" x14ac:dyDescent="0.2">
      <c r="A7278" s="27">
        <v>42312.25</v>
      </c>
      <c r="B7278" s="10">
        <v>6.1733279999999997</v>
      </c>
      <c r="C7278" s="26">
        <v>30</v>
      </c>
      <c r="D7278" s="14">
        <f t="shared" si="113"/>
        <v>10.309457759999999</v>
      </c>
    </row>
    <row r="7279" spans="1:4" ht="15" customHeight="1" x14ac:dyDescent="0.2">
      <c r="A7279" s="27">
        <v>42312.291666666664</v>
      </c>
      <c r="B7279" s="10">
        <v>4.6299960000000002</v>
      </c>
      <c r="C7279" s="26">
        <v>10</v>
      </c>
      <c r="D7279" s="14">
        <f t="shared" si="113"/>
        <v>7.7320933199999997</v>
      </c>
    </row>
    <row r="7280" spans="1:4" ht="15" customHeight="1" x14ac:dyDescent="0.2">
      <c r="A7280" s="27">
        <v>42312.333333333336</v>
      </c>
      <c r="B7280" s="10">
        <v>4.1155520000000001</v>
      </c>
      <c r="C7280" s="26">
        <v>340</v>
      </c>
      <c r="D7280" s="14">
        <f t="shared" si="113"/>
        <v>6.8729718399999999</v>
      </c>
    </row>
    <row r="7281" spans="1:4" ht="15" customHeight="1" x14ac:dyDescent="0.2">
      <c r="A7281" s="27">
        <v>42312.375</v>
      </c>
      <c r="B7281" s="10">
        <v>5.6588840000000005</v>
      </c>
      <c r="C7281" s="26">
        <v>10</v>
      </c>
      <c r="D7281" s="14">
        <f t="shared" si="113"/>
        <v>9.4503362800000001</v>
      </c>
    </row>
    <row r="7282" spans="1:4" ht="15" customHeight="1" x14ac:dyDescent="0.2">
      <c r="A7282" s="27">
        <v>42312.416666666664</v>
      </c>
      <c r="B7282" s="10">
        <v>5.1444400000000003</v>
      </c>
      <c r="C7282" s="26">
        <v>10</v>
      </c>
      <c r="D7282" s="14">
        <f t="shared" si="113"/>
        <v>8.5912147999999995</v>
      </c>
    </row>
    <row r="7283" spans="1:4" ht="15" customHeight="1" x14ac:dyDescent="0.2">
      <c r="A7283" s="27">
        <v>42312.458333333336</v>
      </c>
      <c r="B7283" s="10">
        <v>6.6877719999999998</v>
      </c>
      <c r="C7283" s="26">
        <v>20</v>
      </c>
      <c r="D7283" s="14">
        <f t="shared" si="113"/>
        <v>11.16857924</v>
      </c>
    </row>
    <row r="7284" spans="1:4" ht="15" customHeight="1" x14ac:dyDescent="0.2">
      <c r="A7284" s="27">
        <v>42312.5</v>
      </c>
      <c r="B7284" s="10">
        <v>6.6877719999999998</v>
      </c>
      <c r="C7284" s="26">
        <v>20</v>
      </c>
      <c r="D7284" s="14">
        <f t="shared" si="113"/>
        <v>11.16857924</v>
      </c>
    </row>
    <row r="7285" spans="1:4" ht="15" customHeight="1" x14ac:dyDescent="0.2">
      <c r="A7285" s="27">
        <v>42312.541666666664</v>
      </c>
      <c r="B7285" s="10">
        <v>6.6877719999999998</v>
      </c>
      <c r="C7285" s="26">
        <v>20</v>
      </c>
      <c r="D7285" s="14">
        <f t="shared" si="113"/>
        <v>11.16857924</v>
      </c>
    </row>
    <row r="7286" spans="1:4" ht="15" customHeight="1" x14ac:dyDescent="0.2">
      <c r="A7286" s="27">
        <v>42312.583333333336</v>
      </c>
      <c r="B7286" s="10">
        <v>6.6877719999999998</v>
      </c>
      <c r="C7286" s="26">
        <v>20</v>
      </c>
      <c r="D7286" s="14">
        <f t="shared" si="113"/>
        <v>11.16857924</v>
      </c>
    </row>
    <row r="7287" spans="1:4" ht="15" customHeight="1" x14ac:dyDescent="0.2">
      <c r="A7287" s="27">
        <v>42312.625</v>
      </c>
      <c r="B7287" s="10">
        <v>6.1733279999999997</v>
      </c>
      <c r="C7287" s="26">
        <v>40</v>
      </c>
      <c r="D7287" s="14">
        <f t="shared" si="113"/>
        <v>10.309457759999999</v>
      </c>
    </row>
    <row r="7288" spans="1:4" ht="15" customHeight="1" x14ac:dyDescent="0.2">
      <c r="A7288" s="27">
        <v>42312.666666666664</v>
      </c>
      <c r="B7288" s="10">
        <v>7.7166600000000001</v>
      </c>
      <c r="C7288" s="26">
        <v>60</v>
      </c>
      <c r="D7288" s="14">
        <f t="shared" si="113"/>
        <v>12.886822199999999</v>
      </c>
    </row>
    <row r="7289" spans="1:4" ht="15" customHeight="1" x14ac:dyDescent="0.2">
      <c r="A7289" s="27">
        <v>42312.708333333336</v>
      </c>
      <c r="B7289" s="10">
        <v>8.7455479999999994</v>
      </c>
      <c r="C7289" s="26">
        <v>60</v>
      </c>
      <c r="D7289" s="14">
        <f t="shared" si="113"/>
        <v>14.605065159999999</v>
      </c>
    </row>
    <row r="7290" spans="1:4" ht="15" customHeight="1" x14ac:dyDescent="0.2">
      <c r="A7290" s="27">
        <v>42312.75</v>
      </c>
      <c r="B7290" s="10">
        <v>9.2599920000000004</v>
      </c>
      <c r="C7290" s="26">
        <v>50</v>
      </c>
      <c r="D7290" s="14">
        <f t="shared" si="113"/>
        <v>15.464186639999999</v>
      </c>
    </row>
    <row r="7291" spans="1:4" ht="15" customHeight="1" x14ac:dyDescent="0.2">
      <c r="A7291" s="27">
        <v>42312.791666666664</v>
      </c>
      <c r="B7291" s="10">
        <v>8.2311040000000002</v>
      </c>
      <c r="C7291" s="26">
        <v>50</v>
      </c>
      <c r="D7291" s="14">
        <f t="shared" si="113"/>
        <v>13.74594368</v>
      </c>
    </row>
    <row r="7292" spans="1:4" ht="15" customHeight="1" x14ac:dyDescent="0.2">
      <c r="A7292" s="27">
        <v>42312.833333333336</v>
      </c>
      <c r="B7292" s="10">
        <v>8.2311040000000002</v>
      </c>
      <c r="C7292" s="26">
        <v>50</v>
      </c>
      <c r="D7292" s="14">
        <f t="shared" si="113"/>
        <v>13.74594368</v>
      </c>
    </row>
    <row r="7293" spans="1:4" ht="15" customHeight="1" x14ac:dyDescent="0.2">
      <c r="A7293" s="27">
        <v>42312.875</v>
      </c>
      <c r="B7293" s="10">
        <v>8.7455479999999994</v>
      </c>
      <c r="C7293" s="26">
        <v>50</v>
      </c>
      <c r="D7293" s="14">
        <f t="shared" si="113"/>
        <v>14.605065159999999</v>
      </c>
    </row>
    <row r="7294" spans="1:4" ht="15" customHeight="1" x14ac:dyDescent="0.2">
      <c r="A7294" s="27">
        <v>42312.916666666664</v>
      </c>
      <c r="B7294" s="10">
        <v>4.6299960000000002</v>
      </c>
      <c r="C7294" s="26">
        <v>30</v>
      </c>
      <c r="D7294" s="14">
        <f t="shared" si="113"/>
        <v>7.7320933199999997</v>
      </c>
    </row>
    <row r="7295" spans="1:4" ht="15" customHeight="1" x14ac:dyDescent="0.2">
      <c r="A7295" s="27">
        <v>42312.958333333336</v>
      </c>
      <c r="B7295" s="10">
        <v>5.6588840000000005</v>
      </c>
      <c r="C7295" s="26">
        <v>30</v>
      </c>
      <c r="D7295" s="14">
        <f t="shared" si="113"/>
        <v>9.4503362800000001</v>
      </c>
    </row>
    <row r="7296" spans="1:4" ht="15" customHeight="1" x14ac:dyDescent="0.2">
      <c r="A7296" s="27">
        <v>42313</v>
      </c>
      <c r="B7296" s="10">
        <v>6.1733279999999997</v>
      </c>
      <c r="C7296" s="26">
        <v>20</v>
      </c>
      <c r="D7296" s="14">
        <f t="shared" si="113"/>
        <v>10.309457759999999</v>
      </c>
    </row>
    <row r="7297" spans="1:4" ht="15" customHeight="1" x14ac:dyDescent="0.2">
      <c r="A7297" s="27">
        <v>42313.041666666664</v>
      </c>
      <c r="B7297" s="10">
        <v>6.6877719999999998</v>
      </c>
      <c r="C7297" s="26">
        <v>30</v>
      </c>
      <c r="D7297" s="14">
        <f t="shared" si="113"/>
        <v>11.16857924</v>
      </c>
    </row>
    <row r="7298" spans="1:4" ht="15" customHeight="1" x14ac:dyDescent="0.2">
      <c r="A7298" s="27">
        <v>42313.083333333336</v>
      </c>
      <c r="B7298" s="10">
        <v>7.202216</v>
      </c>
      <c r="C7298" s="26">
        <v>30</v>
      </c>
      <c r="D7298" s="14">
        <f t="shared" si="113"/>
        <v>12.027700719999999</v>
      </c>
    </row>
    <row r="7299" spans="1:4" ht="15" customHeight="1" x14ac:dyDescent="0.2">
      <c r="A7299" s="27">
        <v>42313.125</v>
      </c>
      <c r="B7299" s="10">
        <v>7.202216</v>
      </c>
      <c r="C7299" s="26">
        <v>40</v>
      </c>
      <c r="D7299" s="14">
        <f t="shared" si="113"/>
        <v>12.027700719999999</v>
      </c>
    </row>
    <row r="7300" spans="1:4" ht="15" customHeight="1" x14ac:dyDescent="0.2">
      <c r="A7300" s="27">
        <v>42313.166666666664</v>
      </c>
      <c r="B7300" s="10">
        <v>7.202216</v>
      </c>
      <c r="C7300" s="26">
        <v>30</v>
      </c>
      <c r="D7300" s="14">
        <f t="shared" si="113"/>
        <v>12.027700719999999</v>
      </c>
    </row>
    <row r="7301" spans="1:4" ht="15" customHeight="1" x14ac:dyDescent="0.2">
      <c r="A7301" s="27">
        <v>42313.208333333336</v>
      </c>
      <c r="B7301" s="10">
        <v>6.6877719999999998</v>
      </c>
      <c r="C7301" s="26">
        <v>30</v>
      </c>
      <c r="D7301" s="14">
        <f t="shared" ref="D7301:D7364" si="114">$B$1*B7301</f>
        <v>11.16857924</v>
      </c>
    </row>
    <row r="7302" spans="1:4" ht="15" customHeight="1" x14ac:dyDescent="0.2">
      <c r="A7302" s="27">
        <v>42313.25</v>
      </c>
      <c r="B7302" s="10">
        <v>1.5433319999999999</v>
      </c>
      <c r="C7302" s="26">
        <v>50</v>
      </c>
      <c r="D7302" s="14">
        <f t="shared" si="114"/>
        <v>2.5773644399999998</v>
      </c>
    </row>
    <row r="7303" spans="1:4" ht="15" customHeight="1" x14ac:dyDescent="0.2">
      <c r="A7303" s="27">
        <v>42313.291666666664</v>
      </c>
      <c r="B7303" s="10">
        <v>3.601108</v>
      </c>
      <c r="C7303" s="26">
        <v>170</v>
      </c>
      <c r="D7303" s="14">
        <f t="shared" si="114"/>
        <v>6.0138503599999993</v>
      </c>
    </row>
    <row r="7304" spans="1:4" ht="15" customHeight="1" x14ac:dyDescent="0.2">
      <c r="A7304" s="27">
        <v>42313.333333333336</v>
      </c>
      <c r="B7304" s="10">
        <v>3.0866639999999999</v>
      </c>
      <c r="C7304" s="26">
        <v>170</v>
      </c>
      <c r="D7304" s="14">
        <f t="shared" si="114"/>
        <v>5.1547288799999995</v>
      </c>
    </row>
    <row r="7305" spans="1:4" ht="15" customHeight="1" x14ac:dyDescent="0.2">
      <c r="A7305" s="27">
        <v>42313.375</v>
      </c>
      <c r="B7305" s="10">
        <v>3.0866639999999999</v>
      </c>
      <c r="C7305" s="26">
        <v>130</v>
      </c>
      <c r="D7305" s="14">
        <f t="shared" si="114"/>
        <v>5.1547288799999995</v>
      </c>
    </row>
    <row r="7306" spans="1:4" ht="15" customHeight="1" x14ac:dyDescent="0.2">
      <c r="A7306" s="27">
        <v>42313.416666666664</v>
      </c>
      <c r="B7306" s="10">
        <v>3.0866639999999999</v>
      </c>
      <c r="C7306" s="26">
        <v>140</v>
      </c>
      <c r="D7306" s="14">
        <f t="shared" si="114"/>
        <v>5.1547288799999995</v>
      </c>
    </row>
    <row r="7307" spans="1:4" ht="15" customHeight="1" x14ac:dyDescent="0.2">
      <c r="A7307" s="27">
        <v>42313.458333333336</v>
      </c>
      <c r="B7307" s="10">
        <v>2.5722200000000002</v>
      </c>
      <c r="C7307" s="26">
        <v>150</v>
      </c>
      <c r="D7307" s="14">
        <f t="shared" si="114"/>
        <v>4.2956073999999997</v>
      </c>
    </row>
    <row r="7308" spans="1:4" ht="15" customHeight="1" x14ac:dyDescent="0.2">
      <c r="A7308" s="27">
        <v>42313.5</v>
      </c>
      <c r="B7308" s="10">
        <v>4.1155520000000001</v>
      </c>
      <c r="C7308" s="26">
        <v>150</v>
      </c>
      <c r="D7308" s="14">
        <f t="shared" si="114"/>
        <v>6.8729718399999999</v>
      </c>
    </row>
    <row r="7309" spans="1:4" ht="15" customHeight="1" x14ac:dyDescent="0.2">
      <c r="A7309" s="27">
        <v>42313.541666666664</v>
      </c>
      <c r="B7309" s="10">
        <v>4.6299960000000002</v>
      </c>
      <c r="C7309" s="26">
        <v>140</v>
      </c>
      <c r="D7309" s="14">
        <f t="shared" si="114"/>
        <v>7.7320933199999997</v>
      </c>
    </row>
    <row r="7310" spans="1:4" ht="15" customHeight="1" x14ac:dyDescent="0.2">
      <c r="A7310" s="27">
        <v>42313.583333333336</v>
      </c>
      <c r="B7310" s="10">
        <v>3.0866639999999999</v>
      </c>
      <c r="C7310" s="26">
        <v>80</v>
      </c>
      <c r="D7310" s="14">
        <f t="shared" si="114"/>
        <v>5.1547288799999995</v>
      </c>
    </row>
    <row r="7311" spans="1:4" ht="15" customHeight="1" x14ac:dyDescent="0.2">
      <c r="A7311" s="27">
        <v>42313.625</v>
      </c>
      <c r="B7311" s="10">
        <v>5.6588840000000005</v>
      </c>
      <c r="C7311" s="26">
        <v>60</v>
      </c>
      <c r="D7311" s="14">
        <f t="shared" si="114"/>
        <v>9.4503362800000001</v>
      </c>
    </row>
    <row r="7312" spans="1:4" ht="15" customHeight="1" x14ac:dyDescent="0.2">
      <c r="A7312" s="27">
        <v>42313.666666666664</v>
      </c>
      <c r="B7312" s="10">
        <v>6.1733279999999997</v>
      </c>
      <c r="C7312" s="26">
        <v>50</v>
      </c>
      <c r="D7312" s="14">
        <f t="shared" si="114"/>
        <v>10.309457759999999</v>
      </c>
    </row>
    <row r="7313" spans="1:4" ht="15" customHeight="1" x14ac:dyDescent="0.2">
      <c r="A7313" s="27">
        <v>42313.708333333336</v>
      </c>
      <c r="B7313" s="10">
        <v>6.1733279999999997</v>
      </c>
      <c r="C7313" s="26">
        <v>60</v>
      </c>
      <c r="D7313" s="14">
        <f t="shared" si="114"/>
        <v>10.309457759999999</v>
      </c>
    </row>
    <row r="7314" spans="1:4" ht="15" customHeight="1" x14ac:dyDescent="0.2">
      <c r="A7314" s="27">
        <v>42313.75</v>
      </c>
      <c r="B7314" s="10">
        <v>5.6588840000000005</v>
      </c>
      <c r="C7314" s="26">
        <v>70</v>
      </c>
      <c r="D7314" s="14">
        <f t="shared" si="114"/>
        <v>9.4503362800000001</v>
      </c>
    </row>
    <row r="7315" spans="1:4" ht="15" customHeight="1" x14ac:dyDescent="0.2">
      <c r="A7315" s="27">
        <v>42313.791666666664</v>
      </c>
      <c r="B7315" s="10">
        <v>6.1733279999999997</v>
      </c>
      <c r="C7315" s="26">
        <v>50</v>
      </c>
      <c r="D7315" s="14">
        <f t="shared" si="114"/>
        <v>10.309457759999999</v>
      </c>
    </row>
    <row r="7316" spans="1:4" ht="15" customHeight="1" x14ac:dyDescent="0.2">
      <c r="A7316" s="27">
        <v>42313.833333333336</v>
      </c>
      <c r="B7316" s="10">
        <v>5.1444400000000003</v>
      </c>
      <c r="C7316" s="26">
        <v>50</v>
      </c>
      <c r="D7316" s="14">
        <f t="shared" si="114"/>
        <v>8.5912147999999995</v>
      </c>
    </row>
    <row r="7317" spans="1:4" ht="15" customHeight="1" x14ac:dyDescent="0.2">
      <c r="A7317" s="27">
        <v>42313.875</v>
      </c>
      <c r="B7317" s="10">
        <v>4.1155520000000001</v>
      </c>
      <c r="C7317" s="26">
        <v>50</v>
      </c>
      <c r="D7317" s="14">
        <f t="shared" si="114"/>
        <v>6.8729718399999999</v>
      </c>
    </row>
    <row r="7318" spans="1:4" ht="15" customHeight="1" x14ac:dyDescent="0.2">
      <c r="A7318" s="27">
        <v>42313.916666666664</v>
      </c>
      <c r="B7318" s="10">
        <v>3.0866639999999999</v>
      </c>
      <c r="C7318" s="26">
        <v>60</v>
      </c>
      <c r="D7318" s="14">
        <f t="shared" si="114"/>
        <v>5.1547288799999995</v>
      </c>
    </row>
    <row r="7319" spans="1:4" ht="15" customHeight="1" x14ac:dyDescent="0.2">
      <c r="A7319" s="27">
        <v>42313.958333333336</v>
      </c>
      <c r="B7319" s="10">
        <v>4.1155520000000001</v>
      </c>
      <c r="C7319" s="26">
        <v>40</v>
      </c>
      <c r="D7319" s="14">
        <f t="shared" si="114"/>
        <v>6.8729718399999999</v>
      </c>
    </row>
    <row r="7320" spans="1:4" ht="15" customHeight="1" x14ac:dyDescent="0.2">
      <c r="A7320" s="27">
        <v>42314</v>
      </c>
      <c r="B7320" s="10">
        <v>5.1444400000000003</v>
      </c>
      <c r="C7320" s="26">
        <v>20</v>
      </c>
      <c r="D7320" s="14">
        <f t="shared" si="114"/>
        <v>8.5912147999999995</v>
      </c>
    </row>
    <row r="7321" spans="1:4" ht="15" customHeight="1" x14ac:dyDescent="0.2">
      <c r="A7321" s="27">
        <v>42314.041666666664</v>
      </c>
      <c r="B7321" s="10">
        <v>5.6588840000000005</v>
      </c>
      <c r="C7321" s="26">
        <v>20</v>
      </c>
      <c r="D7321" s="14">
        <f t="shared" si="114"/>
        <v>9.4503362800000001</v>
      </c>
    </row>
    <row r="7322" spans="1:4" ht="15" customHeight="1" x14ac:dyDescent="0.2">
      <c r="A7322" s="27">
        <v>42314.083333333336</v>
      </c>
      <c r="B7322" s="10">
        <v>3.601108</v>
      </c>
      <c r="C7322" s="26">
        <v>10</v>
      </c>
      <c r="D7322" s="14">
        <f t="shared" si="114"/>
        <v>6.0138503599999993</v>
      </c>
    </row>
    <row r="7323" spans="1:4" ht="15" customHeight="1" x14ac:dyDescent="0.2">
      <c r="A7323" s="27">
        <v>42314.125</v>
      </c>
      <c r="B7323" s="10">
        <v>2.5722200000000002</v>
      </c>
      <c r="C7323" s="26">
        <v>20</v>
      </c>
      <c r="D7323" s="14">
        <f t="shared" si="114"/>
        <v>4.2956073999999997</v>
      </c>
    </row>
    <row r="7324" spans="1:4" ht="15" customHeight="1" x14ac:dyDescent="0.2">
      <c r="A7324" s="27">
        <v>42314.166666666664</v>
      </c>
      <c r="B7324" s="10">
        <v>1.5433319999999999</v>
      </c>
      <c r="C7324" s="26">
        <v>70</v>
      </c>
      <c r="D7324" s="14">
        <f t="shared" si="114"/>
        <v>2.5773644399999998</v>
      </c>
    </row>
    <row r="7325" spans="1:4" ht="15" customHeight="1" x14ac:dyDescent="0.2">
      <c r="A7325" s="27">
        <v>42314.208333333336</v>
      </c>
      <c r="B7325" s="10">
        <v>1.028888</v>
      </c>
      <c r="C7325" s="26">
        <v>360</v>
      </c>
      <c r="D7325" s="14">
        <f t="shared" si="114"/>
        <v>1.71824296</v>
      </c>
    </row>
    <row r="7326" spans="1:4" ht="15" customHeight="1" x14ac:dyDescent="0.2">
      <c r="A7326" s="27">
        <v>42314.25</v>
      </c>
      <c r="B7326" s="10">
        <v>2.057776</v>
      </c>
      <c r="C7326" s="26">
        <v>350</v>
      </c>
      <c r="D7326" s="14">
        <f t="shared" si="114"/>
        <v>3.43648592</v>
      </c>
    </row>
    <row r="7327" spans="1:4" ht="15" customHeight="1" x14ac:dyDescent="0.2">
      <c r="A7327" s="27">
        <v>42314.291666666664</v>
      </c>
      <c r="B7327" s="10">
        <v>0</v>
      </c>
      <c r="C7327" s="26">
        <v>0</v>
      </c>
      <c r="D7327" s="14">
        <f t="shared" si="114"/>
        <v>0</v>
      </c>
    </row>
    <row r="7328" spans="1:4" ht="15" customHeight="1" x14ac:dyDescent="0.2">
      <c r="A7328" s="27">
        <v>42314.333333333336</v>
      </c>
      <c r="B7328" s="10">
        <v>0</v>
      </c>
      <c r="C7328" s="26">
        <v>0</v>
      </c>
      <c r="D7328" s="14">
        <f t="shared" si="114"/>
        <v>0</v>
      </c>
    </row>
    <row r="7329" spans="1:4" ht="15" customHeight="1" x14ac:dyDescent="0.2">
      <c r="A7329" s="27">
        <v>42314.375</v>
      </c>
      <c r="B7329" s="10">
        <v>1.5433319999999999</v>
      </c>
      <c r="C7329" s="26">
        <v>30</v>
      </c>
      <c r="D7329" s="14">
        <f t="shared" si="114"/>
        <v>2.5773644399999998</v>
      </c>
    </row>
    <row r="7330" spans="1:4" ht="15" customHeight="1" x14ac:dyDescent="0.2">
      <c r="A7330" s="27">
        <v>42314.416666666664</v>
      </c>
      <c r="B7330" s="10">
        <v>2.5722200000000002</v>
      </c>
      <c r="C7330" s="26">
        <v>340</v>
      </c>
      <c r="D7330" s="14">
        <f t="shared" si="114"/>
        <v>4.2956073999999997</v>
      </c>
    </row>
    <row r="7331" spans="1:4" ht="15" customHeight="1" x14ac:dyDescent="0.2">
      <c r="A7331" s="27">
        <v>42314.458333333336</v>
      </c>
      <c r="B7331" s="10">
        <v>2.5722200000000002</v>
      </c>
      <c r="C7331" s="26">
        <v>310</v>
      </c>
      <c r="D7331" s="14">
        <f t="shared" si="114"/>
        <v>4.2956073999999997</v>
      </c>
    </row>
    <row r="7332" spans="1:4" ht="15" customHeight="1" x14ac:dyDescent="0.2">
      <c r="A7332" s="27">
        <v>42314.5</v>
      </c>
      <c r="B7332" s="10">
        <v>2.057776</v>
      </c>
      <c r="C7332" s="26">
        <v>30</v>
      </c>
      <c r="D7332" s="14">
        <f t="shared" si="114"/>
        <v>3.43648592</v>
      </c>
    </row>
    <row r="7333" spans="1:4" ht="15" customHeight="1" x14ac:dyDescent="0.2">
      <c r="A7333" s="27">
        <v>42314.541666666664</v>
      </c>
      <c r="B7333" s="10">
        <v>1.5433319999999999</v>
      </c>
      <c r="C7333" s="26">
        <v>350</v>
      </c>
      <c r="D7333" s="14">
        <f t="shared" si="114"/>
        <v>2.5773644399999998</v>
      </c>
    </row>
    <row r="7334" spans="1:4" ht="15" customHeight="1" x14ac:dyDescent="0.2">
      <c r="A7334" s="27">
        <v>42314.583333333336</v>
      </c>
      <c r="B7334" s="10">
        <v>4.1155520000000001</v>
      </c>
      <c r="C7334" s="26">
        <v>150</v>
      </c>
      <c r="D7334" s="14">
        <f t="shared" si="114"/>
        <v>6.8729718399999999</v>
      </c>
    </row>
    <row r="7335" spans="1:4" ht="15" customHeight="1" x14ac:dyDescent="0.2">
      <c r="A7335" s="27">
        <v>42314.625</v>
      </c>
      <c r="B7335" s="10">
        <v>4.1155520000000001</v>
      </c>
      <c r="C7335" s="26">
        <v>150</v>
      </c>
      <c r="D7335" s="14">
        <f t="shared" si="114"/>
        <v>6.8729718399999999</v>
      </c>
    </row>
    <row r="7336" spans="1:4" ht="15" customHeight="1" x14ac:dyDescent="0.2">
      <c r="A7336" s="27">
        <v>42314.666666666664</v>
      </c>
      <c r="B7336" s="10">
        <v>5.1444400000000003</v>
      </c>
      <c r="C7336" s="26">
        <v>100</v>
      </c>
      <c r="D7336" s="14">
        <f t="shared" si="114"/>
        <v>8.5912147999999995</v>
      </c>
    </row>
    <row r="7337" spans="1:4" ht="15" customHeight="1" x14ac:dyDescent="0.2">
      <c r="A7337" s="27">
        <v>42314.708333333336</v>
      </c>
      <c r="B7337" s="10">
        <v>4.1155520000000001</v>
      </c>
      <c r="C7337" s="26">
        <v>110</v>
      </c>
      <c r="D7337" s="14">
        <f t="shared" si="114"/>
        <v>6.8729718399999999</v>
      </c>
    </row>
    <row r="7338" spans="1:4" ht="15" customHeight="1" x14ac:dyDescent="0.2">
      <c r="A7338" s="27">
        <v>42314.75</v>
      </c>
      <c r="B7338" s="10">
        <v>3.601108</v>
      </c>
      <c r="C7338" s="26">
        <v>110</v>
      </c>
      <c r="D7338" s="14">
        <f t="shared" si="114"/>
        <v>6.0138503599999993</v>
      </c>
    </row>
    <row r="7339" spans="1:4" ht="15" customHeight="1" x14ac:dyDescent="0.2">
      <c r="A7339" s="27">
        <v>42314.791666666664</v>
      </c>
      <c r="B7339" s="10">
        <v>3.601108</v>
      </c>
      <c r="C7339" s="26">
        <v>110</v>
      </c>
      <c r="D7339" s="14">
        <f t="shared" si="114"/>
        <v>6.0138503599999993</v>
      </c>
    </row>
    <row r="7340" spans="1:4" ht="15" customHeight="1" x14ac:dyDescent="0.2">
      <c r="A7340" s="27">
        <v>42314.833333333336</v>
      </c>
      <c r="B7340" s="10">
        <v>3.0866639999999999</v>
      </c>
      <c r="C7340" s="26">
        <v>70</v>
      </c>
      <c r="D7340" s="14">
        <f t="shared" si="114"/>
        <v>5.1547288799999995</v>
      </c>
    </row>
    <row r="7341" spans="1:4" ht="15" customHeight="1" x14ac:dyDescent="0.2">
      <c r="A7341" s="27">
        <v>42314.875</v>
      </c>
      <c r="B7341" s="10">
        <v>3.601108</v>
      </c>
      <c r="C7341" s="26">
        <v>50</v>
      </c>
      <c r="D7341" s="14">
        <f t="shared" si="114"/>
        <v>6.0138503599999993</v>
      </c>
    </row>
    <row r="7342" spans="1:4" ht="15" customHeight="1" x14ac:dyDescent="0.2">
      <c r="A7342" s="27">
        <v>42314.916666666664</v>
      </c>
      <c r="B7342" s="10">
        <v>2.5722200000000002</v>
      </c>
      <c r="C7342" s="26">
        <v>70</v>
      </c>
      <c r="D7342" s="14">
        <f t="shared" si="114"/>
        <v>4.2956073999999997</v>
      </c>
    </row>
    <row r="7343" spans="1:4" ht="15" customHeight="1" x14ac:dyDescent="0.2">
      <c r="A7343" s="27">
        <v>42314.958333333336</v>
      </c>
      <c r="B7343" s="10">
        <v>4.1155520000000001</v>
      </c>
      <c r="C7343" s="26">
        <v>20</v>
      </c>
      <c r="D7343" s="14">
        <f t="shared" si="114"/>
        <v>6.8729718399999999</v>
      </c>
    </row>
    <row r="7344" spans="1:4" ht="15" customHeight="1" x14ac:dyDescent="0.2">
      <c r="A7344" s="27">
        <v>42315</v>
      </c>
      <c r="B7344" s="10">
        <v>3.601108</v>
      </c>
      <c r="C7344" s="26">
        <v>30</v>
      </c>
      <c r="D7344" s="14">
        <f t="shared" si="114"/>
        <v>6.0138503599999993</v>
      </c>
    </row>
    <row r="7345" spans="1:4" ht="15" customHeight="1" x14ac:dyDescent="0.2">
      <c r="A7345" s="27">
        <v>42315.041666666664</v>
      </c>
      <c r="B7345" s="10">
        <v>4.1155520000000001</v>
      </c>
      <c r="C7345" s="26">
        <v>20</v>
      </c>
      <c r="D7345" s="14">
        <f t="shared" si="114"/>
        <v>6.8729718399999999</v>
      </c>
    </row>
    <row r="7346" spans="1:4" ht="15" customHeight="1" x14ac:dyDescent="0.2">
      <c r="A7346" s="27">
        <v>42315.083333333336</v>
      </c>
      <c r="B7346" s="10">
        <v>3.601108</v>
      </c>
      <c r="C7346" s="26">
        <v>10</v>
      </c>
      <c r="D7346" s="14">
        <f t="shared" si="114"/>
        <v>6.0138503599999993</v>
      </c>
    </row>
    <row r="7347" spans="1:4" ht="15" customHeight="1" x14ac:dyDescent="0.2">
      <c r="A7347" s="27">
        <v>42315.125</v>
      </c>
      <c r="B7347" s="10">
        <v>3.601108</v>
      </c>
      <c r="C7347" s="26">
        <v>30</v>
      </c>
      <c r="D7347" s="14">
        <f t="shared" si="114"/>
        <v>6.0138503599999993</v>
      </c>
    </row>
    <row r="7348" spans="1:4" ht="15" customHeight="1" x14ac:dyDescent="0.2">
      <c r="A7348" s="27">
        <v>42315.166666666664</v>
      </c>
      <c r="B7348" s="10">
        <v>2.057776</v>
      </c>
      <c r="C7348" s="26">
        <v>20</v>
      </c>
      <c r="D7348" s="14">
        <f t="shared" si="114"/>
        <v>3.43648592</v>
      </c>
    </row>
    <row r="7349" spans="1:4" ht="15" customHeight="1" x14ac:dyDescent="0.2">
      <c r="A7349" s="27">
        <v>42315.208333333336</v>
      </c>
      <c r="B7349" s="10">
        <v>2.057776</v>
      </c>
      <c r="C7349" s="26">
        <v>30</v>
      </c>
      <c r="D7349" s="14">
        <f t="shared" si="114"/>
        <v>3.43648592</v>
      </c>
    </row>
    <row r="7350" spans="1:4" ht="15" customHeight="1" x14ac:dyDescent="0.2">
      <c r="A7350" s="27">
        <v>42315.25</v>
      </c>
      <c r="B7350" s="10">
        <v>2.057776</v>
      </c>
      <c r="C7350" s="26">
        <v>40</v>
      </c>
      <c r="D7350" s="14">
        <f t="shared" si="114"/>
        <v>3.43648592</v>
      </c>
    </row>
    <row r="7351" spans="1:4" ht="15" customHeight="1" x14ac:dyDescent="0.2">
      <c r="A7351" s="27">
        <v>42315.291666666664</v>
      </c>
      <c r="B7351" s="10">
        <v>2.057776</v>
      </c>
      <c r="C7351" s="26">
        <v>10</v>
      </c>
      <c r="D7351" s="14">
        <f t="shared" si="114"/>
        <v>3.43648592</v>
      </c>
    </row>
    <row r="7352" spans="1:4" ht="15" customHeight="1" x14ac:dyDescent="0.2">
      <c r="A7352" s="27">
        <v>42315.333333333336</v>
      </c>
      <c r="B7352" s="10">
        <v>1.028888</v>
      </c>
      <c r="C7352" s="26">
        <v>360</v>
      </c>
      <c r="D7352" s="14">
        <f t="shared" si="114"/>
        <v>1.71824296</v>
      </c>
    </row>
    <row r="7353" spans="1:4" ht="15" customHeight="1" x14ac:dyDescent="0.2">
      <c r="A7353" s="27">
        <v>42315.375</v>
      </c>
      <c r="B7353" s="10">
        <v>1.028888</v>
      </c>
      <c r="C7353" s="26">
        <v>310</v>
      </c>
      <c r="D7353" s="14">
        <f t="shared" si="114"/>
        <v>1.71824296</v>
      </c>
    </row>
    <row r="7354" spans="1:4" ht="15" customHeight="1" x14ac:dyDescent="0.2">
      <c r="A7354" s="27">
        <v>42315.416666666664</v>
      </c>
      <c r="B7354" s="10">
        <v>4.6299960000000002</v>
      </c>
      <c r="C7354" s="26">
        <v>30</v>
      </c>
      <c r="D7354" s="14">
        <f t="shared" si="114"/>
        <v>7.7320933199999997</v>
      </c>
    </row>
    <row r="7355" spans="1:4" ht="15" customHeight="1" x14ac:dyDescent="0.2">
      <c r="A7355" s="27">
        <v>42315.458333333336</v>
      </c>
      <c r="B7355" s="10">
        <v>4.1155520000000001</v>
      </c>
      <c r="C7355" s="26">
        <v>10</v>
      </c>
      <c r="D7355" s="14">
        <f t="shared" si="114"/>
        <v>6.8729718399999999</v>
      </c>
    </row>
    <row r="7356" spans="1:4" ht="15" customHeight="1" x14ac:dyDescent="0.2">
      <c r="A7356" s="27">
        <v>42315.5</v>
      </c>
      <c r="B7356" s="10">
        <v>3.0866639999999999</v>
      </c>
      <c r="C7356" s="26">
        <v>360</v>
      </c>
      <c r="D7356" s="14">
        <f t="shared" si="114"/>
        <v>5.1547288799999995</v>
      </c>
    </row>
    <row r="7357" spans="1:4" ht="15" customHeight="1" x14ac:dyDescent="0.2">
      <c r="A7357" s="27">
        <v>42315.541666666664</v>
      </c>
      <c r="B7357" s="10">
        <v>5.1444400000000003</v>
      </c>
      <c r="C7357" s="26">
        <v>80</v>
      </c>
      <c r="D7357" s="14">
        <f t="shared" si="114"/>
        <v>8.5912147999999995</v>
      </c>
    </row>
    <row r="7358" spans="1:4" ht="15" customHeight="1" x14ac:dyDescent="0.2">
      <c r="A7358" s="27">
        <v>42315.583333333336</v>
      </c>
      <c r="B7358" s="10">
        <v>6.6877719999999998</v>
      </c>
      <c r="C7358" s="26">
        <v>60</v>
      </c>
      <c r="D7358" s="14">
        <f t="shared" si="114"/>
        <v>11.16857924</v>
      </c>
    </row>
    <row r="7359" spans="1:4" ht="15" customHeight="1" x14ac:dyDescent="0.2">
      <c r="A7359" s="27">
        <v>42315.625</v>
      </c>
      <c r="B7359" s="10">
        <v>7.202216</v>
      </c>
      <c r="C7359" s="26">
        <v>80</v>
      </c>
      <c r="D7359" s="14">
        <f t="shared" si="114"/>
        <v>12.027700719999999</v>
      </c>
    </row>
    <row r="7360" spans="1:4" ht="15" customHeight="1" x14ac:dyDescent="0.2">
      <c r="A7360" s="27">
        <v>42315.666666666664</v>
      </c>
      <c r="B7360" s="10">
        <v>7.202216</v>
      </c>
      <c r="C7360" s="26">
        <v>70</v>
      </c>
      <c r="D7360" s="14">
        <f t="shared" si="114"/>
        <v>12.027700719999999</v>
      </c>
    </row>
    <row r="7361" spans="1:4" ht="15" customHeight="1" x14ac:dyDescent="0.2">
      <c r="A7361" s="27">
        <v>42315.708333333336</v>
      </c>
      <c r="B7361" s="10">
        <v>8.2311040000000002</v>
      </c>
      <c r="C7361" s="26">
        <v>50</v>
      </c>
      <c r="D7361" s="14">
        <f t="shared" si="114"/>
        <v>13.74594368</v>
      </c>
    </row>
    <row r="7362" spans="1:4" ht="15" customHeight="1" x14ac:dyDescent="0.2">
      <c r="A7362" s="27">
        <v>42315.75</v>
      </c>
      <c r="B7362" s="10">
        <v>8.2311040000000002</v>
      </c>
      <c r="C7362" s="26">
        <v>60</v>
      </c>
      <c r="D7362" s="14">
        <f t="shared" si="114"/>
        <v>13.74594368</v>
      </c>
    </row>
    <row r="7363" spans="1:4" ht="15" customHeight="1" x14ac:dyDescent="0.2">
      <c r="A7363" s="27">
        <v>42315.791666666664</v>
      </c>
      <c r="B7363" s="10">
        <v>6.6877719999999998</v>
      </c>
      <c r="C7363" s="26">
        <v>50</v>
      </c>
      <c r="D7363" s="14">
        <f t="shared" si="114"/>
        <v>11.16857924</v>
      </c>
    </row>
    <row r="7364" spans="1:4" ht="15" customHeight="1" x14ac:dyDescent="0.2">
      <c r="A7364" s="27">
        <v>42315.833333333336</v>
      </c>
      <c r="B7364" s="10">
        <v>7.202216</v>
      </c>
      <c r="C7364" s="26">
        <v>50</v>
      </c>
      <c r="D7364" s="14">
        <f t="shared" si="114"/>
        <v>12.027700719999999</v>
      </c>
    </row>
    <row r="7365" spans="1:4" ht="15" customHeight="1" x14ac:dyDescent="0.2">
      <c r="A7365" s="27">
        <v>42315.875</v>
      </c>
      <c r="B7365" s="10">
        <v>7.7166600000000001</v>
      </c>
      <c r="C7365" s="26">
        <v>50</v>
      </c>
      <c r="D7365" s="14">
        <f t="shared" ref="D7365:D7428" si="115">$B$1*B7365</f>
        <v>12.886822199999999</v>
      </c>
    </row>
    <row r="7366" spans="1:4" ht="15" customHeight="1" x14ac:dyDescent="0.2">
      <c r="A7366" s="27">
        <v>42315.916666666664</v>
      </c>
      <c r="B7366" s="10">
        <v>7.202216</v>
      </c>
      <c r="C7366" s="26">
        <v>40</v>
      </c>
      <c r="D7366" s="14">
        <f t="shared" si="115"/>
        <v>12.027700719999999</v>
      </c>
    </row>
    <row r="7367" spans="1:4" ht="15" customHeight="1" x14ac:dyDescent="0.2">
      <c r="A7367" s="27">
        <v>42315.958333333336</v>
      </c>
      <c r="B7367" s="10">
        <v>5.1444400000000003</v>
      </c>
      <c r="C7367" s="26">
        <v>30</v>
      </c>
      <c r="D7367" s="14">
        <f t="shared" si="115"/>
        <v>8.5912147999999995</v>
      </c>
    </row>
    <row r="7368" spans="1:4" ht="15" customHeight="1" x14ac:dyDescent="0.2">
      <c r="A7368" s="27">
        <v>42316</v>
      </c>
      <c r="B7368" s="10">
        <v>4.1155520000000001</v>
      </c>
      <c r="C7368" s="26">
        <v>10</v>
      </c>
      <c r="D7368" s="14">
        <f t="shared" si="115"/>
        <v>6.8729718399999999</v>
      </c>
    </row>
    <row r="7369" spans="1:4" ht="15" customHeight="1" x14ac:dyDescent="0.2">
      <c r="A7369" s="27">
        <v>42316.041666666664</v>
      </c>
      <c r="B7369" s="10">
        <v>4.1155520000000001</v>
      </c>
      <c r="C7369" s="26">
        <v>20</v>
      </c>
      <c r="D7369" s="14">
        <f t="shared" si="115"/>
        <v>6.8729718399999999</v>
      </c>
    </row>
    <row r="7370" spans="1:4" ht="15" customHeight="1" x14ac:dyDescent="0.2">
      <c r="A7370" s="27">
        <v>42316.083333333336</v>
      </c>
      <c r="B7370" s="10">
        <v>3.601108</v>
      </c>
      <c r="C7370" s="26">
        <v>10</v>
      </c>
      <c r="D7370" s="14">
        <f t="shared" si="115"/>
        <v>6.0138503599999993</v>
      </c>
    </row>
    <row r="7371" spans="1:4" ht="15" customHeight="1" x14ac:dyDescent="0.2">
      <c r="A7371" s="27">
        <v>42316.125</v>
      </c>
      <c r="B7371" s="10">
        <v>2.057776</v>
      </c>
      <c r="C7371" s="26">
        <v>20</v>
      </c>
      <c r="D7371" s="14">
        <f t="shared" si="115"/>
        <v>3.43648592</v>
      </c>
    </row>
    <row r="7372" spans="1:4" ht="15" customHeight="1" x14ac:dyDescent="0.2">
      <c r="A7372" s="27">
        <v>42316.166666666664</v>
      </c>
      <c r="B7372" s="10">
        <v>1.5433319999999999</v>
      </c>
      <c r="C7372" s="26">
        <v>350</v>
      </c>
      <c r="D7372" s="14">
        <f t="shared" si="115"/>
        <v>2.5773644399999998</v>
      </c>
    </row>
    <row r="7373" spans="1:4" ht="15" customHeight="1" x14ac:dyDescent="0.2">
      <c r="A7373" s="27">
        <v>42316.208333333336</v>
      </c>
      <c r="B7373" s="10">
        <v>2.057776</v>
      </c>
      <c r="C7373" s="26">
        <v>360</v>
      </c>
      <c r="D7373" s="14">
        <f t="shared" si="115"/>
        <v>3.43648592</v>
      </c>
    </row>
    <row r="7374" spans="1:4" ht="15" customHeight="1" x14ac:dyDescent="0.2">
      <c r="A7374" s="27">
        <v>42316.25</v>
      </c>
      <c r="B7374" s="10">
        <v>1.028888</v>
      </c>
      <c r="C7374" s="26">
        <v>310</v>
      </c>
      <c r="D7374" s="14">
        <f t="shared" si="115"/>
        <v>1.71824296</v>
      </c>
    </row>
    <row r="7375" spans="1:4" ht="15" customHeight="1" x14ac:dyDescent="0.2">
      <c r="A7375" s="27">
        <v>42316.291666666664</v>
      </c>
      <c r="B7375" s="10">
        <v>1.5433319999999999</v>
      </c>
      <c r="C7375" s="26">
        <v>310</v>
      </c>
      <c r="D7375" s="14">
        <f t="shared" si="115"/>
        <v>2.5773644399999998</v>
      </c>
    </row>
    <row r="7376" spans="1:4" ht="15" customHeight="1" x14ac:dyDescent="0.2">
      <c r="A7376" s="27">
        <v>42316.333333333336</v>
      </c>
      <c r="B7376" s="10">
        <v>1.028888</v>
      </c>
      <c r="C7376" s="26">
        <v>320</v>
      </c>
      <c r="D7376" s="14">
        <f t="shared" si="115"/>
        <v>1.71824296</v>
      </c>
    </row>
    <row r="7377" spans="1:4" ht="15" customHeight="1" x14ac:dyDescent="0.2">
      <c r="A7377" s="27">
        <v>42316.375</v>
      </c>
      <c r="B7377" s="10">
        <v>0.51444400000000001</v>
      </c>
      <c r="C7377" s="26">
        <v>360</v>
      </c>
      <c r="D7377" s="14">
        <f t="shared" si="115"/>
        <v>0.85912147999999999</v>
      </c>
    </row>
    <row r="7378" spans="1:4" ht="15" customHeight="1" x14ac:dyDescent="0.2">
      <c r="A7378" s="27">
        <v>42316.416666666664</v>
      </c>
      <c r="B7378" s="10">
        <v>4.1155520000000001</v>
      </c>
      <c r="C7378" s="26">
        <v>10</v>
      </c>
      <c r="D7378" s="14">
        <f t="shared" si="115"/>
        <v>6.8729718399999999</v>
      </c>
    </row>
    <row r="7379" spans="1:4" ht="15" customHeight="1" x14ac:dyDescent="0.2">
      <c r="A7379" s="27">
        <v>42316.458333333336</v>
      </c>
      <c r="B7379" s="10">
        <v>4.1155520000000001</v>
      </c>
      <c r="C7379" s="26">
        <v>360</v>
      </c>
      <c r="D7379" s="14">
        <f t="shared" si="115"/>
        <v>6.8729718399999999</v>
      </c>
    </row>
    <row r="7380" spans="1:4" ht="15" customHeight="1" x14ac:dyDescent="0.2">
      <c r="A7380" s="27">
        <v>42316.5</v>
      </c>
      <c r="B7380" s="10">
        <v>4.6299960000000002</v>
      </c>
      <c r="C7380" s="26">
        <v>10</v>
      </c>
      <c r="D7380" s="14">
        <f t="shared" si="115"/>
        <v>7.7320933199999997</v>
      </c>
    </row>
    <row r="7381" spans="1:4" ht="15" customHeight="1" x14ac:dyDescent="0.2">
      <c r="A7381" s="27">
        <v>42316.541666666664</v>
      </c>
      <c r="B7381" s="10">
        <v>5.1444400000000003</v>
      </c>
      <c r="C7381" s="26">
        <v>60</v>
      </c>
      <c r="D7381" s="14">
        <f t="shared" si="115"/>
        <v>8.5912147999999995</v>
      </c>
    </row>
    <row r="7382" spans="1:4" ht="15" customHeight="1" x14ac:dyDescent="0.2">
      <c r="A7382" s="27">
        <v>42316.583333333336</v>
      </c>
      <c r="B7382" s="10">
        <v>6.1733279999999997</v>
      </c>
      <c r="C7382" s="26">
        <v>60</v>
      </c>
      <c r="D7382" s="14">
        <f t="shared" si="115"/>
        <v>10.309457759999999</v>
      </c>
    </row>
    <row r="7383" spans="1:4" ht="15" customHeight="1" x14ac:dyDescent="0.2">
      <c r="A7383" s="27">
        <v>42316.625</v>
      </c>
      <c r="B7383" s="10">
        <v>7.7166600000000001</v>
      </c>
      <c r="C7383" s="26">
        <v>50</v>
      </c>
      <c r="D7383" s="14">
        <f t="shared" si="115"/>
        <v>12.886822199999999</v>
      </c>
    </row>
    <row r="7384" spans="1:4" ht="15" customHeight="1" x14ac:dyDescent="0.2">
      <c r="A7384" s="27">
        <v>42316.666666666664</v>
      </c>
      <c r="B7384" s="10">
        <v>8.7455479999999994</v>
      </c>
      <c r="C7384" s="26">
        <v>60</v>
      </c>
      <c r="D7384" s="14">
        <f t="shared" si="115"/>
        <v>14.605065159999999</v>
      </c>
    </row>
    <row r="7385" spans="1:4" ht="15" customHeight="1" x14ac:dyDescent="0.2">
      <c r="A7385" s="27">
        <v>42316.708333333336</v>
      </c>
      <c r="B7385" s="10">
        <v>10.288880000000001</v>
      </c>
      <c r="C7385" s="26">
        <v>60</v>
      </c>
      <c r="D7385" s="14">
        <f t="shared" si="115"/>
        <v>17.182429599999999</v>
      </c>
    </row>
    <row r="7386" spans="1:4" ht="15" customHeight="1" x14ac:dyDescent="0.2">
      <c r="A7386" s="27">
        <v>42316.75</v>
      </c>
      <c r="B7386" s="10">
        <v>10.288880000000001</v>
      </c>
      <c r="C7386" s="26">
        <v>40</v>
      </c>
      <c r="D7386" s="14">
        <f t="shared" si="115"/>
        <v>17.182429599999999</v>
      </c>
    </row>
    <row r="7387" spans="1:4" ht="15" customHeight="1" x14ac:dyDescent="0.2">
      <c r="A7387" s="27">
        <v>42316.791666666664</v>
      </c>
      <c r="B7387" s="10">
        <v>10.288880000000001</v>
      </c>
      <c r="C7387" s="26">
        <v>60</v>
      </c>
      <c r="D7387" s="14">
        <f t="shared" si="115"/>
        <v>17.182429599999999</v>
      </c>
    </row>
    <row r="7388" spans="1:4" ht="15" customHeight="1" x14ac:dyDescent="0.2">
      <c r="A7388" s="27">
        <v>42316.833333333336</v>
      </c>
      <c r="B7388" s="10">
        <v>10.288880000000001</v>
      </c>
      <c r="C7388" s="26">
        <v>50</v>
      </c>
      <c r="D7388" s="14">
        <f t="shared" si="115"/>
        <v>17.182429599999999</v>
      </c>
    </row>
    <row r="7389" spans="1:4" ht="15" customHeight="1" x14ac:dyDescent="0.2">
      <c r="A7389" s="27">
        <v>42316.875</v>
      </c>
      <c r="B7389" s="10">
        <v>8.2311040000000002</v>
      </c>
      <c r="C7389" s="26">
        <v>40</v>
      </c>
      <c r="D7389" s="14">
        <f t="shared" si="115"/>
        <v>13.74594368</v>
      </c>
    </row>
    <row r="7390" spans="1:4" ht="15" customHeight="1" x14ac:dyDescent="0.2">
      <c r="A7390" s="27">
        <v>42316.916666666664</v>
      </c>
      <c r="B7390" s="10">
        <v>7.202216</v>
      </c>
      <c r="C7390" s="26">
        <v>40</v>
      </c>
      <c r="D7390" s="14">
        <f t="shared" si="115"/>
        <v>12.027700719999999</v>
      </c>
    </row>
    <row r="7391" spans="1:4" ht="15" customHeight="1" x14ac:dyDescent="0.2">
      <c r="A7391" s="27">
        <v>42316.958333333336</v>
      </c>
      <c r="B7391" s="10">
        <v>5.1444400000000003</v>
      </c>
      <c r="C7391" s="26">
        <v>50</v>
      </c>
      <c r="D7391" s="14">
        <f t="shared" si="115"/>
        <v>8.5912147999999995</v>
      </c>
    </row>
    <row r="7392" spans="1:4" ht="15" customHeight="1" x14ac:dyDescent="0.2">
      <c r="A7392" s="27">
        <v>42317</v>
      </c>
      <c r="B7392" s="10">
        <v>2.5722200000000002</v>
      </c>
      <c r="C7392" s="26">
        <v>10</v>
      </c>
      <c r="D7392" s="14">
        <f t="shared" si="115"/>
        <v>4.2956073999999997</v>
      </c>
    </row>
    <row r="7393" spans="1:4" ht="15" customHeight="1" x14ac:dyDescent="0.2">
      <c r="A7393" s="27">
        <v>42317.041666666664</v>
      </c>
      <c r="B7393" s="10">
        <v>2.057776</v>
      </c>
      <c r="C7393" s="26">
        <v>10</v>
      </c>
      <c r="D7393" s="14">
        <f t="shared" si="115"/>
        <v>3.43648592</v>
      </c>
    </row>
    <row r="7394" spans="1:4" ht="15" customHeight="1" x14ac:dyDescent="0.2">
      <c r="A7394" s="27">
        <v>42317.083333333336</v>
      </c>
      <c r="B7394" s="10">
        <v>4.1155520000000001</v>
      </c>
      <c r="C7394" s="26">
        <v>10</v>
      </c>
      <c r="D7394" s="14">
        <f t="shared" si="115"/>
        <v>6.8729718399999999</v>
      </c>
    </row>
    <row r="7395" spans="1:4" ht="15" customHeight="1" x14ac:dyDescent="0.2">
      <c r="A7395" s="27">
        <v>42317.125</v>
      </c>
      <c r="B7395" s="10">
        <v>1.5433319999999999</v>
      </c>
      <c r="C7395" s="26">
        <v>330</v>
      </c>
      <c r="D7395" s="14">
        <f t="shared" si="115"/>
        <v>2.5773644399999998</v>
      </c>
    </row>
    <row r="7396" spans="1:4" ht="15" customHeight="1" x14ac:dyDescent="0.2">
      <c r="A7396" s="27">
        <v>42317.166666666664</v>
      </c>
      <c r="B7396" s="10">
        <v>2.057776</v>
      </c>
      <c r="C7396" s="26">
        <v>320</v>
      </c>
      <c r="D7396" s="14">
        <f t="shared" si="115"/>
        <v>3.43648592</v>
      </c>
    </row>
    <row r="7397" spans="1:4" ht="15" customHeight="1" x14ac:dyDescent="0.2">
      <c r="A7397" s="27">
        <v>42317.208333333336</v>
      </c>
      <c r="B7397" s="10">
        <v>4.6299960000000002</v>
      </c>
      <c r="C7397" s="26">
        <v>330</v>
      </c>
      <c r="D7397" s="14">
        <f t="shared" si="115"/>
        <v>7.7320933199999997</v>
      </c>
    </row>
    <row r="7398" spans="1:4" ht="15" customHeight="1" x14ac:dyDescent="0.2">
      <c r="A7398" s="27">
        <v>42317.25</v>
      </c>
      <c r="B7398" s="10">
        <v>5.1444400000000003</v>
      </c>
      <c r="C7398" s="26">
        <v>20</v>
      </c>
      <c r="D7398" s="14">
        <f t="shared" si="115"/>
        <v>8.5912147999999995</v>
      </c>
    </row>
    <row r="7399" spans="1:4" ht="15" customHeight="1" x14ac:dyDescent="0.2">
      <c r="A7399" s="27">
        <v>42317.291666666664</v>
      </c>
      <c r="B7399" s="10">
        <v>4.1155520000000001</v>
      </c>
      <c r="C7399" s="26">
        <v>30</v>
      </c>
      <c r="D7399" s="14">
        <f t="shared" si="115"/>
        <v>6.8729718399999999</v>
      </c>
    </row>
    <row r="7400" spans="1:4" ht="15" customHeight="1" x14ac:dyDescent="0.2">
      <c r="A7400" s="27">
        <v>42317.333333333336</v>
      </c>
      <c r="B7400" s="10">
        <v>4.6299960000000002</v>
      </c>
      <c r="C7400" s="26">
        <v>30</v>
      </c>
      <c r="D7400" s="14">
        <f t="shared" si="115"/>
        <v>7.7320933199999997</v>
      </c>
    </row>
    <row r="7401" spans="1:4" ht="15" customHeight="1" x14ac:dyDescent="0.2">
      <c r="A7401" s="27">
        <v>42317.375</v>
      </c>
      <c r="B7401" s="10">
        <v>5.1444400000000003</v>
      </c>
      <c r="C7401" s="26">
        <v>30</v>
      </c>
      <c r="D7401" s="14">
        <f t="shared" si="115"/>
        <v>8.5912147999999995</v>
      </c>
    </row>
    <row r="7402" spans="1:4" ht="15" customHeight="1" x14ac:dyDescent="0.2">
      <c r="A7402" s="27">
        <v>42317.416666666664</v>
      </c>
      <c r="B7402" s="10">
        <v>5.1444400000000003</v>
      </c>
      <c r="C7402" s="26">
        <v>10</v>
      </c>
      <c r="D7402" s="14">
        <f t="shared" si="115"/>
        <v>8.5912147999999995</v>
      </c>
    </row>
    <row r="7403" spans="1:4" ht="15" customHeight="1" x14ac:dyDescent="0.2">
      <c r="A7403" s="27">
        <v>42317.458333333336</v>
      </c>
      <c r="B7403" s="10">
        <v>8.2311040000000002</v>
      </c>
      <c r="C7403" s="26">
        <v>10</v>
      </c>
      <c r="D7403" s="14">
        <f t="shared" si="115"/>
        <v>13.74594368</v>
      </c>
    </row>
    <row r="7404" spans="1:4" ht="15" customHeight="1" x14ac:dyDescent="0.2">
      <c r="A7404" s="27">
        <v>42317.5</v>
      </c>
      <c r="B7404" s="10">
        <v>9.2599920000000004</v>
      </c>
      <c r="C7404" s="26">
        <v>30</v>
      </c>
      <c r="D7404" s="14">
        <f t="shared" si="115"/>
        <v>15.464186639999999</v>
      </c>
    </row>
    <row r="7405" spans="1:4" ht="15" customHeight="1" x14ac:dyDescent="0.2">
      <c r="A7405" s="27">
        <v>42317.541666666664</v>
      </c>
      <c r="B7405" s="10">
        <v>9.2599920000000004</v>
      </c>
      <c r="C7405" s="26">
        <v>20</v>
      </c>
      <c r="D7405" s="14">
        <f t="shared" si="115"/>
        <v>15.464186639999999</v>
      </c>
    </row>
    <row r="7406" spans="1:4" ht="15" customHeight="1" x14ac:dyDescent="0.2">
      <c r="A7406" s="27">
        <v>42317.583333333336</v>
      </c>
      <c r="B7406" s="10">
        <v>7.7166600000000001</v>
      </c>
      <c r="C7406" s="26">
        <v>10</v>
      </c>
      <c r="D7406" s="14">
        <f t="shared" si="115"/>
        <v>12.886822199999999</v>
      </c>
    </row>
    <row r="7407" spans="1:4" ht="15" customHeight="1" x14ac:dyDescent="0.2">
      <c r="A7407" s="27">
        <v>42317.625</v>
      </c>
      <c r="B7407" s="10">
        <v>8.7455479999999994</v>
      </c>
      <c r="C7407" s="26">
        <v>70</v>
      </c>
      <c r="D7407" s="14">
        <f t="shared" si="115"/>
        <v>14.605065159999999</v>
      </c>
    </row>
    <row r="7408" spans="1:4" ht="15" customHeight="1" x14ac:dyDescent="0.2">
      <c r="A7408" s="27">
        <v>42317.666666666664</v>
      </c>
      <c r="B7408" s="10">
        <v>8.2311040000000002</v>
      </c>
      <c r="C7408" s="26">
        <v>50</v>
      </c>
      <c r="D7408" s="14">
        <f t="shared" si="115"/>
        <v>13.74594368</v>
      </c>
    </row>
    <row r="7409" spans="1:4" ht="15" customHeight="1" x14ac:dyDescent="0.2">
      <c r="A7409" s="27">
        <v>42317.708333333336</v>
      </c>
      <c r="B7409" s="10">
        <v>9.7744359999999997</v>
      </c>
      <c r="C7409" s="26">
        <v>50</v>
      </c>
      <c r="D7409" s="14">
        <f t="shared" si="115"/>
        <v>16.32330812</v>
      </c>
    </row>
    <row r="7410" spans="1:4" ht="15" customHeight="1" x14ac:dyDescent="0.2">
      <c r="A7410" s="27">
        <v>42317.75</v>
      </c>
      <c r="B7410" s="10">
        <v>8.7455479999999994</v>
      </c>
      <c r="C7410" s="26">
        <v>50</v>
      </c>
      <c r="D7410" s="14">
        <f t="shared" si="115"/>
        <v>14.605065159999999</v>
      </c>
    </row>
    <row r="7411" spans="1:4" ht="15" customHeight="1" x14ac:dyDescent="0.2">
      <c r="A7411" s="27">
        <v>42317.791666666664</v>
      </c>
      <c r="B7411" s="10">
        <v>8.2311040000000002</v>
      </c>
      <c r="C7411" s="26">
        <v>50</v>
      </c>
      <c r="D7411" s="14">
        <f t="shared" si="115"/>
        <v>13.74594368</v>
      </c>
    </row>
    <row r="7412" spans="1:4" ht="15" customHeight="1" x14ac:dyDescent="0.2">
      <c r="A7412" s="27">
        <v>42317.833333333336</v>
      </c>
      <c r="B7412" s="10">
        <v>5.1444400000000003</v>
      </c>
      <c r="C7412" s="26">
        <v>40</v>
      </c>
      <c r="D7412" s="14">
        <f t="shared" si="115"/>
        <v>8.5912147999999995</v>
      </c>
    </row>
    <row r="7413" spans="1:4" ht="15" customHeight="1" x14ac:dyDescent="0.2">
      <c r="A7413" s="27">
        <v>42317.875</v>
      </c>
      <c r="B7413" s="10">
        <v>5.6588840000000005</v>
      </c>
      <c r="C7413" s="26">
        <v>20</v>
      </c>
      <c r="D7413" s="14">
        <f t="shared" si="115"/>
        <v>9.4503362800000001</v>
      </c>
    </row>
    <row r="7414" spans="1:4" ht="15" customHeight="1" x14ac:dyDescent="0.2">
      <c r="A7414" s="27">
        <v>42317.916666666664</v>
      </c>
      <c r="B7414" s="10">
        <v>5.6588840000000005</v>
      </c>
      <c r="C7414" s="26">
        <v>40</v>
      </c>
      <c r="D7414" s="14">
        <f t="shared" si="115"/>
        <v>9.4503362800000001</v>
      </c>
    </row>
    <row r="7415" spans="1:4" ht="15" customHeight="1" x14ac:dyDescent="0.2">
      <c r="A7415" s="27">
        <v>42317.958333333336</v>
      </c>
      <c r="B7415" s="10">
        <v>5.1444400000000003</v>
      </c>
      <c r="C7415" s="26">
        <v>30</v>
      </c>
      <c r="D7415" s="14">
        <f t="shared" si="115"/>
        <v>8.5912147999999995</v>
      </c>
    </row>
    <row r="7416" spans="1:4" ht="15" customHeight="1" x14ac:dyDescent="0.2">
      <c r="A7416" s="27">
        <v>42318</v>
      </c>
      <c r="B7416" s="10">
        <v>4.1155520000000001</v>
      </c>
      <c r="C7416" s="26">
        <v>40</v>
      </c>
      <c r="D7416" s="14">
        <f t="shared" si="115"/>
        <v>6.8729718399999999</v>
      </c>
    </row>
    <row r="7417" spans="1:4" ht="15" customHeight="1" x14ac:dyDescent="0.2">
      <c r="A7417" s="27">
        <v>42318.041666666664</v>
      </c>
      <c r="B7417" s="10">
        <v>3.601108</v>
      </c>
      <c r="C7417" s="26">
        <v>10</v>
      </c>
      <c r="D7417" s="14">
        <f t="shared" si="115"/>
        <v>6.0138503599999993</v>
      </c>
    </row>
    <row r="7418" spans="1:4" ht="15" customHeight="1" x14ac:dyDescent="0.2">
      <c r="A7418" s="27">
        <v>42318.083333333336</v>
      </c>
      <c r="B7418" s="10">
        <v>4.6299960000000002</v>
      </c>
      <c r="C7418" s="26">
        <v>10</v>
      </c>
      <c r="D7418" s="14">
        <f t="shared" si="115"/>
        <v>7.7320933199999997</v>
      </c>
    </row>
    <row r="7419" spans="1:4" ht="15" customHeight="1" x14ac:dyDescent="0.2">
      <c r="A7419" s="27">
        <v>42318.125</v>
      </c>
      <c r="B7419" s="10">
        <v>3.601108</v>
      </c>
      <c r="C7419" s="26">
        <v>350</v>
      </c>
      <c r="D7419" s="14">
        <f t="shared" si="115"/>
        <v>6.0138503599999993</v>
      </c>
    </row>
    <row r="7420" spans="1:4" ht="15" customHeight="1" x14ac:dyDescent="0.2">
      <c r="A7420" s="27">
        <v>42318.166666666664</v>
      </c>
      <c r="B7420" s="10">
        <v>3.601108</v>
      </c>
      <c r="C7420" s="26">
        <v>360</v>
      </c>
      <c r="D7420" s="14">
        <f t="shared" si="115"/>
        <v>6.0138503599999993</v>
      </c>
    </row>
    <row r="7421" spans="1:4" ht="15" customHeight="1" x14ac:dyDescent="0.2">
      <c r="A7421" s="27">
        <v>42318.208333333336</v>
      </c>
      <c r="B7421" s="10">
        <v>4.1155520000000001</v>
      </c>
      <c r="C7421" s="26">
        <v>10</v>
      </c>
      <c r="D7421" s="14">
        <f t="shared" si="115"/>
        <v>6.8729718399999999</v>
      </c>
    </row>
    <row r="7422" spans="1:4" ht="15" customHeight="1" x14ac:dyDescent="0.2">
      <c r="A7422" s="27">
        <v>42318.25</v>
      </c>
      <c r="B7422" s="10">
        <v>3.601108</v>
      </c>
      <c r="C7422" s="26">
        <v>20</v>
      </c>
      <c r="D7422" s="14">
        <f t="shared" si="115"/>
        <v>6.0138503599999993</v>
      </c>
    </row>
    <row r="7423" spans="1:4" ht="15" customHeight="1" x14ac:dyDescent="0.2">
      <c r="A7423" s="27">
        <v>42318.291666666664</v>
      </c>
      <c r="B7423" s="10">
        <v>2.057776</v>
      </c>
      <c r="C7423" s="26">
        <v>350</v>
      </c>
      <c r="D7423" s="14">
        <f t="shared" si="115"/>
        <v>3.43648592</v>
      </c>
    </row>
    <row r="7424" spans="1:4" ht="15" customHeight="1" x14ac:dyDescent="0.2">
      <c r="A7424" s="27">
        <v>42318.333333333336</v>
      </c>
      <c r="B7424" s="10">
        <v>3.0866639999999999</v>
      </c>
      <c r="C7424" s="26">
        <v>10</v>
      </c>
      <c r="D7424" s="14">
        <f t="shared" si="115"/>
        <v>5.1547288799999995</v>
      </c>
    </row>
    <row r="7425" spans="1:4" ht="15" customHeight="1" x14ac:dyDescent="0.2">
      <c r="A7425" s="27">
        <v>42318.375</v>
      </c>
      <c r="B7425" s="10">
        <v>2.5722200000000002</v>
      </c>
      <c r="C7425" s="26">
        <v>10</v>
      </c>
      <c r="D7425" s="14">
        <f t="shared" si="115"/>
        <v>4.2956073999999997</v>
      </c>
    </row>
    <row r="7426" spans="1:4" ht="15" customHeight="1" x14ac:dyDescent="0.2">
      <c r="A7426" s="27">
        <v>42318.416666666664</v>
      </c>
      <c r="B7426" s="10">
        <v>4.6299960000000002</v>
      </c>
      <c r="C7426" s="26">
        <v>360</v>
      </c>
      <c r="D7426" s="14">
        <f t="shared" si="115"/>
        <v>7.7320933199999997</v>
      </c>
    </row>
    <row r="7427" spans="1:4" ht="15" customHeight="1" x14ac:dyDescent="0.2">
      <c r="A7427" s="27">
        <v>42318.458333333336</v>
      </c>
      <c r="B7427" s="10">
        <v>4.6299960000000002</v>
      </c>
      <c r="C7427" s="26">
        <v>360</v>
      </c>
      <c r="D7427" s="14">
        <f t="shared" si="115"/>
        <v>7.7320933199999997</v>
      </c>
    </row>
    <row r="7428" spans="1:4" ht="15" customHeight="1" x14ac:dyDescent="0.2">
      <c r="A7428" s="27">
        <v>42318.5</v>
      </c>
      <c r="B7428" s="10">
        <v>4.1155520000000001</v>
      </c>
      <c r="C7428" s="26">
        <v>20</v>
      </c>
      <c r="D7428" s="14">
        <f t="shared" si="115"/>
        <v>6.8729718399999999</v>
      </c>
    </row>
    <row r="7429" spans="1:4" ht="15" customHeight="1" x14ac:dyDescent="0.2">
      <c r="A7429" s="27">
        <v>42318.541666666664</v>
      </c>
      <c r="B7429" s="10">
        <v>6.6877719999999998</v>
      </c>
      <c r="C7429" s="26">
        <v>60</v>
      </c>
      <c r="D7429" s="14">
        <f t="shared" ref="D7429:D7492" si="116">$B$1*B7429</f>
        <v>11.16857924</v>
      </c>
    </row>
    <row r="7430" spans="1:4" ht="15" customHeight="1" x14ac:dyDescent="0.2">
      <c r="A7430" s="27">
        <v>42318.583333333336</v>
      </c>
      <c r="B7430" s="10">
        <v>7.202216</v>
      </c>
      <c r="C7430" s="26">
        <v>50</v>
      </c>
      <c r="D7430" s="14">
        <f t="shared" si="116"/>
        <v>12.027700719999999</v>
      </c>
    </row>
    <row r="7431" spans="1:4" ht="15" customHeight="1" x14ac:dyDescent="0.2">
      <c r="A7431" s="27">
        <v>42318.625</v>
      </c>
      <c r="B7431" s="10">
        <v>9.2599920000000004</v>
      </c>
      <c r="C7431" s="26">
        <v>60</v>
      </c>
      <c r="D7431" s="14">
        <f t="shared" si="116"/>
        <v>15.464186639999999</v>
      </c>
    </row>
    <row r="7432" spans="1:4" ht="15" customHeight="1" x14ac:dyDescent="0.2">
      <c r="A7432" s="27">
        <v>42318.666666666664</v>
      </c>
      <c r="B7432" s="10">
        <v>7.7166600000000001</v>
      </c>
      <c r="C7432" s="26">
        <v>60</v>
      </c>
      <c r="D7432" s="14">
        <f t="shared" si="116"/>
        <v>12.886822199999999</v>
      </c>
    </row>
    <row r="7433" spans="1:4" ht="15" customHeight="1" x14ac:dyDescent="0.2">
      <c r="A7433" s="27">
        <v>42318.708333333336</v>
      </c>
      <c r="B7433" s="10">
        <v>8.7455479999999994</v>
      </c>
      <c r="C7433" s="26">
        <v>50</v>
      </c>
      <c r="D7433" s="14">
        <f t="shared" si="116"/>
        <v>14.605065159999999</v>
      </c>
    </row>
    <row r="7434" spans="1:4" ht="15" customHeight="1" x14ac:dyDescent="0.2">
      <c r="A7434" s="27">
        <v>42318.75</v>
      </c>
      <c r="B7434" s="10">
        <v>8.7455479999999994</v>
      </c>
      <c r="C7434" s="26">
        <v>50</v>
      </c>
      <c r="D7434" s="14">
        <f t="shared" si="116"/>
        <v>14.605065159999999</v>
      </c>
    </row>
    <row r="7435" spans="1:4" ht="15" customHeight="1" x14ac:dyDescent="0.2">
      <c r="A7435" s="27">
        <v>42318.791666666664</v>
      </c>
      <c r="B7435" s="10">
        <v>8.2311040000000002</v>
      </c>
      <c r="C7435" s="26">
        <v>50</v>
      </c>
      <c r="D7435" s="14">
        <f t="shared" si="116"/>
        <v>13.74594368</v>
      </c>
    </row>
    <row r="7436" spans="1:4" ht="15" customHeight="1" x14ac:dyDescent="0.2">
      <c r="A7436" s="27">
        <v>42318.833333333336</v>
      </c>
      <c r="B7436" s="10">
        <v>7.7166600000000001</v>
      </c>
      <c r="C7436" s="26">
        <v>50</v>
      </c>
      <c r="D7436" s="14">
        <f t="shared" si="116"/>
        <v>12.886822199999999</v>
      </c>
    </row>
    <row r="7437" spans="1:4" ht="15" customHeight="1" x14ac:dyDescent="0.2">
      <c r="A7437" s="27">
        <v>42318.875</v>
      </c>
      <c r="B7437" s="10">
        <v>8.2311040000000002</v>
      </c>
      <c r="C7437" s="26">
        <v>50</v>
      </c>
      <c r="D7437" s="14">
        <f t="shared" si="116"/>
        <v>13.74594368</v>
      </c>
    </row>
    <row r="7438" spans="1:4" ht="15" customHeight="1" x14ac:dyDescent="0.2">
      <c r="A7438" s="27">
        <v>42318.916666666664</v>
      </c>
      <c r="B7438" s="10">
        <v>7.202216</v>
      </c>
      <c r="C7438" s="26">
        <v>40</v>
      </c>
      <c r="D7438" s="14">
        <f t="shared" si="116"/>
        <v>12.027700719999999</v>
      </c>
    </row>
    <row r="7439" spans="1:4" ht="15" customHeight="1" x14ac:dyDescent="0.2">
      <c r="A7439" s="27">
        <v>42318.958333333336</v>
      </c>
      <c r="B7439" s="10">
        <v>5.1444400000000003</v>
      </c>
      <c r="C7439" s="26">
        <v>30</v>
      </c>
      <c r="D7439" s="14">
        <f t="shared" si="116"/>
        <v>8.5912147999999995</v>
      </c>
    </row>
    <row r="7440" spans="1:4" ht="15" customHeight="1" x14ac:dyDescent="0.2">
      <c r="A7440" s="27">
        <v>42319</v>
      </c>
      <c r="B7440" s="10">
        <v>4.6299960000000002</v>
      </c>
      <c r="C7440" s="26">
        <v>20</v>
      </c>
      <c r="D7440" s="14">
        <f t="shared" si="116"/>
        <v>7.7320933199999997</v>
      </c>
    </row>
    <row r="7441" spans="1:4" ht="15" customHeight="1" x14ac:dyDescent="0.2">
      <c r="A7441" s="27">
        <v>42319.041666666664</v>
      </c>
      <c r="B7441" s="10">
        <v>3.601108</v>
      </c>
      <c r="C7441" s="26">
        <v>20</v>
      </c>
      <c r="D7441" s="14">
        <f t="shared" si="116"/>
        <v>6.0138503599999993</v>
      </c>
    </row>
    <row r="7442" spans="1:4" ht="15" customHeight="1" x14ac:dyDescent="0.2">
      <c r="A7442" s="27">
        <v>42319.083333333336</v>
      </c>
      <c r="B7442" s="10">
        <v>3.601108</v>
      </c>
      <c r="C7442" s="26">
        <v>20</v>
      </c>
      <c r="D7442" s="14">
        <f t="shared" si="116"/>
        <v>6.0138503599999993</v>
      </c>
    </row>
    <row r="7443" spans="1:4" ht="15" customHeight="1" x14ac:dyDescent="0.2">
      <c r="A7443" s="27">
        <v>42319.125</v>
      </c>
      <c r="B7443" s="10">
        <v>3.0866639999999999</v>
      </c>
      <c r="C7443" s="26">
        <v>360</v>
      </c>
      <c r="D7443" s="14">
        <f t="shared" si="116"/>
        <v>5.1547288799999995</v>
      </c>
    </row>
    <row r="7444" spans="1:4" ht="15" customHeight="1" x14ac:dyDescent="0.2">
      <c r="A7444" s="27">
        <v>42319.166666666664</v>
      </c>
      <c r="B7444" s="10">
        <v>3.0866639999999999</v>
      </c>
      <c r="C7444" s="26">
        <v>360</v>
      </c>
      <c r="D7444" s="14">
        <f t="shared" si="116"/>
        <v>5.1547288799999995</v>
      </c>
    </row>
    <row r="7445" spans="1:4" ht="15" customHeight="1" x14ac:dyDescent="0.2">
      <c r="A7445" s="27">
        <v>42319.208333333336</v>
      </c>
      <c r="B7445" s="10">
        <v>3.0866639999999999</v>
      </c>
      <c r="C7445" s="26">
        <v>10</v>
      </c>
      <c r="D7445" s="14">
        <f t="shared" si="116"/>
        <v>5.1547288799999995</v>
      </c>
    </row>
    <row r="7446" spans="1:4" ht="15" customHeight="1" x14ac:dyDescent="0.2">
      <c r="A7446" s="27">
        <v>42319.25</v>
      </c>
      <c r="B7446" s="10">
        <v>3.0866639999999999</v>
      </c>
      <c r="C7446" s="26">
        <v>20</v>
      </c>
      <c r="D7446" s="14">
        <f t="shared" si="116"/>
        <v>5.1547288799999995</v>
      </c>
    </row>
    <row r="7447" spans="1:4" ht="15" customHeight="1" x14ac:dyDescent="0.2">
      <c r="A7447" s="27">
        <v>42319.291666666664</v>
      </c>
      <c r="B7447" s="10">
        <v>2.5722200000000002</v>
      </c>
      <c r="C7447" s="26">
        <v>20</v>
      </c>
      <c r="D7447" s="14">
        <f t="shared" si="116"/>
        <v>4.2956073999999997</v>
      </c>
    </row>
    <row r="7448" spans="1:4" ht="15" customHeight="1" x14ac:dyDescent="0.2">
      <c r="A7448" s="27">
        <v>42319.333333333336</v>
      </c>
      <c r="B7448" s="10">
        <v>3.0866639999999999</v>
      </c>
      <c r="C7448" s="26">
        <v>10</v>
      </c>
      <c r="D7448" s="14">
        <f t="shared" si="116"/>
        <v>5.1547288799999995</v>
      </c>
    </row>
    <row r="7449" spans="1:4" ht="15" customHeight="1" x14ac:dyDescent="0.2">
      <c r="A7449" s="27">
        <v>42319.375</v>
      </c>
      <c r="B7449" s="10">
        <v>3.601108</v>
      </c>
      <c r="C7449" s="26">
        <v>20</v>
      </c>
      <c r="D7449" s="14">
        <f t="shared" si="116"/>
        <v>6.0138503599999993</v>
      </c>
    </row>
    <row r="7450" spans="1:4" ht="15" customHeight="1" x14ac:dyDescent="0.2">
      <c r="A7450" s="27">
        <v>42319.416666666664</v>
      </c>
      <c r="B7450" s="10">
        <v>5.1444400000000003</v>
      </c>
      <c r="C7450" s="26">
        <v>10</v>
      </c>
      <c r="D7450" s="14">
        <f t="shared" si="116"/>
        <v>8.5912147999999995</v>
      </c>
    </row>
    <row r="7451" spans="1:4" ht="15" customHeight="1" x14ac:dyDescent="0.2">
      <c r="A7451" s="27">
        <v>42319.458333333336</v>
      </c>
      <c r="B7451" s="10">
        <v>5.6588840000000005</v>
      </c>
      <c r="C7451" s="26">
        <v>360</v>
      </c>
      <c r="D7451" s="14">
        <f t="shared" si="116"/>
        <v>9.4503362800000001</v>
      </c>
    </row>
    <row r="7452" spans="1:4" ht="15" customHeight="1" x14ac:dyDescent="0.2">
      <c r="A7452" s="27">
        <v>42319.5</v>
      </c>
      <c r="B7452" s="10">
        <v>5.1444400000000003</v>
      </c>
      <c r="C7452" s="26">
        <v>60</v>
      </c>
      <c r="D7452" s="14">
        <f t="shared" si="116"/>
        <v>8.5912147999999995</v>
      </c>
    </row>
    <row r="7453" spans="1:4" ht="15" customHeight="1" x14ac:dyDescent="0.2">
      <c r="A7453" s="27">
        <v>42319.541666666664</v>
      </c>
      <c r="B7453" s="10">
        <v>5.6588840000000005</v>
      </c>
      <c r="C7453" s="26">
        <v>50</v>
      </c>
      <c r="D7453" s="14">
        <f t="shared" si="116"/>
        <v>9.4503362800000001</v>
      </c>
    </row>
    <row r="7454" spans="1:4" ht="15" customHeight="1" x14ac:dyDescent="0.2">
      <c r="A7454" s="27">
        <v>42319.583333333336</v>
      </c>
      <c r="B7454" s="10">
        <v>7.7166600000000001</v>
      </c>
      <c r="C7454" s="26">
        <v>60</v>
      </c>
      <c r="D7454" s="14">
        <f t="shared" si="116"/>
        <v>12.886822199999999</v>
      </c>
    </row>
    <row r="7455" spans="1:4" ht="15" customHeight="1" x14ac:dyDescent="0.2">
      <c r="A7455" s="27">
        <v>42319.625</v>
      </c>
      <c r="B7455" s="10">
        <v>8.2311040000000002</v>
      </c>
      <c r="C7455" s="26">
        <v>50</v>
      </c>
      <c r="D7455" s="14">
        <f t="shared" si="116"/>
        <v>13.74594368</v>
      </c>
    </row>
    <row r="7456" spans="1:4" ht="15" customHeight="1" x14ac:dyDescent="0.2">
      <c r="A7456" s="27">
        <v>42319.666666666664</v>
      </c>
      <c r="B7456" s="10">
        <v>8.2311040000000002</v>
      </c>
      <c r="C7456" s="26">
        <v>60</v>
      </c>
      <c r="D7456" s="14">
        <f t="shared" si="116"/>
        <v>13.74594368</v>
      </c>
    </row>
    <row r="7457" spans="1:4" ht="15" customHeight="1" x14ac:dyDescent="0.2">
      <c r="A7457" s="27">
        <v>42319.708333333336</v>
      </c>
      <c r="B7457" s="10">
        <v>8.7455479999999994</v>
      </c>
      <c r="C7457" s="26">
        <v>60</v>
      </c>
      <c r="D7457" s="14">
        <f t="shared" si="116"/>
        <v>14.605065159999999</v>
      </c>
    </row>
    <row r="7458" spans="1:4" ht="15" customHeight="1" x14ac:dyDescent="0.2">
      <c r="A7458" s="27">
        <v>42319.75</v>
      </c>
      <c r="B7458" s="10">
        <v>9.7744359999999997</v>
      </c>
      <c r="C7458" s="26">
        <v>60</v>
      </c>
      <c r="D7458" s="14">
        <f t="shared" si="116"/>
        <v>16.32330812</v>
      </c>
    </row>
    <row r="7459" spans="1:4" ht="15" customHeight="1" x14ac:dyDescent="0.2">
      <c r="A7459" s="27">
        <v>42319.791666666664</v>
      </c>
      <c r="B7459" s="10">
        <v>9.7744359999999997</v>
      </c>
      <c r="C7459" s="26">
        <v>50</v>
      </c>
      <c r="D7459" s="14">
        <f t="shared" si="116"/>
        <v>16.32330812</v>
      </c>
    </row>
    <row r="7460" spans="1:4" ht="15" customHeight="1" x14ac:dyDescent="0.2">
      <c r="A7460" s="27">
        <v>42319.833333333336</v>
      </c>
      <c r="B7460" s="10">
        <v>7.7166600000000001</v>
      </c>
      <c r="C7460" s="26">
        <v>50</v>
      </c>
      <c r="D7460" s="14">
        <f t="shared" si="116"/>
        <v>12.886822199999999</v>
      </c>
    </row>
    <row r="7461" spans="1:4" ht="15" customHeight="1" x14ac:dyDescent="0.2">
      <c r="A7461" s="27">
        <v>42319.875</v>
      </c>
      <c r="B7461" s="10">
        <v>6.1733279999999997</v>
      </c>
      <c r="C7461" s="26">
        <v>40</v>
      </c>
      <c r="D7461" s="14">
        <f t="shared" si="116"/>
        <v>10.309457759999999</v>
      </c>
    </row>
    <row r="7462" spans="1:4" ht="15" customHeight="1" x14ac:dyDescent="0.2">
      <c r="A7462" s="27">
        <v>42319.916666666664</v>
      </c>
      <c r="B7462" s="10">
        <v>5.1444400000000003</v>
      </c>
      <c r="C7462" s="26">
        <v>30</v>
      </c>
      <c r="D7462" s="14">
        <f t="shared" si="116"/>
        <v>8.5912147999999995</v>
      </c>
    </row>
    <row r="7463" spans="1:4" ht="15" customHeight="1" x14ac:dyDescent="0.2">
      <c r="A7463" s="27">
        <v>42319.958333333336</v>
      </c>
      <c r="B7463" s="10">
        <v>5.6588840000000005</v>
      </c>
      <c r="C7463" s="26">
        <v>30</v>
      </c>
      <c r="D7463" s="14">
        <f t="shared" si="116"/>
        <v>9.4503362800000001</v>
      </c>
    </row>
    <row r="7464" spans="1:4" ht="15" customHeight="1" x14ac:dyDescent="0.2">
      <c r="A7464" s="27">
        <v>42320</v>
      </c>
      <c r="B7464" s="10">
        <v>4.6299960000000002</v>
      </c>
      <c r="C7464" s="26">
        <v>10</v>
      </c>
      <c r="D7464" s="14">
        <f t="shared" si="116"/>
        <v>7.7320933199999997</v>
      </c>
    </row>
    <row r="7465" spans="1:4" ht="15" customHeight="1" x14ac:dyDescent="0.2">
      <c r="A7465" s="27">
        <v>42320.041666666664</v>
      </c>
      <c r="B7465" s="10">
        <v>5.1444400000000003</v>
      </c>
      <c r="C7465" s="26">
        <v>10</v>
      </c>
      <c r="D7465" s="14">
        <f t="shared" si="116"/>
        <v>8.5912147999999995</v>
      </c>
    </row>
    <row r="7466" spans="1:4" ht="15" customHeight="1" x14ac:dyDescent="0.2">
      <c r="A7466" s="27">
        <v>42320.083333333336</v>
      </c>
      <c r="B7466" s="10">
        <v>6.1733279999999997</v>
      </c>
      <c r="C7466" s="26">
        <v>30</v>
      </c>
      <c r="D7466" s="14">
        <f t="shared" si="116"/>
        <v>10.309457759999999</v>
      </c>
    </row>
    <row r="7467" spans="1:4" ht="15" customHeight="1" x14ac:dyDescent="0.2">
      <c r="A7467" s="27">
        <v>42320.125</v>
      </c>
      <c r="B7467" s="10">
        <v>5.6588840000000005</v>
      </c>
      <c r="C7467" s="26">
        <v>20</v>
      </c>
      <c r="D7467" s="14">
        <f t="shared" si="116"/>
        <v>9.4503362800000001</v>
      </c>
    </row>
    <row r="7468" spans="1:4" ht="15" customHeight="1" x14ac:dyDescent="0.2">
      <c r="A7468" s="27">
        <v>42320.166666666664</v>
      </c>
      <c r="B7468" s="10">
        <v>5.1444400000000003</v>
      </c>
      <c r="C7468" s="26">
        <v>30</v>
      </c>
      <c r="D7468" s="14">
        <f t="shared" si="116"/>
        <v>8.5912147999999995</v>
      </c>
    </row>
    <row r="7469" spans="1:4" ht="15" customHeight="1" x14ac:dyDescent="0.2">
      <c r="A7469" s="27">
        <v>42320.208333333336</v>
      </c>
      <c r="B7469" s="10">
        <v>6.1733279999999997</v>
      </c>
      <c r="C7469" s="26">
        <v>20</v>
      </c>
      <c r="D7469" s="14">
        <f t="shared" si="116"/>
        <v>10.309457759999999</v>
      </c>
    </row>
    <row r="7470" spans="1:4" ht="15" customHeight="1" x14ac:dyDescent="0.2">
      <c r="A7470" s="27">
        <v>42320.25</v>
      </c>
      <c r="B7470" s="10">
        <v>6.1733279999999997</v>
      </c>
      <c r="C7470" s="26">
        <v>10</v>
      </c>
      <c r="D7470" s="14">
        <f t="shared" si="116"/>
        <v>10.309457759999999</v>
      </c>
    </row>
    <row r="7471" spans="1:4" ht="15" customHeight="1" x14ac:dyDescent="0.2">
      <c r="A7471" s="27">
        <v>42320.291666666664</v>
      </c>
      <c r="B7471" s="10">
        <v>4.1155520000000001</v>
      </c>
      <c r="C7471" s="26">
        <v>20</v>
      </c>
      <c r="D7471" s="14">
        <f t="shared" si="116"/>
        <v>6.8729718399999999</v>
      </c>
    </row>
    <row r="7472" spans="1:4" ht="15" customHeight="1" x14ac:dyDescent="0.2">
      <c r="A7472" s="27">
        <v>42320.333333333336</v>
      </c>
      <c r="B7472" s="10">
        <v>4.1155520000000001</v>
      </c>
      <c r="C7472" s="26">
        <v>360</v>
      </c>
      <c r="D7472" s="14">
        <f t="shared" si="116"/>
        <v>6.8729718399999999</v>
      </c>
    </row>
    <row r="7473" spans="1:4" ht="15" customHeight="1" x14ac:dyDescent="0.2">
      <c r="A7473" s="27">
        <v>42320.375</v>
      </c>
      <c r="B7473" s="10">
        <v>5.1444400000000003</v>
      </c>
      <c r="C7473" s="26">
        <v>20</v>
      </c>
      <c r="D7473" s="14">
        <f t="shared" si="116"/>
        <v>8.5912147999999995</v>
      </c>
    </row>
    <row r="7474" spans="1:4" ht="15" customHeight="1" x14ac:dyDescent="0.2">
      <c r="A7474" s="27">
        <v>42320.416666666664</v>
      </c>
      <c r="B7474" s="10">
        <v>5.6588840000000005</v>
      </c>
      <c r="C7474" s="26">
        <v>10</v>
      </c>
      <c r="D7474" s="14">
        <f t="shared" si="116"/>
        <v>9.4503362800000001</v>
      </c>
    </row>
    <row r="7475" spans="1:4" ht="15" customHeight="1" x14ac:dyDescent="0.2">
      <c r="A7475" s="27">
        <v>42320.458333333336</v>
      </c>
      <c r="B7475" s="10">
        <v>6.6877719999999998</v>
      </c>
      <c r="C7475" s="26">
        <v>10</v>
      </c>
      <c r="D7475" s="14">
        <f t="shared" si="116"/>
        <v>11.16857924</v>
      </c>
    </row>
    <row r="7476" spans="1:4" ht="15" customHeight="1" x14ac:dyDescent="0.2">
      <c r="A7476" s="27">
        <v>42320.5</v>
      </c>
      <c r="B7476" s="10">
        <v>4.6299960000000002</v>
      </c>
      <c r="C7476" s="26">
        <v>20</v>
      </c>
      <c r="D7476" s="14">
        <f t="shared" si="116"/>
        <v>7.7320933199999997</v>
      </c>
    </row>
    <row r="7477" spans="1:4" ht="15" customHeight="1" x14ac:dyDescent="0.2">
      <c r="A7477" s="27">
        <v>42320.541666666664</v>
      </c>
      <c r="B7477" s="10">
        <v>5.6588840000000005</v>
      </c>
      <c r="C7477" s="26">
        <v>20</v>
      </c>
      <c r="D7477" s="14">
        <f t="shared" si="116"/>
        <v>9.4503362800000001</v>
      </c>
    </row>
    <row r="7478" spans="1:4" ht="15" customHeight="1" x14ac:dyDescent="0.2">
      <c r="A7478" s="27">
        <v>42320.583333333336</v>
      </c>
      <c r="B7478" s="10">
        <v>5.1444400000000003</v>
      </c>
      <c r="C7478" s="26">
        <v>10</v>
      </c>
      <c r="D7478" s="14">
        <f t="shared" si="116"/>
        <v>8.5912147999999995</v>
      </c>
    </row>
    <row r="7479" spans="1:4" ht="15" customHeight="1" x14ac:dyDescent="0.2">
      <c r="A7479" s="27">
        <v>42320.625</v>
      </c>
      <c r="B7479" s="10">
        <v>6.6877719999999998</v>
      </c>
      <c r="C7479" s="26">
        <v>70</v>
      </c>
      <c r="D7479" s="14">
        <f t="shared" si="116"/>
        <v>11.16857924</v>
      </c>
    </row>
    <row r="7480" spans="1:4" ht="15" customHeight="1" x14ac:dyDescent="0.2">
      <c r="A7480" s="27">
        <v>42320.666666666664</v>
      </c>
      <c r="B7480" s="10">
        <v>6.1733279999999997</v>
      </c>
      <c r="C7480" s="26">
        <v>80</v>
      </c>
      <c r="D7480" s="14">
        <f t="shared" si="116"/>
        <v>10.309457759999999</v>
      </c>
    </row>
    <row r="7481" spans="1:4" ht="15" customHeight="1" x14ac:dyDescent="0.2">
      <c r="A7481" s="27">
        <v>42320.708333333336</v>
      </c>
      <c r="B7481" s="10">
        <v>6.1733279999999997</v>
      </c>
      <c r="C7481" s="26">
        <v>80</v>
      </c>
      <c r="D7481" s="14">
        <f t="shared" si="116"/>
        <v>10.309457759999999</v>
      </c>
    </row>
    <row r="7482" spans="1:4" ht="15" customHeight="1" x14ac:dyDescent="0.2">
      <c r="A7482" s="27">
        <v>42320.75</v>
      </c>
      <c r="B7482" s="10">
        <v>5.6588840000000005</v>
      </c>
      <c r="C7482" s="26">
        <v>80</v>
      </c>
      <c r="D7482" s="14">
        <f t="shared" si="116"/>
        <v>9.4503362800000001</v>
      </c>
    </row>
    <row r="7483" spans="1:4" ht="15" customHeight="1" x14ac:dyDescent="0.2">
      <c r="A7483" s="27">
        <v>42320.791666666664</v>
      </c>
      <c r="B7483" s="10">
        <v>4.1155520000000001</v>
      </c>
      <c r="C7483" s="26">
        <v>60</v>
      </c>
      <c r="D7483" s="14">
        <f t="shared" si="116"/>
        <v>6.8729718399999999</v>
      </c>
    </row>
    <row r="7484" spans="1:4" ht="15" customHeight="1" x14ac:dyDescent="0.2">
      <c r="A7484" s="27">
        <v>42320.833333333336</v>
      </c>
      <c r="B7484" s="10">
        <v>4.6299960000000002</v>
      </c>
      <c r="C7484" s="26">
        <v>70</v>
      </c>
      <c r="D7484" s="14">
        <f t="shared" si="116"/>
        <v>7.7320933199999997</v>
      </c>
    </row>
    <row r="7485" spans="1:4" ht="15" customHeight="1" x14ac:dyDescent="0.2">
      <c r="A7485" s="27">
        <v>42320.875</v>
      </c>
      <c r="B7485" s="10">
        <v>5.1444400000000003</v>
      </c>
      <c r="C7485" s="26">
        <v>170</v>
      </c>
      <c r="D7485" s="14">
        <f t="shared" si="116"/>
        <v>8.5912147999999995</v>
      </c>
    </row>
    <row r="7486" spans="1:4" ht="15" customHeight="1" x14ac:dyDescent="0.2">
      <c r="A7486" s="27">
        <v>42320.916666666664</v>
      </c>
      <c r="B7486" s="10">
        <v>5.1444400000000003</v>
      </c>
      <c r="C7486" s="26">
        <v>190</v>
      </c>
      <c r="D7486" s="14">
        <f t="shared" si="116"/>
        <v>8.5912147999999995</v>
      </c>
    </row>
    <row r="7487" spans="1:4" ht="15" customHeight="1" x14ac:dyDescent="0.2">
      <c r="A7487" s="27">
        <v>42320.958333333336</v>
      </c>
      <c r="B7487" s="10">
        <v>6.1733279999999997</v>
      </c>
      <c r="C7487" s="26">
        <v>200</v>
      </c>
      <c r="D7487" s="14">
        <f t="shared" si="116"/>
        <v>10.309457759999999</v>
      </c>
    </row>
    <row r="7488" spans="1:4" ht="15" customHeight="1" x14ac:dyDescent="0.2">
      <c r="A7488" s="27">
        <v>42321</v>
      </c>
      <c r="B7488" s="10">
        <v>5.1444400000000003</v>
      </c>
      <c r="C7488" s="26">
        <v>190</v>
      </c>
      <c r="D7488" s="14">
        <f t="shared" si="116"/>
        <v>8.5912147999999995</v>
      </c>
    </row>
    <row r="7489" spans="1:4" ht="15" customHeight="1" x14ac:dyDescent="0.2">
      <c r="A7489" s="27">
        <v>42321.041666666664</v>
      </c>
      <c r="B7489" s="10">
        <v>5.1444400000000003</v>
      </c>
      <c r="C7489" s="26">
        <v>210</v>
      </c>
      <c r="D7489" s="14">
        <f t="shared" si="116"/>
        <v>8.5912147999999995</v>
      </c>
    </row>
    <row r="7490" spans="1:4" ht="15" customHeight="1" x14ac:dyDescent="0.2">
      <c r="A7490" s="27">
        <v>42321.083333333336</v>
      </c>
      <c r="B7490" s="10">
        <v>5.1444400000000003</v>
      </c>
      <c r="C7490" s="26">
        <v>210</v>
      </c>
      <c r="D7490" s="14">
        <f t="shared" si="116"/>
        <v>8.5912147999999995</v>
      </c>
    </row>
    <row r="7491" spans="1:4" ht="15" customHeight="1" x14ac:dyDescent="0.2">
      <c r="A7491" s="27">
        <v>42321.125</v>
      </c>
      <c r="B7491" s="10">
        <v>2.5722200000000002</v>
      </c>
      <c r="C7491" s="26">
        <v>230</v>
      </c>
      <c r="D7491" s="14">
        <f t="shared" si="116"/>
        <v>4.2956073999999997</v>
      </c>
    </row>
    <row r="7492" spans="1:4" ht="15" customHeight="1" x14ac:dyDescent="0.2">
      <c r="A7492" s="27">
        <v>42321.166666666664</v>
      </c>
      <c r="B7492" s="10">
        <v>3.0866639999999999</v>
      </c>
      <c r="C7492" s="26">
        <v>210</v>
      </c>
      <c r="D7492" s="14">
        <f t="shared" si="116"/>
        <v>5.1547288799999995</v>
      </c>
    </row>
    <row r="7493" spans="1:4" ht="15" customHeight="1" x14ac:dyDescent="0.2">
      <c r="A7493" s="27">
        <v>42321.208333333336</v>
      </c>
      <c r="B7493" s="10">
        <v>3.601108</v>
      </c>
      <c r="C7493" s="26">
        <v>200</v>
      </c>
      <c r="D7493" s="14">
        <f t="shared" ref="D7493:D7556" si="117">$B$1*B7493</f>
        <v>6.0138503599999993</v>
      </c>
    </row>
    <row r="7494" spans="1:4" ht="15" customHeight="1" x14ac:dyDescent="0.2">
      <c r="A7494" s="27">
        <v>42321.25</v>
      </c>
      <c r="B7494" s="10">
        <v>2.5722200000000002</v>
      </c>
      <c r="C7494" s="26">
        <v>200</v>
      </c>
      <c r="D7494" s="14">
        <f t="shared" si="117"/>
        <v>4.2956073999999997</v>
      </c>
    </row>
    <row r="7495" spans="1:4" ht="15" customHeight="1" x14ac:dyDescent="0.2">
      <c r="A7495" s="27">
        <v>42321.291666666664</v>
      </c>
      <c r="B7495" s="10">
        <v>1.028888</v>
      </c>
      <c r="C7495" s="26">
        <v>130</v>
      </c>
      <c r="D7495" s="14">
        <f t="shared" si="117"/>
        <v>1.71824296</v>
      </c>
    </row>
    <row r="7496" spans="1:4" ht="15" customHeight="1" x14ac:dyDescent="0.2">
      <c r="A7496" s="27">
        <v>42321.333333333336</v>
      </c>
      <c r="B7496" s="10">
        <v>2.5722200000000002</v>
      </c>
      <c r="C7496" s="26">
        <v>160</v>
      </c>
      <c r="D7496" s="14">
        <f t="shared" si="117"/>
        <v>4.2956073999999997</v>
      </c>
    </row>
    <row r="7497" spans="1:4" ht="15" customHeight="1" x14ac:dyDescent="0.2">
      <c r="A7497" s="27">
        <v>42321.375</v>
      </c>
      <c r="B7497" s="10">
        <v>1.028888</v>
      </c>
      <c r="C7497" s="26">
        <v>130</v>
      </c>
      <c r="D7497" s="14">
        <f t="shared" si="117"/>
        <v>1.71824296</v>
      </c>
    </row>
    <row r="7498" spans="1:4" ht="15" customHeight="1" x14ac:dyDescent="0.2">
      <c r="A7498" s="27">
        <v>42321.416666666664</v>
      </c>
      <c r="B7498" s="10">
        <v>1.5433319999999999</v>
      </c>
      <c r="C7498" s="26">
        <v>250</v>
      </c>
      <c r="D7498" s="14">
        <f t="shared" si="117"/>
        <v>2.5773644399999998</v>
      </c>
    </row>
    <row r="7499" spans="1:4" ht="15" customHeight="1" x14ac:dyDescent="0.2">
      <c r="A7499" s="27">
        <v>42321.458333333336</v>
      </c>
      <c r="B7499" s="10">
        <v>2.057776</v>
      </c>
      <c r="C7499" s="26">
        <v>270</v>
      </c>
      <c r="D7499" s="14">
        <f t="shared" si="117"/>
        <v>3.43648592</v>
      </c>
    </row>
    <row r="7500" spans="1:4" ht="15" customHeight="1" x14ac:dyDescent="0.2">
      <c r="A7500" s="27">
        <v>42321.5</v>
      </c>
      <c r="B7500" s="10">
        <v>2.5722200000000002</v>
      </c>
      <c r="C7500" s="26">
        <v>10</v>
      </c>
      <c r="D7500" s="14">
        <f t="shared" si="117"/>
        <v>4.2956073999999997</v>
      </c>
    </row>
    <row r="7501" spans="1:4" ht="15" customHeight="1" x14ac:dyDescent="0.2">
      <c r="A7501" s="27">
        <v>42321.541666666664</v>
      </c>
      <c r="B7501" s="10">
        <v>4.6299960000000002</v>
      </c>
      <c r="C7501" s="26">
        <v>140</v>
      </c>
      <c r="D7501" s="14">
        <f t="shared" si="117"/>
        <v>7.7320933199999997</v>
      </c>
    </row>
    <row r="7502" spans="1:4" ht="15" customHeight="1" x14ac:dyDescent="0.2">
      <c r="A7502" s="27">
        <v>42321.583333333336</v>
      </c>
      <c r="B7502" s="10">
        <v>5.6588840000000005</v>
      </c>
      <c r="C7502" s="26">
        <v>110</v>
      </c>
      <c r="D7502" s="14">
        <f t="shared" si="117"/>
        <v>9.4503362800000001</v>
      </c>
    </row>
    <row r="7503" spans="1:4" ht="15" customHeight="1" x14ac:dyDescent="0.2">
      <c r="A7503" s="27">
        <v>42321.625</v>
      </c>
      <c r="B7503" s="10">
        <v>4.6299960000000002</v>
      </c>
      <c r="C7503" s="26">
        <v>120</v>
      </c>
      <c r="D7503" s="14">
        <f t="shared" si="117"/>
        <v>7.7320933199999997</v>
      </c>
    </row>
    <row r="7504" spans="1:4" ht="15" customHeight="1" x14ac:dyDescent="0.2">
      <c r="A7504" s="27">
        <v>42321.666666666664</v>
      </c>
      <c r="B7504" s="10">
        <v>4.6299960000000002</v>
      </c>
      <c r="C7504" s="26">
        <v>100</v>
      </c>
      <c r="D7504" s="14">
        <f t="shared" si="117"/>
        <v>7.7320933199999997</v>
      </c>
    </row>
    <row r="7505" spans="1:4" ht="15" customHeight="1" x14ac:dyDescent="0.2">
      <c r="A7505" s="27">
        <v>42321.708333333336</v>
      </c>
      <c r="B7505" s="10">
        <v>6.1733279999999997</v>
      </c>
      <c r="C7505" s="26">
        <v>80</v>
      </c>
      <c r="D7505" s="14">
        <f t="shared" si="117"/>
        <v>10.309457759999999</v>
      </c>
    </row>
    <row r="7506" spans="1:4" ht="15" customHeight="1" x14ac:dyDescent="0.2">
      <c r="A7506" s="27">
        <v>42321.75</v>
      </c>
      <c r="B7506" s="10">
        <v>5.1444400000000003</v>
      </c>
      <c r="C7506" s="26">
        <v>60</v>
      </c>
      <c r="D7506" s="14">
        <f t="shared" si="117"/>
        <v>8.5912147999999995</v>
      </c>
    </row>
    <row r="7507" spans="1:4" ht="15" customHeight="1" x14ac:dyDescent="0.2">
      <c r="A7507" s="27">
        <v>42321.791666666664</v>
      </c>
      <c r="B7507" s="10">
        <v>4.6299960000000002</v>
      </c>
      <c r="C7507" s="26">
        <v>70</v>
      </c>
      <c r="D7507" s="14">
        <f t="shared" si="117"/>
        <v>7.7320933199999997</v>
      </c>
    </row>
    <row r="7508" spans="1:4" ht="15" customHeight="1" x14ac:dyDescent="0.2">
      <c r="A7508" s="27">
        <v>42321.833333333336</v>
      </c>
      <c r="B7508" s="10">
        <v>4.1155520000000001</v>
      </c>
      <c r="C7508" s="26">
        <v>60</v>
      </c>
      <c r="D7508" s="14">
        <f t="shared" si="117"/>
        <v>6.8729718399999999</v>
      </c>
    </row>
    <row r="7509" spans="1:4" ht="15" customHeight="1" x14ac:dyDescent="0.2">
      <c r="A7509" s="27">
        <v>42321.875</v>
      </c>
      <c r="B7509" s="10">
        <v>4.1155520000000001</v>
      </c>
      <c r="C7509" s="26">
        <v>60</v>
      </c>
      <c r="D7509" s="14">
        <f t="shared" si="117"/>
        <v>6.8729718399999999</v>
      </c>
    </row>
    <row r="7510" spans="1:4" ht="15" customHeight="1" x14ac:dyDescent="0.2">
      <c r="A7510" s="27">
        <v>42321.916666666664</v>
      </c>
      <c r="B7510" s="10">
        <v>3.601108</v>
      </c>
      <c r="C7510" s="26">
        <v>50</v>
      </c>
      <c r="D7510" s="14">
        <f t="shared" si="117"/>
        <v>6.0138503599999993</v>
      </c>
    </row>
    <row r="7511" spans="1:4" ht="15" customHeight="1" x14ac:dyDescent="0.2">
      <c r="A7511" s="27">
        <v>42321.958333333336</v>
      </c>
      <c r="B7511" s="10">
        <v>3.601108</v>
      </c>
      <c r="C7511" s="26">
        <v>20</v>
      </c>
      <c r="D7511" s="14">
        <f t="shared" si="117"/>
        <v>6.0138503599999993</v>
      </c>
    </row>
    <row r="7512" spans="1:4" ht="15" customHeight="1" x14ac:dyDescent="0.2">
      <c r="A7512" s="27">
        <v>42322</v>
      </c>
      <c r="B7512" s="10">
        <v>3.0866639999999999</v>
      </c>
      <c r="C7512" s="26">
        <v>20</v>
      </c>
      <c r="D7512" s="14">
        <f t="shared" si="117"/>
        <v>5.1547288799999995</v>
      </c>
    </row>
    <row r="7513" spans="1:4" ht="15" customHeight="1" x14ac:dyDescent="0.2">
      <c r="A7513" s="27">
        <v>42322.041666666664</v>
      </c>
      <c r="B7513" s="10">
        <v>4.6299960000000002</v>
      </c>
      <c r="C7513" s="26">
        <v>30</v>
      </c>
      <c r="D7513" s="14">
        <f t="shared" si="117"/>
        <v>7.7320933199999997</v>
      </c>
    </row>
    <row r="7514" spans="1:4" ht="15" customHeight="1" x14ac:dyDescent="0.2">
      <c r="A7514" s="27">
        <v>42322.083333333336</v>
      </c>
      <c r="B7514" s="10">
        <v>3.601108</v>
      </c>
      <c r="C7514" s="26">
        <v>30</v>
      </c>
      <c r="D7514" s="14">
        <f t="shared" si="117"/>
        <v>6.0138503599999993</v>
      </c>
    </row>
    <row r="7515" spans="1:4" ht="15" customHeight="1" x14ac:dyDescent="0.2">
      <c r="A7515" s="27">
        <v>42322.125</v>
      </c>
      <c r="B7515" s="10">
        <v>4.6299960000000002</v>
      </c>
      <c r="C7515" s="26">
        <v>20</v>
      </c>
      <c r="D7515" s="14">
        <f t="shared" si="117"/>
        <v>7.7320933199999997</v>
      </c>
    </row>
    <row r="7516" spans="1:4" ht="15" customHeight="1" x14ac:dyDescent="0.2">
      <c r="A7516" s="27">
        <v>42322.166666666664</v>
      </c>
      <c r="B7516" s="10">
        <v>4.6299960000000002</v>
      </c>
      <c r="C7516" s="26">
        <v>10</v>
      </c>
      <c r="D7516" s="14">
        <f t="shared" si="117"/>
        <v>7.7320933199999997</v>
      </c>
    </row>
    <row r="7517" spans="1:4" ht="15" customHeight="1" x14ac:dyDescent="0.2">
      <c r="A7517" s="27">
        <v>42322.208333333336</v>
      </c>
      <c r="B7517" s="10">
        <v>5.1444400000000003</v>
      </c>
      <c r="C7517" s="26">
        <v>30</v>
      </c>
      <c r="D7517" s="14">
        <f t="shared" si="117"/>
        <v>8.5912147999999995</v>
      </c>
    </row>
    <row r="7518" spans="1:4" ht="15" customHeight="1" x14ac:dyDescent="0.2">
      <c r="A7518" s="27">
        <v>42322.25</v>
      </c>
      <c r="B7518" s="10">
        <v>4.6299960000000002</v>
      </c>
      <c r="C7518" s="26">
        <v>30</v>
      </c>
      <c r="D7518" s="14">
        <f t="shared" si="117"/>
        <v>7.7320933199999997</v>
      </c>
    </row>
    <row r="7519" spans="1:4" ht="15" customHeight="1" x14ac:dyDescent="0.2">
      <c r="A7519" s="27">
        <v>42322.291666666664</v>
      </c>
      <c r="B7519" s="10">
        <v>5.1444400000000003</v>
      </c>
      <c r="C7519" s="26">
        <v>30</v>
      </c>
      <c r="D7519" s="14">
        <f t="shared" si="117"/>
        <v>8.5912147999999995</v>
      </c>
    </row>
    <row r="7520" spans="1:4" ht="15" customHeight="1" x14ac:dyDescent="0.2">
      <c r="A7520" s="27">
        <v>42322.333333333336</v>
      </c>
      <c r="B7520" s="10">
        <v>4.1155520000000001</v>
      </c>
      <c r="C7520" s="26">
        <v>20</v>
      </c>
      <c r="D7520" s="14">
        <f t="shared" si="117"/>
        <v>6.8729718399999999</v>
      </c>
    </row>
    <row r="7521" spans="1:4" ht="15" customHeight="1" x14ac:dyDescent="0.2">
      <c r="A7521" s="27">
        <v>42322.375</v>
      </c>
      <c r="B7521" s="10">
        <v>3.0866639999999999</v>
      </c>
      <c r="C7521" s="26">
        <v>50</v>
      </c>
      <c r="D7521" s="14">
        <f t="shared" si="117"/>
        <v>5.1547288799999995</v>
      </c>
    </row>
    <row r="7522" spans="1:4" ht="15" customHeight="1" x14ac:dyDescent="0.2">
      <c r="A7522" s="27">
        <v>42322.416666666664</v>
      </c>
      <c r="B7522" s="10">
        <v>5.1444400000000003</v>
      </c>
      <c r="C7522" s="26">
        <v>30</v>
      </c>
      <c r="D7522" s="14">
        <f t="shared" si="117"/>
        <v>8.5912147999999995</v>
      </c>
    </row>
    <row r="7523" spans="1:4" ht="15" customHeight="1" x14ac:dyDescent="0.2">
      <c r="A7523" s="27">
        <v>42322.458333333336</v>
      </c>
      <c r="B7523" s="10">
        <v>6.1733279999999997</v>
      </c>
      <c r="C7523" s="26">
        <v>30</v>
      </c>
      <c r="D7523" s="14">
        <f t="shared" si="117"/>
        <v>10.309457759999999</v>
      </c>
    </row>
    <row r="7524" spans="1:4" ht="15" customHeight="1" x14ac:dyDescent="0.2">
      <c r="A7524" s="27">
        <v>42322.5</v>
      </c>
      <c r="B7524" s="10">
        <v>5.6588840000000005</v>
      </c>
      <c r="C7524" s="26">
        <v>30</v>
      </c>
      <c r="D7524" s="14">
        <f t="shared" si="117"/>
        <v>9.4503362800000001</v>
      </c>
    </row>
    <row r="7525" spans="1:4" ht="15" customHeight="1" x14ac:dyDescent="0.2">
      <c r="A7525" s="27">
        <v>42322.541666666664</v>
      </c>
      <c r="B7525" s="10">
        <v>5.6588840000000005</v>
      </c>
      <c r="C7525" s="26">
        <v>30</v>
      </c>
      <c r="D7525" s="14">
        <f t="shared" si="117"/>
        <v>9.4503362800000001</v>
      </c>
    </row>
    <row r="7526" spans="1:4" ht="15" customHeight="1" x14ac:dyDescent="0.2">
      <c r="A7526" s="27">
        <v>42322.583333333336</v>
      </c>
      <c r="B7526" s="10">
        <v>6.6877719999999998</v>
      </c>
      <c r="C7526" s="26">
        <v>60</v>
      </c>
      <c r="D7526" s="14">
        <f t="shared" si="117"/>
        <v>11.16857924</v>
      </c>
    </row>
    <row r="7527" spans="1:4" ht="15" customHeight="1" x14ac:dyDescent="0.2">
      <c r="A7527" s="27">
        <v>42322.625</v>
      </c>
      <c r="B7527" s="10">
        <v>7.202216</v>
      </c>
      <c r="C7527" s="26">
        <v>60</v>
      </c>
      <c r="D7527" s="14">
        <f t="shared" si="117"/>
        <v>12.027700719999999</v>
      </c>
    </row>
    <row r="7528" spans="1:4" ht="15" customHeight="1" x14ac:dyDescent="0.2">
      <c r="A7528" s="27">
        <v>42322.666666666664</v>
      </c>
      <c r="B7528" s="10">
        <v>8.7455479999999994</v>
      </c>
      <c r="C7528" s="26">
        <v>60</v>
      </c>
      <c r="D7528" s="14">
        <f t="shared" si="117"/>
        <v>14.605065159999999</v>
      </c>
    </row>
    <row r="7529" spans="1:4" ht="15" customHeight="1" x14ac:dyDescent="0.2">
      <c r="A7529" s="27">
        <v>42322.708333333336</v>
      </c>
      <c r="B7529" s="10">
        <v>8.7455479999999994</v>
      </c>
      <c r="C7529" s="26">
        <v>60</v>
      </c>
      <c r="D7529" s="14">
        <f t="shared" si="117"/>
        <v>14.605065159999999</v>
      </c>
    </row>
    <row r="7530" spans="1:4" ht="15" customHeight="1" x14ac:dyDescent="0.2">
      <c r="A7530" s="27">
        <v>42322.75</v>
      </c>
      <c r="B7530" s="10">
        <v>8.2311040000000002</v>
      </c>
      <c r="C7530" s="26">
        <v>40</v>
      </c>
      <c r="D7530" s="14">
        <f t="shared" si="117"/>
        <v>13.74594368</v>
      </c>
    </row>
    <row r="7531" spans="1:4" ht="15" customHeight="1" x14ac:dyDescent="0.2">
      <c r="A7531" s="27">
        <v>42322.791666666664</v>
      </c>
      <c r="B7531" s="10">
        <v>8.2311040000000002</v>
      </c>
      <c r="C7531" s="26">
        <v>40</v>
      </c>
      <c r="D7531" s="14">
        <f t="shared" si="117"/>
        <v>13.74594368</v>
      </c>
    </row>
    <row r="7532" spans="1:4" ht="15" customHeight="1" x14ac:dyDescent="0.2">
      <c r="A7532" s="27">
        <v>42322.833333333336</v>
      </c>
      <c r="B7532" s="10">
        <v>8.2311040000000002</v>
      </c>
      <c r="C7532" s="26">
        <v>40</v>
      </c>
      <c r="D7532" s="14">
        <f t="shared" si="117"/>
        <v>13.74594368</v>
      </c>
    </row>
    <row r="7533" spans="1:4" ht="15" customHeight="1" x14ac:dyDescent="0.2">
      <c r="A7533" s="27">
        <v>42322.875</v>
      </c>
      <c r="B7533" s="10">
        <v>7.202216</v>
      </c>
      <c r="C7533" s="26">
        <v>40</v>
      </c>
      <c r="D7533" s="14">
        <f t="shared" si="117"/>
        <v>12.027700719999999</v>
      </c>
    </row>
    <row r="7534" spans="1:4" ht="15" customHeight="1" x14ac:dyDescent="0.2">
      <c r="A7534" s="27">
        <v>42322.916666666664</v>
      </c>
      <c r="B7534" s="10">
        <v>6.1733279999999997</v>
      </c>
      <c r="C7534" s="26">
        <v>30</v>
      </c>
      <c r="D7534" s="14">
        <f t="shared" si="117"/>
        <v>10.309457759999999</v>
      </c>
    </row>
    <row r="7535" spans="1:4" ht="15" customHeight="1" x14ac:dyDescent="0.2">
      <c r="A7535" s="27">
        <v>42322.958333333336</v>
      </c>
      <c r="B7535" s="10">
        <v>6.1733279999999997</v>
      </c>
      <c r="C7535" s="26">
        <v>20</v>
      </c>
      <c r="D7535" s="14">
        <f t="shared" si="117"/>
        <v>10.309457759999999</v>
      </c>
    </row>
    <row r="7536" spans="1:4" ht="15" customHeight="1" x14ac:dyDescent="0.2">
      <c r="A7536" s="27">
        <v>42323</v>
      </c>
      <c r="B7536" s="10">
        <v>5.1444400000000003</v>
      </c>
      <c r="C7536" s="26">
        <v>10</v>
      </c>
      <c r="D7536" s="14">
        <f t="shared" si="117"/>
        <v>8.5912147999999995</v>
      </c>
    </row>
    <row r="7537" spans="1:4" ht="15" customHeight="1" x14ac:dyDescent="0.2">
      <c r="A7537" s="27">
        <v>42323.041666666664</v>
      </c>
      <c r="B7537" s="10">
        <v>6.6877719999999998</v>
      </c>
      <c r="C7537" s="26">
        <v>30</v>
      </c>
      <c r="D7537" s="14">
        <f t="shared" si="117"/>
        <v>11.16857924</v>
      </c>
    </row>
    <row r="7538" spans="1:4" ht="15" customHeight="1" x14ac:dyDescent="0.2">
      <c r="A7538" s="27">
        <v>42323.083333333336</v>
      </c>
      <c r="B7538" s="10">
        <v>5.1444400000000003</v>
      </c>
      <c r="C7538" s="26">
        <v>30</v>
      </c>
      <c r="D7538" s="14">
        <f t="shared" si="117"/>
        <v>8.5912147999999995</v>
      </c>
    </row>
    <row r="7539" spans="1:4" ht="15" customHeight="1" x14ac:dyDescent="0.2">
      <c r="A7539" s="27">
        <v>42323.125</v>
      </c>
      <c r="B7539" s="10">
        <v>7.7166600000000001</v>
      </c>
      <c r="C7539" s="26">
        <v>30</v>
      </c>
      <c r="D7539" s="14">
        <f t="shared" si="117"/>
        <v>12.886822199999999</v>
      </c>
    </row>
    <row r="7540" spans="1:4" ht="15" customHeight="1" x14ac:dyDescent="0.2">
      <c r="A7540" s="27">
        <v>42323.166666666664</v>
      </c>
      <c r="B7540" s="10">
        <v>6.6877719999999998</v>
      </c>
      <c r="C7540" s="26">
        <v>20</v>
      </c>
      <c r="D7540" s="14">
        <f t="shared" si="117"/>
        <v>11.16857924</v>
      </c>
    </row>
    <row r="7541" spans="1:4" ht="15" customHeight="1" x14ac:dyDescent="0.2">
      <c r="A7541" s="27">
        <v>42323.208333333336</v>
      </c>
      <c r="B7541" s="10">
        <v>4.6299960000000002</v>
      </c>
      <c r="C7541" s="26">
        <v>10</v>
      </c>
      <c r="D7541" s="14">
        <f t="shared" si="117"/>
        <v>7.7320933199999997</v>
      </c>
    </row>
    <row r="7542" spans="1:4" ht="15" customHeight="1" x14ac:dyDescent="0.2">
      <c r="A7542" s="27">
        <v>42323.25</v>
      </c>
      <c r="B7542" s="10">
        <v>5.1444400000000003</v>
      </c>
      <c r="C7542" s="26">
        <v>20</v>
      </c>
      <c r="D7542" s="14">
        <f t="shared" si="117"/>
        <v>8.5912147999999995</v>
      </c>
    </row>
    <row r="7543" spans="1:4" ht="15" customHeight="1" x14ac:dyDescent="0.2">
      <c r="A7543" s="27">
        <v>42323.291666666664</v>
      </c>
      <c r="B7543" s="10">
        <v>6.6877719999999998</v>
      </c>
      <c r="C7543" s="26">
        <v>20</v>
      </c>
      <c r="D7543" s="14">
        <f t="shared" si="117"/>
        <v>11.16857924</v>
      </c>
    </row>
    <row r="7544" spans="1:4" ht="15" customHeight="1" x14ac:dyDescent="0.2">
      <c r="A7544" s="27">
        <v>42323.333333333336</v>
      </c>
      <c r="B7544" s="10">
        <v>5.6588840000000005</v>
      </c>
      <c r="C7544" s="26">
        <v>20</v>
      </c>
      <c r="D7544" s="14">
        <f t="shared" si="117"/>
        <v>9.4503362800000001</v>
      </c>
    </row>
    <row r="7545" spans="1:4" ht="15" customHeight="1" x14ac:dyDescent="0.2">
      <c r="A7545" s="27">
        <v>42323.375</v>
      </c>
      <c r="B7545" s="10">
        <v>6.6877719999999998</v>
      </c>
      <c r="C7545" s="26">
        <v>20</v>
      </c>
      <c r="D7545" s="14">
        <f t="shared" si="117"/>
        <v>11.16857924</v>
      </c>
    </row>
    <row r="7546" spans="1:4" ht="15" customHeight="1" x14ac:dyDescent="0.2">
      <c r="A7546" s="27">
        <v>42323.416666666664</v>
      </c>
      <c r="B7546" s="10">
        <v>4.6299960000000002</v>
      </c>
      <c r="C7546" s="26">
        <v>50</v>
      </c>
      <c r="D7546" s="14">
        <f t="shared" si="117"/>
        <v>7.7320933199999997</v>
      </c>
    </row>
    <row r="7547" spans="1:4" ht="15" customHeight="1" x14ac:dyDescent="0.2">
      <c r="A7547" s="27">
        <v>42323.458333333336</v>
      </c>
      <c r="B7547" s="10">
        <v>6.1733279999999997</v>
      </c>
      <c r="C7547" s="26">
        <v>50</v>
      </c>
      <c r="D7547" s="14">
        <f t="shared" si="117"/>
        <v>10.309457759999999</v>
      </c>
    </row>
    <row r="7548" spans="1:4" ht="15" customHeight="1" x14ac:dyDescent="0.2">
      <c r="A7548" s="27">
        <v>42323.5</v>
      </c>
      <c r="B7548" s="10">
        <v>7.202216</v>
      </c>
      <c r="C7548" s="26">
        <v>50</v>
      </c>
      <c r="D7548" s="14">
        <f t="shared" si="117"/>
        <v>12.027700719999999</v>
      </c>
    </row>
    <row r="7549" spans="1:4" ht="15" customHeight="1" x14ac:dyDescent="0.2">
      <c r="A7549" s="27">
        <v>42323.541666666664</v>
      </c>
      <c r="B7549" s="10">
        <v>6.6877719999999998</v>
      </c>
      <c r="C7549" s="26">
        <v>50</v>
      </c>
      <c r="D7549" s="14">
        <f t="shared" si="117"/>
        <v>11.16857924</v>
      </c>
    </row>
    <row r="7550" spans="1:4" ht="15" customHeight="1" x14ac:dyDescent="0.2">
      <c r="A7550" s="27">
        <v>42323.583333333336</v>
      </c>
      <c r="B7550" s="10">
        <v>6.1733279999999997</v>
      </c>
      <c r="C7550" s="26">
        <v>40</v>
      </c>
      <c r="D7550" s="14">
        <f t="shared" si="117"/>
        <v>10.309457759999999</v>
      </c>
    </row>
    <row r="7551" spans="1:4" ht="15" customHeight="1" x14ac:dyDescent="0.2">
      <c r="A7551" s="27">
        <v>42323.625</v>
      </c>
      <c r="B7551" s="10">
        <v>7.202216</v>
      </c>
      <c r="C7551" s="26">
        <v>20</v>
      </c>
      <c r="D7551" s="14">
        <f t="shared" si="117"/>
        <v>12.027700719999999</v>
      </c>
    </row>
    <row r="7552" spans="1:4" ht="15" customHeight="1" x14ac:dyDescent="0.2">
      <c r="A7552" s="27">
        <v>42323.666666666664</v>
      </c>
      <c r="B7552" s="10">
        <v>7.202216</v>
      </c>
      <c r="C7552" s="26">
        <v>60</v>
      </c>
      <c r="D7552" s="14">
        <f t="shared" si="117"/>
        <v>12.027700719999999</v>
      </c>
    </row>
    <row r="7553" spans="1:4" ht="15" customHeight="1" x14ac:dyDescent="0.2">
      <c r="A7553" s="27">
        <v>42323.708333333336</v>
      </c>
      <c r="B7553" s="10">
        <v>3.0866639999999999</v>
      </c>
      <c r="C7553" s="26">
        <v>80</v>
      </c>
      <c r="D7553" s="14">
        <f t="shared" si="117"/>
        <v>5.1547288799999995</v>
      </c>
    </row>
    <row r="7554" spans="1:4" ht="15" customHeight="1" x14ac:dyDescent="0.2">
      <c r="A7554" s="27">
        <v>42323.75</v>
      </c>
      <c r="B7554" s="10">
        <v>2.5722200000000002</v>
      </c>
      <c r="C7554" s="26">
        <v>180</v>
      </c>
      <c r="D7554" s="14">
        <f t="shared" si="117"/>
        <v>4.2956073999999997</v>
      </c>
    </row>
    <row r="7555" spans="1:4" ht="15" customHeight="1" x14ac:dyDescent="0.2">
      <c r="A7555" s="27">
        <v>42323.791666666664</v>
      </c>
      <c r="B7555" s="10">
        <v>2.057776</v>
      </c>
      <c r="C7555" s="26">
        <v>180</v>
      </c>
      <c r="D7555" s="14">
        <f t="shared" si="117"/>
        <v>3.43648592</v>
      </c>
    </row>
    <row r="7556" spans="1:4" ht="15" customHeight="1" x14ac:dyDescent="0.2">
      <c r="A7556" s="27">
        <v>42323.833333333336</v>
      </c>
      <c r="B7556" s="10">
        <v>3.0866639999999999</v>
      </c>
      <c r="C7556" s="26">
        <v>170</v>
      </c>
      <c r="D7556" s="14">
        <f t="shared" si="117"/>
        <v>5.1547288799999995</v>
      </c>
    </row>
    <row r="7557" spans="1:4" ht="15" customHeight="1" x14ac:dyDescent="0.2">
      <c r="A7557" s="27">
        <v>42323.875</v>
      </c>
      <c r="B7557" s="10">
        <v>4.1155520000000001</v>
      </c>
      <c r="C7557" s="26">
        <v>250</v>
      </c>
      <c r="D7557" s="14">
        <f t="shared" ref="D7557:D7620" si="118">$B$1*B7557</f>
        <v>6.8729718399999999</v>
      </c>
    </row>
    <row r="7558" spans="1:4" ht="15" customHeight="1" x14ac:dyDescent="0.2">
      <c r="A7558" s="27">
        <v>42323.916666666664</v>
      </c>
      <c r="B7558" s="10">
        <v>3.0866639999999999</v>
      </c>
      <c r="C7558" s="26">
        <v>240</v>
      </c>
      <c r="D7558" s="14">
        <f t="shared" si="118"/>
        <v>5.1547288799999995</v>
      </c>
    </row>
    <row r="7559" spans="1:4" ht="15" customHeight="1" x14ac:dyDescent="0.2">
      <c r="A7559" s="27">
        <v>42323.958333333336</v>
      </c>
      <c r="B7559" s="10">
        <v>4.6299960000000002</v>
      </c>
      <c r="C7559" s="26">
        <v>250</v>
      </c>
      <c r="D7559" s="14">
        <f t="shared" si="118"/>
        <v>7.7320933199999997</v>
      </c>
    </row>
    <row r="7560" spans="1:4" ht="15" customHeight="1" x14ac:dyDescent="0.2">
      <c r="A7560" s="27">
        <v>42324</v>
      </c>
      <c r="B7560" s="10">
        <v>4.6299960000000002</v>
      </c>
      <c r="C7560" s="26">
        <v>230</v>
      </c>
      <c r="D7560" s="14">
        <f t="shared" si="118"/>
        <v>7.7320933199999997</v>
      </c>
    </row>
    <row r="7561" spans="1:4" ht="15" customHeight="1" x14ac:dyDescent="0.2">
      <c r="A7561" s="27">
        <v>42324.041666666664</v>
      </c>
      <c r="B7561" s="10">
        <v>3.601108</v>
      </c>
      <c r="C7561" s="26">
        <v>230</v>
      </c>
      <c r="D7561" s="14">
        <f t="shared" si="118"/>
        <v>6.0138503599999993</v>
      </c>
    </row>
    <row r="7562" spans="1:4" ht="15" customHeight="1" x14ac:dyDescent="0.2">
      <c r="A7562" s="27">
        <v>42324.083333333336</v>
      </c>
      <c r="B7562" s="10">
        <v>3.0866639999999999</v>
      </c>
      <c r="C7562" s="26">
        <v>230</v>
      </c>
      <c r="D7562" s="14">
        <f t="shared" si="118"/>
        <v>5.1547288799999995</v>
      </c>
    </row>
    <row r="7563" spans="1:4" ht="15" customHeight="1" x14ac:dyDescent="0.2">
      <c r="A7563" s="27">
        <v>42324.125</v>
      </c>
      <c r="B7563" s="10">
        <v>2.5722200000000002</v>
      </c>
      <c r="C7563" s="26">
        <v>220</v>
      </c>
      <c r="D7563" s="14">
        <f t="shared" si="118"/>
        <v>4.2956073999999997</v>
      </c>
    </row>
    <row r="7564" spans="1:4" ht="15" customHeight="1" x14ac:dyDescent="0.2">
      <c r="A7564" s="27">
        <v>42324.166666666664</v>
      </c>
      <c r="B7564" s="10">
        <v>1.5433319999999999</v>
      </c>
      <c r="C7564" s="26">
        <v>170</v>
      </c>
      <c r="D7564" s="14">
        <f t="shared" si="118"/>
        <v>2.5773644399999998</v>
      </c>
    </row>
    <row r="7565" spans="1:4" ht="15" customHeight="1" x14ac:dyDescent="0.2">
      <c r="A7565" s="27">
        <v>42324.208333333336</v>
      </c>
      <c r="B7565" s="10">
        <v>3.0866639999999999</v>
      </c>
      <c r="C7565" s="26">
        <v>230</v>
      </c>
      <c r="D7565" s="14">
        <f t="shared" si="118"/>
        <v>5.1547288799999995</v>
      </c>
    </row>
    <row r="7566" spans="1:4" ht="15" customHeight="1" x14ac:dyDescent="0.2">
      <c r="A7566" s="27">
        <v>42324.25</v>
      </c>
      <c r="B7566" s="10">
        <v>2.057776</v>
      </c>
      <c r="C7566" s="26">
        <v>210</v>
      </c>
      <c r="D7566" s="14">
        <f t="shared" si="118"/>
        <v>3.43648592</v>
      </c>
    </row>
    <row r="7567" spans="1:4" ht="15" customHeight="1" x14ac:dyDescent="0.2">
      <c r="A7567" s="27">
        <v>42324.291666666664</v>
      </c>
      <c r="B7567" s="10">
        <v>1.5433319999999999</v>
      </c>
      <c r="C7567" s="26">
        <v>270</v>
      </c>
      <c r="D7567" s="14">
        <f t="shared" si="118"/>
        <v>2.5773644399999998</v>
      </c>
    </row>
    <row r="7568" spans="1:4" ht="15" customHeight="1" x14ac:dyDescent="0.2">
      <c r="A7568" s="27">
        <v>42324.333333333336</v>
      </c>
      <c r="B7568" s="10">
        <v>1.5433319999999999</v>
      </c>
      <c r="C7568" s="26">
        <v>170</v>
      </c>
      <c r="D7568" s="14">
        <f t="shared" si="118"/>
        <v>2.5773644399999998</v>
      </c>
    </row>
    <row r="7569" spans="1:4" ht="15" customHeight="1" x14ac:dyDescent="0.2">
      <c r="A7569" s="27">
        <v>42324.375</v>
      </c>
      <c r="B7569" s="10">
        <v>1.5433319999999999</v>
      </c>
      <c r="C7569" s="26">
        <v>150</v>
      </c>
      <c r="D7569" s="14">
        <f t="shared" si="118"/>
        <v>2.5773644399999998</v>
      </c>
    </row>
    <row r="7570" spans="1:4" ht="15" customHeight="1" x14ac:dyDescent="0.2">
      <c r="A7570" s="27">
        <v>42324.416666666664</v>
      </c>
      <c r="B7570" s="10">
        <v>3.0866639999999999</v>
      </c>
      <c r="C7570" s="26">
        <v>160</v>
      </c>
      <c r="D7570" s="14">
        <f t="shared" si="118"/>
        <v>5.1547288799999995</v>
      </c>
    </row>
    <row r="7571" spans="1:4" ht="15" customHeight="1" x14ac:dyDescent="0.2">
      <c r="A7571" s="27">
        <v>42324.458333333336</v>
      </c>
      <c r="B7571" s="10">
        <v>4.6299960000000002</v>
      </c>
      <c r="C7571" s="26">
        <v>190</v>
      </c>
      <c r="D7571" s="14">
        <f t="shared" si="118"/>
        <v>7.7320933199999997</v>
      </c>
    </row>
    <row r="7572" spans="1:4" ht="15" customHeight="1" x14ac:dyDescent="0.2">
      <c r="A7572" s="27">
        <v>42324.5</v>
      </c>
      <c r="B7572" s="10">
        <v>4.6299960000000002</v>
      </c>
      <c r="C7572" s="26">
        <v>210</v>
      </c>
      <c r="D7572" s="14">
        <f t="shared" si="118"/>
        <v>7.7320933199999997</v>
      </c>
    </row>
    <row r="7573" spans="1:4" ht="15" customHeight="1" x14ac:dyDescent="0.2">
      <c r="A7573" s="27">
        <v>42324.541666666664</v>
      </c>
      <c r="B7573" s="10">
        <v>2.5722200000000002</v>
      </c>
      <c r="C7573" s="26">
        <v>130</v>
      </c>
      <c r="D7573" s="14">
        <f t="shared" si="118"/>
        <v>4.2956073999999997</v>
      </c>
    </row>
    <row r="7574" spans="1:4" ht="15" customHeight="1" x14ac:dyDescent="0.2">
      <c r="A7574" s="27">
        <v>42324.583333333336</v>
      </c>
      <c r="B7574" s="10">
        <v>2.5722200000000002</v>
      </c>
      <c r="C7574" s="26">
        <v>150</v>
      </c>
      <c r="D7574" s="14">
        <f t="shared" si="118"/>
        <v>4.2956073999999997</v>
      </c>
    </row>
    <row r="7575" spans="1:4" ht="15" customHeight="1" x14ac:dyDescent="0.2">
      <c r="A7575" s="27">
        <v>42324.625</v>
      </c>
      <c r="B7575" s="10">
        <v>4.1155520000000001</v>
      </c>
      <c r="C7575" s="26">
        <v>130</v>
      </c>
      <c r="D7575" s="14">
        <f t="shared" si="118"/>
        <v>6.8729718399999999</v>
      </c>
    </row>
    <row r="7576" spans="1:4" ht="15" customHeight="1" x14ac:dyDescent="0.2">
      <c r="A7576" s="27">
        <v>42324.666666666664</v>
      </c>
      <c r="B7576" s="10">
        <v>5.6588840000000005</v>
      </c>
      <c r="C7576" s="26">
        <v>150</v>
      </c>
      <c r="D7576" s="14">
        <f t="shared" si="118"/>
        <v>9.4503362800000001</v>
      </c>
    </row>
    <row r="7577" spans="1:4" ht="15" customHeight="1" x14ac:dyDescent="0.2">
      <c r="A7577" s="27">
        <v>42324.708333333336</v>
      </c>
      <c r="B7577" s="10">
        <v>5.6588840000000005</v>
      </c>
      <c r="C7577" s="26">
        <v>160</v>
      </c>
      <c r="D7577" s="14">
        <f t="shared" si="118"/>
        <v>9.4503362800000001</v>
      </c>
    </row>
    <row r="7578" spans="1:4" ht="15" customHeight="1" x14ac:dyDescent="0.2">
      <c r="A7578" s="27">
        <v>42324.75</v>
      </c>
      <c r="B7578" s="10">
        <v>4.1155520000000001</v>
      </c>
      <c r="C7578" s="26">
        <v>150</v>
      </c>
      <c r="D7578" s="14">
        <f t="shared" si="118"/>
        <v>6.8729718399999999</v>
      </c>
    </row>
    <row r="7579" spans="1:4" ht="15" customHeight="1" x14ac:dyDescent="0.2">
      <c r="A7579" s="27">
        <v>42324.791666666664</v>
      </c>
      <c r="B7579" s="10">
        <v>3.601108</v>
      </c>
      <c r="C7579" s="26">
        <v>150</v>
      </c>
      <c r="D7579" s="14">
        <f t="shared" si="118"/>
        <v>6.0138503599999993</v>
      </c>
    </row>
    <row r="7580" spans="1:4" ht="15" customHeight="1" x14ac:dyDescent="0.2">
      <c r="A7580" s="27">
        <v>42324.833333333336</v>
      </c>
      <c r="B7580" s="10">
        <v>2.5722200000000002</v>
      </c>
      <c r="C7580" s="26">
        <v>170</v>
      </c>
      <c r="D7580" s="14">
        <f t="shared" si="118"/>
        <v>4.2956073999999997</v>
      </c>
    </row>
    <row r="7581" spans="1:4" ht="15" customHeight="1" x14ac:dyDescent="0.2">
      <c r="A7581" s="27">
        <v>42324.875</v>
      </c>
      <c r="B7581" s="10">
        <v>2.5722200000000002</v>
      </c>
      <c r="C7581" s="26">
        <v>170</v>
      </c>
      <c r="D7581" s="14">
        <f t="shared" si="118"/>
        <v>4.2956073999999997</v>
      </c>
    </row>
    <row r="7582" spans="1:4" ht="15" customHeight="1" x14ac:dyDescent="0.2">
      <c r="A7582" s="27">
        <v>42324.916666666664</v>
      </c>
      <c r="B7582" s="10">
        <v>2.5722200000000002</v>
      </c>
      <c r="C7582" s="26">
        <v>190</v>
      </c>
      <c r="D7582" s="14">
        <f t="shared" si="118"/>
        <v>4.2956073999999997</v>
      </c>
    </row>
    <row r="7583" spans="1:4" ht="15" customHeight="1" x14ac:dyDescent="0.2">
      <c r="A7583" s="27">
        <v>42324.958333333336</v>
      </c>
      <c r="B7583" s="10">
        <v>4.1155520000000001</v>
      </c>
      <c r="C7583" s="26">
        <v>210</v>
      </c>
      <c r="D7583" s="14">
        <f t="shared" si="118"/>
        <v>6.8729718399999999</v>
      </c>
    </row>
    <row r="7584" spans="1:4" ht="15" customHeight="1" x14ac:dyDescent="0.2">
      <c r="A7584" s="27">
        <v>42325</v>
      </c>
      <c r="B7584" s="10">
        <v>3.601108</v>
      </c>
      <c r="C7584" s="26">
        <v>220</v>
      </c>
      <c r="D7584" s="14">
        <f t="shared" si="118"/>
        <v>6.0138503599999993</v>
      </c>
    </row>
    <row r="7585" spans="1:4" ht="15" customHeight="1" x14ac:dyDescent="0.2">
      <c r="A7585" s="27">
        <v>42325.041666666664</v>
      </c>
      <c r="B7585" s="10">
        <v>2.5722200000000002</v>
      </c>
      <c r="C7585" s="26">
        <v>250</v>
      </c>
      <c r="D7585" s="14">
        <f t="shared" si="118"/>
        <v>4.2956073999999997</v>
      </c>
    </row>
    <row r="7586" spans="1:4" ht="15" customHeight="1" x14ac:dyDescent="0.2">
      <c r="A7586" s="27">
        <v>42325.083333333336</v>
      </c>
      <c r="B7586" s="10">
        <v>2.057776</v>
      </c>
      <c r="C7586" s="26">
        <v>270</v>
      </c>
      <c r="D7586" s="14">
        <f t="shared" si="118"/>
        <v>3.43648592</v>
      </c>
    </row>
    <row r="7587" spans="1:4" ht="15" customHeight="1" x14ac:dyDescent="0.2">
      <c r="A7587" s="27">
        <v>42325.125</v>
      </c>
      <c r="B7587" s="10">
        <v>1.5433319999999999</v>
      </c>
      <c r="C7587" s="26">
        <v>300</v>
      </c>
      <c r="D7587" s="14">
        <f t="shared" si="118"/>
        <v>2.5773644399999998</v>
      </c>
    </row>
    <row r="7588" spans="1:4" ht="15" customHeight="1" x14ac:dyDescent="0.2">
      <c r="A7588" s="27">
        <v>42325.166666666664</v>
      </c>
      <c r="B7588" s="10">
        <v>1.5433319999999999</v>
      </c>
      <c r="C7588" s="26">
        <v>310</v>
      </c>
      <c r="D7588" s="14">
        <f t="shared" si="118"/>
        <v>2.5773644399999998</v>
      </c>
    </row>
    <row r="7589" spans="1:4" ht="15" customHeight="1" x14ac:dyDescent="0.2">
      <c r="A7589" s="27">
        <v>42325.208333333336</v>
      </c>
      <c r="B7589" s="10">
        <v>1.5433319999999999</v>
      </c>
      <c r="C7589" s="26">
        <v>300</v>
      </c>
      <c r="D7589" s="14">
        <f t="shared" si="118"/>
        <v>2.5773644399999998</v>
      </c>
    </row>
    <row r="7590" spans="1:4" ht="15" customHeight="1" x14ac:dyDescent="0.2">
      <c r="A7590" s="27">
        <v>42325.291666666664</v>
      </c>
      <c r="B7590" s="10">
        <v>1.5433319999999999</v>
      </c>
      <c r="C7590" s="26">
        <v>290</v>
      </c>
      <c r="D7590" s="14">
        <f t="shared" si="118"/>
        <v>2.5773644399999998</v>
      </c>
    </row>
    <row r="7591" spans="1:4" ht="15" customHeight="1" x14ac:dyDescent="0.2">
      <c r="A7591" s="27">
        <v>42325.333333333336</v>
      </c>
      <c r="B7591" s="10">
        <v>2.057776</v>
      </c>
      <c r="C7591" s="26">
        <v>330</v>
      </c>
      <c r="D7591" s="14">
        <f t="shared" si="118"/>
        <v>3.43648592</v>
      </c>
    </row>
    <row r="7592" spans="1:4" ht="15" customHeight="1" x14ac:dyDescent="0.2">
      <c r="A7592" s="27">
        <v>42325.375</v>
      </c>
      <c r="B7592" s="10">
        <v>1.028888</v>
      </c>
      <c r="C7592" s="26">
        <v>300</v>
      </c>
      <c r="D7592" s="14">
        <f t="shared" si="118"/>
        <v>1.71824296</v>
      </c>
    </row>
    <row r="7593" spans="1:4" ht="15" customHeight="1" x14ac:dyDescent="0.2">
      <c r="A7593" s="27">
        <v>42325.416666666664</v>
      </c>
      <c r="B7593" s="10">
        <v>1.5433319999999999</v>
      </c>
      <c r="C7593" s="26">
        <v>290</v>
      </c>
      <c r="D7593" s="14">
        <f t="shared" si="118"/>
        <v>2.5773644399999998</v>
      </c>
    </row>
    <row r="7594" spans="1:4" ht="15" customHeight="1" x14ac:dyDescent="0.2">
      <c r="A7594" s="27">
        <v>42325.458333333336</v>
      </c>
      <c r="B7594" s="10">
        <v>2.057776</v>
      </c>
      <c r="C7594" s="26">
        <v>280</v>
      </c>
      <c r="D7594" s="14">
        <f t="shared" si="118"/>
        <v>3.43648592</v>
      </c>
    </row>
    <row r="7595" spans="1:4" ht="15" customHeight="1" x14ac:dyDescent="0.2">
      <c r="A7595" s="27">
        <v>42325.5</v>
      </c>
      <c r="B7595" s="10">
        <v>2.057776</v>
      </c>
      <c r="C7595" s="26">
        <v>310</v>
      </c>
      <c r="D7595" s="14">
        <f t="shared" si="118"/>
        <v>3.43648592</v>
      </c>
    </row>
    <row r="7596" spans="1:4" ht="15" customHeight="1" x14ac:dyDescent="0.2">
      <c r="A7596" s="27">
        <v>42325.541666666664</v>
      </c>
      <c r="B7596" s="10">
        <v>1.5433319999999999</v>
      </c>
      <c r="C7596" s="26">
        <v>30</v>
      </c>
      <c r="D7596" s="14">
        <f t="shared" si="118"/>
        <v>2.5773644399999998</v>
      </c>
    </row>
    <row r="7597" spans="1:4" ht="15" customHeight="1" x14ac:dyDescent="0.2">
      <c r="A7597" s="27">
        <v>42325.583333333336</v>
      </c>
      <c r="B7597" s="10">
        <v>2.5722200000000002</v>
      </c>
      <c r="C7597" s="26">
        <v>100</v>
      </c>
      <c r="D7597" s="14">
        <f t="shared" si="118"/>
        <v>4.2956073999999997</v>
      </c>
    </row>
    <row r="7598" spans="1:4" ht="15" customHeight="1" x14ac:dyDescent="0.2">
      <c r="A7598" s="27">
        <v>42325.625</v>
      </c>
      <c r="B7598" s="10">
        <v>2.5722200000000002</v>
      </c>
      <c r="C7598" s="26">
        <v>70</v>
      </c>
      <c r="D7598" s="14">
        <f t="shared" si="118"/>
        <v>4.2956073999999997</v>
      </c>
    </row>
    <row r="7599" spans="1:4" ht="15" customHeight="1" x14ac:dyDescent="0.2">
      <c r="A7599" s="27">
        <v>42325.666666666664</v>
      </c>
      <c r="B7599" s="10">
        <v>3.601108</v>
      </c>
      <c r="C7599" s="26">
        <v>80</v>
      </c>
      <c r="D7599" s="14">
        <f t="shared" si="118"/>
        <v>6.0138503599999993</v>
      </c>
    </row>
    <row r="7600" spans="1:4" ht="15" customHeight="1" x14ac:dyDescent="0.2">
      <c r="A7600" s="27">
        <v>42325.708333333336</v>
      </c>
      <c r="B7600" s="10">
        <v>3.601108</v>
      </c>
      <c r="C7600" s="26">
        <v>60</v>
      </c>
      <c r="D7600" s="14">
        <f t="shared" si="118"/>
        <v>6.0138503599999993</v>
      </c>
    </row>
    <row r="7601" spans="1:4" ht="15" customHeight="1" x14ac:dyDescent="0.2">
      <c r="A7601" s="27">
        <v>42325.75</v>
      </c>
      <c r="B7601" s="10">
        <v>3.0866639999999999</v>
      </c>
      <c r="C7601" s="26">
        <v>50</v>
      </c>
      <c r="D7601" s="14">
        <f t="shared" si="118"/>
        <v>5.1547288799999995</v>
      </c>
    </row>
    <row r="7602" spans="1:4" ht="15" customHeight="1" x14ac:dyDescent="0.2">
      <c r="A7602" s="27">
        <v>42325.791666666664</v>
      </c>
      <c r="B7602" s="10">
        <v>5.1444400000000003</v>
      </c>
      <c r="C7602" s="26">
        <v>60</v>
      </c>
      <c r="D7602" s="14">
        <f t="shared" si="118"/>
        <v>8.5912147999999995</v>
      </c>
    </row>
    <row r="7603" spans="1:4" ht="15" customHeight="1" x14ac:dyDescent="0.2">
      <c r="A7603" s="27">
        <v>42325.833333333336</v>
      </c>
      <c r="B7603" s="10">
        <v>4.1155520000000001</v>
      </c>
      <c r="C7603" s="26">
        <v>30</v>
      </c>
      <c r="D7603" s="14">
        <f t="shared" si="118"/>
        <v>6.8729718399999999</v>
      </c>
    </row>
    <row r="7604" spans="1:4" ht="15" customHeight="1" x14ac:dyDescent="0.2">
      <c r="A7604" s="27">
        <v>42325.875</v>
      </c>
      <c r="B7604" s="10">
        <v>1.028888</v>
      </c>
      <c r="C7604" s="26">
        <v>290</v>
      </c>
      <c r="D7604" s="14">
        <f t="shared" si="118"/>
        <v>1.71824296</v>
      </c>
    </row>
    <row r="7605" spans="1:4" ht="15" customHeight="1" x14ac:dyDescent="0.2">
      <c r="A7605" s="27">
        <v>42325.916666666664</v>
      </c>
      <c r="B7605" s="10">
        <v>1.5433319999999999</v>
      </c>
      <c r="C7605" s="26">
        <v>320</v>
      </c>
      <c r="D7605" s="14">
        <f t="shared" si="118"/>
        <v>2.5773644399999998</v>
      </c>
    </row>
    <row r="7606" spans="1:4" ht="15" customHeight="1" x14ac:dyDescent="0.2">
      <c r="A7606" s="27">
        <v>42325.958333333336</v>
      </c>
      <c r="B7606" s="10">
        <v>1.5433319999999999</v>
      </c>
      <c r="C7606" s="26">
        <v>270</v>
      </c>
      <c r="D7606" s="14">
        <f t="shared" si="118"/>
        <v>2.5773644399999998</v>
      </c>
    </row>
    <row r="7607" spans="1:4" ht="15" customHeight="1" x14ac:dyDescent="0.2">
      <c r="A7607" s="27">
        <v>42326.041666666664</v>
      </c>
      <c r="B7607" s="10">
        <v>1.5433319999999999</v>
      </c>
      <c r="C7607" s="26">
        <v>300</v>
      </c>
      <c r="D7607" s="14">
        <f t="shared" si="118"/>
        <v>2.5773644399999998</v>
      </c>
    </row>
    <row r="7608" spans="1:4" ht="15" customHeight="1" x14ac:dyDescent="0.2">
      <c r="A7608" s="27">
        <v>42326.083333333336</v>
      </c>
      <c r="B7608" s="10">
        <v>3.601108</v>
      </c>
      <c r="C7608" s="26">
        <v>20</v>
      </c>
      <c r="D7608" s="14">
        <f t="shared" si="118"/>
        <v>6.0138503599999993</v>
      </c>
    </row>
    <row r="7609" spans="1:4" ht="15" customHeight="1" x14ac:dyDescent="0.2">
      <c r="A7609" s="27">
        <v>42326.125</v>
      </c>
      <c r="B7609" s="10">
        <v>2.057776</v>
      </c>
      <c r="C7609" s="26">
        <v>340</v>
      </c>
      <c r="D7609" s="14">
        <f t="shared" si="118"/>
        <v>3.43648592</v>
      </c>
    </row>
    <row r="7610" spans="1:4" ht="15" customHeight="1" x14ac:dyDescent="0.2">
      <c r="A7610" s="27">
        <v>42326.166666666664</v>
      </c>
      <c r="B7610" s="10">
        <v>3.0866639999999999</v>
      </c>
      <c r="C7610" s="26">
        <v>20</v>
      </c>
      <c r="D7610" s="14">
        <f t="shared" si="118"/>
        <v>5.1547288799999995</v>
      </c>
    </row>
    <row r="7611" spans="1:4" ht="15" customHeight="1" x14ac:dyDescent="0.2">
      <c r="A7611" s="27">
        <v>42326.208333333336</v>
      </c>
      <c r="B7611" s="10">
        <v>2.5722200000000002</v>
      </c>
      <c r="C7611" s="26">
        <v>20</v>
      </c>
      <c r="D7611" s="14">
        <f t="shared" si="118"/>
        <v>4.2956073999999997</v>
      </c>
    </row>
    <row r="7612" spans="1:4" ht="15" customHeight="1" x14ac:dyDescent="0.2">
      <c r="A7612" s="27">
        <v>42326.25</v>
      </c>
      <c r="B7612" s="10">
        <v>2.057776</v>
      </c>
      <c r="C7612" s="26">
        <v>10</v>
      </c>
      <c r="D7612" s="14">
        <f t="shared" si="118"/>
        <v>3.43648592</v>
      </c>
    </row>
    <row r="7613" spans="1:4" ht="15" customHeight="1" x14ac:dyDescent="0.2">
      <c r="A7613" s="27">
        <v>42326.291666666664</v>
      </c>
      <c r="B7613" s="10">
        <v>3.601108</v>
      </c>
      <c r="C7613" s="26">
        <v>20</v>
      </c>
      <c r="D7613" s="14">
        <f t="shared" si="118"/>
        <v>6.0138503599999993</v>
      </c>
    </row>
    <row r="7614" spans="1:4" ht="15" customHeight="1" x14ac:dyDescent="0.2">
      <c r="A7614" s="27">
        <v>42326.333333333336</v>
      </c>
      <c r="B7614" s="10">
        <v>3.0866639999999999</v>
      </c>
      <c r="C7614" s="26">
        <v>360</v>
      </c>
      <c r="D7614" s="14">
        <f t="shared" si="118"/>
        <v>5.1547288799999995</v>
      </c>
    </row>
    <row r="7615" spans="1:4" ht="15" customHeight="1" x14ac:dyDescent="0.2">
      <c r="A7615" s="27">
        <v>42326.375</v>
      </c>
      <c r="B7615" s="10">
        <v>5.6588840000000005</v>
      </c>
      <c r="C7615" s="26">
        <v>20</v>
      </c>
      <c r="D7615" s="14">
        <f t="shared" si="118"/>
        <v>9.4503362800000001</v>
      </c>
    </row>
    <row r="7616" spans="1:4" ht="15" customHeight="1" x14ac:dyDescent="0.2">
      <c r="A7616" s="27">
        <v>42326.416666666664</v>
      </c>
      <c r="B7616" s="10">
        <v>3.0866639999999999</v>
      </c>
      <c r="C7616" s="26">
        <v>10</v>
      </c>
      <c r="D7616" s="14">
        <f t="shared" si="118"/>
        <v>5.1547288799999995</v>
      </c>
    </row>
    <row r="7617" spans="1:4" ht="15" customHeight="1" x14ac:dyDescent="0.2">
      <c r="A7617" s="27">
        <v>42326.458333333336</v>
      </c>
      <c r="B7617" s="10">
        <v>3.601108</v>
      </c>
      <c r="C7617" s="26">
        <v>360</v>
      </c>
      <c r="D7617" s="14">
        <f t="shared" si="118"/>
        <v>6.0138503599999993</v>
      </c>
    </row>
    <row r="7618" spans="1:4" ht="15" customHeight="1" x14ac:dyDescent="0.2">
      <c r="A7618" s="27">
        <v>42326.5</v>
      </c>
      <c r="B7618" s="10">
        <v>5.6588840000000005</v>
      </c>
      <c r="C7618" s="26">
        <v>360</v>
      </c>
      <c r="D7618" s="14">
        <f t="shared" si="118"/>
        <v>9.4503362800000001</v>
      </c>
    </row>
    <row r="7619" spans="1:4" ht="15" customHeight="1" x14ac:dyDescent="0.2">
      <c r="A7619" s="27">
        <v>42326.541666666664</v>
      </c>
      <c r="B7619" s="10">
        <v>5.6588840000000005</v>
      </c>
      <c r="C7619" s="26">
        <v>20</v>
      </c>
      <c r="D7619" s="14">
        <f t="shared" si="118"/>
        <v>9.4503362800000001</v>
      </c>
    </row>
    <row r="7620" spans="1:4" ht="15" customHeight="1" x14ac:dyDescent="0.2">
      <c r="A7620" s="27">
        <v>42326.583333333336</v>
      </c>
      <c r="B7620" s="10">
        <v>6.6877719999999998</v>
      </c>
      <c r="C7620" s="26">
        <v>30</v>
      </c>
      <c r="D7620" s="14">
        <f t="shared" si="118"/>
        <v>11.16857924</v>
      </c>
    </row>
    <row r="7621" spans="1:4" ht="15" customHeight="1" x14ac:dyDescent="0.2">
      <c r="A7621" s="27">
        <v>42326.625</v>
      </c>
      <c r="B7621" s="10">
        <v>7.202216</v>
      </c>
      <c r="C7621" s="26">
        <v>80</v>
      </c>
      <c r="D7621" s="14">
        <f t="shared" ref="D7621:D7684" si="119">$B$1*B7621</f>
        <v>12.027700719999999</v>
      </c>
    </row>
    <row r="7622" spans="1:4" ht="15" customHeight="1" x14ac:dyDescent="0.2">
      <c r="A7622" s="27">
        <v>42326.666666666664</v>
      </c>
      <c r="B7622" s="10">
        <v>6.6877719999999998</v>
      </c>
      <c r="C7622" s="26">
        <v>60</v>
      </c>
      <c r="D7622" s="14">
        <f t="shared" si="119"/>
        <v>11.16857924</v>
      </c>
    </row>
    <row r="7623" spans="1:4" ht="15" customHeight="1" x14ac:dyDescent="0.2">
      <c r="A7623" s="27">
        <v>42326.708333333336</v>
      </c>
      <c r="B7623" s="10">
        <v>8.7455479999999994</v>
      </c>
      <c r="C7623" s="26">
        <v>50</v>
      </c>
      <c r="D7623" s="14">
        <f t="shared" si="119"/>
        <v>14.605065159999999</v>
      </c>
    </row>
    <row r="7624" spans="1:4" ht="15" customHeight="1" x14ac:dyDescent="0.2">
      <c r="A7624" s="27">
        <v>42326.75</v>
      </c>
      <c r="B7624" s="10">
        <v>8.2311040000000002</v>
      </c>
      <c r="C7624" s="26">
        <v>50</v>
      </c>
      <c r="D7624" s="14">
        <f t="shared" si="119"/>
        <v>13.74594368</v>
      </c>
    </row>
    <row r="7625" spans="1:4" ht="15" customHeight="1" x14ac:dyDescent="0.2">
      <c r="A7625" s="27">
        <v>42326.791666666664</v>
      </c>
      <c r="B7625" s="10">
        <v>8.2311040000000002</v>
      </c>
      <c r="C7625" s="26">
        <v>50</v>
      </c>
      <c r="D7625" s="14">
        <f t="shared" si="119"/>
        <v>13.74594368</v>
      </c>
    </row>
    <row r="7626" spans="1:4" ht="15" customHeight="1" x14ac:dyDescent="0.2">
      <c r="A7626" s="27">
        <v>42326.833333333336</v>
      </c>
      <c r="B7626" s="10">
        <v>8.2311040000000002</v>
      </c>
      <c r="C7626" s="26">
        <v>40</v>
      </c>
      <c r="D7626" s="14">
        <f t="shared" si="119"/>
        <v>13.74594368</v>
      </c>
    </row>
    <row r="7627" spans="1:4" ht="15" customHeight="1" x14ac:dyDescent="0.2">
      <c r="A7627" s="27">
        <v>42326.875</v>
      </c>
      <c r="B7627" s="10">
        <v>8.7455479999999994</v>
      </c>
      <c r="C7627" s="26">
        <v>40</v>
      </c>
      <c r="D7627" s="14">
        <f t="shared" si="119"/>
        <v>14.605065159999999</v>
      </c>
    </row>
    <row r="7628" spans="1:4" ht="15" customHeight="1" x14ac:dyDescent="0.2">
      <c r="A7628" s="27">
        <v>42326.916666666664</v>
      </c>
      <c r="B7628" s="10">
        <v>7.202216</v>
      </c>
      <c r="C7628" s="26">
        <v>40</v>
      </c>
      <c r="D7628" s="14">
        <f t="shared" si="119"/>
        <v>12.027700719999999</v>
      </c>
    </row>
    <row r="7629" spans="1:4" ht="15" customHeight="1" x14ac:dyDescent="0.2">
      <c r="A7629" s="27">
        <v>42326.958333333336</v>
      </c>
      <c r="B7629" s="10">
        <v>4.1155520000000001</v>
      </c>
      <c r="C7629" s="26">
        <v>30</v>
      </c>
      <c r="D7629" s="14">
        <f t="shared" si="119"/>
        <v>6.8729718399999999</v>
      </c>
    </row>
    <row r="7630" spans="1:4" ht="15" customHeight="1" x14ac:dyDescent="0.2">
      <c r="A7630" s="27">
        <v>42327</v>
      </c>
      <c r="B7630" s="10">
        <v>4.6299960000000002</v>
      </c>
      <c r="C7630" s="26">
        <v>10</v>
      </c>
      <c r="D7630" s="14">
        <f t="shared" si="119"/>
        <v>7.7320933199999997</v>
      </c>
    </row>
    <row r="7631" spans="1:4" ht="15" customHeight="1" x14ac:dyDescent="0.2">
      <c r="A7631" s="27">
        <v>42327.041666666664</v>
      </c>
      <c r="B7631" s="10">
        <v>6.1733279999999997</v>
      </c>
      <c r="C7631" s="26">
        <v>20</v>
      </c>
      <c r="D7631" s="14">
        <f t="shared" si="119"/>
        <v>10.309457759999999</v>
      </c>
    </row>
    <row r="7632" spans="1:4" ht="15" customHeight="1" x14ac:dyDescent="0.2">
      <c r="A7632" s="27">
        <v>42327.083333333336</v>
      </c>
      <c r="B7632" s="10">
        <v>5.6588840000000005</v>
      </c>
      <c r="C7632" s="26">
        <v>30</v>
      </c>
      <c r="D7632" s="14">
        <f t="shared" si="119"/>
        <v>9.4503362800000001</v>
      </c>
    </row>
    <row r="7633" spans="1:4" ht="15" customHeight="1" x14ac:dyDescent="0.2">
      <c r="A7633" s="27">
        <v>42327.125</v>
      </c>
      <c r="B7633" s="10">
        <v>3.601108</v>
      </c>
      <c r="C7633" s="26">
        <v>10</v>
      </c>
      <c r="D7633" s="14">
        <f t="shared" si="119"/>
        <v>6.0138503599999993</v>
      </c>
    </row>
    <row r="7634" spans="1:4" ht="15" customHeight="1" x14ac:dyDescent="0.2">
      <c r="A7634" s="27">
        <v>42327.166666666664</v>
      </c>
      <c r="B7634" s="10">
        <v>4.1155520000000001</v>
      </c>
      <c r="C7634" s="26">
        <v>20</v>
      </c>
      <c r="D7634" s="14">
        <f t="shared" si="119"/>
        <v>6.8729718399999999</v>
      </c>
    </row>
    <row r="7635" spans="1:4" ht="15" customHeight="1" x14ac:dyDescent="0.2">
      <c r="A7635" s="27">
        <v>42327.208333333336</v>
      </c>
      <c r="B7635" s="10">
        <v>4.1155520000000001</v>
      </c>
      <c r="C7635" s="26">
        <v>10</v>
      </c>
      <c r="D7635" s="14">
        <f t="shared" si="119"/>
        <v>6.8729718399999999</v>
      </c>
    </row>
    <row r="7636" spans="1:4" ht="15" customHeight="1" x14ac:dyDescent="0.2">
      <c r="A7636" s="27">
        <v>42327.25</v>
      </c>
      <c r="B7636" s="10">
        <v>4.1155520000000001</v>
      </c>
      <c r="C7636" s="26">
        <v>50</v>
      </c>
      <c r="D7636" s="14">
        <f t="shared" si="119"/>
        <v>6.8729718399999999</v>
      </c>
    </row>
    <row r="7637" spans="1:4" ht="15" customHeight="1" x14ac:dyDescent="0.2">
      <c r="A7637" s="27">
        <v>42327.291666666664</v>
      </c>
      <c r="B7637" s="10">
        <v>5.1444400000000003</v>
      </c>
      <c r="C7637" s="26">
        <v>30</v>
      </c>
      <c r="D7637" s="14">
        <f t="shared" si="119"/>
        <v>8.5912147999999995</v>
      </c>
    </row>
    <row r="7638" spans="1:4" ht="15" customHeight="1" x14ac:dyDescent="0.2">
      <c r="A7638" s="27">
        <v>42327.333333333336</v>
      </c>
      <c r="B7638" s="10">
        <v>5.1444400000000003</v>
      </c>
      <c r="C7638" s="26">
        <v>10</v>
      </c>
      <c r="D7638" s="14">
        <f t="shared" si="119"/>
        <v>8.5912147999999995</v>
      </c>
    </row>
    <row r="7639" spans="1:4" ht="15" customHeight="1" x14ac:dyDescent="0.2">
      <c r="A7639" s="27">
        <v>42327.375</v>
      </c>
      <c r="B7639" s="10">
        <v>4.6299960000000002</v>
      </c>
      <c r="C7639" s="26">
        <v>40</v>
      </c>
      <c r="D7639" s="14">
        <f t="shared" si="119"/>
        <v>7.7320933199999997</v>
      </c>
    </row>
    <row r="7640" spans="1:4" ht="15" customHeight="1" x14ac:dyDescent="0.2">
      <c r="A7640" s="27">
        <v>42327.416666666664</v>
      </c>
      <c r="B7640" s="10">
        <v>5.1444400000000003</v>
      </c>
      <c r="C7640" s="26">
        <v>20</v>
      </c>
      <c r="D7640" s="14">
        <f t="shared" si="119"/>
        <v>8.5912147999999995</v>
      </c>
    </row>
    <row r="7641" spans="1:4" ht="15" customHeight="1" x14ac:dyDescent="0.2">
      <c r="A7641" s="27">
        <v>42327.458333333336</v>
      </c>
      <c r="B7641" s="10">
        <v>5.6588840000000005</v>
      </c>
      <c r="C7641" s="26">
        <v>20</v>
      </c>
      <c r="D7641" s="14">
        <f t="shared" si="119"/>
        <v>9.4503362800000001</v>
      </c>
    </row>
    <row r="7642" spans="1:4" ht="15" customHeight="1" x14ac:dyDescent="0.2">
      <c r="A7642" s="27">
        <v>42327.5</v>
      </c>
      <c r="B7642" s="10">
        <v>6.1733279999999997</v>
      </c>
      <c r="C7642" s="26">
        <v>20</v>
      </c>
      <c r="D7642" s="14">
        <f t="shared" si="119"/>
        <v>10.309457759999999</v>
      </c>
    </row>
    <row r="7643" spans="1:4" ht="15" customHeight="1" x14ac:dyDescent="0.2">
      <c r="A7643" s="27">
        <v>42327.541666666664</v>
      </c>
      <c r="B7643" s="10">
        <v>6.6877719999999998</v>
      </c>
      <c r="C7643" s="26">
        <v>20</v>
      </c>
      <c r="D7643" s="14">
        <f t="shared" si="119"/>
        <v>11.16857924</v>
      </c>
    </row>
    <row r="7644" spans="1:4" ht="15" customHeight="1" x14ac:dyDescent="0.2">
      <c r="A7644" s="27">
        <v>42327.583333333336</v>
      </c>
      <c r="B7644" s="10">
        <v>6.6877719999999998</v>
      </c>
      <c r="C7644" s="26">
        <v>30</v>
      </c>
      <c r="D7644" s="14">
        <f t="shared" si="119"/>
        <v>11.16857924</v>
      </c>
    </row>
    <row r="7645" spans="1:4" ht="15" customHeight="1" x14ac:dyDescent="0.2">
      <c r="A7645" s="27">
        <v>42327.625</v>
      </c>
      <c r="B7645" s="10">
        <v>6.1733279999999997</v>
      </c>
      <c r="C7645" s="26">
        <v>30</v>
      </c>
      <c r="D7645" s="14">
        <f t="shared" si="119"/>
        <v>10.309457759999999</v>
      </c>
    </row>
    <row r="7646" spans="1:4" ht="15" customHeight="1" x14ac:dyDescent="0.2">
      <c r="A7646" s="27">
        <v>42327.666666666664</v>
      </c>
      <c r="B7646" s="10">
        <v>8.2311040000000002</v>
      </c>
      <c r="C7646" s="26">
        <v>50</v>
      </c>
      <c r="D7646" s="14">
        <f t="shared" si="119"/>
        <v>13.74594368</v>
      </c>
    </row>
    <row r="7647" spans="1:4" ht="15" customHeight="1" x14ac:dyDescent="0.2">
      <c r="A7647" s="27">
        <v>42327.708333333336</v>
      </c>
      <c r="B7647" s="10">
        <v>8.7455479999999994</v>
      </c>
      <c r="C7647" s="26">
        <v>60</v>
      </c>
      <c r="D7647" s="14">
        <f t="shared" si="119"/>
        <v>14.605065159999999</v>
      </c>
    </row>
    <row r="7648" spans="1:4" ht="15" customHeight="1" x14ac:dyDescent="0.2">
      <c r="A7648" s="27">
        <v>42327.75</v>
      </c>
      <c r="B7648" s="10">
        <v>9.2599920000000004</v>
      </c>
      <c r="C7648" s="26">
        <v>50</v>
      </c>
      <c r="D7648" s="14">
        <f t="shared" si="119"/>
        <v>15.464186639999999</v>
      </c>
    </row>
    <row r="7649" spans="1:4" ht="15" customHeight="1" x14ac:dyDescent="0.2">
      <c r="A7649" s="27">
        <v>42327.791666666664</v>
      </c>
      <c r="B7649" s="10">
        <v>8.7455479999999994</v>
      </c>
      <c r="C7649" s="26">
        <v>40</v>
      </c>
      <c r="D7649" s="14">
        <f t="shared" si="119"/>
        <v>14.605065159999999</v>
      </c>
    </row>
    <row r="7650" spans="1:4" ht="15" customHeight="1" x14ac:dyDescent="0.2">
      <c r="A7650" s="27">
        <v>42327.833333333336</v>
      </c>
      <c r="B7650" s="10">
        <v>7.7166600000000001</v>
      </c>
      <c r="C7650" s="26">
        <v>40</v>
      </c>
      <c r="D7650" s="14">
        <f t="shared" si="119"/>
        <v>12.886822199999999</v>
      </c>
    </row>
    <row r="7651" spans="1:4" ht="15" customHeight="1" x14ac:dyDescent="0.2">
      <c r="A7651" s="27">
        <v>42327.875</v>
      </c>
      <c r="B7651" s="10">
        <v>7.202216</v>
      </c>
      <c r="C7651" s="26">
        <v>40</v>
      </c>
      <c r="D7651" s="14">
        <f t="shared" si="119"/>
        <v>12.027700719999999</v>
      </c>
    </row>
    <row r="7652" spans="1:4" ht="15" customHeight="1" x14ac:dyDescent="0.2">
      <c r="A7652" s="27">
        <v>42327.916666666664</v>
      </c>
      <c r="B7652" s="10">
        <v>6.6877719999999998</v>
      </c>
      <c r="C7652" s="26">
        <v>40</v>
      </c>
      <c r="D7652" s="14">
        <f t="shared" si="119"/>
        <v>11.16857924</v>
      </c>
    </row>
    <row r="7653" spans="1:4" ht="15" customHeight="1" x14ac:dyDescent="0.2">
      <c r="A7653" s="27">
        <v>42327.958333333336</v>
      </c>
      <c r="B7653" s="10">
        <v>5.1444400000000003</v>
      </c>
      <c r="C7653" s="26">
        <v>20</v>
      </c>
      <c r="D7653" s="14">
        <f t="shared" si="119"/>
        <v>8.5912147999999995</v>
      </c>
    </row>
    <row r="7654" spans="1:4" ht="15" customHeight="1" x14ac:dyDescent="0.2">
      <c r="A7654" s="27">
        <v>42328</v>
      </c>
      <c r="B7654" s="10">
        <v>5.1444400000000003</v>
      </c>
      <c r="C7654" s="26">
        <v>10</v>
      </c>
      <c r="D7654" s="14">
        <f t="shared" si="119"/>
        <v>8.5912147999999995</v>
      </c>
    </row>
    <row r="7655" spans="1:4" ht="15" customHeight="1" x14ac:dyDescent="0.2">
      <c r="A7655" s="27">
        <v>42328.041666666664</v>
      </c>
      <c r="B7655" s="10">
        <v>8.2311040000000002</v>
      </c>
      <c r="C7655" s="26">
        <v>40</v>
      </c>
      <c r="D7655" s="14">
        <f t="shared" si="119"/>
        <v>13.74594368</v>
      </c>
    </row>
    <row r="7656" spans="1:4" ht="15" customHeight="1" x14ac:dyDescent="0.2">
      <c r="A7656" s="27">
        <v>42328.083333333336</v>
      </c>
      <c r="B7656" s="10">
        <v>7.7166600000000001</v>
      </c>
      <c r="C7656" s="26">
        <v>40</v>
      </c>
      <c r="D7656" s="14">
        <f t="shared" si="119"/>
        <v>12.886822199999999</v>
      </c>
    </row>
    <row r="7657" spans="1:4" ht="15" customHeight="1" x14ac:dyDescent="0.2">
      <c r="A7657" s="27">
        <v>42328.125</v>
      </c>
      <c r="B7657" s="10">
        <v>6.6877719999999998</v>
      </c>
      <c r="C7657" s="26">
        <v>40</v>
      </c>
      <c r="D7657" s="14">
        <f t="shared" si="119"/>
        <v>11.16857924</v>
      </c>
    </row>
    <row r="7658" spans="1:4" ht="15" customHeight="1" x14ac:dyDescent="0.2">
      <c r="A7658" s="27">
        <v>42328.166666666664</v>
      </c>
      <c r="B7658" s="10">
        <v>6.1733279999999997</v>
      </c>
      <c r="C7658" s="26">
        <v>30</v>
      </c>
      <c r="D7658" s="14">
        <f t="shared" si="119"/>
        <v>10.309457759999999</v>
      </c>
    </row>
    <row r="7659" spans="1:4" ht="15" customHeight="1" x14ac:dyDescent="0.2">
      <c r="A7659" s="27">
        <v>42328.208333333336</v>
      </c>
      <c r="B7659" s="10">
        <v>7.202216</v>
      </c>
      <c r="C7659" s="26">
        <v>30</v>
      </c>
      <c r="D7659" s="14">
        <f t="shared" si="119"/>
        <v>12.027700719999999</v>
      </c>
    </row>
    <row r="7660" spans="1:4" ht="15" customHeight="1" x14ac:dyDescent="0.2">
      <c r="A7660" s="27">
        <v>42328.25</v>
      </c>
      <c r="B7660" s="10">
        <v>7.7166600000000001</v>
      </c>
      <c r="C7660" s="26">
        <v>30</v>
      </c>
      <c r="D7660" s="14">
        <f t="shared" si="119"/>
        <v>12.886822199999999</v>
      </c>
    </row>
    <row r="7661" spans="1:4" ht="15" customHeight="1" x14ac:dyDescent="0.2">
      <c r="A7661" s="27">
        <v>42328.291666666664</v>
      </c>
      <c r="B7661" s="10">
        <v>6.1733279999999997</v>
      </c>
      <c r="C7661" s="26">
        <v>30</v>
      </c>
      <c r="D7661" s="14">
        <f t="shared" si="119"/>
        <v>10.309457759999999</v>
      </c>
    </row>
    <row r="7662" spans="1:4" ht="15" customHeight="1" x14ac:dyDescent="0.2">
      <c r="A7662" s="27">
        <v>42328.333333333336</v>
      </c>
      <c r="B7662" s="10">
        <v>7.7166600000000001</v>
      </c>
      <c r="C7662" s="26">
        <v>30</v>
      </c>
      <c r="D7662" s="14">
        <f t="shared" si="119"/>
        <v>12.886822199999999</v>
      </c>
    </row>
    <row r="7663" spans="1:4" ht="15" customHeight="1" x14ac:dyDescent="0.2">
      <c r="A7663" s="27">
        <v>42328.375</v>
      </c>
      <c r="B7663" s="10">
        <v>6.6877719999999998</v>
      </c>
      <c r="C7663" s="26">
        <v>30</v>
      </c>
      <c r="D7663" s="14">
        <f t="shared" si="119"/>
        <v>11.16857924</v>
      </c>
    </row>
    <row r="7664" spans="1:4" ht="15" customHeight="1" x14ac:dyDescent="0.2">
      <c r="A7664" s="27">
        <v>42328.416666666664</v>
      </c>
      <c r="B7664" s="10">
        <v>6.6877719999999998</v>
      </c>
      <c r="C7664" s="26">
        <v>20</v>
      </c>
      <c r="D7664" s="14">
        <f t="shared" si="119"/>
        <v>11.16857924</v>
      </c>
    </row>
    <row r="7665" spans="1:4" ht="15" customHeight="1" x14ac:dyDescent="0.2">
      <c r="A7665" s="27">
        <v>42328.458333333336</v>
      </c>
      <c r="B7665" s="10">
        <v>6.1733279999999997</v>
      </c>
      <c r="C7665" s="26">
        <v>10</v>
      </c>
      <c r="D7665" s="14">
        <f t="shared" si="119"/>
        <v>10.309457759999999</v>
      </c>
    </row>
    <row r="7666" spans="1:4" ht="15" customHeight="1" x14ac:dyDescent="0.2">
      <c r="A7666" s="27">
        <v>42328.5</v>
      </c>
      <c r="B7666" s="10">
        <v>6.6877719999999998</v>
      </c>
      <c r="C7666" s="26">
        <v>30</v>
      </c>
      <c r="D7666" s="14">
        <f t="shared" si="119"/>
        <v>11.16857924</v>
      </c>
    </row>
    <row r="7667" spans="1:4" ht="15" customHeight="1" x14ac:dyDescent="0.2">
      <c r="A7667" s="27">
        <v>42328.541666666664</v>
      </c>
      <c r="B7667" s="10">
        <v>4.6299960000000002</v>
      </c>
      <c r="C7667" s="26">
        <v>30</v>
      </c>
      <c r="D7667" s="14">
        <f t="shared" si="119"/>
        <v>7.7320933199999997</v>
      </c>
    </row>
    <row r="7668" spans="1:4" ht="15" customHeight="1" x14ac:dyDescent="0.2">
      <c r="A7668" s="27">
        <v>42328.583333333336</v>
      </c>
      <c r="B7668" s="10">
        <v>6.1733279999999997</v>
      </c>
      <c r="C7668" s="26">
        <v>20</v>
      </c>
      <c r="D7668" s="14">
        <f t="shared" si="119"/>
        <v>10.309457759999999</v>
      </c>
    </row>
    <row r="7669" spans="1:4" ht="15" customHeight="1" x14ac:dyDescent="0.2">
      <c r="A7669" s="27">
        <v>42328.625</v>
      </c>
      <c r="B7669" s="10">
        <v>2.057776</v>
      </c>
      <c r="C7669" s="26">
        <v>350</v>
      </c>
      <c r="D7669" s="14">
        <f t="shared" si="119"/>
        <v>3.43648592</v>
      </c>
    </row>
    <row r="7670" spans="1:4" ht="15" customHeight="1" x14ac:dyDescent="0.2">
      <c r="A7670" s="27">
        <v>42328.666666666664</v>
      </c>
      <c r="B7670" s="10">
        <v>1.5433319999999999</v>
      </c>
      <c r="C7670" s="26">
        <v>120</v>
      </c>
      <c r="D7670" s="14">
        <f t="shared" si="119"/>
        <v>2.5773644399999998</v>
      </c>
    </row>
    <row r="7671" spans="1:4" ht="15" customHeight="1" x14ac:dyDescent="0.2">
      <c r="A7671" s="27">
        <v>42328.708333333336</v>
      </c>
      <c r="B7671" s="10">
        <v>4.1155520000000001</v>
      </c>
      <c r="C7671" s="26">
        <v>80</v>
      </c>
      <c r="D7671" s="14">
        <f t="shared" si="119"/>
        <v>6.8729718399999999</v>
      </c>
    </row>
    <row r="7672" spans="1:4" ht="15" customHeight="1" x14ac:dyDescent="0.2">
      <c r="A7672" s="27">
        <v>42328.75</v>
      </c>
      <c r="B7672" s="10">
        <v>6.1733279999999997</v>
      </c>
      <c r="C7672" s="26">
        <v>50</v>
      </c>
      <c r="D7672" s="14">
        <f t="shared" si="119"/>
        <v>10.309457759999999</v>
      </c>
    </row>
    <row r="7673" spans="1:4" ht="15" customHeight="1" x14ac:dyDescent="0.2">
      <c r="A7673" s="27">
        <v>42328.791666666664</v>
      </c>
      <c r="B7673" s="10">
        <v>7.7166600000000001</v>
      </c>
      <c r="C7673" s="26">
        <v>40</v>
      </c>
      <c r="D7673" s="14">
        <f t="shared" si="119"/>
        <v>12.886822199999999</v>
      </c>
    </row>
    <row r="7674" spans="1:4" ht="15" customHeight="1" x14ac:dyDescent="0.2">
      <c r="A7674" s="27">
        <v>42328.833333333336</v>
      </c>
      <c r="B7674" s="10">
        <v>7.202216</v>
      </c>
      <c r="C7674" s="26">
        <v>70</v>
      </c>
      <c r="D7674" s="14">
        <f t="shared" si="119"/>
        <v>12.027700719999999</v>
      </c>
    </row>
    <row r="7675" spans="1:4" ht="15" customHeight="1" x14ac:dyDescent="0.2">
      <c r="A7675" s="27">
        <v>42328.875</v>
      </c>
      <c r="B7675" s="10">
        <v>4.6299960000000002</v>
      </c>
      <c r="C7675" s="26">
        <v>30</v>
      </c>
      <c r="D7675" s="14">
        <f t="shared" si="119"/>
        <v>7.7320933199999997</v>
      </c>
    </row>
    <row r="7676" spans="1:4" ht="15" customHeight="1" x14ac:dyDescent="0.2">
      <c r="A7676" s="27">
        <v>42328.916666666664</v>
      </c>
      <c r="B7676" s="10">
        <v>5.1444400000000003</v>
      </c>
      <c r="C7676" s="26">
        <v>360</v>
      </c>
      <c r="D7676" s="14">
        <f t="shared" si="119"/>
        <v>8.5912147999999995</v>
      </c>
    </row>
    <row r="7677" spans="1:4" ht="15" customHeight="1" x14ac:dyDescent="0.2">
      <c r="A7677" s="27">
        <v>42328.958333333336</v>
      </c>
      <c r="B7677" s="10">
        <v>5.1444400000000003</v>
      </c>
      <c r="C7677" s="26">
        <v>20</v>
      </c>
      <c r="D7677" s="14">
        <f t="shared" si="119"/>
        <v>8.5912147999999995</v>
      </c>
    </row>
    <row r="7678" spans="1:4" ht="15" customHeight="1" x14ac:dyDescent="0.2">
      <c r="A7678" s="27">
        <v>42329</v>
      </c>
      <c r="B7678" s="10">
        <v>4.1155520000000001</v>
      </c>
      <c r="C7678" s="26">
        <v>10</v>
      </c>
      <c r="D7678" s="14">
        <f t="shared" si="119"/>
        <v>6.8729718399999999</v>
      </c>
    </row>
    <row r="7679" spans="1:4" ht="15" customHeight="1" x14ac:dyDescent="0.2">
      <c r="A7679" s="27">
        <v>42329.041666666664</v>
      </c>
      <c r="B7679" s="10">
        <v>6.6877719999999998</v>
      </c>
      <c r="C7679" s="26">
        <v>20</v>
      </c>
      <c r="D7679" s="14">
        <f t="shared" si="119"/>
        <v>11.16857924</v>
      </c>
    </row>
    <row r="7680" spans="1:4" ht="15" customHeight="1" x14ac:dyDescent="0.2">
      <c r="A7680" s="27">
        <v>42329.083333333336</v>
      </c>
      <c r="B7680" s="10">
        <v>6.1733279999999997</v>
      </c>
      <c r="C7680" s="26">
        <v>20</v>
      </c>
      <c r="D7680" s="14">
        <f t="shared" si="119"/>
        <v>10.309457759999999</v>
      </c>
    </row>
    <row r="7681" spans="1:4" ht="15" customHeight="1" x14ac:dyDescent="0.2">
      <c r="A7681" s="27">
        <v>42329.125</v>
      </c>
      <c r="B7681" s="10">
        <v>3.601108</v>
      </c>
      <c r="C7681" s="26">
        <v>10</v>
      </c>
      <c r="D7681" s="14">
        <f t="shared" si="119"/>
        <v>6.0138503599999993</v>
      </c>
    </row>
    <row r="7682" spans="1:4" ht="15" customHeight="1" x14ac:dyDescent="0.2">
      <c r="A7682" s="27">
        <v>42329.166666666664</v>
      </c>
      <c r="B7682" s="10">
        <v>4.1155520000000001</v>
      </c>
      <c r="C7682" s="26">
        <v>30</v>
      </c>
      <c r="D7682" s="14">
        <f t="shared" si="119"/>
        <v>6.8729718399999999</v>
      </c>
    </row>
    <row r="7683" spans="1:4" ht="15" customHeight="1" x14ac:dyDescent="0.2">
      <c r="A7683" s="27">
        <v>42329.208333333336</v>
      </c>
      <c r="B7683" s="10">
        <v>2.057776</v>
      </c>
      <c r="C7683" s="26">
        <v>20</v>
      </c>
      <c r="D7683" s="14">
        <f t="shared" si="119"/>
        <v>3.43648592</v>
      </c>
    </row>
    <row r="7684" spans="1:4" ht="15" customHeight="1" x14ac:dyDescent="0.2">
      <c r="A7684" s="27">
        <v>42329.25</v>
      </c>
      <c r="B7684" s="10">
        <v>2.057776</v>
      </c>
      <c r="C7684" s="26">
        <v>40</v>
      </c>
      <c r="D7684" s="14">
        <f t="shared" si="119"/>
        <v>3.43648592</v>
      </c>
    </row>
    <row r="7685" spans="1:4" ht="15" customHeight="1" x14ac:dyDescent="0.2">
      <c r="A7685" s="27">
        <v>42329.291666666664</v>
      </c>
      <c r="B7685" s="10">
        <v>4.6299960000000002</v>
      </c>
      <c r="C7685" s="26">
        <v>30</v>
      </c>
      <c r="D7685" s="14">
        <f t="shared" ref="D7685:D7748" si="120">$B$1*B7685</f>
        <v>7.7320933199999997</v>
      </c>
    </row>
    <row r="7686" spans="1:4" ht="15" customHeight="1" x14ac:dyDescent="0.2">
      <c r="A7686" s="27">
        <v>42329.333333333336</v>
      </c>
      <c r="B7686" s="10">
        <v>2.5722200000000002</v>
      </c>
      <c r="C7686" s="26">
        <v>350</v>
      </c>
      <c r="D7686" s="14">
        <f t="shared" si="120"/>
        <v>4.2956073999999997</v>
      </c>
    </row>
    <row r="7687" spans="1:4" ht="15" customHeight="1" x14ac:dyDescent="0.2">
      <c r="A7687" s="27">
        <v>42329.375</v>
      </c>
      <c r="B7687" s="10">
        <v>1.5433319999999999</v>
      </c>
      <c r="C7687" s="26">
        <v>350</v>
      </c>
      <c r="D7687" s="14">
        <f t="shared" si="120"/>
        <v>2.5773644399999998</v>
      </c>
    </row>
    <row r="7688" spans="1:4" ht="15" customHeight="1" x14ac:dyDescent="0.2">
      <c r="A7688" s="27">
        <v>42329.416666666664</v>
      </c>
      <c r="B7688" s="10">
        <v>2.5722200000000002</v>
      </c>
      <c r="C7688" s="26">
        <v>40</v>
      </c>
      <c r="D7688" s="14">
        <f t="shared" si="120"/>
        <v>4.2956073999999997</v>
      </c>
    </row>
    <row r="7689" spans="1:4" ht="15" customHeight="1" x14ac:dyDescent="0.2">
      <c r="A7689" s="27">
        <v>42329.458333333336</v>
      </c>
      <c r="B7689" s="10">
        <v>2.057776</v>
      </c>
      <c r="C7689" s="26">
        <v>310</v>
      </c>
      <c r="D7689" s="14">
        <f t="shared" si="120"/>
        <v>3.43648592</v>
      </c>
    </row>
    <row r="7690" spans="1:4" ht="15" customHeight="1" x14ac:dyDescent="0.2">
      <c r="A7690" s="27">
        <v>42329.5</v>
      </c>
      <c r="B7690" s="10">
        <v>2.5722200000000002</v>
      </c>
      <c r="C7690" s="26">
        <v>270</v>
      </c>
      <c r="D7690" s="14">
        <f t="shared" si="120"/>
        <v>4.2956073999999997</v>
      </c>
    </row>
    <row r="7691" spans="1:4" ht="15" customHeight="1" x14ac:dyDescent="0.2">
      <c r="A7691" s="27">
        <v>42329.541666666664</v>
      </c>
      <c r="B7691" s="10">
        <v>1.5433319999999999</v>
      </c>
      <c r="C7691" s="26">
        <v>250</v>
      </c>
      <c r="D7691" s="14">
        <f t="shared" si="120"/>
        <v>2.5773644399999998</v>
      </c>
    </row>
    <row r="7692" spans="1:4" ht="15" customHeight="1" x14ac:dyDescent="0.2">
      <c r="A7692" s="27">
        <v>42329.583333333336</v>
      </c>
      <c r="B7692" s="10">
        <v>4.1155520000000001</v>
      </c>
      <c r="C7692" s="26">
        <v>150</v>
      </c>
      <c r="D7692" s="14">
        <f t="shared" si="120"/>
        <v>6.8729718399999999</v>
      </c>
    </row>
    <row r="7693" spans="1:4" ht="15" customHeight="1" x14ac:dyDescent="0.2">
      <c r="A7693" s="27">
        <v>42329.625</v>
      </c>
      <c r="B7693" s="10">
        <v>5.6588840000000005</v>
      </c>
      <c r="C7693" s="26">
        <v>150</v>
      </c>
      <c r="D7693" s="14">
        <f t="shared" si="120"/>
        <v>9.4503362800000001</v>
      </c>
    </row>
    <row r="7694" spans="1:4" ht="15" customHeight="1" x14ac:dyDescent="0.2">
      <c r="A7694" s="27">
        <v>42329.666666666664</v>
      </c>
      <c r="B7694" s="10">
        <v>6.1733279999999997</v>
      </c>
      <c r="C7694" s="26">
        <v>150</v>
      </c>
      <c r="D7694" s="14">
        <f t="shared" si="120"/>
        <v>10.309457759999999</v>
      </c>
    </row>
    <row r="7695" spans="1:4" ht="15" customHeight="1" x14ac:dyDescent="0.2">
      <c r="A7695" s="27">
        <v>42329.708333333336</v>
      </c>
      <c r="B7695" s="10">
        <v>7.7166600000000001</v>
      </c>
      <c r="C7695" s="26">
        <v>160</v>
      </c>
      <c r="D7695" s="14">
        <f t="shared" si="120"/>
        <v>12.886822199999999</v>
      </c>
    </row>
    <row r="7696" spans="1:4" ht="15" customHeight="1" x14ac:dyDescent="0.2">
      <c r="A7696" s="27">
        <v>42329.75</v>
      </c>
      <c r="B7696" s="10">
        <v>7.202216</v>
      </c>
      <c r="C7696" s="26">
        <v>160</v>
      </c>
      <c r="D7696" s="14">
        <f t="shared" si="120"/>
        <v>12.027700719999999</v>
      </c>
    </row>
    <row r="7697" spans="1:4" ht="15" customHeight="1" x14ac:dyDescent="0.2">
      <c r="A7697" s="27">
        <v>42329.791666666664</v>
      </c>
      <c r="B7697" s="10">
        <v>7.202216</v>
      </c>
      <c r="C7697" s="26">
        <v>180</v>
      </c>
      <c r="D7697" s="14">
        <f t="shared" si="120"/>
        <v>12.027700719999999</v>
      </c>
    </row>
    <row r="7698" spans="1:4" ht="15" customHeight="1" x14ac:dyDescent="0.2">
      <c r="A7698" s="27">
        <v>42329.833333333336</v>
      </c>
      <c r="B7698" s="10">
        <v>11.832212</v>
      </c>
      <c r="C7698" s="26">
        <v>210</v>
      </c>
      <c r="D7698" s="14">
        <f t="shared" si="120"/>
        <v>19.759794039999999</v>
      </c>
    </row>
    <row r="7699" spans="1:4" ht="15" customHeight="1" x14ac:dyDescent="0.2">
      <c r="A7699" s="27">
        <v>42329.916666666664</v>
      </c>
      <c r="B7699" s="10">
        <v>10.288880000000001</v>
      </c>
      <c r="C7699" s="26">
        <v>220</v>
      </c>
      <c r="D7699" s="14">
        <f t="shared" si="120"/>
        <v>17.182429599999999</v>
      </c>
    </row>
    <row r="7700" spans="1:4" ht="15" customHeight="1" x14ac:dyDescent="0.2">
      <c r="A7700" s="27">
        <v>42329.958333333336</v>
      </c>
      <c r="B7700" s="10">
        <v>9.7744359999999997</v>
      </c>
      <c r="C7700" s="26">
        <v>220</v>
      </c>
      <c r="D7700" s="14">
        <f t="shared" si="120"/>
        <v>16.32330812</v>
      </c>
    </row>
    <row r="7701" spans="1:4" ht="15" customHeight="1" x14ac:dyDescent="0.2">
      <c r="A7701" s="27">
        <v>42330.041666666664</v>
      </c>
      <c r="B7701" s="10">
        <v>6.6877719999999998</v>
      </c>
      <c r="C7701" s="26">
        <v>220</v>
      </c>
      <c r="D7701" s="14">
        <f t="shared" si="120"/>
        <v>11.16857924</v>
      </c>
    </row>
    <row r="7702" spans="1:4" ht="15" customHeight="1" x14ac:dyDescent="0.2">
      <c r="A7702" s="27">
        <v>42330.125</v>
      </c>
      <c r="B7702" s="10">
        <v>5.6588840000000005</v>
      </c>
      <c r="C7702" s="26">
        <v>210</v>
      </c>
      <c r="D7702" s="14">
        <f t="shared" si="120"/>
        <v>9.4503362800000001</v>
      </c>
    </row>
    <row r="7703" spans="1:4" ht="15" customHeight="1" x14ac:dyDescent="0.2">
      <c r="A7703" s="27">
        <v>42330.166666666664</v>
      </c>
      <c r="B7703" s="10">
        <v>6.1733279999999997</v>
      </c>
      <c r="C7703" s="26">
        <v>200</v>
      </c>
      <c r="D7703" s="14">
        <f t="shared" si="120"/>
        <v>10.309457759999999</v>
      </c>
    </row>
    <row r="7704" spans="1:4" ht="15" customHeight="1" x14ac:dyDescent="0.2">
      <c r="A7704" s="27">
        <v>42330.208333333336</v>
      </c>
      <c r="B7704" s="10">
        <v>5.6588840000000005</v>
      </c>
      <c r="C7704" s="26">
        <v>220</v>
      </c>
      <c r="D7704" s="14">
        <f t="shared" si="120"/>
        <v>9.4503362800000001</v>
      </c>
    </row>
    <row r="7705" spans="1:4" ht="15" customHeight="1" x14ac:dyDescent="0.2">
      <c r="A7705" s="27">
        <v>42330.25</v>
      </c>
      <c r="B7705" s="10">
        <v>6.1733279999999997</v>
      </c>
      <c r="C7705" s="26">
        <v>210</v>
      </c>
      <c r="D7705" s="14">
        <f t="shared" si="120"/>
        <v>10.309457759999999</v>
      </c>
    </row>
    <row r="7706" spans="1:4" ht="15" customHeight="1" x14ac:dyDescent="0.2">
      <c r="A7706" s="27">
        <v>42330.291666666664</v>
      </c>
      <c r="B7706" s="10">
        <v>5.1444400000000003</v>
      </c>
      <c r="C7706" s="26">
        <v>220</v>
      </c>
      <c r="D7706" s="14">
        <f t="shared" si="120"/>
        <v>8.5912147999999995</v>
      </c>
    </row>
    <row r="7707" spans="1:4" ht="15" customHeight="1" x14ac:dyDescent="0.2">
      <c r="A7707" s="27">
        <v>42330.375</v>
      </c>
      <c r="B7707" s="10">
        <v>5.6588840000000005</v>
      </c>
      <c r="C7707" s="26">
        <v>210</v>
      </c>
      <c r="D7707" s="14">
        <f t="shared" si="120"/>
        <v>9.4503362800000001</v>
      </c>
    </row>
    <row r="7708" spans="1:4" ht="15" customHeight="1" x14ac:dyDescent="0.2">
      <c r="A7708" s="27">
        <v>42330.416666666664</v>
      </c>
      <c r="B7708" s="10">
        <v>3.601108</v>
      </c>
      <c r="C7708" s="26">
        <v>200</v>
      </c>
      <c r="D7708" s="14">
        <f t="shared" si="120"/>
        <v>6.0138503599999993</v>
      </c>
    </row>
    <row r="7709" spans="1:4" ht="15" customHeight="1" x14ac:dyDescent="0.2">
      <c r="A7709" s="27">
        <v>42330.458333333336</v>
      </c>
      <c r="B7709" s="10">
        <v>2.5722200000000002</v>
      </c>
      <c r="C7709" s="26">
        <v>240</v>
      </c>
      <c r="D7709" s="14">
        <f t="shared" si="120"/>
        <v>4.2956073999999997</v>
      </c>
    </row>
    <row r="7710" spans="1:4" ht="15" customHeight="1" x14ac:dyDescent="0.2">
      <c r="A7710" s="27">
        <v>42330.5</v>
      </c>
      <c r="B7710" s="10">
        <v>3.601108</v>
      </c>
      <c r="C7710" s="26">
        <v>230</v>
      </c>
      <c r="D7710" s="14">
        <f t="shared" si="120"/>
        <v>6.0138503599999993</v>
      </c>
    </row>
    <row r="7711" spans="1:4" ht="15" customHeight="1" x14ac:dyDescent="0.2">
      <c r="A7711" s="27">
        <v>42330.541666666664</v>
      </c>
      <c r="B7711" s="10">
        <v>3.601108</v>
      </c>
      <c r="C7711" s="26">
        <v>180</v>
      </c>
      <c r="D7711" s="14">
        <f t="shared" si="120"/>
        <v>6.0138503599999993</v>
      </c>
    </row>
    <row r="7712" spans="1:4" ht="15" customHeight="1" x14ac:dyDescent="0.2">
      <c r="A7712" s="27">
        <v>42330.583333333336</v>
      </c>
      <c r="B7712" s="10">
        <v>3.601108</v>
      </c>
      <c r="C7712" s="26">
        <v>190</v>
      </c>
      <c r="D7712" s="14">
        <f t="shared" si="120"/>
        <v>6.0138503599999993</v>
      </c>
    </row>
    <row r="7713" spans="1:4" ht="15" customHeight="1" x14ac:dyDescent="0.2">
      <c r="A7713" s="27">
        <v>42330.625</v>
      </c>
      <c r="B7713" s="10">
        <v>3.601108</v>
      </c>
      <c r="C7713" s="26">
        <v>160</v>
      </c>
      <c r="D7713" s="14">
        <f t="shared" si="120"/>
        <v>6.0138503599999993</v>
      </c>
    </row>
    <row r="7714" spans="1:4" ht="15" customHeight="1" x14ac:dyDescent="0.2">
      <c r="A7714" s="27">
        <v>42330.666666666664</v>
      </c>
      <c r="B7714" s="10">
        <v>5.1444400000000003</v>
      </c>
      <c r="C7714" s="26">
        <v>160</v>
      </c>
      <c r="D7714" s="14">
        <f t="shared" si="120"/>
        <v>8.5912147999999995</v>
      </c>
    </row>
    <row r="7715" spans="1:4" ht="15" customHeight="1" x14ac:dyDescent="0.2">
      <c r="A7715" s="27">
        <v>42330.708333333336</v>
      </c>
      <c r="B7715" s="10">
        <v>6.1733279999999997</v>
      </c>
      <c r="C7715" s="26">
        <v>160</v>
      </c>
      <c r="D7715" s="14">
        <f t="shared" si="120"/>
        <v>10.309457759999999</v>
      </c>
    </row>
    <row r="7716" spans="1:4" ht="15" customHeight="1" x14ac:dyDescent="0.2">
      <c r="A7716" s="27">
        <v>42330.75</v>
      </c>
      <c r="B7716" s="10">
        <v>5.6588840000000005</v>
      </c>
      <c r="C7716" s="26">
        <v>160</v>
      </c>
      <c r="D7716" s="14">
        <f t="shared" si="120"/>
        <v>9.4503362800000001</v>
      </c>
    </row>
    <row r="7717" spans="1:4" ht="15" customHeight="1" x14ac:dyDescent="0.2">
      <c r="A7717" s="27">
        <v>42330.791666666664</v>
      </c>
      <c r="B7717" s="10">
        <v>5.6588840000000005</v>
      </c>
      <c r="C7717" s="26">
        <v>160</v>
      </c>
      <c r="D7717" s="14">
        <f t="shared" si="120"/>
        <v>9.4503362800000001</v>
      </c>
    </row>
    <row r="7718" spans="1:4" ht="15" customHeight="1" x14ac:dyDescent="0.2">
      <c r="A7718" s="27">
        <v>42330.833333333336</v>
      </c>
      <c r="B7718" s="10">
        <v>5.6588840000000005</v>
      </c>
      <c r="C7718" s="26">
        <v>160</v>
      </c>
      <c r="D7718" s="14">
        <f t="shared" si="120"/>
        <v>9.4503362800000001</v>
      </c>
    </row>
    <row r="7719" spans="1:4" ht="15" customHeight="1" x14ac:dyDescent="0.2">
      <c r="A7719" s="27">
        <v>42330.875</v>
      </c>
      <c r="B7719" s="10">
        <v>4.1155520000000001</v>
      </c>
      <c r="C7719" s="26">
        <v>170</v>
      </c>
      <c r="D7719" s="14">
        <f t="shared" si="120"/>
        <v>6.8729718399999999</v>
      </c>
    </row>
    <row r="7720" spans="1:4" ht="15" customHeight="1" x14ac:dyDescent="0.2">
      <c r="A7720" s="27">
        <v>42330.916666666664</v>
      </c>
      <c r="B7720" s="10">
        <v>3.0866639999999999</v>
      </c>
      <c r="C7720" s="26">
        <v>160</v>
      </c>
      <c r="D7720" s="14">
        <f t="shared" si="120"/>
        <v>5.1547288799999995</v>
      </c>
    </row>
    <row r="7721" spans="1:4" ht="15" customHeight="1" x14ac:dyDescent="0.2">
      <c r="A7721" s="27">
        <v>42330.958333333336</v>
      </c>
      <c r="B7721" s="10">
        <v>2.057776</v>
      </c>
      <c r="C7721" s="26">
        <v>220</v>
      </c>
      <c r="D7721" s="14">
        <f t="shared" si="120"/>
        <v>3.43648592</v>
      </c>
    </row>
    <row r="7722" spans="1:4" ht="15" customHeight="1" x14ac:dyDescent="0.2">
      <c r="A7722" s="27">
        <v>42331</v>
      </c>
      <c r="B7722" s="10">
        <v>2.057776</v>
      </c>
      <c r="C7722" s="26">
        <v>230</v>
      </c>
      <c r="D7722" s="14">
        <f t="shared" si="120"/>
        <v>3.43648592</v>
      </c>
    </row>
    <row r="7723" spans="1:4" ht="15" customHeight="1" x14ac:dyDescent="0.2">
      <c r="A7723" s="27">
        <v>42331.041666666664</v>
      </c>
      <c r="B7723" s="10">
        <v>1.028888</v>
      </c>
      <c r="C7723" s="26">
        <v>330</v>
      </c>
      <c r="D7723" s="14">
        <f t="shared" si="120"/>
        <v>1.71824296</v>
      </c>
    </row>
    <row r="7724" spans="1:4" ht="15" customHeight="1" x14ac:dyDescent="0.2">
      <c r="A7724" s="27">
        <v>42331.083333333336</v>
      </c>
      <c r="B7724" s="10">
        <v>1.5433319999999999</v>
      </c>
      <c r="C7724" s="26">
        <v>310</v>
      </c>
      <c r="D7724" s="14">
        <f t="shared" si="120"/>
        <v>2.5773644399999998</v>
      </c>
    </row>
    <row r="7725" spans="1:4" ht="15" customHeight="1" x14ac:dyDescent="0.2">
      <c r="A7725" s="27">
        <v>42331.125</v>
      </c>
      <c r="B7725" s="10">
        <v>1.5433319999999999</v>
      </c>
      <c r="C7725" s="26">
        <v>300</v>
      </c>
      <c r="D7725" s="14">
        <f t="shared" si="120"/>
        <v>2.5773644399999998</v>
      </c>
    </row>
    <row r="7726" spans="1:4" ht="15" customHeight="1" x14ac:dyDescent="0.2">
      <c r="A7726" s="27">
        <v>42331.166666666664</v>
      </c>
      <c r="B7726" s="10">
        <v>1.028888</v>
      </c>
      <c r="C7726" s="26">
        <v>310</v>
      </c>
      <c r="D7726" s="14">
        <f t="shared" si="120"/>
        <v>1.71824296</v>
      </c>
    </row>
    <row r="7727" spans="1:4" ht="15" customHeight="1" x14ac:dyDescent="0.2">
      <c r="A7727" s="27">
        <v>42331.208333333336</v>
      </c>
      <c r="B7727" s="10">
        <v>0</v>
      </c>
      <c r="C7727" s="26">
        <v>0</v>
      </c>
      <c r="D7727" s="14">
        <f t="shared" si="120"/>
        <v>0</v>
      </c>
    </row>
    <row r="7728" spans="1:4" ht="15" customHeight="1" x14ac:dyDescent="0.2">
      <c r="A7728" s="27">
        <v>42331.25</v>
      </c>
      <c r="B7728" s="10">
        <v>1.5433319999999999</v>
      </c>
      <c r="C7728" s="26">
        <v>350</v>
      </c>
      <c r="D7728" s="14">
        <f t="shared" si="120"/>
        <v>2.5773644399999998</v>
      </c>
    </row>
    <row r="7729" spans="1:4" ht="15" customHeight="1" x14ac:dyDescent="0.2">
      <c r="A7729" s="27">
        <v>42331.291666666664</v>
      </c>
      <c r="B7729" s="10">
        <v>1.5433319999999999</v>
      </c>
      <c r="C7729" s="26">
        <v>360</v>
      </c>
      <c r="D7729" s="14">
        <f t="shared" si="120"/>
        <v>2.5773644399999998</v>
      </c>
    </row>
    <row r="7730" spans="1:4" ht="15" customHeight="1" x14ac:dyDescent="0.2">
      <c r="A7730" s="27">
        <v>42331.333333333336</v>
      </c>
      <c r="B7730" s="10">
        <v>0</v>
      </c>
      <c r="C7730" s="26">
        <v>0</v>
      </c>
      <c r="D7730" s="14">
        <f t="shared" si="120"/>
        <v>0</v>
      </c>
    </row>
    <row r="7731" spans="1:4" ht="15" customHeight="1" x14ac:dyDescent="0.2">
      <c r="A7731" s="27">
        <v>42331.375</v>
      </c>
      <c r="B7731" s="10">
        <v>1.5433319999999999</v>
      </c>
      <c r="C7731" s="26">
        <v>260</v>
      </c>
      <c r="D7731" s="14">
        <f t="shared" si="120"/>
        <v>2.5773644399999998</v>
      </c>
    </row>
    <row r="7732" spans="1:4" ht="15" customHeight="1" x14ac:dyDescent="0.2">
      <c r="A7732" s="27">
        <v>42331.416666666664</v>
      </c>
      <c r="B7732" s="10">
        <v>1.5433319999999999</v>
      </c>
      <c r="C7732" s="26">
        <v>350</v>
      </c>
      <c r="D7732" s="14">
        <f t="shared" si="120"/>
        <v>2.5773644399999998</v>
      </c>
    </row>
    <row r="7733" spans="1:4" ht="15" customHeight="1" x14ac:dyDescent="0.2">
      <c r="A7733" s="27">
        <v>42331.458333333336</v>
      </c>
      <c r="B7733" s="10">
        <v>1.028888</v>
      </c>
      <c r="C7733" s="26">
        <v>340</v>
      </c>
      <c r="D7733" s="14">
        <f t="shared" si="120"/>
        <v>1.71824296</v>
      </c>
    </row>
    <row r="7734" spans="1:4" ht="15" customHeight="1" x14ac:dyDescent="0.2">
      <c r="A7734" s="27">
        <v>42331.5</v>
      </c>
      <c r="B7734" s="10">
        <v>2.057776</v>
      </c>
      <c r="C7734" s="26">
        <v>20</v>
      </c>
      <c r="D7734" s="14">
        <f t="shared" si="120"/>
        <v>3.43648592</v>
      </c>
    </row>
    <row r="7735" spans="1:4" ht="15" customHeight="1" x14ac:dyDescent="0.2">
      <c r="A7735" s="27">
        <v>42331.541666666664</v>
      </c>
      <c r="B7735" s="10">
        <v>2.5722200000000002</v>
      </c>
      <c r="C7735" s="26">
        <v>70</v>
      </c>
      <c r="D7735" s="14">
        <f t="shared" si="120"/>
        <v>4.2956073999999997</v>
      </c>
    </row>
    <row r="7736" spans="1:4" ht="15" customHeight="1" x14ac:dyDescent="0.2">
      <c r="A7736" s="27">
        <v>42331.583333333336</v>
      </c>
      <c r="B7736" s="10">
        <v>5.1444400000000003</v>
      </c>
      <c r="C7736" s="26">
        <v>40</v>
      </c>
      <c r="D7736" s="14">
        <f t="shared" si="120"/>
        <v>8.5912147999999995</v>
      </c>
    </row>
    <row r="7737" spans="1:4" ht="15" customHeight="1" x14ac:dyDescent="0.2">
      <c r="A7737" s="27">
        <v>42331.625</v>
      </c>
      <c r="B7737" s="10">
        <v>6.1733279999999997</v>
      </c>
      <c r="C7737" s="26">
        <v>90</v>
      </c>
      <c r="D7737" s="14">
        <f t="shared" si="120"/>
        <v>10.309457759999999</v>
      </c>
    </row>
    <row r="7738" spans="1:4" ht="15" customHeight="1" x14ac:dyDescent="0.2">
      <c r="A7738" s="27">
        <v>42331.666666666664</v>
      </c>
      <c r="B7738" s="10">
        <v>4.1155520000000001</v>
      </c>
      <c r="C7738" s="26">
        <v>80</v>
      </c>
      <c r="D7738" s="14">
        <f t="shared" si="120"/>
        <v>6.8729718399999999</v>
      </c>
    </row>
    <row r="7739" spans="1:4" ht="15" customHeight="1" x14ac:dyDescent="0.2">
      <c r="A7739" s="27">
        <v>42331.708333333336</v>
      </c>
      <c r="B7739" s="10">
        <v>4.6299960000000002</v>
      </c>
      <c r="C7739" s="26">
        <v>50</v>
      </c>
      <c r="D7739" s="14">
        <f t="shared" si="120"/>
        <v>7.7320933199999997</v>
      </c>
    </row>
    <row r="7740" spans="1:4" ht="15" customHeight="1" x14ac:dyDescent="0.2">
      <c r="A7740" s="27">
        <v>42331.75</v>
      </c>
      <c r="B7740" s="10">
        <v>5.1444400000000003</v>
      </c>
      <c r="C7740" s="26">
        <v>60</v>
      </c>
      <c r="D7740" s="14">
        <f t="shared" si="120"/>
        <v>8.5912147999999995</v>
      </c>
    </row>
    <row r="7741" spans="1:4" ht="15" customHeight="1" x14ac:dyDescent="0.2">
      <c r="A7741" s="27">
        <v>42331.791666666664</v>
      </c>
      <c r="B7741" s="10">
        <v>5.1444400000000003</v>
      </c>
      <c r="C7741" s="26">
        <v>80</v>
      </c>
      <c r="D7741" s="14">
        <f t="shared" si="120"/>
        <v>8.5912147999999995</v>
      </c>
    </row>
    <row r="7742" spans="1:4" ht="15" customHeight="1" x14ac:dyDescent="0.2">
      <c r="A7742" s="27">
        <v>42331.833333333336</v>
      </c>
      <c r="B7742" s="10">
        <v>5.1444400000000003</v>
      </c>
      <c r="C7742" s="26">
        <v>60</v>
      </c>
      <c r="D7742" s="14">
        <f t="shared" si="120"/>
        <v>8.5912147999999995</v>
      </c>
    </row>
    <row r="7743" spans="1:4" ht="15" customHeight="1" x14ac:dyDescent="0.2">
      <c r="A7743" s="27">
        <v>42331.875</v>
      </c>
      <c r="B7743" s="10">
        <v>4.1155520000000001</v>
      </c>
      <c r="C7743" s="26">
        <v>50</v>
      </c>
      <c r="D7743" s="14">
        <f t="shared" si="120"/>
        <v>6.8729718399999999</v>
      </c>
    </row>
    <row r="7744" spans="1:4" ht="15" customHeight="1" x14ac:dyDescent="0.2">
      <c r="A7744" s="27">
        <v>42331.916666666664</v>
      </c>
      <c r="B7744" s="10">
        <v>3.601108</v>
      </c>
      <c r="C7744" s="26">
        <v>40</v>
      </c>
      <c r="D7744" s="14">
        <f t="shared" si="120"/>
        <v>6.0138503599999993</v>
      </c>
    </row>
    <row r="7745" spans="1:4" ht="15" customHeight="1" x14ac:dyDescent="0.2">
      <c r="A7745" s="27">
        <v>42331.958333333336</v>
      </c>
      <c r="B7745" s="10">
        <v>3.0866639999999999</v>
      </c>
      <c r="C7745" s="26">
        <v>40</v>
      </c>
      <c r="D7745" s="14">
        <f t="shared" si="120"/>
        <v>5.1547288799999995</v>
      </c>
    </row>
    <row r="7746" spans="1:4" ht="15" customHeight="1" x14ac:dyDescent="0.2">
      <c r="A7746" s="27">
        <v>42332</v>
      </c>
      <c r="B7746" s="10">
        <v>2.5722200000000002</v>
      </c>
      <c r="C7746" s="26">
        <v>40</v>
      </c>
      <c r="D7746" s="14">
        <f t="shared" si="120"/>
        <v>4.2956073999999997</v>
      </c>
    </row>
    <row r="7747" spans="1:4" ht="15" customHeight="1" x14ac:dyDescent="0.2">
      <c r="A7747" s="27">
        <v>42332.041666666664</v>
      </c>
      <c r="B7747" s="10">
        <v>2.5722200000000002</v>
      </c>
      <c r="C7747" s="26">
        <v>10</v>
      </c>
      <c r="D7747" s="14">
        <f t="shared" si="120"/>
        <v>4.2956073999999997</v>
      </c>
    </row>
    <row r="7748" spans="1:4" ht="15" customHeight="1" x14ac:dyDescent="0.2">
      <c r="A7748" s="27">
        <v>42332.083333333336</v>
      </c>
      <c r="B7748" s="10">
        <v>3.0866639999999999</v>
      </c>
      <c r="C7748" s="26">
        <v>360</v>
      </c>
      <c r="D7748" s="14">
        <f t="shared" si="120"/>
        <v>5.1547288799999995</v>
      </c>
    </row>
    <row r="7749" spans="1:4" ht="15" customHeight="1" x14ac:dyDescent="0.2">
      <c r="A7749" s="27">
        <v>42332.125</v>
      </c>
      <c r="B7749" s="10">
        <v>2.057776</v>
      </c>
      <c r="C7749" s="26">
        <v>300</v>
      </c>
      <c r="D7749" s="14">
        <f t="shared" ref="D7749:D7812" si="121">$B$1*B7749</f>
        <v>3.43648592</v>
      </c>
    </row>
    <row r="7750" spans="1:4" ht="15" customHeight="1" x14ac:dyDescent="0.2">
      <c r="A7750" s="27">
        <v>42332.166666666664</v>
      </c>
      <c r="B7750" s="10">
        <v>2.057776</v>
      </c>
      <c r="C7750" s="26">
        <v>220</v>
      </c>
      <c r="D7750" s="14">
        <f t="shared" si="121"/>
        <v>3.43648592</v>
      </c>
    </row>
    <row r="7751" spans="1:4" ht="15" customHeight="1" x14ac:dyDescent="0.2">
      <c r="A7751" s="27">
        <v>42332.208333333336</v>
      </c>
      <c r="B7751" s="10">
        <v>1.5433319999999999</v>
      </c>
      <c r="C7751" s="26">
        <v>70</v>
      </c>
      <c r="D7751" s="14">
        <f t="shared" si="121"/>
        <v>2.5773644399999998</v>
      </c>
    </row>
    <row r="7752" spans="1:4" ht="15" customHeight="1" x14ac:dyDescent="0.2">
      <c r="A7752" s="27">
        <v>42332.25</v>
      </c>
      <c r="B7752" s="10">
        <v>2.057776</v>
      </c>
      <c r="C7752" s="26">
        <v>40</v>
      </c>
      <c r="D7752" s="14">
        <f t="shared" si="121"/>
        <v>3.43648592</v>
      </c>
    </row>
    <row r="7753" spans="1:4" ht="15" customHeight="1" x14ac:dyDescent="0.2">
      <c r="A7753" s="27">
        <v>42332.291666666664</v>
      </c>
      <c r="B7753" s="10">
        <v>1.5433319999999999</v>
      </c>
      <c r="C7753" s="26">
        <v>360</v>
      </c>
      <c r="D7753" s="14">
        <f t="shared" si="121"/>
        <v>2.5773644399999998</v>
      </c>
    </row>
    <row r="7754" spans="1:4" ht="15" customHeight="1" x14ac:dyDescent="0.2">
      <c r="A7754" s="27">
        <v>42332.333333333336</v>
      </c>
      <c r="B7754" s="10">
        <v>2.5722200000000002</v>
      </c>
      <c r="C7754" s="26">
        <v>350</v>
      </c>
      <c r="D7754" s="14">
        <f t="shared" si="121"/>
        <v>4.2956073999999997</v>
      </c>
    </row>
    <row r="7755" spans="1:4" ht="15" customHeight="1" x14ac:dyDescent="0.2">
      <c r="A7755" s="27">
        <v>42332.375</v>
      </c>
      <c r="B7755" s="10">
        <v>1.5433319999999999</v>
      </c>
      <c r="C7755" s="26">
        <v>240</v>
      </c>
      <c r="D7755" s="14">
        <f t="shared" si="121"/>
        <v>2.5773644399999998</v>
      </c>
    </row>
    <row r="7756" spans="1:4" ht="15" customHeight="1" x14ac:dyDescent="0.2">
      <c r="A7756" s="27">
        <v>42332.416666666664</v>
      </c>
      <c r="B7756" s="10">
        <v>1.5433319999999999</v>
      </c>
      <c r="C7756" s="26">
        <v>10</v>
      </c>
      <c r="D7756" s="14">
        <f t="shared" si="121"/>
        <v>2.5773644399999998</v>
      </c>
    </row>
    <row r="7757" spans="1:4" ht="15" customHeight="1" x14ac:dyDescent="0.2">
      <c r="A7757" s="27">
        <v>42332.458333333336</v>
      </c>
      <c r="B7757" s="10">
        <v>5.1444400000000003</v>
      </c>
      <c r="C7757" s="26">
        <v>30</v>
      </c>
      <c r="D7757" s="14">
        <f t="shared" si="121"/>
        <v>8.5912147999999995</v>
      </c>
    </row>
    <row r="7758" spans="1:4" ht="15" customHeight="1" x14ac:dyDescent="0.2">
      <c r="A7758" s="27">
        <v>42332.5</v>
      </c>
      <c r="B7758" s="10">
        <v>4.6299960000000002</v>
      </c>
      <c r="C7758" s="26">
        <v>20</v>
      </c>
      <c r="D7758" s="14">
        <f t="shared" si="121"/>
        <v>7.7320933199999997</v>
      </c>
    </row>
    <row r="7759" spans="1:4" ht="15" customHeight="1" x14ac:dyDescent="0.2">
      <c r="A7759" s="27">
        <v>42332.541666666664</v>
      </c>
      <c r="B7759" s="10">
        <v>4.1155520000000001</v>
      </c>
      <c r="C7759" s="26">
        <v>50</v>
      </c>
      <c r="D7759" s="14">
        <f t="shared" si="121"/>
        <v>6.8729718399999999</v>
      </c>
    </row>
    <row r="7760" spans="1:4" ht="15" customHeight="1" x14ac:dyDescent="0.2">
      <c r="A7760" s="27">
        <v>42332.583333333336</v>
      </c>
      <c r="B7760" s="10">
        <v>3.601108</v>
      </c>
      <c r="C7760" s="26">
        <v>30</v>
      </c>
      <c r="D7760" s="14">
        <f t="shared" si="121"/>
        <v>6.0138503599999993</v>
      </c>
    </row>
    <row r="7761" spans="1:4" ht="15" customHeight="1" x14ac:dyDescent="0.2">
      <c r="A7761" s="27">
        <v>42332.625</v>
      </c>
      <c r="B7761" s="10">
        <v>4.1155520000000001</v>
      </c>
      <c r="C7761" s="26">
        <v>50</v>
      </c>
      <c r="D7761" s="14">
        <f t="shared" si="121"/>
        <v>6.8729718399999999</v>
      </c>
    </row>
    <row r="7762" spans="1:4" ht="15" customHeight="1" x14ac:dyDescent="0.2">
      <c r="A7762" s="27">
        <v>42332.666666666664</v>
      </c>
      <c r="B7762" s="10">
        <v>6.1733279999999997</v>
      </c>
      <c r="C7762" s="26">
        <v>40</v>
      </c>
      <c r="D7762" s="14">
        <f t="shared" si="121"/>
        <v>10.309457759999999</v>
      </c>
    </row>
    <row r="7763" spans="1:4" ht="15" customHeight="1" x14ac:dyDescent="0.2">
      <c r="A7763" s="27">
        <v>42332.708333333336</v>
      </c>
      <c r="B7763" s="10">
        <v>6.1733279999999997</v>
      </c>
      <c r="C7763" s="26">
        <v>50</v>
      </c>
      <c r="D7763" s="14">
        <f t="shared" si="121"/>
        <v>10.309457759999999</v>
      </c>
    </row>
    <row r="7764" spans="1:4" ht="15" customHeight="1" x14ac:dyDescent="0.2">
      <c r="A7764" s="27">
        <v>42332.75</v>
      </c>
      <c r="B7764" s="10">
        <v>7.7166600000000001</v>
      </c>
      <c r="C7764" s="26">
        <v>40</v>
      </c>
      <c r="D7764" s="14">
        <f t="shared" si="121"/>
        <v>12.886822199999999</v>
      </c>
    </row>
    <row r="7765" spans="1:4" ht="15" customHeight="1" x14ac:dyDescent="0.2">
      <c r="A7765" s="27">
        <v>42332.791666666664</v>
      </c>
      <c r="B7765" s="10">
        <v>6.1733279999999997</v>
      </c>
      <c r="C7765" s="26">
        <v>50</v>
      </c>
      <c r="D7765" s="14">
        <f t="shared" si="121"/>
        <v>10.309457759999999</v>
      </c>
    </row>
    <row r="7766" spans="1:4" ht="15" customHeight="1" x14ac:dyDescent="0.2">
      <c r="A7766" s="27">
        <v>42332.833333333336</v>
      </c>
      <c r="B7766" s="10">
        <v>7.202216</v>
      </c>
      <c r="C7766" s="26">
        <v>50</v>
      </c>
      <c r="D7766" s="14">
        <f t="shared" si="121"/>
        <v>12.027700719999999</v>
      </c>
    </row>
    <row r="7767" spans="1:4" ht="15" customHeight="1" x14ac:dyDescent="0.2">
      <c r="A7767" s="27">
        <v>42332.875</v>
      </c>
      <c r="B7767" s="10">
        <v>6.1733279999999997</v>
      </c>
      <c r="C7767" s="26">
        <v>40</v>
      </c>
      <c r="D7767" s="14">
        <f t="shared" si="121"/>
        <v>10.309457759999999</v>
      </c>
    </row>
    <row r="7768" spans="1:4" ht="15" customHeight="1" x14ac:dyDescent="0.2">
      <c r="A7768" s="27">
        <v>42332.916666666664</v>
      </c>
      <c r="B7768" s="10">
        <v>2.5722200000000002</v>
      </c>
      <c r="C7768" s="26">
        <v>30</v>
      </c>
      <c r="D7768" s="14">
        <f t="shared" si="121"/>
        <v>4.2956073999999997</v>
      </c>
    </row>
    <row r="7769" spans="1:4" ht="15" customHeight="1" x14ac:dyDescent="0.2">
      <c r="A7769" s="27">
        <v>42332.958333333336</v>
      </c>
      <c r="B7769" s="10">
        <v>0</v>
      </c>
      <c r="C7769" s="26">
        <v>0</v>
      </c>
      <c r="D7769" s="14">
        <f t="shared" si="121"/>
        <v>0</v>
      </c>
    </row>
    <row r="7770" spans="1:4" ht="15" customHeight="1" x14ac:dyDescent="0.2">
      <c r="A7770" s="27">
        <v>42333</v>
      </c>
      <c r="B7770" s="10">
        <v>2.057776</v>
      </c>
      <c r="C7770" s="26">
        <v>70</v>
      </c>
      <c r="D7770" s="14">
        <f t="shared" si="121"/>
        <v>3.43648592</v>
      </c>
    </row>
    <row r="7771" spans="1:4" ht="15" customHeight="1" x14ac:dyDescent="0.2">
      <c r="A7771" s="27">
        <v>42333.041666666664</v>
      </c>
      <c r="B7771" s="10">
        <v>2.5722200000000002</v>
      </c>
      <c r="C7771" s="26">
        <v>50</v>
      </c>
      <c r="D7771" s="14">
        <f t="shared" si="121"/>
        <v>4.2956073999999997</v>
      </c>
    </row>
    <row r="7772" spans="1:4" ht="15" customHeight="1" x14ac:dyDescent="0.2">
      <c r="A7772" s="27">
        <v>42333.083333333336</v>
      </c>
      <c r="B7772" s="10">
        <v>1.5433319999999999</v>
      </c>
      <c r="C7772" s="26">
        <v>340</v>
      </c>
      <c r="D7772" s="14">
        <f t="shared" si="121"/>
        <v>2.5773644399999998</v>
      </c>
    </row>
    <row r="7773" spans="1:4" ht="15" customHeight="1" x14ac:dyDescent="0.2">
      <c r="A7773" s="27">
        <v>42333.125</v>
      </c>
      <c r="B7773" s="10">
        <v>1.5433319999999999</v>
      </c>
      <c r="C7773" s="26">
        <v>270</v>
      </c>
      <c r="D7773" s="14">
        <f t="shared" si="121"/>
        <v>2.5773644399999998</v>
      </c>
    </row>
    <row r="7774" spans="1:4" ht="15" customHeight="1" x14ac:dyDescent="0.2">
      <c r="A7774" s="27">
        <v>42333.166666666664</v>
      </c>
      <c r="B7774" s="10">
        <v>0</v>
      </c>
      <c r="C7774" s="26">
        <v>0</v>
      </c>
      <c r="D7774" s="14">
        <f t="shared" si="121"/>
        <v>0</v>
      </c>
    </row>
    <row r="7775" spans="1:4" ht="15" customHeight="1" x14ac:dyDescent="0.2">
      <c r="A7775" s="27">
        <v>42333.208333333336</v>
      </c>
      <c r="B7775" s="10">
        <v>0</v>
      </c>
      <c r="C7775" s="26">
        <v>0</v>
      </c>
      <c r="D7775" s="14">
        <f t="shared" si="121"/>
        <v>0</v>
      </c>
    </row>
    <row r="7776" spans="1:4" ht="15" customHeight="1" x14ac:dyDescent="0.2">
      <c r="A7776" s="27">
        <v>42333.25</v>
      </c>
      <c r="B7776" s="10">
        <v>0</v>
      </c>
      <c r="C7776" s="26">
        <v>0</v>
      </c>
      <c r="D7776" s="14">
        <f t="shared" si="121"/>
        <v>0</v>
      </c>
    </row>
    <row r="7777" spans="1:4" ht="15" customHeight="1" x14ac:dyDescent="0.2">
      <c r="A7777" s="27">
        <v>42333.291666666664</v>
      </c>
      <c r="B7777" s="10">
        <v>1.5433319999999999</v>
      </c>
      <c r="C7777" s="26">
        <v>40</v>
      </c>
      <c r="D7777" s="14">
        <f t="shared" si="121"/>
        <v>2.5773644399999998</v>
      </c>
    </row>
    <row r="7778" spans="1:4" ht="15" customHeight="1" x14ac:dyDescent="0.2">
      <c r="A7778" s="27">
        <v>42333.333333333336</v>
      </c>
      <c r="B7778" s="10">
        <v>1.028888</v>
      </c>
      <c r="C7778" s="26">
        <v>300</v>
      </c>
      <c r="D7778" s="14">
        <f t="shared" si="121"/>
        <v>1.71824296</v>
      </c>
    </row>
    <row r="7779" spans="1:4" ht="15" customHeight="1" x14ac:dyDescent="0.2">
      <c r="A7779" s="27">
        <v>42333.375</v>
      </c>
      <c r="B7779" s="10">
        <v>0</v>
      </c>
      <c r="C7779" s="26">
        <v>0</v>
      </c>
      <c r="D7779" s="14">
        <f t="shared" si="121"/>
        <v>0</v>
      </c>
    </row>
    <row r="7780" spans="1:4" ht="15" customHeight="1" x14ac:dyDescent="0.2">
      <c r="A7780" s="27">
        <v>42333.416666666664</v>
      </c>
      <c r="B7780" s="10">
        <v>6.6877719999999998</v>
      </c>
      <c r="C7780" s="26">
        <v>200</v>
      </c>
      <c r="D7780" s="14">
        <f t="shared" si="121"/>
        <v>11.16857924</v>
      </c>
    </row>
    <row r="7781" spans="1:4" ht="15" customHeight="1" x14ac:dyDescent="0.2">
      <c r="A7781" s="27">
        <v>42333.458333333336</v>
      </c>
      <c r="B7781" s="10">
        <v>5.6588840000000005</v>
      </c>
      <c r="C7781" s="26">
        <v>200</v>
      </c>
      <c r="D7781" s="14">
        <f t="shared" si="121"/>
        <v>9.4503362800000001</v>
      </c>
    </row>
    <row r="7782" spans="1:4" ht="15" customHeight="1" x14ac:dyDescent="0.2">
      <c r="A7782" s="27">
        <v>42333.5</v>
      </c>
      <c r="B7782" s="10">
        <v>3.601108</v>
      </c>
      <c r="C7782" s="26">
        <v>180</v>
      </c>
      <c r="D7782" s="14">
        <f t="shared" si="121"/>
        <v>6.0138503599999993</v>
      </c>
    </row>
    <row r="7783" spans="1:4" ht="15" customHeight="1" x14ac:dyDescent="0.2">
      <c r="A7783" s="27">
        <v>42333.541666666664</v>
      </c>
      <c r="B7783" s="10">
        <v>5.1444400000000003</v>
      </c>
      <c r="C7783" s="26">
        <v>150</v>
      </c>
      <c r="D7783" s="14">
        <f t="shared" si="121"/>
        <v>8.5912147999999995</v>
      </c>
    </row>
    <row r="7784" spans="1:4" ht="15" customHeight="1" x14ac:dyDescent="0.2">
      <c r="A7784" s="27">
        <v>42333.583333333336</v>
      </c>
      <c r="B7784" s="10">
        <v>6.1733279999999997</v>
      </c>
      <c r="C7784" s="26">
        <v>160</v>
      </c>
      <c r="D7784" s="14">
        <f t="shared" si="121"/>
        <v>10.309457759999999</v>
      </c>
    </row>
    <row r="7785" spans="1:4" ht="15" customHeight="1" x14ac:dyDescent="0.2">
      <c r="A7785" s="27">
        <v>42333.625</v>
      </c>
      <c r="B7785" s="10">
        <v>5.6588840000000005</v>
      </c>
      <c r="C7785" s="26">
        <v>150</v>
      </c>
      <c r="D7785" s="14">
        <f t="shared" si="121"/>
        <v>9.4503362800000001</v>
      </c>
    </row>
    <row r="7786" spans="1:4" ht="15" customHeight="1" x14ac:dyDescent="0.2">
      <c r="A7786" s="27">
        <v>42333.666666666664</v>
      </c>
      <c r="B7786" s="10">
        <v>6.1733279999999997</v>
      </c>
      <c r="C7786" s="26">
        <v>150</v>
      </c>
      <c r="D7786" s="14">
        <f t="shared" si="121"/>
        <v>10.309457759999999</v>
      </c>
    </row>
    <row r="7787" spans="1:4" ht="15" customHeight="1" x14ac:dyDescent="0.2">
      <c r="A7787" s="27">
        <v>42333.708333333336</v>
      </c>
      <c r="B7787" s="10">
        <v>7.202216</v>
      </c>
      <c r="C7787" s="26">
        <v>150</v>
      </c>
      <c r="D7787" s="14">
        <f t="shared" si="121"/>
        <v>12.027700719999999</v>
      </c>
    </row>
    <row r="7788" spans="1:4" ht="15" customHeight="1" x14ac:dyDescent="0.2">
      <c r="A7788" s="27">
        <v>42333.75</v>
      </c>
      <c r="B7788" s="10">
        <v>5.6588840000000005</v>
      </c>
      <c r="C7788" s="26">
        <v>140</v>
      </c>
      <c r="D7788" s="14">
        <f t="shared" si="121"/>
        <v>9.4503362800000001</v>
      </c>
    </row>
    <row r="7789" spans="1:4" ht="15" customHeight="1" x14ac:dyDescent="0.2">
      <c r="A7789" s="27">
        <v>42333.791666666664</v>
      </c>
      <c r="B7789" s="10">
        <v>6.1733279999999997</v>
      </c>
      <c r="C7789" s="26">
        <v>160</v>
      </c>
      <c r="D7789" s="14">
        <f t="shared" si="121"/>
        <v>10.309457759999999</v>
      </c>
    </row>
    <row r="7790" spans="1:4" ht="15" customHeight="1" x14ac:dyDescent="0.2">
      <c r="A7790" s="27">
        <v>42333.833333333336</v>
      </c>
      <c r="B7790" s="10">
        <v>5.6588840000000005</v>
      </c>
      <c r="C7790" s="26">
        <v>160</v>
      </c>
      <c r="D7790" s="14">
        <f t="shared" si="121"/>
        <v>9.4503362800000001</v>
      </c>
    </row>
    <row r="7791" spans="1:4" ht="15" customHeight="1" x14ac:dyDescent="0.2">
      <c r="A7791" s="27">
        <v>42333.875</v>
      </c>
      <c r="B7791" s="10">
        <v>4.1155520000000001</v>
      </c>
      <c r="C7791" s="26">
        <v>160</v>
      </c>
      <c r="D7791" s="14">
        <f t="shared" si="121"/>
        <v>6.8729718399999999</v>
      </c>
    </row>
    <row r="7792" spans="1:4" ht="15" customHeight="1" x14ac:dyDescent="0.2">
      <c r="A7792" s="27">
        <v>42333.916666666664</v>
      </c>
      <c r="B7792" s="10">
        <v>4.1155520000000001</v>
      </c>
      <c r="C7792" s="26">
        <v>180</v>
      </c>
      <c r="D7792" s="14">
        <f t="shared" si="121"/>
        <v>6.8729718399999999</v>
      </c>
    </row>
    <row r="7793" spans="1:4" ht="15" customHeight="1" x14ac:dyDescent="0.2">
      <c r="A7793" s="27">
        <v>42333.958333333336</v>
      </c>
      <c r="B7793" s="10">
        <v>2.5722200000000002</v>
      </c>
      <c r="C7793" s="26">
        <v>180</v>
      </c>
      <c r="D7793" s="14">
        <f t="shared" si="121"/>
        <v>4.2956073999999997</v>
      </c>
    </row>
    <row r="7794" spans="1:4" ht="15" customHeight="1" x14ac:dyDescent="0.2">
      <c r="A7794" s="27">
        <v>42334</v>
      </c>
      <c r="B7794" s="10">
        <v>1.5433319999999999</v>
      </c>
      <c r="C7794" s="26">
        <v>230</v>
      </c>
      <c r="D7794" s="14">
        <f t="shared" si="121"/>
        <v>2.5773644399999998</v>
      </c>
    </row>
    <row r="7795" spans="1:4" ht="15" customHeight="1" x14ac:dyDescent="0.2">
      <c r="A7795" s="27">
        <v>42334.041666666664</v>
      </c>
      <c r="B7795" s="10">
        <v>4.1155520000000001</v>
      </c>
      <c r="C7795" s="26">
        <v>210</v>
      </c>
      <c r="D7795" s="14">
        <f t="shared" si="121"/>
        <v>6.8729718399999999</v>
      </c>
    </row>
    <row r="7796" spans="1:4" ht="15" customHeight="1" x14ac:dyDescent="0.2">
      <c r="A7796" s="27">
        <v>42334.083333333336</v>
      </c>
      <c r="B7796" s="10">
        <v>4.6299960000000002</v>
      </c>
      <c r="C7796" s="26">
        <v>210</v>
      </c>
      <c r="D7796" s="14">
        <f t="shared" si="121"/>
        <v>7.7320933199999997</v>
      </c>
    </row>
    <row r="7797" spans="1:4" ht="15" customHeight="1" x14ac:dyDescent="0.2">
      <c r="A7797" s="27">
        <v>42334.125</v>
      </c>
      <c r="B7797" s="10">
        <v>2.057776</v>
      </c>
      <c r="C7797" s="26">
        <v>240</v>
      </c>
      <c r="D7797" s="14">
        <f t="shared" si="121"/>
        <v>3.43648592</v>
      </c>
    </row>
    <row r="7798" spans="1:4" ht="15" customHeight="1" x14ac:dyDescent="0.2">
      <c r="A7798" s="27">
        <v>42334.166666666664</v>
      </c>
      <c r="B7798" s="10">
        <v>2.057776</v>
      </c>
      <c r="C7798" s="26">
        <v>250</v>
      </c>
      <c r="D7798" s="14">
        <f t="shared" si="121"/>
        <v>3.43648592</v>
      </c>
    </row>
    <row r="7799" spans="1:4" ht="15" customHeight="1" x14ac:dyDescent="0.2">
      <c r="A7799" s="27">
        <v>42334.208333333336</v>
      </c>
      <c r="B7799" s="10">
        <v>1.028888</v>
      </c>
      <c r="C7799" s="26">
        <v>180</v>
      </c>
      <c r="D7799" s="14">
        <f t="shared" si="121"/>
        <v>1.71824296</v>
      </c>
    </row>
    <row r="7800" spans="1:4" ht="15" customHeight="1" x14ac:dyDescent="0.2">
      <c r="A7800" s="27">
        <v>42334.25</v>
      </c>
      <c r="B7800" s="10">
        <v>3.601108</v>
      </c>
      <c r="C7800" s="26">
        <v>210</v>
      </c>
      <c r="D7800" s="14">
        <f t="shared" si="121"/>
        <v>6.0138503599999993</v>
      </c>
    </row>
    <row r="7801" spans="1:4" ht="15" customHeight="1" x14ac:dyDescent="0.2">
      <c r="A7801" s="27">
        <v>42334.291666666664</v>
      </c>
      <c r="B7801" s="10">
        <v>3.601108</v>
      </c>
      <c r="C7801" s="26">
        <v>230</v>
      </c>
      <c r="D7801" s="14">
        <f t="shared" si="121"/>
        <v>6.0138503599999993</v>
      </c>
    </row>
    <row r="7802" spans="1:4" ht="15" customHeight="1" x14ac:dyDescent="0.2">
      <c r="A7802" s="27">
        <v>42334.333333333336</v>
      </c>
      <c r="B7802" s="10">
        <v>3.0866639999999999</v>
      </c>
      <c r="C7802" s="26">
        <v>210</v>
      </c>
      <c r="D7802" s="14">
        <f t="shared" si="121"/>
        <v>5.1547288799999995</v>
      </c>
    </row>
    <row r="7803" spans="1:4" ht="15" customHeight="1" x14ac:dyDescent="0.2">
      <c r="A7803" s="27">
        <v>42334.375</v>
      </c>
      <c r="B7803" s="10">
        <v>3.0866639999999999</v>
      </c>
      <c r="C7803" s="26">
        <v>190</v>
      </c>
      <c r="D7803" s="14">
        <f t="shared" si="121"/>
        <v>5.1547288799999995</v>
      </c>
    </row>
    <row r="7804" spans="1:4" ht="15" customHeight="1" x14ac:dyDescent="0.2">
      <c r="A7804" s="27">
        <v>42334.416666666664</v>
      </c>
      <c r="B7804" s="10">
        <v>1.028888</v>
      </c>
      <c r="C7804" s="26">
        <v>230</v>
      </c>
      <c r="D7804" s="14">
        <f t="shared" si="121"/>
        <v>1.71824296</v>
      </c>
    </row>
    <row r="7805" spans="1:4" ht="15" customHeight="1" x14ac:dyDescent="0.2">
      <c r="A7805" s="27">
        <v>42334.458333333336</v>
      </c>
      <c r="B7805" s="10">
        <v>1.5433319999999999</v>
      </c>
      <c r="C7805" s="26">
        <v>300</v>
      </c>
      <c r="D7805" s="14">
        <f t="shared" si="121"/>
        <v>2.5773644399999998</v>
      </c>
    </row>
    <row r="7806" spans="1:4" ht="15" customHeight="1" x14ac:dyDescent="0.2">
      <c r="A7806" s="27">
        <v>42334.541666666664</v>
      </c>
      <c r="B7806" s="10">
        <v>4.6299960000000002</v>
      </c>
      <c r="C7806" s="26">
        <v>170</v>
      </c>
      <c r="D7806" s="14">
        <f t="shared" si="121"/>
        <v>7.7320933199999997</v>
      </c>
    </row>
    <row r="7807" spans="1:4" ht="15" customHeight="1" x14ac:dyDescent="0.2">
      <c r="A7807" s="27">
        <v>42334.583333333336</v>
      </c>
      <c r="B7807" s="10">
        <v>4.1155520000000001</v>
      </c>
      <c r="C7807" s="26">
        <v>230</v>
      </c>
      <c r="D7807" s="14">
        <f t="shared" si="121"/>
        <v>6.8729718399999999</v>
      </c>
    </row>
    <row r="7808" spans="1:4" ht="15" customHeight="1" x14ac:dyDescent="0.2">
      <c r="A7808" s="27">
        <v>42334.625</v>
      </c>
      <c r="B7808" s="10">
        <v>2.5722200000000002</v>
      </c>
      <c r="C7808" s="26">
        <v>160</v>
      </c>
      <c r="D7808" s="14">
        <f t="shared" si="121"/>
        <v>4.2956073999999997</v>
      </c>
    </row>
    <row r="7809" spans="1:4" ht="15" customHeight="1" x14ac:dyDescent="0.2">
      <c r="A7809" s="27">
        <v>42334.666666666664</v>
      </c>
      <c r="B7809" s="10">
        <v>3.601108</v>
      </c>
      <c r="C7809" s="26">
        <v>170</v>
      </c>
      <c r="D7809" s="14">
        <f t="shared" si="121"/>
        <v>6.0138503599999993</v>
      </c>
    </row>
    <row r="7810" spans="1:4" ht="15" customHeight="1" x14ac:dyDescent="0.2">
      <c r="A7810" s="27">
        <v>42334.708333333336</v>
      </c>
      <c r="B7810" s="10">
        <v>5.6588840000000005</v>
      </c>
      <c r="C7810" s="26">
        <v>180</v>
      </c>
      <c r="D7810" s="14">
        <f t="shared" si="121"/>
        <v>9.4503362800000001</v>
      </c>
    </row>
    <row r="7811" spans="1:4" ht="15" customHeight="1" x14ac:dyDescent="0.2">
      <c r="A7811" s="27">
        <v>42334.833333333336</v>
      </c>
      <c r="B7811" s="10">
        <v>3.601108</v>
      </c>
      <c r="C7811" s="26">
        <v>190</v>
      </c>
      <c r="D7811" s="14">
        <f t="shared" si="121"/>
        <v>6.0138503599999993</v>
      </c>
    </row>
    <row r="7812" spans="1:4" ht="15" customHeight="1" x14ac:dyDescent="0.2">
      <c r="A7812" s="27">
        <v>42334.875</v>
      </c>
      <c r="B7812" s="10">
        <v>2.057776</v>
      </c>
      <c r="C7812" s="26">
        <v>180</v>
      </c>
      <c r="D7812" s="14">
        <f t="shared" si="121"/>
        <v>3.43648592</v>
      </c>
    </row>
    <row r="7813" spans="1:4" ht="15" customHeight="1" x14ac:dyDescent="0.2">
      <c r="A7813" s="27">
        <v>42334.916666666664</v>
      </c>
      <c r="B7813" s="10">
        <v>2.5722200000000002</v>
      </c>
      <c r="C7813" s="26">
        <v>210</v>
      </c>
      <c r="D7813" s="14">
        <f t="shared" ref="D7813:D7876" si="122">$B$1*B7813</f>
        <v>4.2956073999999997</v>
      </c>
    </row>
    <row r="7814" spans="1:4" ht="15" customHeight="1" x14ac:dyDescent="0.2">
      <c r="A7814" s="27">
        <v>42334.958333333336</v>
      </c>
      <c r="B7814" s="10">
        <v>4.1155520000000001</v>
      </c>
      <c r="C7814" s="26">
        <v>180</v>
      </c>
      <c r="D7814" s="14">
        <f t="shared" si="122"/>
        <v>6.8729718399999999</v>
      </c>
    </row>
    <row r="7815" spans="1:4" ht="15" customHeight="1" x14ac:dyDescent="0.2">
      <c r="A7815" s="27">
        <v>42335</v>
      </c>
      <c r="B7815" s="10">
        <v>2.5722200000000002</v>
      </c>
      <c r="C7815" s="26">
        <v>190</v>
      </c>
      <c r="D7815" s="14">
        <f t="shared" si="122"/>
        <v>4.2956073999999997</v>
      </c>
    </row>
    <row r="7816" spans="1:4" ht="15" customHeight="1" x14ac:dyDescent="0.2">
      <c r="A7816" s="27">
        <v>42335.041666666664</v>
      </c>
      <c r="B7816" s="10">
        <v>1.028888</v>
      </c>
      <c r="C7816" s="26">
        <v>240</v>
      </c>
      <c r="D7816" s="14">
        <f t="shared" si="122"/>
        <v>1.71824296</v>
      </c>
    </row>
    <row r="7817" spans="1:4" ht="15" customHeight="1" x14ac:dyDescent="0.2">
      <c r="A7817" s="27">
        <v>42335.083333333336</v>
      </c>
      <c r="B7817" s="10">
        <v>2.5722200000000002</v>
      </c>
      <c r="C7817" s="26">
        <v>230</v>
      </c>
      <c r="D7817" s="14">
        <f t="shared" si="122"/>
        <v>4.2956073999999997</v>
      </c>
    </row>
    <row r="7818" spans="1:4" ht="15" customHeight="1" x14ac:dyDescent="0.2">
      <c r="A7818" s="27">
        <v>42335.125</v>
      </c>
      <c r="B7818" s="10">
        <v>2.057776</v>
      </c>
      <c r="C7818" s="26">
        <v>240</v>
      </c>
      <c r="D7818" s="14">
        <f t="shared" si="122"/>
        <v>3.43648592</v>
      </c>
    </row>
    <row r="7819" spans="1:4" ht="15" customHeight="1" x14ac:dyDescent="0.2">
      <c r="A7819" s="27">
        <v>42335.166666666664</v>
      </c>
      <c r="B7819" s="10">
        <v>2.057776</v>
      </c>
      <c r="C7819" s="26">
        <v>250</v>
      </c>
      <c r="D7819" s="14">
        <f t="shared" si="122"/>
        <v>3.43648592</v>
      </c>
    </row>
    <row r="7820" spans="1:4" ht="15" customHeight="1" x14ac:dyDescent="0.2">
      <c r="A7820" s="27">
        <v>42335.208333333336</v>
      </c>
      <c r="B7820" s="10">
        <v>5.6588840000000005</v>
      </c>
      <c r="C7820" s="26">
        <v>160</v>
      </c>
      <c r="D7820" s="14">
        <f t="shared" si="122"/>
        <v>9.4503362800000001</v>
      </c>
    </row>
    <row r="7821" spans="1:4" ht="15" customHeight="1" x14ac:dyDescent="0.2">
      <c r="A7821" s="27">
        <v>42335.25</v>
      </c>
      <c r="B7821" s="10">
        <v>1.028888</v>
      </c>
      <c r="C7821" s="26">
        <v>150</v>
      </c>
      <c r="D7821" s="14">
        <f t="shared" si="122"/>
        <v>1.71824296</v>
      </c>
    </row>
    <row r="7822" spans="1:4" ht="15" customHeight="1" x14ac:dyDescent="0.2">
      <c r="A7822" s="27">
        <v>42335.291666666664</v>
      </c>
      <c r="B7822" s="10">
        <v>2.5722200000000002</v>
      </c>
      <c r="C7822" s="26">
        <v>200</v>
      </c>
      <c r="D7822" s="14">
        <f t="shared" si="122"/>
        <v>4.2956073999999997</v>
      </c>
    </row>
    <row r="7823" spans="1:4" ht="15" customHeight="1" x14ac:dyDescent="0.2">
      <c r="A7823" s="27">
        <v>42335.333333333336</v>
      </c>
      <c r="B7823" s="10">
        <v>1.5433319999999999</v>
      </c>
      <c r="C7823" s="26">
        <v>280</v>
      </c>
      <c r="D7823" s="14">
        <f t="shared" si="122"/>
        <v>2.5773644399999998</v>
      </c>
    </row>
    <row r="7824" spans="1:4" ht="15" customHeight="1" x14ac:dyDescent="0.2">
      <c r="A7824" s="27">
        <v>42335.375</v>
      </c>
      <c r="B7824" s="10">
        <v>2.057776</v>
      </c>
      <c r="C7824" s="26">
        <v>320</v>
      </c>
      <c r="D7824" s="14">
        <f t="shared" si="122"/>
        <v>3.43648592</v>
      </c>
    </row>
    <row r="7825" spans="1:4" ht="15" customHeight="1" x14ac:dyDescent="0.2">
      <c r="A7825" s="27">
        <v>42335.416666666664</v>
      </c>
      <c r="B7825" s="10">
        <v>1.5433319999999999</v>
      </c>
      <c r="C7825" s="26">
        <v>310</v>
      </c>
      <c r="D7825" s="14">
        <f t="shared" si="122"/>
        <v>2.5773644399999998</v>
      </c>
    </row>
    <row r="7826" spans="1:4" ht="15" customHeight="1" x14ac:dyDescent="0.2">
      <c r="A7826" s="27">
        <v>42335.458333333336</v>
      </c>
      <c r="B7826" s="10">
        <v>2.5722200000000002</v>
      </c>
      <c r="C7826" s="26">
        <v>260</v>
      </c>
      <c r="D7826" s="14">
        <f t="shared" si="122"/>
        <v>4.2956073999999997</v>
      </c>
    </row>
    <row r="7827" spans="1:4" ht="15" customHeight="1" x14ac:dyDescent="0.2">
      <c r="A7827" s="27">
        <v>42335.5</v>
      </c>
      <c r="B7827" s="10">
        <v>3.601108</v>
      </c>
      <c r="C7827" s="26">
        <v>180</v>
      </c>
      <c r="D7827" s="14">
        <f t="shared" si="122"/>
        <v>6.0138503599999993</v>
      </c>
    </row>
    <row r="7828" spans="1:4" ht="15" customHeight="1" x14ac:dyDescent="0.2">
      <c r="A7828" s="27">
        <v>42335.541666666664</v>
      </c>
      <c r="B7828" s="10">
        <v>4.1155520000000001</v>
      </c>
      <c r="C7828" s="26">
        <v>160</v>
      </c>
      <c r="D7828" s="14">
        <f t="shared" si="122"/>
        <v>6.8729718399999999</v>
      </c>
    </row>
    <row r="7829" spans="1:4" ht="15" customHeight="1" x14ac:dyDescent="0.2">
      <c r="A7829" s="27">
        <v>42335.583333333336</v>
      </c>
      <c r="B7829" s="10">
        <v>4.6299960000000002</v>
      </c>
      <c r="C7829" s="26">
        <v>160</v>
      </c>
      <c r="D7829" s="14">
        <f t="shared" si="122"/>
        <v>7.7320933199999997</v>
      </c>
    </row>
    <row r="7830" spans="1:4" ht="15" customHeight="1" x14ac:dyDescent="0.2">
      <c r="A7830" s="27">
        <v>42335.625</v>
      </c>
      <c r="B7830" s="10">
        <v>5.1444400000000003</v>
      </c>
      <c r="C7830" s="26">
        <v>150</v>
      </c>
      <c r="D7830" s="14">
        <f t="shared" si="122"/>
        <v>8.5912147999999995</v>
      </c>
    </row>
    <row r="7831" spans="1:4" ht="15" customHeight="1" x14ac:dyDescent="0.2">
      <c r="A7831" s="27">
        <v>42335.666666666664</v>
      </c>
      <c r="B7831" s="10">
        <v>5.1444400000000003</v>
      </c>
      <c r="C7831" s="26">
        <v>120</v>
      </c>
      <c r="D7831" s="14">
        <f t="shared" si="122"/>
        <v>8.5912147999999995</v>
      </c>
    </row>
    <row r="7832" spans="1:4" ht="15" customHeight="1" x14ac:dyDescent="0.2">
      <c r="A7832" s="27">
        <v>42335.708333333336</v>
      </c>
      <c r="B7832" s="10">
        <v>4.1155520000000001</v>
      </c>
      <c r="C7832" s="26">
        <v>130</v>
      </c>
      <c r="D7832" s="14">
        <f t="shared" si="122"/>
        <v>6.8729718399999999</v>
      </c>
    </row>
    <row r="7833" spans="1:4" ht="15" customHeight="1" x14ac:dyDescent="0.2">
      <c r="A7833" s="27">
        <v>42335.75</v>
      </c>
      <c r="B7833" s="10">
        <v>3.0866639999999999</v>
      </c>
      <c r="C7833" s="26">
        <v>110</v>
      </c>
      <c r="D7833" s="14">
        <f t="shared" si="122"/>
        <v>5.1547288799999995</v>
      </c>
    </row>
    <row r="7834" spans="1:4" ht="15" customHeight="1" x14ac:dyDescent="0.2">
      <c r="A7834" s="27">
        <v>42335.791666666664</v>
      </c>
      <c r="B7834" s="10">
        <v>3.601108</v>
      </c>
      <c r="C7834" s="26">
        <v>120</v>
      </c>
      <c r="D7834" s="14">
        <f t="shared" si="122"/>
        <v>6.0138503599999993</v>
      </c>
    </row>
    <row r="7835" spans="1:4" ht="15" customHeight="1" x14ac:dyDescent="0.2">
      <c r="A7835" s="27">
        <v>42335.833333333336</v>
      </c>
      <c r="B7835" s="10">
        <v>3.601108</v>
      </c>
      <c r="C7835" s="26">
        <v>120</v>
      </c>
      <c r="D7835" s="14">
        <f t="shared" si="122"/>
        <v>6.0138503599999993</v>
      </c>
    </row>
    <row r="7836" spans="1:4" ht="15" customHeight="1" x14ac:dyDescent="0.2">
      <c r="A7836" s="27">
        <v>42335.875</v>
      </c>
      <c r="B7836" s="10">
        <v>3.0866639999999999</v>
      </c>
      <c r="C7836" s="26">
        <v>90</v>
      </c>
      <c r="D7836" s="14">
        <f t="shared" si="122"/>
        <v>5.1547288799999995</v>
      </c>
    </row>
    <row r="7837" spans="1:4" ht="15" customHeight="1" x14ac:dyDescent="0.2">
      <c r="A7837" s="27">
        <v>42335.916666666664</v>
      </c>
      <c r="B7837" s="10">
        <v>2.5722200000000002</v>
      </c>
      <c r="C7837" s="26">
        <v>100</v>
      </c>
      <c r="D7837" s="14">
        <f t="shared" si="122"/>
        <v>4.2956073999999997</v>
      </c>
    </row>
    <row r="7838" spans="1:4" ht="15" customHeight="1" x14ac:dyDescent="0.2">
      <c r="A7838" s="27">
        <v>42335.958333333336</v>
      </c>
      <c r="B7838" s="10">
        <v>2.057776</v>
      </c>
      <c r="C7838" s="26">
        <v>320</v>
      </c>
      <c r="D7838" s="14">
        <f t="shared" si="122"/>
        <v>3.43648592</v>
      </c>
    </row>
    <row r="7839" spans="1:4" ht="15" customHeight="1" x14ac:dyDescent="0.2">
      <c r="A7839" s="27">
        <v>42336</v>
      </c>
      <c r="B7839" s="10">
        <v>2.5722200000000002</v>
      </c>
      <c r="C7839" s="26">
        <v>270</v>
      </c>
      <c r="D7839" s="14">
        <f t="shared" si="122"/>
        <v>4.2956073999999997</v>
      </c>
    </row>
    <row r="7840" spans="1:4" ht="15" customHeight="1" x14ac:dyDescent="0.2">
      <c r="A7840" s="27">
        <v>42336.041666666664</v>
      </c>
      <c r="B7840" s="10">
        <v>3.0866639999999999</v>
      </c>
      <c r="C7840" s="26">
        <v>280</v>
      </c>
      <c r="D7840" s="14">
        <f t="shared" si="122"/>
        <v>5.1547288799999995</v>
      </c>
    </row>
    <row r="7841" spans="1:4" ht="15" customHeight="1" x14ac:dyDescent="0.2">
      <c r="A7841" s="27">
        <v>42336.083333333336</v>
      </c>
      <c r="B7841" s="10">
        <v>2.057776</v>
      </c>
      <c r="C7841" s="26">
        <v>270</v>
      </c>
      <c r="D7841" s="14">
        <f t="shared" si="122"/>
        <v>3.43648592</v>
      </c>
    </row>
    <row r="7842" spans="1:4" ht="15" customHeight="1" x14ac:dyDescent="0.2">
      <c r="A7842" s="27">
        <v>42336.125</v>
      </c>
      <c r="B7842" s="10">
        <v>1.5433319999999999</v>
      </c>
      <c r="C7842" s="26">
        <v>300</v>
      </c>
      <c r="D7842" s="14">
        <f t="shared" si="122"/>
        <v>2.5773644399999998</v>
      </c>
    </row>
    <row r="7843" spans="1:4" ht="15" customHeight="1" x14ac:dyDescent="0.2">
      <c r="A7843" s="27">
        <v>42336.166666666664</v>
      </c>
      <c r="B7843" s="10">
        <v>1.028888</v>
      </c>
      <c r="C7843" s="26">
        <v>310</v>
      </c>
      <c r="D7843" s="14">
        <f t="shared" si="122"/>
        <v>1.71824296</v>
      </c>
    </row>
    <row r="7844" spans="1:4" ht="15" customHeight="1" x14ac:dyDescent="0.2">
      <c r="A7844" s="27">
        <v>42336.208333333336</v>
      </c>
      <c r="B7844" s="10">
        <v>1.028888</v>
      </c>
      <c r="C7844" s="26">
        <v>340</v>
      </c>
      <c r="D7844" s="14">
        <f t="shared" si="122"/>
        <v>1.71824296</v>
      </c>
    </row>
    <row r="7845" spans="1:4" ht="15" customHeight="1" x14ac:dyDescent="0.2">
      <c r="A7845" s="27">
        <v>42336.25</v>
      </c>
      <c r="B7845" s="10">
        <v>1.028888</v>
      </c>
      <c r="C7845" s="26">
        <v>310</v>
      </c>
      <c r="D7845" s="14">
        <f t="shared" si="122"/>
        <v>1.71824296</v>
      </c>
    </row>
    <row r="7846" spans="1:4" ht="15" customHeight="1" x14ac:dyDescent="0.2">
      <c r="A7846" s="27">
        <v>42336.291666666664</v>
      </c>
      <c r="B7846" s="10">
        <v>1.028888</v>
      </c>
      <c r="C7846" s="26">
        <v>340</v>
      </c>
      <c r="D7846" s="14">
        <f t="shared" si="122"/>
        <v>1.71824296</v>
      </c>
    </row>
    <row r="7847" spans="1:4" ht="15" customHeight="1" x14ac:dyDescent="0.2">
      <c r="A7847" s="27">
        <v>42336.333333333336</v>
      </c>
      <c r="B7847" s="10">
        <v>1.028888</v>
      </c>
      <c r="C7847" s="26">
        <v>350</v>
      </c>
      <c r="D7847" s="14">
        <f t="shared" si="122"/>
        <v>1.71824296</v>
      </c>
    </row>
    <row r="7848" spans="1:4" ht="15" customHeight="1" x14ac:dyDescent="0.2">
      <c r="A7848" s="27">
        <v>42336.375</v>
      </c>
      <c r="B7848" s="10">
        <v>1.5433319999999999</v>
      </c>
      <c r="C7848" s="26">
        <v>330</v>
      </c>
      <c r="D7848" s="14">
        <f t="shared" si="122"/>
        <v>2.5773644399999998</v>
      </c>
    </row>
    <row r="7849" spans="1:4" ht="15" customHeight="1" x14ac:dyDescent="0.2">
      <c r="A7849" s="27">
        <v>42336.416666666664</v>
      </c>
      <c r="B7849" s="10">
        <v>2.057776</v>
      </c>
      <c r="C7849" s="26">
        <v>320</v>
      </c>
      <c r="D7849" s="14">
        <f t="shared" si="122"/>
        <v>3.43648592</v>
      </c>
    </row>
    <row r="7850" spans="1:4" ht="15" customHeight="1" x14ac:dyDescent="0.2">
      <c r="A7850" s="27">
        <v>42336.458333333336</v>
      </c>
      <c r="B7850" s="10">
        <v>5.1444400000000003</v>
      </c>
      <c r="C7850" s="26">
        <v>10</v>
      </c>
      <c r="D7850" s="14">
        <f t="shared" si="122"/>
        <v>8.5912147999999995</v>
      </c>
    </row>
    <row r="7851" spans="1:4" ht="15" customHeight="1" x14ac:dyDescent="0.2">
      <c r="A7851" s="27">
        <v>42336.5</v>
      </c>
      <c r="B7851" s="10">
        <v>3.0866639999999999</v>
      </c>
      <c r="C7851" s="26">
        <v>50</v>
      </c>
      <c r="D7851" s="14">
        <f t="shared" si="122"/>
        <v>5.1547288799999995</v>
      </c>
    </row>
    <row r="7852" spans="1:4" ht="15" customHeight="1" x14ac:dyDescent="0.2">
      <c r="A7852" s="27">
        <v>42336.541666666664</v>
      </c>
      <c r="B7852" s="10">
        <v>6.1733279999999997</v>
      </c>
      <c r="C7852" s="26">
        <v>40</v>
      </c>
      <c r="D7852" s="14">
        <f t="shared" si="122"/>
        <v>10.309457759999999</v>
      </c>
    </row>
    <row r="7853" spans="1:4" ht="15" customHeight="1" x14ac:dyDescent="0.2">
      <c r="A7853" s="27">
        <v>42336.583333333336</v>
      </c>
      <c r="B7853" s="10">
        <v>7.202216</v>
      </c>
      <c r="C7853" s="26">
        <v>60</v>
      </c>
      <c r="D7853" s="14">
        <f t="shared" si="122"/>
        <v>12.027700719999999</v>
      </c>
    </row>
    <row r="7854" spans="1:4" ht="15" customHeight="1" x14ac:dyDescent="0.2">
      <c r="A7854" s="27">
        <v>42336.625</v>
      </c>
      <c r="B7854" s="10">
        <v>7.202216</v>
      </c>
      <c r="C7854" s="26">
        <v>60</v>
      </c>
      <c r="D7854" s="14">
        <f t="shared" si="122"/>
        <v>12.027700719999999</v>
      </c>
    </row>
    <row r="7855" spans="1:4" ht="15" customHeight="1" x14ac:dyDescent="0.2">
      <c r="A7855" s="27">
        <v>42336.666666666664</v>
      </c>
      <c r="B7855" s="10">
        <v>7.202216</v>
      </c>
      <c r="C7855" s="26">
        <v>50</v>
      </c>
      <c r="D7855" s="14">
        <f t="shared" si="122"/>
        <v>12.027700719999999</v>
      </c>
    </row>
    <row r="7856" spans="1:4" ht="15" customHeight="1" x14ac:dyDescent="0.2">
      <c r="A7856" s="27">
        <v>42336.708333333336</v>
      </c>
      <c r="B7856" s="10">
        <v>8.7455479999999994</v>
      </c>
      <c r="C7856" s="26">
        <v>60</v>
      </c>
      <c r="D7856" s="14">
        <f t="shared" si="122"/>
        <v>14.605065159999999</v>
      </c>
    </row>
    <row r="7857" spans="1:4" ht="15" customHeight="1" x14ac:dyDescent="0.2">
      <c r="A7857" s="27">
        <v>42336.75</v>
      </c>
      <c r="B7857" s="10">
        <v>7.202216</v>
      </c>
      <c r="C7857" s="26">
        <v>50</v>
      </c>
      <c r="D7857" s="14">
        <f t="shared" si="122"/>
        <v>12.027700719999999</v>
      </c>
    </row>
    <row r="7858" spans="1:4" ht="15" customHeight="1" x14ac:dyDescent="0.2">
      <c r="A7858" s="27">
        <v>42336.791666666664</v>
      </c>
      <c r="B7858" s="10">
        <v>8.2311040000000002</v>
      </c>
      <c r="C7858" s="26">
        <v>50</v>
      </c>
      <c r="D7858" s="14">
        <f t="shared" si="122"/>
        <v>13.74594368</v>
      </c>
    </row>
    <row r="7859" spans="1:4" ht="15" customHeight="1" x14ac:dyDescent="0.2">
      <c r="A7859" s="27">
        <v>42336.833333333336</v>
      </c>
      <c r="B7859" s="10">
        <v>8.7455479999999994</v>
      </c>
      <c r="C7859" s="26">
        <v>60</v>
      </c>
      <c r="D7859" s="14">
        <f t="shared" si="122"/>
        <v>14.605065159999999</v>
      </c>
    </row>
    <row r="7860" spans="1:4" ht="15" customHeight="1" x14ac:dyDescent="0.2">
      <c r="A7860" s="27">
        <v>42336.875</v>
      </c>
      <c r="B7860" s="10">
        <v>7.202216</v>
      </c>
      <c r="C7860" s="26">
        <v>50</v>
      </c>
      <c r="D7860" s="14">
        <f t="shared" si="122"/>
        <v>12.027700719999999</v>
      </c>
    </row>
    <row r="7861" spans="1:4" ht="15" customHeight="1" x14ac:dyDescent="0.2">
      <c r="A7861" s="27">
        <v>42336.916666666664</v>
      </c>
      <c r="B7861" s="10">
        <v>6.1733279999999997</v>
      </c>
      <c r="C7861" s="26">
        <v>40</v>
      </c>
      <c r="D7861" s="14">
        <f t="shared" si="122"/>
        <v>10.309457759999999</v>
      </c>
    </row>
    <row r="7862" spans="1:4" ht="15" customHeight="1" x14ac:dyDescent="0.2">
      <c r="A7862" s="27">
        <v>42336.958333333336</v>
      </c>
      <c r="B7862" s="10">
        <v>6.6877719999999998</v>
      </c>
      <c r="C7862" s="26">
        <v>40</v>
      </c>
      <c r="D7862" s="14">
        <f t="shared" si="122"/>
        <v>11.16857924</v>
      </c>
    </row>
    <row r="7863" spans="1:4" ht="15" customHeight="1" x14ac:dyDescent="0.2">
      <c r="A7863" s="27">
        <v>42337</v>
      </c>
      <c r="B7863" s="10">
        <v>6.1733279999999997</v>
      </c>
      <c r="C7863" s="26">
        <v>30</v>
      </c>
      <c r="D7863" s="14">
        <f t="shared" si="122"/>
        <v>10.309457759999999</v>
      </c>
    </row>
    <row r="7864" spans="1:4" ht="15" customHeight="1" x14ac:dyDescent="0.2">
      <c r="A7864" s="27">
        <v>42337.041666666664</v>
      </c>
      <c r="B7864" s="10">
        <v>5.6588840000000005</v>
      </c>
      <c r="C7864" s="26">
        <v>20</v>
      </c>
      <c r="D7864" s="14">
        <f t="shared" si="122"/>
        <v>9.4503362800000001</v>
      </c>
    </row>
    <row r="7865" spans="1:4" ht="15" customHeight="1" x14ac:dyDescent="0.2">
      <c r="A7865" s="27">
        <v>42337.083333333336</v>
      </c>
      <c r="B7865" s="10">
        <v>5.1444400000000003</v>
      </c>
      <c r="C7865" s="26">
        <v>20</v>
      </c>
      <c r="D7865" s="14">
        <f t="shared" si="122"/>
        <v>8.5912147999999995</v>
      </c>
    </row>
    <row r="7866" spans="1:4" ht="15" customHeight="1" x14ac:dyDescent="0.2">
      <c r="A7866" s="27">
        <v>42337.125</v>
      </c>
      <c r="B7866" s="10">
        <v>5.1444400000000003</v>
      </c>
      <c r="C7866" s="26">
        <v>10</v>
      </c>
      <c r="D7866" s="14">
        <f t="shared" si="122"/>
        <v>8.5912147999999995</v>
      </c>
    </row>
    <row r="7867" spans="1:4" ht="15" customHeight="1" x14ac:dyDescent="0.2">
      <c r="A7867" s="27">
        <v>42337.166666666664</v>
      </c>
      <c r="B7867" s="10">
        <v>3.601108</v>
      </c>
      <c r="C7867" s="26">
        <v>350</v>
      </c>
      <c r="D7867" s="14">
        <f t="shared" si="122"/>
        <v>6.0138503599999993</v>
      </c>
    </row>
    <row r="7868" spans="1:4" ht="15" customHeight="1" x14ac:dyDescent="0.2">
      <c r="A7868" s="27">
        <v>42337.208333333336</v>
      </c>
      <c r="B7868" s="10">
        <v>3.0866639999999999</v>
      </c>
      <c r="C7868" s="26">
        <v>10</v>
      </c>
      <c r="D7868" s="14">
        <f t="shared" si="122"/>
        <v>5.1547288799999995</v>
      </c>
    </row>
    <row r="7869" spans="1:4" ht="15" customHeight="1" x14ac:dyDescent="0.2">
      <c r="A7869" s="27">
        <v>42337.25</v>
      </c>
      <c r="B7869" s="10">
        <v>4.1155520000000001</v>
      </c>
      <c r="C7869" s="26">
        <v>340</v>
      </c>
      <c r="D7869" s="14">
        <f t="shared" si="122"/>
        <v>6.8729718399999999</v>
      </c>
    </row>
    <row r="7870" spans="1:4" ht="15" customHeight="1" x14ac:dyDescent="0.2">
      <c r="A7870" s="27">
        <v>42337.291666666664</v>
      </c>
      <c r="B7870" s="10">
        <v>4.6299960000000002</v>
      </c>
      <c r="C7870" s="26">
        <v>10</v>
      </c>
      <c r="D7870" s="14">
        <f t="shared" si="122"/>
        <v>7.7320933199999997</v>
      </c>
    </row>
    <row r="7871" spans="1:4" ht="15" customHeight="1" x14ac:dyDescent="0.2">
      <c r="A7871" s="27">
        <v>42337.333333333336</v>
      </c>
      <c r="B7871" s="10">
        <v>4.1155520000000001</v>
      </c>
      <c r="C7871" s="26">
        <v>30</v>
      </c>
      <c r="D7871" s="14">
        <f t="shared" si="122"/>
        <v>6.8729718399999999</v>
      </c>
    </row>
    <row r="7872" spans="1:4" ht="15" customHeight="1" x14ac:dyDescent="0.2">
      <c r="A7872" s="27">
        <v>42337.375</v>
      </c>
      <c r="B7872" s="10">
        <v>4.1155520000000001</v>
      </c>
      <c r="C7872" s="26">
        <v>20</v>
      </c>
      <c r="D7872" s="14">
        <f t="shared" si="122"/>
        <v>6.8729718399999999</v>
      </c>
    </row>
    <row r="7873" spans="1:4" ht="15" customHeight="1" x14ac:dyDescent="0.2">
      <c r="A7873" s="27">
        <v>42337.416666666664</v>
      </c>
      <c r="B7873" s="10">
        <v>4.6299960000000002</v>
      </c>
      <c r="C7873" s="26">
        <v>360</v>
      </c>
      <c r="D7873" s="14">
        <f t="shared" si="122"/>
        <v>7.7320933199999997</v>
      </c>
    </row>
    <row r="7874" spans="1:4" ht="15" customHeight="1" x14ac:dyDescent="0.2">
      <c r="A7874" s="27">
        <v>42337.458333333336</v>
      </c>
      <c r="B7874" s="10">
        <v>6.6877719999999998</v>
      </c>
      <c r="C7874" s="26">
        <v>360</v>
      </c>
      <c r="D7874" s="14">
        <f t="shared" si="122"/>
        <v>11.16857924</v>
      </c>
    </row>
    <row r="7875" spans="1:4" ht="15" customHeight="1" x14ac:dyDescent="0.2">
      <c r="A7875" s="27">
        <v>42337.5</v>
      </c>
      <c r="B7875" s="10">
        <v>7.7166600000000001</v>
      </c>
      <c r="C7875" s="26">
        <v>10</v>
      </c>
      <c r="D7875" s="14">
        <f t="shared" si="122"/>
        <v>12.886822199999999</v>
      </c>
    </row>
    <row r="7876" spans="1:4" ht="15" customHeight="1" x14ac:dyDescent="0.2">
      <c r="A7876" s="27">
        <v>42337.541666666664</v>
      </c>
      <c r="B7876" s="10">
        <v>6.1733279999999997</v>
      </c>
      <c r="C7876" s="26">
        <v>20</v>
      </c>
      <c r="D7876" s="14">
        <f t="shared" si="122"/>
        <v>10.309457759999999</v>
      </c>
    </row>
    <row r="7877" spans="1:4" ht="15" customHeight="1" x14ac:dyDescent="0.2">
      <c r="A7877" s="27">
        <v>42337.583333333336</v>
      </c>
      <c r="B7877" s="10">
        <v>5.6588840000000005</v>
      </c>
      <c r="C7877" s="26">
        <v>10</v>
      </c>
      <c r="D7877" s="14">
        <f t="shared" ref="D7877:D7940" si="123">$B$1*B7877</f>
        <v>9.4503362800000001</v>
      </c>
    </row>
    <row r="7878" spans="1:4" ht="15" customHeight="1" x14ac:dyDescent="0.2">
      <c r="A7878" s="27">
        <v>42337.625</v>
      </c>
      <c r="B7878" s="10">
        <v>7.7166600000000001</v>
      </c>
      <c r="C7878" s="26">
        <v>60</v>
      </c>
      <c r="D7878" s="14">
        <f t="shared" si="123"/>
        <v>12.886822199999999</v>
      </c>
    </row>
    <row r="7879" spans="1:4" ht="15" customHeight="1" x14ac:dyDescent="0.2">
      <c r="A7879" s="27">
        <v>42337.666666666664</v>
      </c>
      <c r="B7879" s="10">
        <v>9.2599920000000004</v>
      </c>
      <c r="C7879" s="26">
        <v>60</v>
      </c>
      <c r="D7879" s="14">
        <f t="shared" si="123"/>
        <v>15.464186639999999</v>
      </c>
    </row>
    <row r="7880" spans="1:4" ht="15" customHeight="1" x14ac:dyDescent="0.2">
      <c r="A7880" s="27">
        <v>42337.708333333336</v>
      </c>
      <c r="B7880" s="10">
        <v>9.7744359999999997</v>
      </c>
      <c r="C7880" s="26">
        <v>50</v>
      </c>
      <c r="D7880" s="14">
        <f t="shared" si="123"/>
        <v>16.32330812</v>
      </c>
    </row>
    <row r="7881" spans="1:4" ht="15" customHeight="1" x14ac:dyDescent="0.2">
      <c r="A7881" s="27">
        <v>42337.75</v>
      </c>
      <c r="B7881" s="10">
        <v>9.2599920000000004</v>
      </c>
      <c r="C7881" s="26">
        <v>50</v>
      </c>
      <c r="D7881" s="14">
        <f t="shared" si="123"/>
        <v>15.464186639999999</v>
      </c>
    </row>
    <row r="7882" spans="1:4" ht="15" customHeight="1" x14ac:dyDescent="0.2">
      <c r="A7882" s="27">
        <v>42337.791666666664</v>
      </c>
      <c r="B7882" s="10">
        <v>9.2599920000000004</v>
      </c>
      <c r="C7882" s="26">
        <v>50</v>
      </c>
      <c r="D7882" s="14">
        <f t="shared" si="123"/>
        <v>15.464186639999999</v>
      </c>
    </row>
    <row r="7883" spans="1:4" ht="15" customHeight="1" x14ac:dyDescent="0.2">
      <c r="A7883" s="27">
        <v>42337.833333333336</v>
      </c>
      <c r="B7883" s="10">
        <v>9.7744359999999997</v>
      </c>
      <c r="C7883" s="26">
        <v>50</v>
      </c>
      <c r="D7883" s="14">
        <f t="shared" si="123"/>
        <v>16.32330812</v>
      </c>
    </row>
    <row r="7884" spans="1:4" ht="15" customHeight="1" x14ac:dyDescent="0.2">
      <c r="A7884" s="27">
        <v>42337.875</v>
      </c>
      <c r="B7884" s="10">
        <v>7.7166600000000001</v>
      </c>
      <c r="C7884" s="26">
        <v>40</v>
      </c>
      <c r="D7884" s="14">
        <f t="shared" si="123"/>
        <v>12.886822199999999</v>
      </c>
    </row>
    <row r="7885" spans="1:4" ht="15" customHeight="1" x14ac:dyDescent="0.2">
      <c r="A7885" s="27">
        <v>42337.916666666664</v>
      </c>
      <c r="B7885" s="10">
        <v>7.7166600000000001</v>
      </c>
      <c r="C7885" s="26">
        <v>40</v>
      </c>
      <c r="D7885" s="14">
        <f t="shared" si="123"/>
        <v>12.886822199999999</v>
      </c>
    </row>
    <row r="7886" spans="1:4" ht="15" customHeight="1" x14ac:dyDescent="0.2">
      <c r="A7886" s="27">
        <v>42337.958333333336</v>
      </c>
      <c r="B7886" s="10">
        <v>6.1733279999999997</v>
      </c>
      <c r="C7886" s="26">
        <v>40</v>
      </c>
      <c r="D7886" s="14">
        <f t="shared" si="123"/>
        <v>10.309457759999999</v>
      </c>
    </row>
    <row r="7887" spans="1:4" ht="15" customHeight="1" x14ac:dyDescent="0.2">
      <c r="A7887" s="27">
        <v>42338</v>
      </c>
      <c r="B7887" s="10">
        <v>5.1444400000000003</v>
      </c>
      <c r="C7887" s="26">
        <v>30</v>
      </c>
      <c r="D7887" s="14">
        <f t="shared" si="123"/>
        <v>8.5912147999999995</v>
      </c>
    </row>
    <row r="7888" spans="1:4" ht="15" customHeight="1" x14ac:dyDescent="0.2">
      <c r="A7888" s="27">
        <v>42338.041666666664</v>
      </c>
      <c r="B7888" s="10">
        <v>5.1444400000000003</v>
      </c>
      <c r="C7888" s="26">
        <v>20</v>
      </c>
      <c r="D7888" s="14">
        <f t="shared" si="123"/>
        <v>8.5912147999999995</v>
      </c>
    </row>
    <row r="7889" spans="1:4" ht="15" customHeight="1" x14ac:dyDescent="0.2">
      <c r="A7889" s="27">
        <v>42338.083333333336</v>
      </c>
      <c r="B7889" s="10">
        <v>3.0866639999999999</v>
      </c>
      <c r="C7889" s="26">
        <v>20</v>
      </c>
      <c r="D7889" s="14">
        <f t="shared" si="123"/>
        <v>5.1547288799999995</v>
      </c>
    </row>
    <row r="7890" spans="1:4" ht="15" customHeight="1" x14ac:dyDescent="0.2">
      <c r="A7890" s="27">
        <v>42338.125</v>
      </c>
      <c r="B7890" s="10">
        <v>2.5722200000000002</v>
      </c>
      <c r="C7890" s="26">
        <v>360</v>
      </c>
      <c r="D7890" s="14">
        <f t="shared" si="123"/>
        <v>4.2956073999999997</v>
      </c>
    </row>
    <row r="7891" spans="1:4" ht="15" customHeight="1" x14ac:dyDescent="0.2">
      <c r="A7891" s="27">
        <v>42338.166666666664</v>
      </c>
      <c r="B7891" s="10">
        <v>3.0866639999999999</v>
      </c>
      <c r="C7891" s="26">
        <v>20</v>
      </c>
      <c r="D7891" s="14">
        <f t="shared" si="123"/>
        <v>5.1547288799999995</v>
      </c>
    </row>
    <row r="7892" spans="1:4" ht="15" customHeight="1" x14ac:dyDescent="0.2">
      <c r="A7892" s="27">
        <v>42338.208333333336</v>
      </c>
      <c r="B7892" s="10">
        <v>3.601108</v>
      </c>
      <c r="C7892" s="26">
        <v>20</v>
      </c>
      <c r="D7892" s="14">
        <f t="shared" si="123"/>
        <v>6.0138503599999993</v>
      </c>
    </row>
    <row r="7893" spans="1:4" ht="15" customHeight="1" x14ac:dyDescent="0.2">
      <c r="A7893" s="27">
        <v>42338.25</v>
      </c>
      <c r="B7893" s="10">
        <v>1.5433319999999999</v>
      </c>
      <c r="C7893" s="26">
        <v>30</v>
      </c>
      <c r="D7893" s="14">
        <f t="shared" si="123"/>
        <v>2.5773644399999998</v>
      </c>
    </row>
    <row r="7894" spans="1:4" ht="15" customHeight="1" x14ac:dyDescent="0.2">
      <c r="A7894" s="27">
        <v>42338.291666666664</v>
      </c>
      <c r="B7894" s="10">
        <v>2.5722200000000002</v>
      </c>
      <c r="C7894" s="26">
        <v>20</v>
      </c>
      <c r="D7894" s="14">
        <f t="shared" si="123"/>
        <v>4.2956073999999997</v>
      </c>
    </row>
    <row r="7895" spans="1:4" ht="15" customHeight="1" x14ac:dyDescent="0.2">
      <c r="A7895" s="27">
        <v>42338.333333333336</v>
      </c>
      <c r="B7895" s="10">
        <v>1.5433319999999999</v>
      </c>
      <c r="C7895" s="26">
        <v>330</v>
      </c>
      <c r="D7895" s="14">
        <f t="shared" si="123"/>
        <v>2.5773644399999998</v>
      </c>
    </row>
    <row r="7896" spans="1:4" ht="15" customHeight="1" x14ac:dyDescent="0.2">
      <c r="A7896" s="27">
        <v>42338.375</v>
      </c>
      <c r="B7896" s="10">
        <v>4.1155520000000001</v>
      </c>
      <c r="C7896" s="26">
        <v>20</v>
      </c>
      <c r="D7896" s="14">
        <f t="shared" si="123"/>
        <v>6.8729718399999999</v>
      </c>
    </row>
    <row r="7897" spans="1:4" ht="15" customHeight="1" x14ac:dyDescent="0.2">
      <c r="A7897" s="27">
        <v>42338.416666666664</v>
      </c>
      <c r="B7897" s="10">
        <v>0</v>
      </c>
      <c r="C7897" s="26">
        <v>0</v>
      </c>
      <c r="D7897" s="14">
        <f t="shared" si="123"/>
        <v>0</v>
      </c>
    </row>
    <row r="7898" spans="1:4" ht="15" customHeight="1" x14ac:dyDescent="0.2">
      <c r="A7898" s="27">
        <v>42338.458333333336</v>
      </c>
      <c r="B7898" s="10">
        <v>2.057776</v>
      </c>
      <c r="C7898" s="26">
        <v>340</v>
      </c>
      <c r="D7898" s="14">
        <f t="shared" si="123"/>
        <v>3.43648592</v>
      </c>
    </row>
    <row r="7899" spans="1:4" ht="15" customHeight="1" x14ac:dyDescent="0.2">
      <c r="A7899" s="27">
        <v>42338.5</v>
      </c>
      <c r="B7899" s="10">
        <v>6.1733279999999997</v>
      </c>
      <c r="C7899" s="26">
        <v>20</v>
      </c>
      <c r="D7899" s="14">
        <f t="shared" si="123"/>
        <v>10.309457759999999</v>
      </c>
    </row>
    <row r="7900" spans="1:4" ht="15" customHeight="1" x14ac:dyDescent="0.2">
      <c r="A7900" s="27">
        <v>42338.541666666664</v>
      </c>
      <c r="B7900" s="10">
        <v>5.6588840000000005</v>
      </c>
      <c r="C7900" s="26">
        <v>10</v>
      </c>
      <c r="D7900" s="14">
        <f t="shared" si="123"/>
        <v>9.4503362800000001</v>
      </c>
    </row>
    <row r="7901" spans="1:4" ht="15" customHeight="1" x14ac:dyDescent="0.2">
      <c r="A7901" s="27">
        <v>42338.583333333336</v>
      </c>
      <c r="B7901" s="10">
        <v>5.6588840000000005</v>
      </c>
      <c r="C7901" s="26">
        <v>20</v>
      </c>
      <c r="D7901" s="14">
        <f t="shared" si="123"/>
        <v>9.4503362800000001</v>
      </c>
    </row>
    <row r="7902" spans="1:4" ht="15" customHeight="1" x14ac:dyDescent="0.2">
      <c r="A7902" s="27">
        <v>42338.625</v>
      </c>
      <c r="B7902" s="10">
        <v>6.6877719999999998</v>
      </c>
      <c r="C7902" s="26">
        <v>60</v>
      </c>
      <c r="D7902" s="14">
        <f t="shared" si="123"/>
        <v>11.16857924</v>
      </c>
    </row>
    <row r="7903" spans="1:4" ht="15" customHeight="1" x14ac:dyDescent="0.2">
      <c r="A7903" s="27">
        <v>42338.666666666664</v>
      </c>
      <c r="B7903" s="10">
        <v>7.7166600000000001</v>
      </c>
      <c r="C7903" s="26">
        <v>50</v>
      </c>
      <c r="D7903" s="14">
        <f t="shared" si="123"/>
        <v>12.886822199999999</v>
      </c>
    </row>
    <row r="7904" spans="1:4" ht="15" customHeight="1" x14ac:dyDescent="0.2">
      <c r="A7904" s="27">
        <v>42338.708333333336</v>
      </c>
      <c r="B7904" s="10">
        <v>8.7455479999999994</v>
      </c>
      <c r="C7904" s="26">
        <v>60</v>
      </c>
      <c r="D7904" s="14">
        <f t="shared" si="123"/>
        <v>14.605065159999999</v>
      </c>
    </row>
    <row r="7905" spans="1:4" ht="15" customHeight="1" x14ac:dyDescent="0.2">
      <c r="A7905" s="27">
        <v>42338.75</v>
      </c>
      <c r="B7905" s="10">
        <v>9.2599920000000004</v>
      </c>
      <c r="C7905" s="26">
        <v>60</v>
      </c>
      <c r="D7905" s="14">
        <f t="shared" si="123"/>
        <v>15.464186639999999</v>
      </c>
    </row>
    <row r="7906" spans="1:4" ht="15" customHeight="1" x14ac:dyDescent="0.2">
      <c r="A7906" s="27">
        <v>42338.791666666664</v>
      </c>
      <c r="B7906" s="10">
        <v>8.7455479999999994</v>
      </c>
      <c r="C7906" s="26">
        <v>50</v>
      </c>
      <c r="D7906" s="14">
        <f t="shared" si="123"/>
        <v>14.605065159999999</v>
      </c>
    </row>
    <row r="7907" spans="1:4" ht="15" customHeight="1" x14ac:dyDescent="0.2">
      <c r="A7907" s="27">
        <v>42338.833333333336</v>
      </c>
      <c r="B7907" s="10">
        <v>7.7166600000000001</v>
      </c>
      <c r="C7907" s="26">
        <v>50</v>
      </c>
      <c r="D7907" s="14">
        <f t="shared" si="123"/>
        <v>12.886822199999999</v>
      </c>
    </row>
    <row r="7908" spans="1:4" ht="15" customHeight="1" x14ac:dyDescent="0.2">
      <c r="A7908" s="27">
        <v>42338.875</v>
      </c>
      <c r="B7908" s="10">
        <v>6.1733279999999997</v>
      </c>
      <c r="C7908" s="26">
        <v>40</v>
      </c>
      <c r="D7908" s="14">
        <f t="shared" si="123"/>
        <v>10.309457759999999</v>
      </c>
    </row>
    <row r="7909" spans="1:4" ht="15" customHeight="1" x14ac:dyDescent="0.2">
      <c r="A7909" s="27">
        <v>42338.916666666664</v>
      </c>
      <c r="B7909" s="10">
        <v>6.1733279999999997</v>
      </c>
      <c r="C7909" s="26">
        <v>30</v>
      </c>
      <c r="D7909" s="14">
        <f t="shared" si="123"/>
        <v>10.309457759999999</v>
      </c>
    </row>
    <row r="7910" spans="1:4" ht="15" customHeight="1" x14ac:dyDescent="0.2">
      <c r="A7910" s="27">
        <v>42338.958333333336</v>
      </c>
      <c r="B7910" s="10">
        <v>5.1444400000000003</v>
      </c>
      <c r="C7910" s="26">
        <v>40</v>
      </c>
      <c r="D7910" s="14">
        <f t="shared" si="123"/>
        <v>8.5912147999999995</v>
      </c>
    </row>
    <row r="7911" spans="1:4" ht="15" customHeight="1" x14ac:dyDescent="0.2">
      <c r="A7911" s="27">
        <v>42339</v>
      </c>
      <c r="B7911" s="10">
        <v>5.1444400000000003</v>
      </c>
      <c r="C7911" s="26">
        <v>30</v>
      </c>
      <c r="D7911" s="14">
        <f t="shared" si="123"/>
        <v>8.5912147999999995</v>
      </c>
    </row>
    <row r="7912" spans="1:4" ht="15" customHeight="1" x14ac:dyDescent="0.2">
      <c r="A7912" s="27">
        <v>42339.041666666664</v>
      </c>
      <c r="B7912" s="10">
        <v>4.1155520000000001</v>
      </c>
      <c r="C7912" s="26">
        <v>20</v>
      </c>
      <c r="D7912" s="14">
        <f t="shared" si="123"/>
        <v>6.8729718399999999</v>
      </c>
    </row>
    <row r="7913" spans="1:4" ht="15" customHeight="1" x14ac:dyDescent="0.2">
      <c r="A7913" s="27">
        <v>42339.083333333336</v>
      </c>
      <c r="B7913" s="10">
        <v>3.0866639999999999</v>
      </c>
      <c r="C7913" s="26">
        <v>30</v>
      </c>
      <c r="D7913" s="14">
        <f t="shared" si="123"/>
        <v>5.1547288799999995</v>
      </c>
    </row>
    <row r="7914" spans="1:4" ht="15" customHeight="1" x14ac:dyDescent="0.2">
      <c r="A7914" s="27">
        <v>42339.125</v>
      </c>
      <c r="B7914" s="10">
        <v>2.057776</v>
      </c>
      <c r="C7914" s="26">
        <v>40</v>
      </c>
      <c r="D7914" s="14">
        <f t="shared" si="123"/>
        <v>3.43648592</v>
      </c>
    </row>
    <row r="7915" spans="1:4" ht="15" customHeight="1" x14ac:dyDescent="0.2">
      <c r="A7915" s="27">
        <v>42339.166666666664</v>
      </c>
      <c r="B7915" s="10">
        <v>0.51444400000000001</v>
      </c>
      <c r="C7915" s="26">
        <v>30</v>
      </c>
      <c r="D7915" s="14">
        <f t="shared" si="123"/>
        <v>0.85912147999999999</v>
      </c>
    </row>
    <row r="7916" spans="1:4" ht="15" customHeight="1" x14ac:dyDescent="0.2">
      <c r="A7916" s="27">
        <v>42339.208333333336</v>
      </c>
      <c r="B7916" s="10">
        <v>1.5433319999999999</v>
      </c>
      <c r="C7916" s="26">
        <v>30</v>
      </c>
      <c r="D7916" s="14">
        <f t="shared" si="123"/>
        <v>2.5773644399999998</v>
      </c>
    </row>
    <row r="7917" spans="1:4" ht="15" customHeight="1" x14ac:dyDescent="0.2">
      <c r="A7917" s="27">
        <v>42339.25</v>
      </c>
      <c r="B7917" s="10">
        <v>0.51444400000000001</v>
      </c>
      <c r="C7917" s="26">
        <v>290</v>
      </c>
      <c r="D7917" s="14">
        <f t="shared" si="123"/>
        <v>0.85912147999999999</v>
      </c>
    </row>
    <row r="7918" spans="1:4" ht="15" customHeight="1" x14ac:dyDescent="0.2">
      <c r="A7918" s="27">
        <v>42339.291666666664</v>
      </c>
      <c r="B7918" s="10">
        <v>1.028888</v>
      </c>
      <c r="C7918" s="26">
        <v>330</v>
      </c>
      <c r="D7918" s="14">
        <f t="shared" si="123"/>
        <v>1.71824296</v>
      </c>
    </row>
    <row r="7919" spans="1:4" ht="15" customHeight="1" x14ac:dyDescent="0.2">
      <c r="A7919" s="27">
        <v>42339.333333333336</v>
      </c>
      <c r="B7919" s="10">
        <v>1.028888</v>
      </c>
      <c r="C7919" s="26">
        <v>300</v>
      </c>
      <c r="D7919" s="14">
        <f t="shared" si="123"/>
        <v>1.71824296</v>
      </c>
    </row>
    <row r="7920" spans="1:4" ht="15" customHeight="1" x14ac:dyDescent="0.2">
      <c r="A7920" s="27">
        <v>42339.375</v>
      </c>
      <c r="B7920" s="10">
        <v>1.028888</v>
      </c>
      <c r="C7920" s="26">
        <v>320</v>
      </c>
      <c r="D7920" s="14">
        <f t="shared" si="123"/>
        <v>1.71824296</v>
      </c>
    </row>
    <row r="7921" spans="1:4" ht="15" customHeight="1" x14ac:dyDescent="0.2">
      <c r="A7921" s="27">
        <v>42339.416666666664</v>
      </c>
      <c r="B7921" s="10">
        <v>3.0866639999999999</v>
      </c>
      <c r="C7921" s="26">
        <v>150</v>
      </c>
      <c r="D7921" s="14">
        <f t="shared" si="123"/>
        <v>5.1547288799999995</v>
      </c>
    </row>
    <row r="7922" spans="1:4" ht="15" customHeight="1" x14ac:dyDescent="0.2">
      <c r="A7922" s="27">
        <v>42339.458333333336</v>
      </c>
      <c r="B7922" s="10">
        <v>4.6299960000000002</v>
      </c>
      <c r="C7922" s="26">
        <v>150</v>
      </c>
      <c r="D7922" s="14">
        <f t="shared" si="123"/>
        <v>7.7320933199999997</v>
      </c>
    </row>
    <row r="7923" spans="1:4" ht="15" customHeight="1" x14ac:dyDescent="0.2">
      <c r="A7923" s="27">
        <v>42339.5</v>
      </c>
      <c r="B7923" s="10">
        <v>6.6877719999999998</v>
      </c>
      <c r="C7923" s="26">
        <v>150</v>
      </c>
      <c r="D7923" s="14">
        <f t="shared" si="123"/>
        <v>11.16857924</v>
      </c>
    </row>
    <row r="7924" spans="1:4" ht="15" customHeight="1" x14ac:dyDescent="0.2">
      <c r="A7924" s="27">
        <v>42339.541666666664</v>
      </c>
      <c r="B7924" s="10">
        <v>7.202216</v>
      </c>
      <c r="C7924" s="26">
        <v>160</v>
      </c>
      <c r="D7924" s="14">
        <f t="shared" si="123"/>
        <v>12.027700719999999</v>
      </c>
    </row>
    <row r="7925" spans="1:4" ht="15" customHeight="1" x14ac:dyDescent="0.2">
      <c r="A7925" s="27">
        <v>42339.583333333336</v>
      </c>
      <c r="B7925" s="10">
        <v>6.6877719999999998</v>
      </c>
      <c r="C7925" s="26">
        <v>160</v>
      </c>
      <c r="D7925" s="14">
        <f t="shared" si="123"/>
        <v>11.16857924</v>
      </c>
    </row>
    <row r="7926" spans="1:4" ht="15" customHeight="1" x14ac:dyDescent="0.2">
      <c r="A7926" s="27">
        <v>42339.625</v>
      </c>
      <c r="B7926" s="10">
        <v>7.202216</v>
      </c>
      <c r="C7926" s="26">
        <v>170</v>
      </c>
      <c r="D7926" s="14">
        <f t="shared" si="123"/>
        <v>12.027700719999999</v>
      </c>
    </row>
    <row r="7927" spans="1:4" ht="15" customHeight="1" x14ac:dyDescent="0.2">
      <c r="A7927" s="27">
        <v>42339.666666666664</v>
      </c>
      <c r="B7927" s="10">
        <v>6.1733279999999997</v>
      </c>
      <c r="C7927" s="26">
        <v>170</v>
      </c>
      <c r="D7927" s="14">
        <f t="shared" si="123"/>
        <v>10.309457759999999</v>
      </c>
    </row>
    <row r="7928" spans="1:4" ht="15" customHeight="1" x14ac:dyDescent="0.2">
      <c r="A7928" s="27">
        <v>42339.708333333336</v>
      </c>
      <c r="B7928" s="10">
        <v>7.202216</v>
      </c>
      <c r="C7928" s="26">
        <v>160</v>
      </c>
      <c r="D7928" s="14">
        <f t="shared" si="123"/>
        <v>12.027700719999999</v>
      </c>
    </row>
    <row r="7929" spans="1:4" ht="15" customHeight="1" x14ac:dyDescent="0.2">
      <c r="A7929" s="27">
        <v>42339.75</v>
      </c>
      <c r="B7929" s="10">
        <v>6.6877719999999998</v>
      </c>
      <c r="C7929" s="26">
        <v>160</v>
      </c>
      <c r="D7929" s="14">
        <f t="shared" si="123"/>
        <v>11.16857924</v>
      </c>
    </row>
    <row r="7930" spans="1:4" ht="15" customHeight="1" x14ac:dyDescent="0.2">
      <c r="A7930" s="27">
        <v>42339.791666666664</v>
      </c>
      <c r="B7930" s="10">
        <v>6.1733279999999997</v>
      </c>
      <c r="C7930" s="26">
        <v>150</v>
      </c>
      <c r="D7930" s="14">
        <f t="shared" si="123"/>
        <v>10.309457759999999</v>
      </c>
    </row>
    <row r="7931" spans="1:4" ht="15" customHeight="1" x14ac:dyDescent="0.2">
      <c r="A7931" s="27">
        <v>42339.833333333336</v>
      </c>
      <c r="B7931" s="10">
        <v>5.6588840000000005</v>
      </c>
      <c r="C7931" s="26">
        <v>150</v>
      </c>
      <c r="D7931" s="14">
        <f t="shared" si="123"/>
        <v>9.4503362800000001</v>
      </c>
    </row>
    <row r="7932" spans="1:4" ht="15" customHeight="1" x14ac:dyDescent="0.2">
      <c r="A7932" s="27">
        <v>42339.875</v>
      </c>
      <c r="B7932" s="10">
        <v>5.6588840000000005</v>
      </c>
      <c r="C7932" s="26">
        <v>170</v>
      </c>
      <c r="D7932" s="14">
        <f t="shared" si="123"/>
        <v>9.4503362800000001</v>
      </c>
    </row>
    <row r="7933" spans="1:4" ht="15" customHeight="1" x14ac:dyDescent="0.2">
      <c r="A7933" s="27">
        <v>42339.916666666664</v>
      </c>
      <c r="B7933" s="10">
        <v>4.6299960000000002</v>
      </c>
      <c r="C7933" s="26">
        <v>170</v>
      </c>
      <c r="D7933" s="14">
        <f t="shared" si="123"/>
        <v>7.7320933199999997</v>
      </c>
    </row>
    <row r="7934" spans="1:4" ht="15" customHeight="1" x14ac:dyDescent="0.2">
      <c r="A7934" s="27">
        <v>42339.958333333336</v>
      </c>
      <c r="B7934" s="10">
        <v>3.0866639999999999</v>
      </c>
      <c r="C7934" s="26">
        <v>190</v>
      </c>
      <c r="D7934" s="14">
        <f t="shared" si="123"/>
        <v>5.1547288799999995</v>
      </c>
    </row>
    <row r="7935" spans="1:4" ht="15" customHeight="1" x14ac:dyDescent="0.2">
      <c r="A7935" s="27">
        <v>42340</v>
      </c>
      <c r="B7935" s="10">
        <v>2.5722200000000002</v>
      </c>
      <c r="C7935" s="26">
        <v>200</v>
      </c>
      <c r="D7935" s="14">
        <f t="shared" si="123"/>
        <v>4.2956073999999997</v>
      </c>
    </row>
    <row r="7936" spans="1:4" ht="15" customHeight="1" x14ac:dyDescent="0.2">
      <c r="A7936" s="27">
        <v>42340.041666666664</v>
      </c>
      <c r="B7936" s="10">
        <v>3.601108</v>
      </c>
      <c r="C7936" s="26">
        <v>200</v>
      </c>
      <c r="D7936" s="14">
        <f t="shared" si="123"/>
        <v>6.0138503599999993</v>
      </c>
    </row>
    <row r="7937" spans="1:4" ht="15" customHeight="1" x14ac:dyDescent="0.2">
      <c r="A7937" s="27">
        <v>42340.083333333336</v>
      </c>
      <c r="B7937" s="10">
        <v>2.057776</v>
      </c>
      <c r="C7937" s="26">
        <v>200</v>
      </c>
      <c r="D7937" s="14">
        <f t="shared" si="123"/>
        <v>3.43648592</v>
      </c>
    </row>
    <row r="7938" spans="1:4" ht="15" customHeight="1" x14ac:dyDescent="0.2">
      <c r="A7938" s="27">
        <v>42340.125</v>
      </c>
      <c r="B7938" s="10">
        <v>1.5433319999999999</v>
      </c>
      <c r="C7938" s="26">
        <v>150</v>
      </c>
      <c r="D7938" s="14">
        <f t="shared" si="123"/>
        <v>2.5773644399999998</v>
      </c>
    </row>
    <row r="7939" spans="1:4" ht="15" customHeight="1" x14ac:dyDescent="0.2">
      <c r="A7939" s="27">
        <v>42340.166666666664</v>
      </c>
      <c r="B7939" s="10">
        <v>1.028888</v>
      </c>
      <c r="C7939" s="26">
        <v>130</v>
      </c>
      <c r="D7939" s="14">
        <f t="shared" si="123"/>
        <v>1.71824296</v>
      </c>
    </row>
    <row r="7940" spans="1:4" ht="15" customHeight="1" x14ac:dyDescent="0.2">
      <c r="A7940" s="27">
        <v>42340.208333333336</v>
      </c>
      <c r="B7940" s="10">
        <v>1.028888</v>
      </c>
      <c r="C7940" s="26">
        <v>300</v>
      </c>
      <c r="D7940" s="14">
        <f t="shared" si="123"/>
        <v>1.71824296</v>
      </c>
    </row>
    <row r="7941" spans="1:4" ht="15" customHeight="1" x14ac:dyDescent="0.2">
      <c r="A7941" s="27">
        <v>42340.25</v>
      </c>
      <c r="B7941" s="10">
        <v>1.028888</v>
      </c>
      <c r="C7941" s="26">
        <v>310</v>
      </c>
      <c r="D7941" s="14">
        <f t="shared" ref="D7941:D8004" si="124">$B$1*B7941</f>
        <v>1.71824296</v>
      </c>
    </row>
    <row r="7942" spans="1:4" ht="15" customHeight="1" x14ac:dyDescent="0.2">
      <c r="A7942" s="27">
        <v>42340.291666666664</v>
      </c>
      <c r="B7942" s="10">
        <v>1.028888</v>
      </c>
      <c r="C7942" s="26">
        <v>320</v>
      </c>
      <c r="D7942" s="14">
        <f t="shared" si="124"/>
        <v>1.71824296</v>
      </c>
    </row>
    <row r="7943" spans="1:4" ht="15" customHeight="1" x14ac:dyDescent="0.2">
      <c r="A7943" s="27">
        <v>42340.333333333336</v>
      </c>
      <c r="B7943" s="10">
        <v>1.028888</v>
      </c>
      <c r="C7943" s="26">
        <v>130</v>
      </c>
      <c r="D7943" s="14">
        <f t="shared" si="124"/>
        <v>1.71824296</v>
      </c>
    </row>
    <row r="7944" spans="1:4" ht="15" customHeight="1" x14ac:dyDescent="0.2">
      <c r="A7944" s="27">
        <v>42340.375</v>
      </c>
      <c r="B7944" s="10">
        <v>0</v>
      </c>
      <c r="C7944" s="26">
        <v>0</v>
      </c>
      <c r="D7944" s="14">
        <f t="shared" si="124"/>
        <v>0</v>
      </c>
    </row>
    <row r="7945" spans="1:4" ht="15" customHeight="1" x14ac:dyDescent="0.2">
      <c r="A7945" s="27">
        <v>42340.416666666664</v>
      </c>
      <c r="B7945" s="10">
        <v>1.028888</v>
      </c>
      <c r="C7945" s="26">
        <v>340</v>
      </c>
      <c r="D7945" s="14">
        <f t="shared" si="124"/>
        <v>1.71824296</v>
      </c>
    </row>
    <row r="7946" spans="1:4" ht="15" customHeight="1" x14ac:dyDescent="0.2">
      <c r="A7946" s="27">
        <v>42340.458333333336</v>
      </c>
      <c r="B7946" s="10">
        <v>2.057776</v>
      </c>
      <c r="C7946" s="26">
        <v>300</v>
      </c>
      <c r="D7946" s="14">
        <f t="shared" si="124"/>
        <v>3.43648592</v>
      </c>
    </row>
    <row r="7947" spans="1:4" ht="15" customHeight="1" x14ac:dyDescent="0.2">
      <c r="A7947" s="27">
        <v>42340.5</v>
      </c>
      <c r="B7947" s="10">
        <v>1.5433319999999999</v>
      </c>
      <c r="C7947" s="26">
        <v>340</v>
      </c>
      <c r="D7947" s="14">
        <f t="shared" si="124"/>
        <v>2.5773644399999998</v>
      </c>
    </row>
    <row r="7948" spans="1:4" ht="15" customHeight="1" x14ac:dyDescent="0.2">
      <c r="A7948" s="27">
        <v>42340.541666666664</v>
      </c>
      <c r="B7948" s="10">
        <v>4.1155520000000001</v>
      </c>
      <c r="C7948" s="26">
        <v>110</v>
      </c>
      <c r="D7948" s="14">
        <f t="shared" si="124"/>
        <v>6.8729718399999999</v>
      </c>
    </row>
    <row r="7949" spans="1:4" ht="15" customHeight="1" x14ac:dyDescent="0.2">
      <c r="A7949" s="27">
        <v>42340.583333333336</v>
      </c>
      <c r="B7949" s="10">
        <v>5.1444400000000003</v>
      </c>
      <c r="C7949" s="26">
        <v>120</v>
      </c>
      <c r="D7949" s="14">
        <f t="shared" si="124"/>
        <v>8.5912147999999995</v>
      </c>
    </row>
    <row r="7950" spans="1:4" ht="15" customHeight="1" x14ac:dyDescent="0.2">
      <c r="A7950" s="27">
        <v>42340.625</v>
      </c>
      <c r="B7950" s="10">
        <v>6.1733279999999997</v>
      </c>
      <c r="C7950" s="26">
        <v>150</v>
      </c>
      <c r="D7950" s="14">
        <f t="shared" si="124"/>
        <v>10.309457759999999</v>
      </c>
    </row>
    <row r="7951" spans="1:4" ht="15" customHeight="1" x14ac:dyDescent="0.2">
      <c r="A7951" s="27">
        <v>42340.666666666664</v>
      </c>
      <c r="B7951" s="10">
        <v>7.7166600000000001</v>
      </c>
      <c r="C7951" s="26">
        <v>170</v>
      </c>
      <c r="D7951" s="14">
        <f t="shared" si="124"/>
        <v>12.886822199999999</v>
      </c>
    </row>
    <row r="7952" spans="1:4" ht="15" customHeight="1" x14ac:dyDescent="0.2">
      <c r="A7952" s="27">
        <v>42340.708333333336</v>
      </c>
      <c r="B7952" s="10">
        <v>5.6588840000000005</v>
      </c>
      <c r="C7952" s="26">
        <v>160</v>
      </c>
      <c r="D7952" s="14">
        <f t="shared" si="124"/>
        <v>9.4503362800000001</v>
      </c>
    </row>
    <row r="7953" spans="1:4" ht="15" customHeight="1" x14ac:dyDescent="0.2">
      <c r="A7953" s="27">
        <v>42340.75</v>
      </c>
      <c r="B7953" s="10">
        <v>4.1155520000000001</v>
      </c>
      <c r="C7953" s="26">
        <v>150</v>
      </c>
      <c r="D7953" s="14">
        <f t="shared" si="124"/>
        <v>6.8729718399999999</v>
      </c>
    </row>
    <row r="7954" spans="1:4" ht="15" customHeight="1" x14ac:dyDescent="0.2">
      <c r="A7954" s="27">
        <v>42340.791666666664</v>
      </c>
      <c r="B7954" s="10">
        <v>2.5722200000000002</v>
      </c>
      <c r="C7954" s="26">
        <v>140</v>
      </c>
      <c r="D7954" s="14">
        <f t="shared" si="124"/>
        <v>4.2956073999999997</v>
      </c>
    </row>
    <row r="7955" spans="1:4" ht="15" customHeight="1" x14ac:dyDescent="0.2">
      <c r="A7955" s="27">
        <v>42340.833333333336</v>
      </c>
      <c r="B7955" s="10">
        <v>2.057776</v>
      </c>
      <c r="C7955" s="26">
        <v>150</v>
      </c>
      <c r="D7955" s="14">
        <f t="shared" si="124"/>
        <v>3.43648592</v>
      </c>
    </row>
    <row r="7956" spans="1:4" ht="15" customHeight="1" x14ac:dyDescent="0.2">
      <c r="A7956" s="27">
        <v>42340.875</v>
      </c>
      <c r="B7956" s="10">
        <v>2.057776</v>
      </c>
      <c r="C7956" s="26">
        <v>150</v>
      </c>
      <c r="D7956" s="14">
        <f t="shared" si="124"/>
        <v>3.43648592</v>
      </c>
    </row>
    <row r="7957" spans="1:4" ht="15" customHeight="1" x14ac:dyDescent="0.2">
      <c r="A7957" s="27">
        <v>42340.916666666664</v>
      </c>
      <c r="B7957" s="10">
        <v>1.5433319999999999</v>
      </c>
      <c r="C7957" s="26">
        <v>170</v>
      </c>
      <c r="D7957" s="14">
        <f t="shared" si="124"/>
        <v>2.5773644399999998</v>
      </c>
    </row>
    <row r="7958" spans="1:4" ht="15" customHeight="1" x14ac:dyDescent="0.2">
      <c r="A7958" s="27">
        <v>42340.958333333336</v>
      </c>
      <c r="B7958" s="10">
        <v>1.5433319999999999</v>
      </c>
      <c r="C7958" s="26">
        <v>150</v>
      </c>
      <c r="D7958" s="14">
        <f t="shared" si="124"/>
        <v>2.5773644399999998</v>
      </c>
    </row>
    <row r="7959" spans="1:4" ht="15" customHeight="1" x14ac:dyDescent="0.2">
      <c r="A7959" s="27">
        <v>42341</v>
      </c>
      <c r="B7959" s="10">
        <v>2.057776</v>
      </c>
      <c r="C7959" s="26">
        <v>170</v>
      </c>
      <c r="D7959" s="14">
        <f t="shared" si="124"/>
        <v>3.43648592</v>
      </c>
    </row>
    <row r="7960" spans="1:4" ht="15" customHeight="1" x14ac:dyDescent="0.2">
      <c r="A7960" s="27">
        <v>42341.041666666664</v>
      </c>
      <c r="B7960" s="10">
        <v>1.028888</v>
      </c>
      <c r="C7960" s="26">
        <v>210</v>
      </c>
      <c r="D7960" s="14">
        <f t="shared" si="124"/>
        <v>1.71824296</v>
      </c>
    </row>
    <row r="7961" spans="1:4" ht="15" customHeight="1" x14ac:dyDescent="0.2">
      <c r="A7961" s="27">
        <v>42341.083333333336</v>
      </c>
      <c r="B7961" s="10">
        <v>1.5433319999999999</v>
      </c>
      <c r="C7961" s="26">
        <v>330</v>
      </c>
      <c r="D7961" s="14">
        <f t="shared" si="124"/>
        <v>2.5773644399999998</v>
      </c>
    </row>
    <row r="7962" spans="1:4" ht="15" customHeight="1" x14ac:dyDescent="0.2">
      <c r="A7962" s="27">
        <v>42341.125</v>
      </c>
      <c r="B7962" s="10">
        <v>1.028888</v>
      </c>
      <c r="C7962" s="26">
        <v>270</v>
      </c>
      <c r="D7962" s="14">
        <f t="shared" si="124"/>
        <v>1.71824296</v>
      </c>
    </row>
    <row r="7963" spans="1:4" ht="15" customHeight="1" x14ac:dyDescent="0.2">
      <c r="A7963" s="27">
        <v>42341.166666666664</v>
      </c>
      <c r="B7963" s="10">
        <v>1.028888</v>
      </c>
      <c r="C7963" s="26">
        <v>310</v>
      </c>
      <c r="D7963" s="14">
        <f t="shared" si="124"/>
        <v>1.71824296</v>
      </c>
    </row>
    <row r="7964" spans="1:4" ht="15" customHeight="1" x14ac:dyDescent="0.2">
      <c r="A7964" s="27">
        <v>42341.208333333336</v>
      </c>
      <c r="B7964" s="10">
        <v>0</v>
      </c>
      <c r="C7964" s="26">
        <v>0</v>
      </c>
      <c r="D7964" s="14">
        <f t="shared" si="124"/>
        <v>0</v>
      </c>
    </row>
    <row r="7965" spans="1:4" ht="15" customHeight="1" x14ac:dyDescent="0.2">
      <c r="A7965" s="27">
        <v>42341.25</v>
      </c>
      <c r="B7965" s="10">
        <v>1.028888</v>
      </c>
      <c r="C7965" s="26">
        <v>320</v>
      </c>
      <c r="D7965" s="14">
        <f t="shared" si="124"/>
        <v>1.71824296</v>
      </c>
    </row>
    <row r="7966" spans="1:4" ht="15" customHeight="1" x14ac:dyDescent="0.2">
      <c r="A7966" s="27">
        <v>42341.291666666664</v>
      </c>
      <c r="B7966" s="10">
        <v>0</v>
      </c>
      <c r="C7966" s="26">
        <v>0</v>
      </c>
      <c r="D7966" s="14">
        <f t="shared" si="124"/>
        <v>0</v>
      </c>
    </row>
    <row r="7967" spans="1:4" ht="15" customHeight="1" x14ac:dyDescent="0.2">
      <c r="A7967" s="27">
        <v>42341.333333333336</v>
      </c>
      <c r="B7967" s="10">
        <v>0.51444400000000001</v>
      </c>
      <c r="C7967" s="26">
        <v>20</v>
      </c>
      <c r="D7967" s="14">
        <f t="shared" si="124"/>
        <v>0.85912147999999999</v>
      </c>
    </row>
    <row r="7968" spans="1:4" ht="15" customHeight="1" x14ac:dyDescent="0.2">
      <c r="A7968" s="27">
        <v>42341.375</v>
      </c>
      <c r="B7968" s="10">
        <v>1.028888</v>
      </c>
      <c r="C7968" s="26">
        <v>340</v>
      </c>
      <c r="D7968" s="14">
        <f t="shared" si="124"/>
        <v>1.71824296</v>
      </c>
    </row>
    <row r="7969" spans="1:4" ht="15" customHeight="1" x14ac:dyDescent="0.2">
      <c r="A7969" s="27">
        <v>42341.416666666664</v>
      </c>
      <c r="B7969" s="10">
        <v>1.028888</v>
      </c>
      <c r="C7969" s="26">
        <v>300</v>
      </c>
      <c r="D7969" s="14">
        <f t="shared" si="124"/>
        <v>1.71824296</v>
      </c>
    </row>
    <row r="7970" spans="1:4" ht="15" customHeight="1" x14ac:dyDescent="0.2">
      <c r="A7970" s="27">
        <v>42341.458333333336</v>
      </c>
      <c r="B7970" s="10">
        <v>1.028888</v>
      </c>
      <c r="C7970" s="26">
        <v>290</v>
      </c>
      <c r="D7970" s="14">
        <f t="shared" si="124"/>
        <v>1.71824296</v>
      </c>
    </row>
    <row r="7971" spans="1:4" ht="15" customHeight="1" x14ac:dyDescent="0.2">
      <c r="A7971" s="27">
        <v>42341.5</v>
      </c>
      <c r="B7971" s="10">
        <v>2.057776</v>
      </c>
      <c r="C7971" s="26">
        <v>270</v>
      </c>
      <c r="D7971" s="14">
        <f t="shared" si="124"/>
        <v>3.43648592</v>
      </c>
    </row>
    <row r="7972" spans="1:4" ht="15" customHeight="1" x14ac:dyDescent="0.2">
      <c r="A7972" s="27">
        <v>42341.541666666664</v>
      </c>
      <c r="B7972" s="10">
        <v>1.028888</v>
      </c>
      <c r="C7972" s="26">
        <v>140</v>
      </c>
      <c r="D7972" s="14">
        <f t="shared" si="124"/>
        <v>1.71824296</v>
      </c>
    </row>
    <row r="7973" spans="1:4" ht="15" customHeight="1" x14ac:dyDescent="0.2">
      <c r="A7973" s="27">
        <v>42341.583333333336</v>
      </c>
      <c r="B7973" s="10">
        <v>5.1444400000000003</v>
      </c>
      <c r="C7973" s="26">
        <v>140</v>
      </c>
      <c r="D7973" s="14">
        <f t="shared" si="124"/>
        <v>8.5912147999999995</v>
      </c>
    </row>
    <row r="7974" spans="1:4" ht="15" customHeight="1" x14ac:dyDescent="0.2">
      <c r="A7974" s="27">
        <v>42341.625</v>
      </c>
      <c r="B7974" s="10">
        <v>6.6877719999999998</v>
      </c>
      <c r="C7974" s="26">
        <v>160</v>
      </c>
      <c r="D7974" s="14">
        <f t="shared" si="124"/>
        <v>11.16857924</v>
      </c>
    </row>
    <row r="7975" spans="1:4" ht="15" customHeight="1" x14ac:dyDescent="0.2">
      <c r="A7975" s="27">
        <v>42341.666666666664</v>
      </c>
      <c r="B7975" s="10">
        <v>5.6588840000000005</v>
      </c>
      <c r="C7975" s="26">
        <v>160</v>
      </c>
      <c r="D7975" s="14">
        <f t="shared" si="124"/>
        <v>9.4503362800000001</v>
      </c>
    </row>
    <row r="7976" spans="1:4" ht="15" customHeight="1" x14ac:dyDescent="0.2">
      <c r="A7976" s="27">
        <v>42341.708333333336</v>
      </c>
      <c r="B7976" s="10">
        <v>5.6588840000000005</v>
      </c>
      <c r="C7976" s="26">
        <v>160</v>
      </c>
      <c r="D7976" s="14">
        <f t="shared" si="124"/>
        <v>9.4503362800000001</v>
      </c>
    </row>
    <row r="7977" spans="1:4" ht="15" customHeight="1" x14ac:dyDescent="0.2">
      <c r="A7977" s="27">
        <v>42341.75</v>
      </c>
      <c r="B7977" s="10">
        <v>4.6299960000000002</v>
      </c>
      <c r="C7977" s="26">
        <v>170</v>
      </c>
      <c r="D7977" s="14">
        <f t="shared" si="124"/>
        <v>7.7320933199999997</v>
      </c>
    </row>
    <row r="7978" spans="1:4" ht="15" customHeight="1" x14ac:dyDescent="0.2">
      <c r="A7978" s="27">
        <v>42341.791666666664</v>
      </c>
      <c r="B7978" s="10">
        <v>4.1155520000000001</v>
      </c>
      <c r="C7978" s="26">
        <v>170</v>
      </c>
      <c r="D7978" s="14">
        <f t="shared" si="124"/>
        <v>6.8729718399999999</v>
      </c>
    </row>
    <row r="7979" spans="1:4" ht="15" customHeight="1" x14ac:dyDescent="0.2">
      <c r="A7979" s="27">
        <v>42341.833333333336</v>
      </c>
      <c r="B7979" s="10">
        <v>2.057776</v>
      </c>
      <c r="C7979" s="26">
        <v>190</v>
      </c>
      <c r="D7979" s="14">
        <f t="shared" si="124"/>
        <v>3.43648592</v>
      </c>
    </row>
    <row r="7980" spans="1:4" ht="15" customHeight="1" x14ac:dyDescent="0.2">
      <c r="A7980" s="27">
        <v>42341.875</v>
      </c>
      <c r="B7980" s="10">
        <v>2.057776</v>
      </c>
      <c r="C7980" s="26">
        <v>220</v>
      </c>
      <c r="D7980" s="14">
        <f t="shared" si="124"/>
        <v>3.43648592</v>
      </c>
    </row>
    <row r="7981" spans="1:4" ht="15" customHeight="1" x14ac:dyDescent="0.2">
      <c r="A7981" s="27">
        <v>42341.916666666664</v>
      </c>
      <c r="B7981" s="10">
        <v>1.5433319999999999</v>
      </c>
      <c r="C7981" s="26">
        <v>280</v>
      </c>
      <c r="D7981" s="14">
        <f t="shared" si="124"/>
        <v>2.5773644399999998</v>
      </c>
    </row>
    <row r="7982" spans="1:4" ht="15" customHeight="1" x14ac:dyDescent="0.2">
      <c r="A7982" s="27">
        <v>42341.958333333336</v>
      </c>
      <c r="B7982" s="10">
        <v>1.028888</v>
      </c>
      <c r="C7982" s="26">
        <v>340</v>
      </c>
      <c r="D7982" s="14">
        <f t="shared" si="124"/>
        <v>1.71824296</v>
      </c>
    </row>
    <row r="7983" spans="1:4" ht="15" customHeight="1" x14ac:dyDescent="0.2">
      <c r="A7983" s="27">
        <v>42342</v>
      </c>
      <c r="B7983" s="10">
        <v>1.028888</v>
      </c>
      <c r="C7983" s="26">
        <v>350</v>
      </c>
      <c r="D7983" s="14">
        <f t="shared" si="124"/>
        <v>1.71824296</v>
      </c>
    </row>
    <row r="7984" spans="1:4" ht="15" customHeight="1" x14ac:dyDescent="0.2">
      <c r="A7984" s="27">
        <v>42342.041666666664</v>
      </c>
      <c r="B7984" s="10">
        <v>1.028888</v>
      </c>
      <c r="C7984" s="26">
        <v>300</v>
      </c>
      <c r="D7984" s="14">
        <f t="shared" si="124"/>
        <v>1.71824296</v>
      </c>
    </row>
    <row r="7985" spans="1:4" ht="15" customHeight="1" x14ac:dyDescent="0.2">
      <c r="A7985" s="27">
        <v>42342.083333333336</v>
      </c>
      <c r="B7985" s="10">
        <v>1.028888</v>
      </c>
      <c r="C7985" s="26">
        <v>260</v>
      </c>
      <c r="D7985" s="14">
        <f t="shared" si="124"/>
        <v>1.71824296</v>
      </c>
    </row>
    <row r="7986" spans="1:4" ht="15" customHeight="1" x14ac:dyDescent="0.2">
      <c r="A7986" s="27">
        <v>42342.125</v>
      </c>
      <c r="B7986" s="10">
        <v>1.028888</v>
      </c>
      <c r="C7986" s="26">
        <v>350</v>
      </c>
      <c r="D7986" s="14">
        <f t="shared" si="124"/>
        <v>1.71824296</v>
      </c>
    </row>
    <row r="7987" spans="1:4" ht="15" customHeight="1" x14ac:dyDescent="0.2">
      <c r="A7987" s="27">
        <v>42342.166666666664</v>
      </c>
      <c r="B7987" s="10">
        <v>1.5433319999999999</v>
      </c>
      <c r="C7987" s="26">
        <v>290</v>
      </c>
      <c r="D7987" s="14">
        <f t="shared" si="124"/>
        <v>2.5773644399999998</v>
      </c>
    </row>
    <row r="7988" spans="1:4" ht="15" customHeight="1" x14ac:dyDescent="0.2">
      <c r="A7988" s="27">
        <v>42342.208333333336</v>
      </c>
      <c r="B7988" s="10">
        <v>1.028888</v>
      </c>
      <c r="C7988" s="26">
        <v>330</v>
      </c>
      <c r="D7988" s="14">
        <f t="shared" si="124"/>
        <v>1.71824296</v>
      </c>
    </row>
    <row r="7989" spans="1:4" ht="15" customHeight="1" x14ac:dyDescent="0.2">
      <c r="A7989" s="27">
        <v>42342.25</v>
      </c>
      <c r="B7989" s="10">
        <v>1.5433319999999999</v>
      </c>
      <c r="C7989" s="26">
        <v>270</v>
      </c>
      <c r="D7989" s="14">
        <f t="shared" si="124"/>
        <v>2.5773644399999998</v>
      </c>
    </row>
    <row r="7990" spans="1:4" ht="15" customHeight="1" x14ac:dyDescent="0.2">
      <c r="A7990" s="27">
        <v>42342.291666666664</v>
      </c>
      <c r="B7990" s="10">
        <v>1.5433319999999999</v>
      </c>
      <c r="C7990" s="26">
        <v>290</v>
      </c>
      <c r="D7990" s="14">
        <f t="shared" si="124"/>
        <v>2.5773644399999998</v>
      </c>
    </row>
    <row r="7991" spans="1:4" ht="15" customHeight="1" x14ac:dyDescent="0.2">
      <c r="A7991" s="27">
        <v>42342.333333333336</v>
      </c>
      <c r="B7991" s="10">
        <v>1.028888</v>
      </c>
      <c r="C7991" s="26">
        <v>310</v>
      </c>
      <c r="D7991" s="14">
        <f t="shared" si="124"/>
        <v>1.71824296</v>
      </c>
    </row>
    <row r="7992" spans="1:4" ht="15" customHeight="1" x14ac:dyDescent="0.2">
      <c r="A7992" s="27">
        <v>42342.375</v>
      </c>
      <c r="B7992" s="10">
        <v>1.028888</v>
      </c>
      <c r="C7992" s="26">
        <v>180</v>
      </c>
      <c r="D7992" s="14">
        <f t="shared" si="124"/>
        <v>1.71824296</v>
      </c>
    </row>
    <row r="7993" spans="1:4" ht="15" customHeight="1" x14ac:dyDescent="0.2">
      <c r="A7993" s="27">
        <v>42342.416666666664</v>
      </c>
      <c r="B7993" s="10">
        <v>1.5433319999999999</v>
      </c>
      <c r="C7993" s="26">
        <v>260</v>
      </c>
      <c r="D7993" s="14">
        <f t="shared" si="124"/>
        <v>2.5773644399999998</v>
      </c>
    </row>
    <row r="7994" spans="1:4" ht="15" customHeight="1" x14ac:dyDescent="0.2">
      <c r="A7994" s="27">
        <v>42342.458333333336</v>
      </c>
      <c r="B7994" s="10">
        <v>1.028888</v>
      </c>
      <c r="C7994" s="26">
        <v>140</v>
      </c>
      <c r="D7994" s="14">
        <f t="shared" si="124"/>
        <v>1.71824296</v>
      </c>
    </row>
    <row r="7995" spans="1:4" ht="15" customHeight="1" x14ac:dyDescent="0.2">
      <c r="A7995" s="27">
        <v>42342.5</v>
      </c>
      <c r="B7995" s="10">
        <v>2.5722200000000002</v>
      </c>
      <c r="C7995" s="26">
        <v>150</v>
      </c>
      <c r="D7995" s="14">
        <f t="shared" si="124"/>
        <v>4.2956073999999997</v>
      </c>
    </row>
    <row r="7996" spans="1:4" ht="15" customHeight="1" x14ac:dyDescent="0.2">
      <c r="A7996" s="27">
        <v>42342.541666666664</v>
      </c>
      <c r="B7996" s="10">
        <v>2.057776</v>
      </c>
      <c r="C7996" s="26">
        <v>110</v>
      </c>
      <c r="D7996" s="14">
        <f t="shared" si="124"/>
        <v>3.43648592</v>
      </c>
    </row>
    <row r="7997" spans="1:4" ht="15" customHeight="1" x14ac:dyDescent="0.2">
      <c r="A7997" s="27">
        <v>42342.583333333336</v>
      </c>
      <c r="B7997" s="10">
        <v>5.1444400000000003</v>
      </c>
      <c r="C7997" s="26">
        <v>160</v>
      </c>
      <c r="D7997" s="14">
        <f t="shared" si="124"/>
        <v>8.5912147999999995</v>
      </c>
    </row>
    <row r="7998" spans="1:4" ht="15" customHeight="1" x14ac:dyDescent="0.2">
      <c r="A7998" s="27">
        <v>42342.625</v>
      </c>
      <c r="B7998" s="10">
        <v>7.202216</v>
      </c>
      <c r="C7998" s="26">
        <v>160</v>
      </c>
      <c r="D7998" s="14">
        <f t="shared" si="124"/>
        <v>12.027700719999999</v>
      </c>
    </row>
    <row r="7999" spans="1:4" ht="15" customHeight="1" x14ac:dyDescent="0.2">
      <c r="A7999" s="27">
        <v>42342.666666666664</v>
      </c>
      <c r="B7999" s="10">
        <v>6.1733279999999997</v>
      </c>
      <c r="C7999" s="26">
        <v>160</v>
      </c>
      <c r="D7999" s="14">
        <f t="shared" si="124"/>
        <v>10.309457759999999</v>
      </c>
    </row>
    <row r="8000" spans="1:4" ht="15" customHeight="1" x14ac:dyDescent="0.2">
      <c r="A8000" s="27">
        <v>42342.708333333336</v>
      </c>
      <c r="B8000" s="10">
        <v>7.202216</v>
      </c>
      <c r="C8000" s="26">
        <v>160</v>
      </c>
      <c r="D8000" s="14">
        <f t="shared" si="124"/>
        <v>12.027700719999999</v>
      </c>
    </row>
    <row r="8001" spans="1:4" ht="15" customHeight="1" x14ac:dyDescent="0.2">
      <c r="A8001" s="27">
        <v>42342.75</v>
      </c>
      <c r="B8001" s="10">
        <v>6.6877719999999998</v>
      </c>
      <c r="C8001" s="26">
        <v>150</v>
      </c>
      <c r="D8001" s="14">
        <f t="shared" si="124"/>
        <v>11.16857924</v>
      </c>
    </row>
    <row r="8002" spans="1:4" ht="15" customHeight="1" x14ac:dyDescent="0.2">
      <c r="A8002" s="27">
        <v>42342.791666666664</v>
      </c>
      <c r="B8002" s="10">
        <v>6.1733279999999997</v>
      </c>
      <c r="C8002" s="26">
        <v>160</v>
      </c>
      <c r="D8002" s="14">
        <f t="shared" si="124"/>
        <v>10.309457759999999</v>
      </c>
    </row>
    <row r="8003" spans="1:4" ht="15" customHeight="1" x14ac:dyDescent="0.2">
      <c r="A8003" s="27">
        <v>42342.833333333336</v>
      </c>
      <c r="B8003" s="10">
        <v>6.1733279999999997</v>
      </c>
      <c r="C8003" s="26">
        <v>160</v>
      </c>
      <c r="D8003" s="14">
        <f t="shared" si="124"/>
        <v>10.309457759999999</v>
      </c>
    </row>
    <row r="8004" spans="1:4" ht="15" customHeight="1" x14ac:dyDescent="0.2">
      <c r="A8004" s="27">
        <v>42342.875</v>
      </c>
      <c r="B8004" s="10">
        <v>5.1444400000000003</v>
      </c>
      <c r="C8004" s="26">
        <v>170</v>
      </c>
      <c r="D8004" s="14">
        <f t="shared" si="124"/>
        <v>8.5912147999999995</v>
      </c>
    </row>
    <row r="8005" spans="1:4" ht="15" customHeight="1" x14ac:dyDescent="0.2">
      <c r="A8005" s="27">
        <v>42342.916666666664</v>
      </c>
      <c r="B8005" s="10">
        <v>2.057776</v>
      </c>
      <c r="C8005" s="26">
        <v>150</v>
      </c>
      <c r="D8005" s="14">
        <f t="shared" ref="D8005:D8068" si="125">$B$1*B8005</f>
        <v>3.43648592</v>
      </c>
    </row>
    <row r="8006" spans="1:4" ht="15" customHeight="1" x14ac:dyDescent="0.2">
      <c r="A8006" s="27">
        <v>42342.958333333336</v>
      </c>
      <c r="B8006" s="10">
        <v>1.5433319999999999</v>
      </c>
      <c r="C8006" s="26">
        <v>150</v>
      </c>
      <c r="D8006" s="14">
        <f t="shared" si="125"/>
        <v>2.5773644399999998</v>
      </c>
    </row>
    <row r="8007" spans="1:4" ht="15" customHeight="1" x14ac:dyDescent="0.2">
      <c r="A8007" s="27">
        <v>42343</v>
      </c>
      <c r="B8007" s="10">
        <v>1.028888</v>
      </c>
      <c r="C8007" s="26">
        <v>160</v>
      </c>
      <c r="D8007" s="14">
        <f t="shared" si="125"/>
        <v>1.71824296</v>
      </c>
    </row>
    <row r="8008" spans="1:4" ht="15" customHeight="1" x14ac:dyDescent="0.2">
      <c r="A8008" s="27">
        <v>42343.041666666664</v>
      </c>
      <c r="B8008" s="10">
        <v>1.028888</v>
      </c>
      <c r="C8008" s="26">
        <v>300</v>
      </c>
      <c r="D8008" s="14">
        <f t="shared" si="125"/>
        <v>1.71824296</v>
      </c>
    </row>
    <row r="8009" spans="1:4" ht="15" customHeight="1" x14ac:dyDescent="0.2">
      <c r="A8009" s="27">
        <v>42343.083333333336</v>
      </c>
      <c r="B8009" s="10">
        <v>1.5433319999999999</v>
      </c>
      <c r="C8009" s="26">
        <v>320</v>
      </c>
      <c r="D8009" s="14">
        <f t="shared" si="125"/>
        <v>2.5773644399999998</v>
      </c>
    </row>
    <row r="8010" spans="1:4" ht="15" customHeight="1" x14ac:dyDescent="0.2">
      <c r="A8010" s="27">
        <v>42343.125</v>
      </c>
      <c r="B8010" s="10">
        <v>1.028888</v>
      </c>
      <c r="C8010" s="26">
        <v>310</v>
      </c>
      <c r="D8010" s="14">
        <f t="shared" si="125"/>
        <v>1.71824296</v>
      </c>
    </row>
    <row r="8011" spans="1:4" ht="15" customHeight="1" x14ac:dyDescent="0.2">
      <c r="A8011" s="27">
        <v>42343.166666666664</v>
      </c>
      <c r="B8011" s="10">
        <v>1.5433319999999999</v>
      </c>
      <c r="C8011" s="26">
        <v>340</v>
      </c>
      <c r="D8011" s="14">
        <f t="shared" si="125"/>
        <v>2.5773644399999998</v>
      </c>
    </row>
    <row r="8012" spans="1:4" ht="15" customHeight="1" x14ac:dyDescent="0.2">
      <c r="A8012" s="27">
        <v>42343.208333333336</v>
      </c>
      <c r="B8012" s="10">
        <v>1.5433319999999999</v>
      </c>
      <c r="C8012" s="26">
        <v>320</v>
      </c>
      <c r="D8012" s="14">
        <f t="shared" si="125"/>
        <v>2.5773644399999998</v>
      </c>
    </row>
    <row r="8013" spans="1:4" ht="15" customHeight="1" x14ac:dyDescent="0.2">
      <c r="A8013" s="27">
        <v>42343.25</v>
      </c>
      <c r="B8013" s="10">
        <v>1.028888</v>
      </c>
      <c r="C8013" s="26">
        <v>50</v>
      </c>
      <c r="D8013" s="14">
        <f t="shared" si="125"/>
        <v>1.71824296</v>
      </c>
    </row>
    <row r="8014" spans="1:4" ht="15" customHeight="1" x14ac:dyDescent="0.2">
      <c r="A8014" s="27">
        <v>42343.291666666664</v>
      </c>
      <c r="B8014" s="10">
        <v>1.028888</v>
      </c>
      <c r="C8014" s="26">
        <v>280</v>
      </c>
      <c r="D8014" s="14">
        <f t="shared" si="125"/>
        <v>1.71824296</v>
      </c>
    </row>
    <row r="8015" spans="1:4" ht="15" customHeight="1" x14ac:dyDescent="0.2">
      <c r="A8015" s="27">
        <v>42343.333333333336</v>
      </c>
      <c r="B8015" s="10">
        <v>0</v>
      </c>
      <c r="C8015" s="26">
        <v>0</v>
      </c>
      <c r="D8015" s="14">
        <f t="shared" si="125"/>
        <v>0</v>
      </c>
    </row>
    <row r="8016" spans="1:4" ht="15" customHeight="1" x14ac:dyDescent="0.2">
      <c r="A8016" s="27">
        <v>42343.375</v>
      </c>
      <c r="B8016" s="10">
        <v>2.057776</v>
      </c>
      <c r="C8016" s="26">
        <v>20</v>
      </c>
      <c r="D8016" s="14">
        <f t="shared" si="125"/>
        <v>3.43648592</v>
      </c>
    </row>
    <row r="8017" spans="1:4" ht="15" customHeight="1" x14ac:dyDescent="0.2">
      <c r="A8017" s="27">
        <v>42343.416666666664</v>
      </c>
      <c r="B8017" s="10">
        <v>1.5433319999999999</v>
      </c>
      <c r="C8017" s="26">
        <v>30</v>
      </c>
      <c r="D8017" s="14">
        <f t="shared" si="125"/>
        <v>2.5773644399999998</v>
      </c>
    </row>
    <row r="8018" spans="1:4" ht="15" customHeight="1" x14ac:dyDescent="0.2">
      <c r="A8018" s="27">
        <v>42343.458333333336</v>
      </c>
      <c r="B8018" s="10">
        <v>2.5722200000000002</v>
      </c>
      <c r="C8018" s="26">
        <v>360</v>
      </c>
      <c r="D8018" s="14">
        <f t="shared" si="125"/>
        <v>4.2956073999999997</v>
      </c>
    </row>
    <row r="8019" spans="1:4" ht="15" customHeight="1" x14ac:dyDescent="0.2">
      <c r="A8019" s="27">
        <v>42343.5</v>
      </c>
      <c r="B8019" s="10">
        <v>7.202216</v>
      </c>
      <c r="C8019" s="26">
        <v>20</v>
      </c>
      <c r="D8019" s="14">
        <f t="shared" si="125"/>
        <v>12.027700719999999</v>
      </c>
    </row>
    <row r="8020" spans="1:4" ht="15" customHeight="1" x14ac:dyDescent="0.2">
      <c r="A8020" s="27">
        <v>42343.541666666664</v>
      </c>
      <c r="B8020" s="10">
        <v>6.1733279999999997</v>
      </c>
      <c r="C8020" s="26">
        <v>10</v>
      </c>
      <c r="D8020" s="14">
        <f t="shared" si="125"/>
        <v>10.309457759999999</v>
      </c>
    </row>
    <row r="8021" spans="1:4" ht="15" customHeight="1" x14ac:dyDescent="0.2">
      <c r="A8021" s="27">
        <v>42343.583333333336</v>
      </c>
      <c r="B8021" s="10">
        <v>5.1444400000000003</v>
      </c>
      <c r="C8021" s="26">
        <v>360</v>
      </c>
      <c r="D8021" s="14">
        <f t="shared" si="125"/>
        <v>8.5912147999999995</v>
      </c>
    </row>
    <row r="8022" spans="1:4" ht="15" customHeight="1" x14ac:dyDescent="0.2">
      <c r="A8022" s="27">
        <v>42343.625</v>
      </c>
      <c r="B8022" s="10">
        <v>5.1444400000000003</v>
      </c>
      <c r="C8022" s="26">
        <v>350</v>
      </c>
      <c r="D8022" s="14">
        <f t="shared" si="125"/>
        <v>8.5912147999999995</v>
      </c>
    </row>
    <row r="8023" spans="1:4" ht="15" customHeight="1" x14ac:dyDescent="0.2">
      <c r="A8023" s="27">
        <v>42343.666666666664</v>
      </c>
      <c r="B8023" s="10">
        <v>6.6877719999999998</v>
      </c>
      <c r="C8023" s="26">
        <v>70</v>
      </c>
      <c r="D8023" s="14">
        <f t="shared" si="125"/>
        <v>11.16857924</v>
      </c>
    </row>
    <row r="8024" spans="1:4" ht="15" customHeight="1" x14ac:dyDescent="0.2">
      <c r="A8024" s="27">
        <v>42343.708333333336</v>
      </c>
      <c r="B8024" s="10">
        <v>8.2311040000000002</v>
      </c>
      <c r="C8024" s="26">
        <v>70</v>
      </c>
      <c r="D8024" s="14">
        <f t="shared" si="125"/>
        <v>13.74594368</v>
      </c>
    </row>
    <row r="8025" spans="1:4" ht="15" customHeight="1" x14ac:dyDescent="0.2">
      <c r="A8025" s="27">
        <v>42343.75</v>
      </c>
      <c r="B8025" s="10">
        <v>9.2599920000000004</v>
      </c>
      <c r="C8025" s="26">
        <v>60</v>
      </c>
      <c r="D8025" s="14">
        <f t="shared" si="125"/>
        <v>15.464186639999999</v>
      </c>
    </row>
    <row r="8026" spans="1:4" ht="15" customHeight="1" x14ac:dyDescent="0.2">
      <c r="A8026" s="27">
        <v>42343.791666666664</v>
      </c>
      <c r="B8026" s="10">
        <v>10.288880000000001</v>
      </c>
      <c r="C8026" s="26">
        <v>50</v>
      </c>
      <c r="D8026" s="14">
        <f t="shared" si="125"/>
        <v>17.182429599999999</v>
      </c>
    </row>
    <row r="8027" spans="1:4" ht="15" customHeight="1" x14ac:dyDescent="0.2">
      <c r="A8027" s="27">
        <v>42343.833333333336</v>
      </c>
      <c r="B8027" s="10">
        <v>9.2599920000000004</v>
      </c>
      <c r="C8027" s="26">
        <v>40</v>
      </c>
      <c r="D8027" s="14">
        <f t="shared" si="125"/>
        <v>15.464186639999999</v>
      </c>
    </row>
    <row r="8028" spans="1:4" ht="15" customHeight="1" x14ac:dyDescent="0.2">
      <c r="A8028" s="27">
        <v>42343.875</v>
      </c>
      <c r="B8028" s="10">
        <v>7.202216</v>
      </c>
      <c r="C8028" s="26">
        <v>40</v>
      </c>
      <c r="D8028" s="14">
        <f t="shared" si="125"/>
        <v>12.027700719999999</v>
      </c>
    </row>
    <row r="8029" spans="1:4" ht="15" customHeight="1" x14ac:dyDescent="0.2">
      <c r="A8029" s="27">
        <v>42343.916666666664</v>
      </c>
      <c r="B8029" s="10">
        <v>4.6299960000000002</v>
      </c>
      <c r="C8029" s="26">
        <v>40</v>
      </c>
      <c r="D8029" s="14">
        <f t="shared" si="125"/>
        <v>7.7320933199999997</v>
      </c>
    </row>
    <row r="8030" spans="1:4" ht="15" customHeight="1" x14ac:dyDescent="0.2">
      <c r="A8030" s="27">
        <v>42343.958333333336</v>
      </c>
      <c r="B8030" s="10">
        <v>5.1444400000000003</v>
      </c>
      <c r="C8030" s="26">
        <v>40</v>
      </c>
      <c r="D8030" s="14">
        <f t="shared" si="125"/>
        <v>8.5912147999999995</v>
      </c>
    </row>
    <row r="8031" spans="1:4" ht="15" customHeight="1" x14ac:dyDescent="0.2">
      <c r="A8031" s="27">
        <v>42344</v>
      </c>
      <c r="B8031" s="10">
        <v>8.2311040000000002</v>
      </c>
      <c r="C8031" s="26">
        <v>30</v>
      </c>
      <c r="D8031" s="14">
        <f t="shared" si="125"/>
        <v>13.74594368</v>
      </c>
    </row>
    <row r="8032" spans="1:4" ht="15" customHeight="1" x14ac:dyDescent="0.2">
      <c r="A8032" s="27">
        <v>42344.041666666664</v>
      </c>
      <c r="B8032" s="10">
        <v>6.1733279999999997</v>
      </c>
      <c r="C8032" s="26">
        <v>30</v>
      </c>
      <c r="D8032" s="14">
        <f t="shared" si="125"/>
        <v>10.309457759999999</v>
      </c>
    </row>
    <row r="8033" spans="1:4" ht="15" customHeight="1" x14ac:dyDescent="0.2">
      <c r="A8033" s="27">
        <v>42344.083333333336</v>
      </c>
      <c r="B8033" s="10">
        <v>2.5722200000000002</v>
      </c>
      <c r="C8033" s="26">
        <v>10</v>
      </c>
      <c r="D8033" s="14">
        <f t="shared" si="125"/>
        <v>4.2956073999999997</v>
      </c>
    </row>
    <row r="8034" spans="1:4" ht="15" customHeight="1" x14ac:dyDescent="0.2">
      <c r="A8034" s="27">
        <v>42344.125</v>
      </c>
      <c r="B8034" s="10">
        <v>4.6299960000000002</v>
      </c>
      <c r="C8034" s="26">
        <v>40</v>
      </c>
      <c r="D8034" s="14">
        <f t="shared" si="125"/>
        <v>7.7320933199999997</v>
      </c>
    </row>
    <row r="8035" spans="1:4" ht="15" customHeight="1" x14ac:dyDescent="0.2">
      <c r="A8035" s="27">
        <v>42344.166666666664</v>
      </c>
      <c r="B8035" s="10">
        <v>2.5722200000000002</v>
      </c>
      <c r="C8035" s="26">
        <v>350</v>
      </c>
      <c r="D8035" s="14">
        <f t="shared" si="125"/>
        <v>4.2956073999999997</v>
      </c>
    </row>
    <row r="8036" spans="1:4" ht="15" customHeight="1" x14ac:dyDescent="0.2">
      <c r="A8036" s="27">
        <v>42344.208333333336</v>
      </c>
      <c r="B8036" s="10">
        <v>3.601108</v>
      </c>
      <c r="C8036" s="26">
        <v>330</v>
      </c>
      <c r="D8036" s="14">
        <f t="shared" si="125"/>
        <v>6.0138503599999993</v>
      </c>
    </row>
    <row r="8037" spans="1:4" ht="15" customHeight="1" x14ac:dyDescent="0.2">
      <c r="A8037" s="27">
        <v>42344.25</v>
      </c>
      <c r="B8037" s="10">
        <v>2.057776</v>
      </c>
      <c r="C8037" s="26">
        <v>340</v>
      </c>
      <c r="D8037" s="14">
        <f t="shared" si="125"/>
        <v>3.43648592</v>
      </c>
    </row>
    <row r="8038" spans="1:4" ht="15" customHeight="1" x14ac:dyDescent="0.2">
      <c r="A8038" s="27">
        <v>42344.291666666664</v>
      </c>
      <c r="B8038" s="10">
        <v>3.0866639999999999</v>
      </c>
      <c r="C8038" s="26">
        <v>20</v>
      </c>
      <c r="D8038" s="14">
        <f t="shared" si="125"/>
        <v>5.1547288799999995</v>
      </c>
    </row>
    <row r="8039" spans="1:4" ht="15" customHeight="1" x14ac:dyDescent="0.2">
      <c r="A8039" s="27">
        <v>42344.333333333336</v>
      </c>
      <c r="B8039" s="10">
        <v>1.5433319999999999</v>
      </c>
      <c r="C8039" s="26">
        <v>340</v>
      </c>
      <c r="D8039" s="14">
        <f t="shared" si="125"/>
        <v>2.5773644399999998</v>
      </c>
    </row>
    <row r="8040" spans="1:4" ht="15" customHeight="1" x14ac:dyDescent="0.2">
      <c r="A8040" s="27">
        <v>42344.375</v>
      </c>
      <c r="B8040" s="10">
        <v>1.028888</v>
      </c>
      <c r="C8040" s="26">
        <v>320</v>
      </c>
      <c r="D8040" s="14">
        <f t="shared" si="125"/>
        <v>1.71824296</v>
      </c>
    </row>
    <row r="8041" spans="1:4" ht="15" customHeight="1" x14ac:dyDescent="0.2">
      <c r="A8041" s="27">
        <v>42344.416666666664</v>
      </c>
      <c r="B8041" s="10">
        <v>3.601108</v>
      </c>
      <c r="C8041" s="26">
        <v>340</v>
      </c>
      <c r="D8041" s="14">
        <f t="shared" si="125"/>
        <v>6.0138503599999993</v>
      </c>
    </row>
    <row r="8042" spans="1:4" ht="15" customHeight="1" x14ac:dyDescent="0.2">
      <c r="A8042" s="27">
        <v>42344.458333333336</v>
      </c>
      <c r="B8042" s="10">
        <v>4.1155520000000001</v>
      </c>
      <c r="C8042" s="26">
        <v>310</v>
      </c>
      <c r="D8042" s="14">
        <f t="shared" si="125"/>
        <v>6.8729718399999999</v>
      </c>
    </row>
    <row r="8043" spans="1:4" ht="15" customHeight="1" x14ac:dyDescent="0.2">
      <c r="A8043" s="27">
        <v>42344.5</v>
      </c>
      <c r="B8043" s="10">
        <v>2.5722200000000002</v>
      </c>
      <c r="C8043" s="26">
        <v>340</v>
      </c>
      <c r="D8043" s="14">
        <f t="shared" si="125"/>
        <v>4.2956073999999997</v>
      </c>
    </row>
    <row r="8044" spans="1:4" ht="15" customHeight="1" x14ac:dyDescent="0.2">
      <c r="A8044" s="27">
        <v>42344.541666666664</v>
      </c>
      <c r="B8044" s="10">
        <v>4.6299960000000002</v>
      </c>
      <c r="C8044" s="26">
        <v>20</v>
      </c>
      <c r="D8044" s="14">
        <f t="shared" si="125"/>
        <v>7.7320933199999997</v>
      </c>
    </row>
    <row r="8045" spans="1:4" ht="15" customHeight="1" x14ac:dyDescent="0.2">
      <c r="A8045" s="27">
        <v>42344.583333333336</v>
      </c>
      <c r="B8045" s="10">
        <v>3.601108</v>
      </c>
      <c r="C8045" s="26">
        <v>320</v>
      </c>
      <c r="D8045" s="14">
        <f t="shared" si="125"/>
        <v>6.0138503599999993</v>
      </c>
    </row>
    <row r="8046" spans="1:4" ht="15" customHeight="1" x14ac:dyDescent="0.2">
      <c r="A8046" s="27">
        <v>42344.625</v>
      </c>
      <c r="B8046" s="10">
        <v>4.6299960000000002</v>
      </c>
      <c r="C8046" s="26">
        <v>330</v>
      </c>
      <c r="D8046" s="14">
        <f t="shared" si="125"/>
        <v>7.7320933199999997</v>
      </c>
    </row>
    <row r="8047" spans="1:4" ht="15" customHeight="1" x14ac:dyDescent="0.2">
      <c r="A8047" s="27">
        <v>42344.666666666664</v>
      </c>
      <c r="B8047" s="10">
        <v>6.1733279999999997</v>
      </c>
      <c r="C8047" s="26">
        <v>310</v>
      </c>
      <c r="D8047" s="14">
        <f t="shared" si="125"/>
        <v>10.309457759999999</v>
      </c>
    </row>
    <row r="8048" spans="1:4" ht="15" customHeight="1" x14ac:dyDescent="0.2">
      <c r="A8048" s="27">
        <v>42344.708333333336</v>
      </c>
      <c r="B8048" s="10">
        <v>6.1733279999999997</v>
      </c>
      <c r="C8048" s="26">
        <v>340</v>
      </c>
      <c r="D8048" s="14">
        <f t="shared" si="125"/>
        <v>10.309457759999999</v>
      </c>
    </row>
    <row r="8049" spans="1:4" ht="15" customHeight="1" x14ac:dyDescent="0.2">
      <c r="A8049" s="27">
        <v>42344.75</v>
      </c>
      <c r="B8049" s="10">
        <v>4.6299960000000002</v>
      </c>
      <c r="C8049" s="26">
        <v>340</v>
      </c>
      <c r="D8049" s="14">
        <f t="shared" si="125"/>
        <v>7.7320933199999997</v>
      </c>
    </row>
    <row r="8050" spans="1:4" ht="15" customHeight="1" x14ac:dyDescent="0.2">
      <c r="A8050" s="27">
        <v>42344.791666666664</v>
      </c>
      <c r="B8050" s="10">
        <v>5.6588840000000005</v>
      </c>
      <c r="C8050" s="26">
        <v>160</v>
      </c>
      <c r="D8050" s="14">
        <f t="shared" si="125"/>
        <v>9.4503362800000001</v>
      </c>
    </row>
    <row r="8051" spans="1:4" ht="15" customHeight="1" x14ac:dyDescent="0.2">
      <c r="A8051" s="27">
        <v>42344.833333333336</v>
      </c>
      <c r="B8051" s="10">
        <v>3.601108</v>
      </c>
      <c r="C8051" s="26">
        <v>190</v>
      </c>
      <c r="D8051" s="14">
        <f t="shared" si="125"/>
        <v>6.0138503599999993</v>
      </c>
    </row>
    <row r="8052" spans="1:4" ht="15" customHeight="1" x14ac:dyDescent="0.2">
      <c r="A8052" s="27">
        <v>42344.875</v>
      </c>
      <c r="B8052" s="10">
        <v>4.1155520000000001</v>
      </c>
      <c r="C8052" s="26">
        <v>70</v>
      </c>
      <c r="D8052" s="14">
        <f t="shared" si="125"/>
        <v>6.8729718399999999</v>
      </c>
    </row>
    <row r="8053" spans="1:4" ht="15" customHeight="1" x14ac:dyDescent="0.2">
      <c r="A8053" s="27">
        <v>42344.916666666664</v>
      </c>
      <c r="B8053" s="10">
        <v>2.057776</v>
      </c>
      <c r="C8053" s="26">
        <v>40</v>
      </c>
      <c r="D8053" s="14">
        <f t="shared" si="125"/>
        <v>3.43648592</v>
      </c>
    </row>
    <row r="8054" spans="1:4" ht="15" customHeight="1" x14ac:dyDescent="0.2">
      <c r="A8054" s="27">
        <v>42344.958333333336</v>
      </c>
      <c r="B8054" s="10">
        <v>2.057776</v>
      </c>
      <c r="C8054" s="26">
        <v>260</v>
      </c>
      <c r="D8054" s="14">
        <f t="shared" si="125"/>
        <v>3.43648592</v>
      </c>
    </row>
    <row r="8055" spans="1:4" ht="15" customHeight="1" x14ac:dyDescent="0.2">
      <c r="A8055" s="27">
        <v>42345</v>
      </c>
      <c r="B8055" s="10">
        <v>2.057776</v>
      </c>
      <c r="C8055" s="26">
        <v>220</v>
      </c>
      <c r="D8055" s="14">
        <f t="shared" si="125"/>
        <v>3.43648592</v>
      </c>
    </row>
    <row r="8056" spans="1:4" ht="15" customHeight="1" x14ac:dyDescent="0.2">
      <c r="A8056" s="27">
        <v>42345.041666666664</v>
      </c>
      <c r="B8056" s="10">
        <v>1.028888</v>
      </c>
      <c r="C8056" s="26">
        <v>70</v>
      </c>
      <c r="D8056" s="14">
        <f t="shared" si="125"/>
        <v>1.71824296</v>
      </c>
    </row>
    <row r="8057" spans="1:4" ht="15" customHeight="1" x14ac:dyDescent="0.2">
      <c r="A8057" s="27">
        <v>42345.083333333336</v>
      </c>
      <c r="B8057" s="10">
        <v>3.0866639999999999</v>
      </c>
      <c r="C8057" s="26">
        <v>140</v>
      </c>
      <c r="D8057" s="14">
        <f t="shared" si="125"/>
        <v>5.1547288799999995</v>
      </c>
    </row>
    <row r="8058" spans="1:4" ht="15" customHeight="1" x14ac:dyDescent="0.2">
      <c r="A8058" s="27">
        <v>42345.125</v>
      </c>
      <c r="B8058" s="10">
        <v>2.5722200000000002</v>
      </c>
      <c r="C8058" s="26">
        <v>160</v>
      </c>
      <c r="D8058" s="14">
        <f t="shared" si="125"/>
        <v>4.2956073999999997</v>
      </c>
    </row>
    <row r="8059" spans="1:4" ht="15" customHeight="1" x14ac:dyDescent="0.2">
      <c r="A8059" s="27">
        <v>42345.166666666664</v>
      </c>
      <c r="B8059" s="10">
        <v>2.057776</v>
      </c>
      <c r="C8059" s="26">
        <v>170</v>
      </c>
      <c r="D8059" s="14">
        <f t="shared" si="125"/>
        <v>3.43648592</v>
      </c>
    </row>
    <row r="8060" spans="1:4" ht="15" customHeight="1" x14ac:dyDescent="0.2">
      <c r="A8060" s="27">
        <v>42345.208333333336</v>
      </c>
      <c r="B8060" s="10">
        <v>0</v>
      </c>
      <c r="C8060" s="26">
        <v>0</v>
      </c>
      <c r="D8060" s="14">
        <f t="shared" si="125"/>
        <v>0</v>
      </c>
    </row>
    <row r="8061" spans="1:4" ht="15" customHeight="1" x14ac:dyDescent="0.2">
      <c r="A8061" s="27">
        <v>42345.25</v>
      </c>
      <c r="B8061" s="10">
        <v>1.5433319999999999</v>
      </c>
      <c r="C8061" s="26">
        <v>270</v>
      </c>
      <c r="D8061" s="14">
        <f t="shared" si="125"/>
        <v>2.5773644399999998</v>
      </c>
    </row>
    <row r="8062" spans="1:4" ht="15" customHeight="1" x14ac:dyDescent="0.2">
      <c r="A8062" s="27">
        <v>42345.291666666664</v>
      </c>
      <c r="B8062" s="10">
        <v>1.5433319999999999</v>
      </c>
      <c r="C8062" s="26">
        <v>320</v>
      </c>
      <c r="D8062" s="14">
        <f t="shared" si="125"/>
        <v>2.5773644399999998</v>
      </c>
    </row>
    <row r="8063" spans="1:4" ht="15" customHeight="1" x14ac:dyDescent="0.2">
      <c r="A8063" s="27">
        <v>42345.333333333336</v>
      </c>
      <c r="B8063" s="10">
        <v>2.057776</v>
      </c>
      <c r="C8063" s="26">
        <v>250</v>
      </c>
      <c r="D8063" s="14">
        <f t="shared" si="125"/>
        <v>3.43648592</v>
      </c>
    </row>
    <row r="8064" spans="1:4" ht="15" customHeight="1" x14ac:dyDescent="0.2">
      <c r="A8064" s="27">
        <v>42345.375</v>
      </c>
      <c r="B8064" s="10">
        <v>1.5433319999999999</v>
      </c>
      <c r="C8064" s="26">
        <v>340</v>
      </c>
      <c r="D8064" s="14">
        <f t="shared" si="125"/>
        <v>2.5773644399999998</v>
      </c>
    </row>
    <row r="8065" spans="1:4" ht="15" customHeight="1" x14ac:dyDescent="0.2">
      <c r="A8065" s="27">
        <v>42345.416666666664</v>
      </c>
      <c r="B8065" s="10">
        <v>2.5722200000000002</v>
      </c>
      <c r="C8065" s="26">
        <v>360</v>
      </c>
      <c r="D8065" s="14">
        <f t="shared" si="125"/>
        <v>4.2956073999999997</v>
      </c>
    </row>
    <row r="8066" spans="1:4" ht="15" customHeight="1" x14ac:dyDescent="0.2">
      <c r="A8066" s="27">
        <v>42345.458333333336</v>
      </c>
      <c r="B8066" s="10">
        <v>1.028888</v>
      </c>
      <c r="C8066" s="26">
        <v>190</v>
      </c>
      <c r="D8066" s="14">
        <f t="shared" si="125"/>
        <v>1.71824296</v>
      </c>
    </row>
    <row r="8067" spans="1:4" ht="15" customHeight="1" x14ac:dyDescent="0.2">
      <c r="A8067" s="27">
        <v>42345.5</v>
      </c>
      <c r="B8067" s="10">
        <v>5.1444400000000003</v>
      </c>
      <c r="C8067" s="26">
        <v>160</v>
      </c>
      <c r="D8067" s="14">
        <f t="shared" si="125"/>
        <v>8.5912147999999995</v>
      </c>
    </row>
    <row r="8068" spans="1:4" ht="15" customHeight="1" x14ac:dyDescent="0.2">
      <c r="A8068" s="27">
        <v>42345.541666666664</v>
      </c>
      <c r="B8068" s="10">
        <v>4.6299960000000002</v>
      </c>
      <c r="C8068" s="26">
        <v>160</v>
      </c>
      <c r="D8068" s="14">
        <f t="shared" si="125"/>
        <v>7.7320933199999997</v>
      </c>
    </row>
    <row r="8069" spans="1:4" ht="15" customHeight="1" x14ac:dyDescent="0.2">
      <c r="A8069" s="27">
        <v>42345.583333333336</v>
      </c>
      <c r="B8069" s="10">
        <v>3.601108</v>
      </c>
      <c r="C8069" s="26">
        <v>180</v>
      </c>
      <c r="D8069" s="14">
        <f t="shared" ref="D8069:D8132" si="126">$B$1*B8069</f>
        <v>6.0138503599999993</v>
      </c>
    </row>
    <row r="8070" spans="1:4" ht="15" customHeight="1" x14ac:dyDescent="0.2">
      <c r="A8070" s="27">
        <v>42345.625</v>
      </c>
      <c r="B8070" s="10">
        <v>5.6588840000000005</v>
      </c>
      <c r="C8070" s="26">
        <v>180</v>
      </c>
      <c r="D8070" s="14">
        <f t="shared" si="126"/>
        <v>9.4503362800000001</v>
      </c>
    </row>
    <row r="8071" spans="1:4" ht="15" customHeight="1" x14ac:dyDescent="0.2">
      <c r="A8071" s="27">
        <v>42345.666666666664</v>
      </c>
      <c r="B8071" s="10">
        <v>6.1733279999999997</v>
      </c>
      <c r="C8071" s="26">
        <v>160</v>
      </c>
      <c r="D8071" s="14">
        <f t="shared" si="126"/>
        <v>10.309457759999999</v>
      </c>
    </row>
    <row r="8072" spans="1:4" ht="15" customHeight="1" x14ac:dyDescent="0.2">
      <c r="A8072" s="27">
        <v>42345.708333333336</v>
      </c>
      <c r="B8072" s="10">
        <v>6.1733279999999997</v>
      </c>
      <c r="C8072" s="26">
        <v>160</v>
      </c>
      <c r="D8072" s="14">
        <f t="shared" si="126"/>
        <v>10.309457759999999</v>
      </c>
    </row>
    <row r="8073" spans="1:4" ht="15" customHeight="1" x14ac:dyDescent="0.2">
      <c r="A8073" s="28">
        <v>42345.75</v>
      </c>
      <c r="B8073" s="29">
        <v>10.288880000000001</v>
      </c>
      <c r="C8073" s="19">
        <v>180</v>
      </c>
      <c r="D8073" s="14">
        <f t="shared" si="126"/>
        <v>17.182429599999999</v>
      </c>
    </row>
    <row r="8074" spans="1:4" ht="15" customHeight="1" x14ac:dyDescent="0.2">
      <c r="A8074" s="27">
        <v>42345.791666666664</v>
      </c>
      <c r="B8074" s="10">
        <v>3.0866639999999999</v>
      </c>
      <c r="C8074" s="26">
        <v>200</v>
      </c>
      <c r="D8074" s="14">
        <f t="shared" si="126"/>
        <v>5.1547288799999995</v>
      </c>
    </row>
    <row r="8075" spans="1:4" ht="15" customHeight="1" x14ac:dyDescent="0.2">
      <c r="A8075" s="27">
        <v>42345.875</v>
      </c>
      <c r="B8075" s="10">
        <v>8.2311040000000002</v>
      </c>
      <c r="C8075" s="26">
        <v>210</v>
      </c>
      <c r="D8075" s="14">
        <f t="shared" si="126"/>
        <v>13.74594368</v>
      </c>
    </row>
    <row r="8076" spans="1:4" ht="15" customHeight="1" x14ac:dyDescent="0.2">
      <c r="A8076" s="27">
        <v>42345.916666666664</v>
      </c>
      <c r="B8076" s="10">
        <v>6.6877719999999998</v>
      </c>
      <c r="C8076" s="26">
        <v>210</v>
      </c>
      <c r="D8076" s="14">
        <f t="shared" si="126"/>
        <v>11.16857924</v>
      </c>
    </row>
    <row r="8077" spans="1:4" ht="15" customHeight="1" x14ac:dyDescent="0.2">
      <c r="A8077" s="27">
        <v>42345.958333333336</v>
      </c>
      <c r="B8077" s="10">
        <v>6.1733279999999997</v>
      </c>
      <c r="C8077" s="26">
        <v>200</v>
      </c>
      <c r="D8077" s="14">
        <f t="shared" si="126"/>
        <v>10.309457759999999</v>
      </c>
    </row>
    <row r="8078" spans="1:4" ht="15" customHeight="1" x14ac:dyDescent="0.2">
      <c r="A8078" s="27">
        <v>42346</v>
      </c>
      <c r="B8078" s="10">
        <v>4.6299960000000002</v>
      </c>
      <c r="C8078" s="26">
        <v>210</v>
      </c>
      <c r="D8078" s="14">
        <f t="shared" si="126"/>
        <v>7.7320933199999997</v>
      </c>
    </row>
    <row r="8079" spans="1:4" ht="15" customHeight="1" x14ac:dyDescent="0.2">
      <c r="A8079" s="27">
        <v>42346.083333333336</v>
      </c>
      <c r="B8079" s="10">
        <v>5.1444400000000003</v>
      </c>
      <c r="C8079" s="26">
        <v>230</v>
      </c>
      <c r="D8079" s="14">
        <f t="shared" si="126"/>
        <v>8.5912147999999995</v>
      </c>
    </row>
    <row r="8080" spans="1:4" ht="15" customHeight="1" x14ac:dyDescent="0.2">
      <c r="A8080" s="27">
        <v>42346.125</v>
      </c>
      <c r="B8080" s="10">
        <v>2.5722200000000002</v>
      </c>
      <c r="C8080" s="26">
        <v>250</v>
      </c>
      <c r="D8080" s="14">
        <f t="shared" si="126"/>
        <v>4.2956073999999997</v>
      </c>
    </row>
    <row r="8081" spans="1:4" ht="15" customHeight="1" x14ac:dyDescent="0.2">
      <c r="A8081" s="27">
        <v>42346.166666666664</v>
      </c>
      <c r="B8081" s="10">
        <v>2.5722200000000002</v>
      </c>
      <c r="C8081" s="26">
        <v>230</v>
      </c>
      <c r="D8081" s="14">
        <f t="shared" si="126"/>
        <v>4.2956073999999997</v>
      </c>
    </row>
    <row r="8082" spans="1:4" ht="15" customHeight="1" x14ac:dyDescent="0.2">
      <c r="A8082" s="27">
        <v>42346.208333333336</v>
      </c>
      <c r="B8082" s="10">
        <v>2.5722200000000002</v>
      </c>
      <c r="C8082" s="26">
        <v>250</v>
      </c>
      <c r="D8082" s="14">
        <f t="shared" si="126"/>
        <v>4.2956073999999997</v>
      </c>
    </row>
    <row r="8083" spans="1:4" ht="15" customHeight="1" x14ac:dyDescent="0.2">
      <c r="A8083" s="27">
        <v>42346.25</v>
      </c>
      <c r="B8083" s="10">
        <v>3.0866639999999999</v>
      </c>
      <c r="C8083" s="26">
        <v>220</v>
      </c>
      <c r="D8083" s="14">
        <f t="shared" si="126"/>
        <v>5.1547288799999995</v>
      </c>
    </row>
    <row r="8084" spans="1:4" ht="15" customHeight="1" x14ac:dyDescent="0.2">
      <c r="A8084" s="27">
        <v>42346.291666666664</v>
      </c>
      <c r="B8084" s="10">
        <v>2.5722200000000002</v>
      </c>
      <c r="C8084" s="26">
        <v>260</v>
      </c>
      <c r="D8084" s="14">
        <f t="shared" si="126"/>
        <v>4.2956073999999997</v>
      </c>
    </row>
    <row r="8085" spans="1:4" ht="15" customHeight="1" x14ac:dyDescent="0.2">
      <c r="A8085" s="27">
        <v>42346.333333333336</v>
      </c>
      <c r="B8085" s="10">
        <v>2.5722200000000002</v>
      </c>
      <c r="C8085" s="26">
        <v>160</v>
      </c>
      <c r="D8085" s="14">
        <f t="shared" si="126"/>
        <v>4.2956073999999997</v>
      </c>
    </row>
    <row r="8086" spans="1:4" ht="15" customHeight="1" x14ac:dyDescent="0.2">
      <c r="A8086" s="27">
        <v>42346.375</v>
      </c>
      <c r="B8086" s="10">
        <v>2.057776</v>
      </c>
      <c r="C8086" s="26">
        <v>200</v>
      </c>
      <c r="D8086" s="14">
        <f t="shared" si="126"/>
        <v>3.43648592</v>
      </c>
    </row>
    <row r="8087" spans="1:4" ht="15" customHeight="1" x14ac:dyDescent="0.2">
      <c r="A8087" s="27">
        <v>42346.416666666664</v>
      </c>
      <c r="B8087" s="10">
        <v>2.057776</v>
      </c>
      <c r="C8087" s="26">
        <v>10</v>
      </c>
      <c r="D8087" s="14">
        <f t="shared" si="126"/>
        <v>3.43648592</v>
      </c>
    </row>
    <row r="8088" spans="1:4" ht="15" customHeight="1" x14ac:dyDescent="0.2">
      <c r="A8088" s="27">
        <v>42346.458333333336</v>
      </c>
      <c r="B8088" s="10">
        <v>1.5433319999999999</v>
      </c>
      <c r="C8088" s="26">
        <v>310</v>
      </c>
      <c r="D8088" s="14">
        <f t="shared" si="126"/>
        <v>2.5773644399999998</v>
      </c>
    </row>
    <row r="8089" spans="1:4" ht="15" customHeight="1" x14ac:dyDescent="0.2">
      <c r="A8089" s="27">
        <v>42346.5</v>
      </c>
      <c r="B8089" s="10">
        <v>1.5433319999999999</v>
      </c>
      <c r="C8089" s="26">
        <v>270</v>
      </c>
      <c r="D8089" s="14">
        <f t="shared" si="126"/>
        <v>2.5773644399999998</v>
      </c>
    </row>
    <row r="8090" spans="1:4" ht="15" customHeight="1" x14ac:dyDescent="0.2">
      <c r="A8090" s="27">
        <v>42346.541666666664</v>
      </c>
      <c r="B8090" s="10">
        <v>2.057776</v>
      </c>
      <c r="C8090" s="26">
        <v>270</v>
      </c>
      <c r="D8090" s="14">
        <f t="shared" si="126"/>
        <v>3.43648592</v>
      </c>
    </row>
    <row r="8091" spans="1:4" ht="15" customHeight="1" x14ac:dyDescent="0.2">
      <c r="A8091" s="27">
        <v>42346.583333333336</v>
      </c>
      <c r="B8091" s="10">
        <v>1.5433319999999999</v>
      </c>
      <c r="C8091" s="26">
        <v>170</v>
      </c>
      <c r="D8091" s="14">
        <f t="shared" si="126"/>
        <v>2.5773644399999998</v>
      </c>
    </row>
    <row r="8092" spans="1:4" ht="15" customHeight="1" x14ac:dyDescent="0.2">
      <c r="A8092" s="27">
        <v>42346.625</v>
      </c>
      <c r="B8092" s="10">
        <v>3.0866639999999999</v>
      </c>
      <c r="C8092" s="26">
        <v>150</v>
      </c>
      <c r="D8092" s="14">
        <f t="shared" si="126"/>
        <v>5.1547288799999995</v>
      </c>
    </row>
    <row r="8093" spans="1:4" ht="15" customHeight="1" x14ac:dyDescent="0.2">
      <c r="A8093" s="27">
        <v>42346.666666666664</v>
      </c>
      <c r="B8093" s="10">
        <v>2.057776</v>
      </c>
      <c r="C8093" s="26">
        <v>140</v>
      </c>
      <c r="D8093" s="14">
        <f t="shared" si="126"/>
        <v>3.43648592</v>
      </c>
    </row>
    <row r="8094" spans="1:4" ht="15" customHeight="1" x14ac:dyDescent="0.2">
      <c r="A8094" s="27">
        <v>42346.708333333336</v>
      </c>
      <c r="B8094" s="10">
        <v>4.1155520000000001</v>
      </c>
      <c r="C8094" s="26">
        <v>160</v>
      </c>
      <c r="D8094" s="14">
        <f t="shared" si="126"/>
        <v>6.8729718399999999</v>
      </c>
    </row>
    <row r="8095" spans="1:4" ht="15" customHeight="1" x14ac:dyDescent="0.2">
      <c r="A8095" s="27">
        <v>42346.75</v>
      </c>
      <c r="B8095" s="10">
        <v>4.6299960000000002</v>
      </c>
      <c r="C8095" s="26">
        <v>160</v>
      </c>
      <c r="D8095" s="14">
        <f t="shared" si="126"/>
        <v>7.7320933199999997</v>
      </c>
    </row>
    <row r="8096" spans="1:4" ht="15" customHeight="1" x14ac:dyDescent="0.2">
      <c r="A8096" s="27">
        <v>42346.791666666664</v>
      </c>
      <c r="B8096" s="10">
        <v>3.601108</v>
      </c>
      <c r="C8096" s="26">
        <v>160</v>
      </c>
      <c r="D8096" s="14">
        <f t="shared" si="126"/>
        <v>6.0138503599999993</v>
      </c>
    </row>
    <row r="8097" spans="1:4" ht="15" customHeight="1" x14ac:dyDescent="0.2">
      <c r="A8097" s="27">
        <v>42346.833333333336</v>
      </c>
      <c r="B8097" s="10">
        <v>3.601108</v>
      </c>
      <c r="C8097" s="26">
        <v>160</v>
      </c>
      <c r="D8097" s="14">
        <f t="shared" si="126"/>
        <v>6.0138503599999993</v>
      </c>
    </row>
    <row r="8098" spans="1:4" ht="15" customHeight="1" x14ac:dyDescent="0.2">
      <c r="A8098" s="27">
        <v>42346.875</v>
      </c>
      <c r="B8098" s="10">
        <v>2.057776</v>
      </c>
      <c r="C8098" s="26">
        <v>160</v>
      </c>
      <c r="D8098" s="14">
        <f t="shared" si="126"/>
        <v>3.43648592</v>
      </c>
    </row>
    <row r="8099" spans="1:4" ht="15" customHeight="1" x14ac:dyDescent="0.2">
      <c r="A8099" s="27">
        <v>42346.916666666664</v>
      </c>
      <c r="B8099" s="10">
        <v>1.5433319999999999</v>
      </c>
      <c r="C8099" s="26">
        <v>180</v>
      </c>
      <c r="D8099" s="14">
        <f t="shared" si="126"/>
        <v>2.5773644399999998</v>
      </c>
    </row>
    <row r="8100" spans="1:4" ht="15" customHeight="1" x14ac:dyDescent="0.2">
      <c r="A8100" s="27">
        <v>42346.958333333336</v>
      </c>
      <c r="B8100" s="10">
        <v>1.028888</v>
      </c>
      <c r="C8100" s="26">
        <v>260</v>
      </c>
      <c r="D8100" s="14">
        <f t="shared" si="126"/>
        <v>1.71824296</v>
      </c>
    </row>
    <row r="8101" spans="1:4" ht="15" customHeight="1" x14ac:dyDescent="0.2">
      <c r="A8101" s="27">
        <v>42347</v>
      </c>
      <c r="B8101" s="10">
        <v>1.028888</v>
      </c>
      <c r="C8101" s="26">
        <v>310</v>
      </c>
      <c r="D8101" s="14">
        <f t="shared" si="126"/>
        <v>1.71824296</v>
      </c>
    </row>
    <row r="8102" spans="1:4" ht="15" customHeight="1" x14ac:dyDescent="0.2">
      <c r="A8102" s="27">
        <v>42347.041666666664</v>
      </c>
      <c r="B8102" s="10">
        <v>1.5433319999999999</v>
      </c>
      <c r="C8102" s="26">
        <v>310</v>
      </c>
      <c r="D8102" s="14">
        <f t="shared" si="126"/>
        <v>2.5773644399999998</v>
      </c>
    </row>
    <row r="8103" spans="1:4" ht="15" customHeight="1" x14ac:dyDescent="0.2">
      <c r="A8103" s="27">
        <v>42347.083333333336</v>
      </c>
      <c r="B8103" s="10">
        <v>1.5433319999999999</v>
      </c>
      <c r="C8103" s="26">
        <v>300</v>
      </c>
      <c r="D8103" s="14">
        <f t="shared" si="126"/>
        <v>2.5773644399999998</v>
      </c>
    </row>
    <row r="8104" spans="1:4" ht="15" customHeight="1" x14ac:dyDescent="0.2">
      <c r="A8104" s="27">
        <v>42347.125</v>
      </c>
      <c r="B8104" s="10">
        <v>2.057776</v>
      </c>
      <c r="C8104" s="26">
        <v>270</v>
      </c>
      <c r="D8104" s="14">
        <f t="shared" si="126"/>
        <v>3.43648592</v>
      </c>
    </row>
    <row r="8105" spans="1:4" ht="15" customHeight="1" x14ac:dyDescent="0.2">
      <c r="A8105" s="27">
        <v>42347.166666666664</v>
      </c>
      <c r="B8105" s="10">
        <v>1.028888</v>
      </c>
      <c r="C8105" s="26">
        <v>10</v>
      </c>
      <c r="D8105" s="14">
        <f t="shared" si="126"/>
        <v>1.71824296</v>
      </c>
    </row>
    <row r="8106" spans="1:4" ht="15" customHeight="1" x14ac:dyDescent="0.2">
      <c r="A8106" s="27">
        <v>42347.208333333336</v>
      </c>
      <c r="B8106" s="10">
        <v>1.028888</v>
      </c>
      <c r="C8106" s="26">
        <v>20</v>
      </c>
      <c r="D8106" s="14">
        <f t="shared" si="126"/>
        <v>1.71824296</v>
      </c>
    </row>
    <row r="8107" spans="1:4" ht="15" customHeight="1" x14ac:dyDescent="0.2">
      <c r="A8107" s="27">
        <v>42347.25</v>
      </c>
      <c r="B8107" s="10">
        <v>2.057776</v>
      </c>
      <c r="C8107" s="26">
        <v>250</v>
      </c>
      <c r="D8107" s="14">
        <f t="shared" si="126"/>
        <v>3.43648592</v>
      </c>
    </row>
    <row r="8108" spans="1:4" ht="15" customHeight="1" x14ac:dyDescent="0.2">
      <c r="A8108" s="27">
        <v>42347.291666666664</v>
      </c>
      <c r="B8108" s="10">
        <v>1.028888</v>
      </c>
      <c r="C8108" s="26">
        <v>300</v>
      </c>
      <c r="D8108" s="14">
        <f t="shared" si="126"/>
        <v>1.71824296</v>
      </c>
    </row>
    <row r="8109" spans="1:4" ht="15" customHeight="1" x14ac:dyDescent="0.2">
      <c r="A8109" s="27">
        <v>42347.333333333336</v>
      </c>
      <c r="B8109" s="10">
        <v>2.057776</v>
      </c>
      <c r="C8109" s="26">
        <v>340</v>
      </c>
      <c r="D8109" s="14">
        <f t="shared" si="126"/>
        <v>3.43648592</v>
      </c>
    </row>
    <row r="8110" spans="1:4" ht="15" customHeight="1" x14ac:dyDescent="0.2">
      <c r="A8110" s="27">
        <v>42347.375</v>
      </c>
      <c r="B8110" s="10">
        <v>0</v>
      </c>
      <c r="C8110" s="26">
        <v>0</v>
      </c>
      <c r="D8110" s="14">
        <f t="shared" si="126"/>
        <v>0</v>
      </c>
    </row>
    <row r="8111" spans="1:4" ht="15" customHeight="1" x14ac:dyDescent="0.2">
      <c r="A8111" s="27">
        <v>42347.416666666664</v>
      </c>
      <c r="B8111" s="10">
        <v>1.028888</v>
      </c>
      <c r="C8111" s="26">
        <v>280</v>
      </c>
      <c r="D8111" s="14">
        <f t="shared" si="126"/>
        <v>1.71824296</v>
      </c>
    </row>
    <row r="8112" spans="1:4" ht="15" customHeight="1" x14ac:dyDescent="0.2">
      <c r="A8112" s="27">
        <v>42347.458333333336</v>
      </c>
      <c r="B8112" s="10">
        <v>1.5433319999999999</v>
      </c>
      <c r="C8112" s="26">
        <v>360</v>
      </c>
      <c r="D8112" s="14">
        <f t="shared" si="126"/>
        <v>2.5773644399999998</v>
      </c>
    </row>
    <row r="8113" spans="1:4" ht="15" customHeight="1" x14ac:dyDescent="0.2">
      <c r="A8113" s="27">
        <v>42347.5</v>
      </c>
      <c r="B8113" s="10">
        <v>3.601108</v>
      </c>
      <c r="C8113" s="26">
        <v>10</v>
      </c>
      <c r="D8113" s="14">
        <f t="shared" si="126"/>
        <v>6.0138503599999993</v>
      </c>
    </row>
    <row r="8114" spans="1:4" ht="15" customHeight="1" x14ac:dyDescent="0.2">
      <c r="A8114" s="27">
        <v>42347.541666666664</v>
      </c>
      <c r="B8114" s="10">
        <v>5.1444400000000003</v>
      </c>
      <c r="C8114" s="26">
        <v>40</v>
      </c>
      <c r="D8114" s="14">
        <f t="shared" si="126"/>
        <v>8.5912147999999995</v>
      </c>
    </row>
    <row r="8115" spans="1:4" ht="15" customHeight="1" x14ac:dyDescent="0.2">
      <c r="A8115" s="27">
        <v>42347.583333333336</v>
      </c>
      <c r="B8115" s="10">
        <v>4.6299960000000002</v>
      </c>
      <c r="C8115" s="26">
        <v>50</v>
      </c>
      <c r="D8115" s="14">
        <f t="shared" si="126"/>
        <v>7.7320933199999997</v>
      </c>
    </row>
    <row r="8116" spans="1:4" ht="15" customHeight="1" x14ac:dyDescent="0.2">
      <c r="A8116" s="27">
        <v>42347.625</v>
      </c>
      <c r="B8116" s="10">
        <v>5.6588840000000005</v>
      </c>
      <c r="C8116" s="26">
        <v>70</v>
      </c>
      <c r="D8116" s="14">
        <f t="shared" si="126"/>
        <v>9.4503362800000001</v>
      </c>
    </row>
    <row r="8117" spans="1:4" ht="15" customHeight="1" x14ac:dyDescent="0.2">
      <c r="A8117" s="27">
        <v>42347.666666666664</v>
      </c>
      <c r="B8117" s="10">
        <v>5.6588840000000005</v>
      </c>
      <c r="C8117" s="26">
        <v>50</v>
      </c>
      <c r="D8117" s="14">
        <f t="shared" si="126"/>
        <v>9.4503362800000001</v>
      </c>
    </row>
    <row r="8118" spans="1:4" ht="15" customHeight="1" x14ac:dyDescent="0.2">
      <c r="A8118" s="27">
        <v>42347.708333333336</v>
      </c>
      <c r="B8118" s="10">
        <v>7.202216</v>
      </c>
      <c r="C8118" s="26">
        <v>50</v>
      </c>
      <c r="D8118" s="14">
        <f t="shared" si="126"/>
        <v>12.027700719999999</v>
      </c>
    </row>
    <row r="8119" spans="1:4" ht="15" customHeight="1" x14ac:dyDescent="0.2">
      <c r="A8119" s="27">
        <v>42347.75</v>
      </c>
      <c r="B8119" s="10">
        <v>6.1733279999999997</v>
      </c>
      <c r="C8119" s="26">
        <v>30</v>
      </c>
      <c r="D8119" s="14">
        <f t="shared" si="126"/>
        <v>10.309457759999999</v>
      </c>
    </row>
    <row r="8120" spans="1:4" ht="15" customHeight="1" x14ac:dyDescent="0.2">
      <c r="A8120" s="27">
        <v>42347.791666666664</v>
      </c>
      <c r="B8120" s="10">
        <v>5.1444400000000003</v>
      </c>
      <c r="C8120" s="26">
        <v>50</v>
      </c>
      <c r="D8120" s="14">
        <f t="shared" si="126"/>
        <v>8.5912147999999995</v>
      </c>
    </row>
    <row r="8121" spans="1:4" ht="15" customHeight="1" x14ac:dyDescent="0.2">
      <c r="A8121" s="27">
        <v>42347.833333333336</v>
      </c>
      <c r="B8121" s="10">
        <v>4.6299960000000002</v>
      </c>
      <c r="C8121" s="26">
        <v>40</v>
      </c>
      <c r="D8121" s="14">
        <f t="shared" si="126"/>
        <v>7.7320933199999997</v>
      </c>
    </row>
    <row r="8122" spans="1:4" ht="15" customHeight="1" x14ac:dyDescent="0.2">
      <c r="A8122" s="27">
        <v>42347.875</v>
      </c>
      <c r="B8122" s="10">
        <v>5.1444400000000003</v>
      </c>
      <c r="C8122" s="26">
        <v>30</v>
      </c>
      <c r="D8122" s="14">
        <f t="shared" si="126"/>
        <v>8.5912147999999995</v>
      </c>
    </row>
    <row r="8123" spans="1:4" ht="15" customHeight="1" x14ac:dyDescent="0.2">
      <c r="A8123" s="27">
        <v>42347.916666666664</v>
      </c>
      <c r="B8123" s="10">
        <v>5.1444400000000003</v>
      </c>
      <c r="C8123" s="26">
        <v>40</v>
      </c>
      <c r="D8123" s="14">
        <f t="shared" si="126"/>
        <v>8.5912147999999995</v>
      </c>
    </row>
    <row r="8124" spans="1:4" ht="15" customHeight="1" x14ac:dyDescent="0.2">
      <c r="A8124" s="27">
        <v>42347.958333333336</v>
      </c>
      <c r="B8124" s="10">
        <v>5.1444400000000003</v>
      </c>
      <c r="C8124" s="26">
        <v>40</v>
      </c>
      <c r="D8124" s="14">
        <f t="shared" si="126"/>
        <v>8.5912147999999995</v>
      </c>
    </row>
    <row r="8125" spans="1:4" ht="15" customHeight="1" x14ac:dyDescent="0.2">
      <c r="A8125" s="27">
        <v>42348</v>
      </c>
      <c r="B8125" s="10">
        <v>4.1155520000000001</v>
      </c>
      <c r="C8125" s="26">
        <v>20</v>
      </c>
      <c r="D8125" s="14">
        <f t="shared" si="126"/>
        <v>6.8729718399999999</v>
      </c>
    </row>
    <row r="8126" spans="1:4" ht="15" customHeight="1" x14ac:dyDescent="0.2">
      <c r="A8126" s="27">
        <v>42348.041666666664</v>
      </c>
      <c r="B8126" s="10">
        <v>1.028888</v>
      </c>
      <c r="C8126" s="26">
        <v>350</v>
      </c>
      <c r="D8126" s="14">
        <f t="shared" si="126"/>
        <v>1.71824296</v>
      </c>
    </row>
    <row r="8127" spans="1:4" ht="15" customHeight="1" x14ac:dyDescent="0.2">
      <c r="A8127" s="27">
        <v>42348.083333333336</v>
      </c>
      <c r="B8127" s="10">
        <v>2.5722200000000002</v>
      </c>
      <c r="C8127" s="26">
        <v>360</v>
      </c>
      <c r="D8127" s="14">
        <f t="shared" si="126"/>
        <v>4.2956073999999997</v>
      </c>
    </row>
    <row r="8128" spans="1:4" ht="15" customHeight="1" x14ac:dyDescent="0.2">
      <c r="A8128" s="27">
        <v>42348.125</v>
      </c>
      <c r="B8128" s="10">
        <v>3.0866639999999999</v>
      </c>
      <c r="C8128" s="26">
        <v>360</v>
      </c>
      <c r="D8128" s="14">
        <f t="shared" si="126"/>
        <v>5.1547288799999995</v>
      </c>
    </row>
    <row r="8129" spans="1:4" ht="15" customHeight="1" x14ac:dyDescent="0.2">
      <c r="A8129" s="27">
        <v>42348.166666666664</v>
      </c>
      <c r="B8129" s="10">
        <v>3.601108</v>
      </c>
      <c r="C8129" s="26">
        <v>20</v>
      </c>
      <c r="D8129" s="14">
        <f t="shared" si="126"/>
        <v>6.0138503599999993</v>
      </c>
    </row>
    <row r="8130" spans="1:4" ht="15" customHeight="1" x14ac:dyDescent="0.2">
      <c r="A8130" s="27">
        <v>42348.208333333336</v>
      </c>
      <c r="B8130" s="10">
        <v>3.601108</v>
      </c>
      <c r="C8130" s="26">
        <v>10</v>
      </c>
      <c r="D8130" s="14">
        <f t="shared" si="126"/>
        <v>6.0138503599999993</v>
      </c>
    </row>
    <row r="8131" spans="1:4" ht="15" customHeight="1" x14ac:dyDescent="0.2">
      <c r="A8131" s="27">
        <v>42348.25</v>
      </c>
      <c r="B8131" s="10">
        <v>5.1444400000000003</v>
      </c>
      <c r="C8131" s="26">
        <v>20</v>
      </c>
      <c r="D8131" s="14">
        <f t="shared" si="126"/>
        <v>8.5912147999999995</v>
      </c>
    </row>
    <row r="8132" spans="1:4" ht="15" customHeight="1" x14ac:dyDescent="0.2">
      <c r="A8132" s="27">
        <v>42348.291666666664</v>
      </c>
      <c r="B8132" s="10">
        <v>4.6299960000000002</v>
      </c>
      <c r="C8132" s="26">
        <v>10</v>
      </c>
      <c r="D8132" s="14">
        <f t="shared" si="126"/>
        <v>7.7320933199999997</v>
      </c>
    </row>
    <row r="8133" spans="1:4" ht="15" customHeight="1" x14ac:dyDescent="0.2">
      <c r="A8133" s="27">
        <v>42348.333333333336</v>
      </c>
      <c r="B8133" s="10">
        <v>5.1444400000000003</v>
      </c>
      <c r="C8133" s="26">
        <v>10</v>
      </c>
      <c r="D8133" s="14">
        <f t="shared" ref="D8133:D8196" si="127">$B$1*B8133</f>
        <v>8.5912147999999995</v>
      </c>
    </row>
    <row r="8134" spans="1:4" ht="15" customHeight="1" x14ac:dyDescent="0.2">
      <c r="A8134" s="27">
        <v>42348.375</v>
      </c>
      <c r="B8134" s="10">
        <v>6.1733279999999997</v>
      </c>
      <c r="C8134" s="26">
        <v>40</v>
      </c>
      <c r="D8134" s="14">
        <f t="shared" si="127"/>
        <v>10.309457759999999</v>
      </c>
    </row>
    <row r="8135" spans="1:4" ht="15" customHeight="1" x14ac:dyDescent="0.2">
      <c r="A8135" s="27">
        <v>42348.416666666664</v>
      </c>
      <c r="B8135" s="10">
        <v>7.202216</v>
      </c>
      <c r="C8135" s="26">
        <v>20</v>
      </c>
      <c r="D8135" s="14">
        <f t="shared" si="127"/>
        <v>12.027700719999999</v>
      </c>
    </row>
    <row r="8136" spans="1:4" ht="15" customHeight="1" x14ac:dyDescent="0.2">
      <c r="A8136" s="27">
        <v>42348.458333333336</v>
      </c>
      <c r="B8136" s="10">
        <v>7.202216</v>
      </c>
      <c r="C8136" s="26">
        <v>10</v>
      </c>
      <c r="D8136" s="14">
        <f t="shared" si="127"/>
        <v>12.027700719999999</v>
      </c>
    </row>
    <row r="8137" spans="1:4" ht="15" customHeight="1" x14ac:dyDescent="0.2">
      <c r="A8137" s="27">
        <v>42348.5</v>
      </c>
      <c r="B8137" s="10">
        <v>6.6877719999999998</v>
      </c>
      <c r="C8137" s="26">
        <v>20</v>
      </c>
      <c r="D8137" s="14">
        <f t="shared" si="127"/>
        <v>11.16857924</v>
      </c>
    </row>
    <row r="8138" spans="1:4" ht="15" customHeight="1" x14ac:dyDescent="0.2">
      <c r="A8138" s="27">
        <v>42348.541666666664</v>
      </c>
      <c r="B8138" s="10">
        <v>6.6877719999999998</v>
      </c>
      <c r="C8138" s="26">
        <v>20</v>
      </c>
      <c r="D8138" s="14">
        <f t="shared" si="127"/>
        <v>11.16857924</v>
      </c>
    </row>
    <row r="8139" spans="1:4" ht="15" customHeight="1" x14ac:dyDescent="0.2">
      <c r="A8139" s="27">
        <v>42348.583333333336</v>
      </c>
      <c r="B8139" s="10">
        <v>7.202216</v>
      </c>
      <c r="C8139" s="26">
        <v>20</v>
      </c>
      <c r="D8139" s="14">
        <f t="shared" si="127"/>
        <v>12.027700719999999</v>
      </c>
    </row>
    <row r="8140" spans="1:4" ht="15" customHeight="1" x14ac:dyDescent="0.2">
      <c r="A8140" s="27">
        <v>42348.625</v>
      </c>
      <c r="B8140" s="10">
        <v>6.6877719999999998</v>
      </c>
      <c r="C8140" s="26">
        <v>20</v>
      </c>
      <c r="D8140" s="14">
        <f t="shared" si="127"/>
        <v>11.16857924</v>
      </c>
    </row>
    <row r="8141" spans="1:4" ht="15" customHeight="1" x14ac:dyDescent="0.2">
      <c r="A8141" s="28">
        <v>42348.666666666664</v>
      </c>
      <c r="B8141" s="29">
        <v>6.1733279999999997</v>
      </c>
      <c r="C8141" s="19">
        <v>70</v>
      </c>
      <c r="D8141" s="14">
        <f t="shared" si="127"/>
        <v>10.309457759999999</v>
      </c>
    </row>
    <row r="8142" spans="1:4" ht="15" customHeight="1" x14ac:dyDescent="0.2">
      <c r="A8142" s="27">
        <v>42348.708333333336</v>
      </c>
      <c r="B8142" s="10">
        <v>8.7455479999999994</v>
      </c>
      <c r="C8142" s="26">
        <v>50</v>
      </c>
      <c r="D8142" s="14">
        <f t="shared" si="127"/>
        <v>14.605065159999999</v>
      </c>
    </row>
    <row r="8143" spans="1:4" ht="15" customHeight="1" x14ac:dyDescent="0.2">
      <c r="A8143" s="27">
        <v>42348.75</v>
      </c>
      <c r="B8143" s="10">
        <v>9.7744359999999997</v>
      </c>
      <c r="C8143" s="26">
        <v>50</v>
      </c>
      <c r="D8143" s="14">
        <f t="shared" si="127"/>
        <v>16.32330812</v>
      </c>
    </row>
    <row r="8144" spans="1:4" ht="15" customHeight="1" x14ac:dyDescent="0.2">
      <c r="A8144" s="27">
        <v>42348.791666666664</v>
      </c>
      <c r="B8144" s="10">
        <v>7.202216</v>
      </c>
      <c r="C8144" s="26">
        <v>60</v>
      </c>
      <c r="D8144" s="14">
        <f t="shared" si="127"/>
        <v>12.027700719999999</v>
      </c>
    </row>
    <row r="8145" spans="1:4" ht="15" customHeight="1" x14ac:dyDescent="0.2">
      <c r="A8145" s="27">
        <v>42348.875</v>
      </c>
      <c r="B8145" s="10">
        <v>7.7166600000000001</v>
      </c>
      <c r="C8145" s="26">
        <v>40</v>
      </c>
      <c r="D8145" s="14">
        <f t="shared" si="127"/>
        <v>12.886822199999999</v>
      </c>
    </row>
    <row r="8146" spans="1:4" ht="15" customHeight="1" x14ac:dyDescent="0.2">
      <c r="A8146" s="27">
        <v>42348.916666666664</v>
      </c>
      <c r="B8146" s="10">
        <v>7.7166600000000001</v>
      </c>
      <c r="C8146" s="26">
        <v>50</v>
      </c>
      <c r="D8146" s="14">
        <f t="shared" si="127"/>
        <v>12.886822199999999</v>
      </c>
    </row>
    <row r="8147" spans="1:4" ht="15" customHeight="1" x14ac:dyDescent="0.2">
      <c r="A8147" s="27">
        <v>42348.958333333336</v>
      </c>
      <c r="B8147" s="10">
        <v>2.057776</v>
      </c>
      <c r="C8147" s="26">
        <v>240</v>
      </c>
      <c r="D8147" s="14">
        <f t="shared" si="127"/>
        <v>3.43648592</v>
      </c>
    </row>
    <row r="8148" spans="1:4" ht="15" customHeight="1" x14ac:dyDescent="0.2">
      <c r="A8148" s="27">
        <v>42349</v>
      </c>
      <c r="B8148" s="10">
        <v>5.1444400000000003</v>
      </c>
      <c r="C8148" s="26">
        <v>20</v>
      </c>
      <c r="D8148" s="14">
        <f t="shared" si="127"/>
        <v>8.5912147999999995</v>
      </c>
    </row>
    <row r="8149" spans="1:4" ht="15" customHeight="1" x14ac:dyDescent="0.2">
      <c r="A8149" s="27">
        <v>42349.041666666664</v>
      </c>
      <c r="B8149" s="10">
        <v>5.1444400000000003</v>
      </c>
      <c r="C8149" s="26">
        <v>20</v>
      </c>
      <c r="D8149" s="14">
        <f t="shared" si="127"/>
        <v>8.5912147999999995</v>
      </c>
    </row>
    <row r="8150" spans="1:4" ht="15" customHeight="1" x14ac:dyDescent="0.2">
      <c r="A8150" s="27">
        <v>42349.083333333336</v>
      </c>
      <c r="B8150" s="10">
        <v>5.1444400000000003</v>
      </c>
      <c r="C8150" s="26">
        <v>40</v>
      </c>
      <c r="D8150" s="14">
        <f t="shared" si="127"/>
        <v>8.5912147999999995</v>
      </c>
    </row>
    <row r="8151" spans="1:4" ht="15" customHeight="1" x14ac:dyDescent="0.2">
      <c r="A8151" s="27">
        <v>42349.125</v>
      </c>
      <c r="B8151" s="10">
        <v>5.6588840000000005</v>
      </c>
      <c r="C8151" s="26">
        <v>40</v>
      </c>
      <c r="D8151" s="14">
        <f t="shared" si="127"/>
        <v>9.4503362800000001</v>
      </c>
    </row>
    <row r="8152" spans="1:4" ht="15" customHeight="1" x14ac:dyDescent="0.2">
      <c r="A8152" s="27">
        <v>42349.166666666664</v>
      </c>
      <c r="B8152" s="10">
        <v>3.601108</v>
      </c>
      <c r="C8152" s="26">
        <v>10</v>
      </c>
      <c r="D8152" s="14">
        <f t="shared" si="127"/>
        <v>6.0138503599999993</v>
      </c>
    </row>
    <row r="8153" spans="1:4" ht="15" customHeight="1" x14ac:dyDescent="0.2">
      <c r="A8153" s="27">
        <v>42349.208333333336</v>
      </c>
      <c r="B8153" s="10">
        <v>1.5433319999999999</v>
      </c>
      <c r="C8153" s="26">
        <v>330</v>
      </c>
      <c r="D8153" s="14">
        <f t="shared" si="127"/>
        <v>2.5773644399999998</v>
      </c>
    </row>
    <row r="8154" spans="1:4" ht="15" customHeight="1" x14ac:dyDescent="0.2">
      <c r="A8154" s="27">
        <v>42349.25</v>
      </c>
      <c r="B8154" s="10">
        <v>1.5433319999999999</v>
      </c>
      <c r="C8154" s="26">
        <v>10</v>
      </c>
      <c r="D8154" s="14">
        <f t="shared" si="127"/>
        <v>2.5773644399999998</v>
      </c>
    </row>
    <row r="8155" spans="1:4" ht="15" customHeight="1" x14ac:dyDescent="0.2">
      <c r="A8155" s="27">
        <v>42349.291666666664</v>
      </c>
      <c r="B8155" s="10">
        <v>1.028888</v>
      </c>
      <c r="C8155" s="26">
        <v>10</v>
      </c>
      <c r="D8155" s="14">
        <f t="shared" si="127"/>
        <v>1.71824296</v>
      </c>
    </row>
    <row r="8156" spans="1:4" ht="15" customHeight="1" x14ac:dyDescent="0.2">
      <c r="A8156" s="27">
        <v>42349.333333333336</v>
      </c>
      <c r="B8156" s="10">
        <v>2.057776</v>
      </c>
      <c r="C8156" s="26">
        <v>40</v>
      </c>
      <c r="D8156" s="14">
        <f t="shared" si="127"/>
        <v>3.43648592</v>
      </c>
    </row>
    <row r="8157" spans="1:4" ht="15" customHeight="1" x14ac:dyDescent="0.2">
      <c r="A8157" s="27">
        <v>42349.375</v>
      </c>
      <c r="B8157" s="10">
        <v>1.028888</v>
      </c>
      <c r="C8157" s="26">
        <v>30</v>
      </c>
      <c r="D8157" s="14">
        <f t="shared" si="127"/>
        <v>1.71824296</v>
      </c>
    </row>
    <row r="8158" spans="1:4" ht="15" customHeight="1" x14ac:dyDescent="0.2">
      <c r="A8158" s="27">
        <v>42349.416666666664</v>
      </c>
      <c r="B8158" s="10">
        <v>3.0866639999999999</v>
      </c>
      <c r="C8158" s="26">
        <v>40</v>
      </c>
      <c r="D8158" s="14">
        <f t="shared" si="127"/>
        <v>5.1547288799999995</v>
      </c>
    </row>
    <row r="8159" spans="1:4" ht="15" customHeight="1" x14ac:dyDescent="0.2">
      <c r="A8159" s="27">
        <v>42349.458333333336</v>
      </c>
      <c r="B8159" s="10">
        <v>1.5433319999999999</v>
      </c>
      <c r="C8159" s="26">
        <v>40</v>
      </c>
      <c r="D8159" s="14">
        <f t="shared" si="127"/>
        <v>2.5773644399999998</v>
      </c>
    </row>
    <row r="8160" spans="1:4" ht="15" customHeight="1" x14ac:dyDescent="0.2">
      <c r="A8160" s="27">
        <v>42349.5</v>
      </c>
      <c r="B8160" s="10">
        <v>1.5433319999999999</v>
      </c>
      <c r="C8160" s="26">
        <v>350</v>
      </c>
      <c r="D8160" s="14">
        <f t="shared" si="127"/>
        <v>2.5773644399999998</v>
      </c>
    </row>
    <row r="8161" spans="1:4" ht="15" customHeight="1" x14ac:dyDescent="0.2">
      <c r="A8161" s="27">
        <v>42349.541666666664</v>
      </c>
      <c r="B8161" s="10">
        <v>1.5433319999999999</v>
      </c>
      <c r="C8161" s="26">
        <v>170</v>
      </c>
      <c r="D8161" s="14">
        <f t="shared" si="127"/>
        <v>2.5773644399999998</v>
      </c>
    </row>
    <row r="8162" spans="1:4" ht="15" customHeight="1" x14ac:dyDescent="0.2">
      <c r="A8162" s="27">
        <v>42349.583333333336</v>
      </c>
      <c r="B8162" s="10">
        <v>1.028888</v>
      </c>
      <c r="C8162" s="26">
        <v>150</v>
      </c>
      <c r="D8162" s="14">
        <f t="shared" si="127"/>
        <v>1.71824296</v>
      </c>
    </row>
    <row r="8163" spans="1:4" ht="15" customHeight="1" x14ac:dyDescent="0.2">
      <c r="A8163" s="27">
        <v>42349.625</v>
      </c>
      <c r="B8163" s="10">
        <v>3.0866639999999999</v>
      </c>
      <c r="C8163" s="26">
        <v>160</v>
      </c>
      <c r="D8163" s="14">
        <f t="shared" si="127"/>
        <v>5.1547288799999995</v>
      </c>
    </row>
    <row r="8164" spans="1:4" ht="15" customHeight="1" x14ac:dyDescent="0.2">
      <c r="A8164" s="27">
        <v>42349.666666666664</v>
      </c>
      <c r="B8164" s="10">
        <v>2.057776</v>
      </c>
      <c r="C8164" s="26">
        <v>140</v>
      </c>
      <c r="D8164" s="14">
        <f t="shared" si="127"/>
        <v>3.43648592</v>
      </c>
    </row>
    <row r="8165" spans="1:4" ht="15" customHeight="1" x14ac:dyDescent="0.2">
      <c r="A8165" s="27">
        <v>42349.708333333336</v>
      </c>
      <c r="B8165" s="10">
        <v>1.028888</v>
      </c>
      <c r="C8165" s="26">
        <v>330</v>
      </c>
      <c r="D8165" s="14">
        <f t="shared" si="127"/>
        <v>1.71824296</v>
      </c>
    </row>
    <row r="8166" spans="1:4" ht="15" customHeight="1" x14ac:dyDescent="0.2">
      <c r="A8166" s="27">
        <v>42349.75</v>
      </c>
      <c r="B8166" s="10">
        <v>2.5722200000000002</v>
      </c>
      <c r="C8166" s="26">
        <v>170</v>
      </c>
      <c r="D8166" s="14">
        <f t="shared" si="127"/>
        <v>4.2956073999999997</v>
      </c>
    </row>
    <row r="8167" spans="1:4" ht="15" customHeight="1" x14ac:dyDescent="0.2">
      <c r="A8167" s="27">
        <v>42349.791666666664</v>
      </c>
      <c r="B8167" s="10">
        <v>2.5722200000000002</v>
      </c>
      <c r="C8167" s="26">
        <v>60</v>
      </c>
      <c r="D8167" s="14">
        <f t="shared" si="127"/>
        <v>4.2956073999999997</v>
      </c>
    </row>
    <row r="8168" spans="1:4" ht="15" customHeight="1" x14ac:dyDescent="0.2">
      <c r="A8168" s="27">
        <v>42349.833333333336</v>
      </c>
      <c r="B8168" s="10">
        <v>2.5722200000000002</v>
      </c>
      <c r="C8168" s="26">
        <v>50</v>
      </c>
      <c r="D8168" s="14">
        <f t="shared" si="127"/>
        <v>4.2956073999999997</v>
      </c>
    </row>
    <row r="8169" spans="1:4" ht="15" customHeight="1" x14ac:dyDescent="0.2">
      <c r="A8169" s="27">
        <v>42349.875</v>
      </c>
      <c r="B8169" s="10">
        <v>3.601108</v>
      </c>
      <c r="C8169" s="26">
        <v>50</v>
      </c>
      <c r="D8169" s="14">
        <f t="shared" si="127"/>
        <v>6.0138503599999993</v>
      </c>
    </row>
    <row r="8170" spans="1:4" ht="15" customHeight="1" x14ac:dyDescent="0.2">
      <c r="A8170" s="27">
        <v>42349.916666666664</v>
      </c>
      <c r="B8170" s="10">
        <v>2.057776</v>
      </c>
      <c r="C8170" s="26">
        <v>50</v>
      </c>
      <c r="D8170" s="14">
        <f t="shared" si="127"/>
        <v>3.43648592</v>
      </c>
    </row>
    <row r="8171" spans="1:4" ht="15" customHeight="1" x14ac:dyDescent="0.2">
      <c r="A8171" s="27">
        <v>42349.958333333336</v>
      </c>
      <c r="B8171" s="10">
        <v>2.057776</v>
      </c>
      <c r="C8171" s="26">
        <v>40</v>
      </c>
      <c r="D8171" s="14">
        <f t="shared" si="127"/>
        <v>3.43648592</v>
      </c>
    </row>
    <row r="8172" spans="1:4" ht="15" customHeight="1" x14ac:dyDescent="0.2">
      <c r="A8172" s="27">
        <v>42350</v>
      </c>
      <c r="B8172" s="10">
        <v>1.028888</v>
      </c>
      <c r="C8172" s="26">
        <v>20</v>
      </c>
      <c r="D8172" s="14">
        <f t="shared" si="127"/>
        <v>1.71824296</v>
      </c>
    </row>
    <row r="8173" spans="1:4" ht="15" customHeight="1" x14ac:dyDescent="0.2">
      <c r="A8173" s="27">
        <v>42350.041666666664</v>
      </c>
      <c r="B8173" s="10">
        <v>1.5433319999999999</v>
      </c>
      <c r="C8173" s="26">
        <v>340</v>
      </c>
      <c r="D8173" s="14">
        <f t="shared" si="127"/>
        <v>2.5773644399999998</v>
      </c>
    </row>
    <row r="8174" spans="1:4" ht="15" customHeight="1" x14ac:dyDescent="0.2">
      <c r="A8174" s="27">
        <v>42350.083333333336</v>
      </c>
      <c r="B8174" s="10">
        <v>2.057776</v>
      </c>
      <c r="C8174" s="26">
        <v>270</v>
      </c>
      <c r="D8174" s="14">
        <f t="shared" si="127"/>
        <v>3.43648592</v>
      </c>
    </row>
    <row r="8175" spans="1:4" ht="15" customHeight="1" x14ac:dyDescent="0.2">
      <c r="A8175" s="27">
        <v>42350.125</v>
      </c>
      <c r="B8175" s="10">
        <v>2.057776</v>
      </c>
      <c r="C8175" s="26">
        <v>120</v>
      </c>
      <c r="D8175" s="14">
        <f t="shared" si="127"/>
        <v>3.43648592</v>
      </c>
    </row>
    <row r="8176" spans="1:4" ht="15" customHeight="1" x14ac:dyDescent="0.2">
      <c r="A8176" s="27">
        <v>42350.166666666664</v>
      </c>
      <c r="B8176" s="10">
        <v>1.5433319999999999</v>
      </c>
      <c r="C8176" s="26">
        <v>130</v>
      </c>
      <c r="D8176" s="14">
        <f t="shared" si="127"/>
        <v>2.5773644399999998</v>
      </c>
    </row>
    <row r="8177" spans="1:4" ht="15" customHeight="1" x14ac:dyDescent="0.2">
      <c r="A8177" s="27">
        <v>42350.208333333336</v>
      </c>
      <c r="B8177" s="10">
        <v>0.51444400000000001</v>
      </c>
      <c r="C8177" s="26">
        <v>20</v>
      </c>
      <c r="D8177" s="14">
        <f t="shared" si="127"/>
        <v>0.85912147999999999</v>
      </c>
    </row>
    <row r="8178" spans="1:4" ht="15" customHeight="1" x14ac:dyDescent="0.2">
      <c r="A8178" s="27">
        <v>42350.25</v>
      </c>
      <c r="B8178" s="10">
        <v>1.5433319999999999</v>
      </c>
      <c r="C8178" s="26">
        <v>300</v>
      </c>
      <c r="D8178" s="14">
        <f t="shared" si="127"/>
        <v>2.5773644399999998</v>
      </c>
    </row>
    <row r="8179" spans="1:4" ht="15" customHeight="1" x14ac:dyDescent="0.2">
      <c r="A8179" s="27">
        <v>42350.291666666664</v>
      </c>
      <c r="B8179" s="10">
        <v>1.5433319999999999</v>
      </c>
      <c r="C8179" s="26">
        <v>340</v>
      </c>
      <c r="D8179" s="14">
        <f t="shared" si="127"/>
        <v>2.5773644399999998</v>
      </c>
    </row>
    <row r="8180" spans="1:4" ht="15" customHeight="1" x14ac:dyDescent="0.2">
      <c r="A8180" s="27">
        <v>42350.333333333336</v>
      </c>
      <c r="B8180" s="10">
        <v>1.5433319999999999</v>
      </c>
      <c r="C8180" s="26">
        <v>340</v>
      </c>
      <c r="D8180" s="14">
        <f t="shared" si="127"/>
        <v>2.5773644399999998</v>
      </c>
    </row>
    <row r="8181" spans="1:4" ht="15" customHeight="1" x14ac:dyDescent="0.2">
      <c r="A8181" s="27">
        <v>42350.375</v>
      </c>
      <c r="B8181" s="10">
        <v>3.0866639999999999</v>
      </c>
      <c r="C8181" s="26">
        <v>30</v>
      </c>
      <c r="D8181" s="14">
        <f t="shared" si="127"/>
        <v>5.1547288799999995</v>
      </c>
    </row>
    <row r="8182" spans="1:4" ht="15" customHeight="1" x14ac:dyDescent="0.2">
      <c r="A8182" s="27">
        <v>42350.416666666664</v>
      </c>
      <c r="B8182" s="10">
        <v>4.1155520000000001</v>
      </c>
      <c r="C8182" s="26">
        <v>20</v>
      </c>
      <c r="D8182" s="14">
        <f t="shared" si="127"/>
        <v>6.8729718399999999</v>
      </c>
    </row>
    <row r="8183" spans="1:4" ht="15" customHeight="1" x14ac:dyDescent="0.2">
      <c r="A8183" s="27">
        <v>42350.458333333336</v>
      </c>
      <c r="B8183" s="10">
        <v>5.1444400000000003</v>
      </c>
      <c r="C8183" s="26">
        <v>10</v>
      </c>
      <c r="D8183" s="14">
        <f t="shared" si="127"/>
        <v>8.5912147999999995</v>
      </c>
    </row>
    <row r="8184" spans="1:4" ht="15" customHeight="1" x14ac:dyDescent="0.2">
      <c r="A8184" s="27">
        <v>42350.5</v>
      </c>
      <c r="B8184" s="10">
        <v>5.1444400000000003</v>
      </c>
      <c r="C8184" s="26">
        <v>10</v>
      </c>
      <c r="D8184" s="14">
        <f t="shared" si="127"/>
        <v>8.5912147999999995</v>
      </c>
    </row>
    <row r="8185" spans="1:4" ht="15" customHeight="1" x14ac:dyDescent="0.2">
      <c r="A8185" s="27">
        <v>42350.541666666664</v>
      </c>
      <c r="B8185" s="10">
        <v>6.1733279999999997</v>
      </c>
      <c r="C8185" s="26">
        <v>360</v>
      </c>
      <c r="D8185" s="14">
        <f t="shared" si="127"/>
        <v>10.309457759999999</v>
      </c>
    </row>
    <row r="8186" spans="1:4" ht="15" customHeight="1" x14ac:dyDescent="0.2">
      <c r="A8186" s="27">
        <v>42350.583333333336</v>
      </c>
      <c r="B8186" s="10">
        <v>7.7166600000000001</v>
      </c>
      <c r="C8186" s="26">
        <v>20</v>
      </c>
      <c r="D8186" s="14">
        <f t="shared" si="127"/>
        <v>12.886822199999999</v>
      </c>
    </row>
    <row r="8187" spans="1:4" ht="15" customHeight="1" x14ac:dyDescent="0.2">
      <c r="A8187" s="27">
        <v>42350.625</v>
      </c>
      <c r="B8187" s="10">
        <v>6.6877719999999998</v>
      </c>
      <c r="C8187" s="26">
        <v>360</v>
      </c>
      <c r="D8187" s="14">
        <f t="shared" si="127"/>
        <v>11.16857924</v>
      </c>
    </row>
    <row r="8188" spans="1:4" ht="15" customHeight="1" x14ac:dyDescent="0.2">
      <c r="A8188" s="27">
        <v>42350.666666666664</v>
      </c>
      <c r="B8188" s="10">
        <v>6.6877719999999998</v>
      </c>
      <c r="C8188" s="26">
        <v>60</v>
      </c>
      <c r="D8188" s="14">
        <f t="shared" si="127"/>
        <v>11.16857924</v>
      </c>
    </row>
    <row r="8189" spans="1:4" ht="15" customHeight="1" x14ac:dyDescent="0.2">
      <c r="A8189" s="27">
        <v>42350.708333333336</v>
      </c>
      <c r="B8189" s="10">
        <v>6.1733279999999997</v>
      </c>
      <c r="C8189" s="26">
        <v>50</v>
      </c>
      <c r="D8189" s="14">
        <f t="shared" si="127"/>
        <v>10.309457759999999</v>
      </c>
    </row>
    <row r="8190" spans="1:4" ht="15" customHeight="1" x14ac:dyDescent="0.2">
      <c r="A8190" s="27">
        <v>42350.75</v>
      </c>
      <c r="B8190" s="10">
        <v>6.6877719999999998</v>
      </c>
      <c r="C8190" s="26">
        <v>40</v>
      </c>
      <c r="D8190" s="14">
        <f t="shared" si="127"/>
        <v>11.16857924</v>
      </c>
    </row>
    <row r="8191" spans="1:4" ht="15" customHeight="1" x14ac:dyDescent="0.2">
      <c r="A8191" s="27">
        <v>42350.833333333336</v>
      </c>
      <c r="B8191" s="10">
        <v>9.2599920000000004</v>
      </c>
      <c r="C8191" s="26">
        <v>40</v>
      </c>
      <c r="D8191" s="14">
        <f t="shared" si="127"/>
        <v>15.464186639999999</v>
      </c>
    </row>
    <row r="8192" spans="1:4" ht="15" customHeight="1" x14ac:dyDescent="0.2">
      <c r="A8192" s="27">
        <v>42350.875</v>
      </c>
      <c r="B8192" s="10">
        <v>9.2599920000000004</v>
      </c>
      <c r="C8192" s="26">
        <v>50</v>
      </c>
      <c r="D8192" s="14">
        <f t="shared" si="127"/>
        <v>15.464186639999999</v>
      </c>
    </row>
    <row r="8193" spans="1:4" ht="15" customHeight="1" x14ac:dyDescent="0.2">
      <c r="A8193" s="27">
        <v>42350.916666666664</v>
      </c>
      <c r="B8193" s="10">
        <v>7.7166600000000001</v>
      </c>
      <c r="C8193" s="26">
        <v>40</v>
      </c>
      <c r="D8193" s="14">
        <f t="shared" si="127"/>
        <v>12.886822199999999</v>
      </c>
    </row>
    <row r="8194" spans="1:4" ht="15" customHeight="1" x14ac:dyDescent="0.2">
      <c r="A8194" s="27">
        <v>42350.958333333336</v>
      </c>
      <c r="B8194" s="10">
        <v>9.2599920000000004</v>
      </c>
      <c r="C8194" s="26">
        <v>40</v>
      </c>
      <c r="D8194" s="14">
        <f t="shared" si="127"/>
        <v>15.464186639999999</v>
      </c>
    </row>
    <row r="8195" spans="1:4" ht="15" customHeight="1" x14ac:dyDescent="0.2">
      <c r="A8195" s="27">
        <v>42351</v>
      </c>
      <c r="B8195" s="10">
        <v>5.6588840000000005</v>
      </c>
      <c r="C8195" s="26">
        <v>30</v>
      </c>
      <c r="D8195" s="14">
        <f t="shared" si="127"/>
        <v>9.4503362800000001</v>
      </c>
    </row>
    <row r="8196" spans="1:4" ht="15" customHeight="1" x14ac:dyDescent="0.2">
      <c r="A8196" s="27">
        <v>42351.041666666664</v>
      </c>
      <c r="B8196" s="10">
        <v>5.1444400000000003</v>
      </c>
      <c r="C8196" s="26">
        <v>20</v>
      </c>
      <c r="D8196" s="14">
        <f t="shared" si="127"/>
        <v>8.5912147999999995</v>
      </c>
    </row>
    <row r="8197" spans="1:4" ht="15" customHeight="1" x14ac:dyDescent="0.2">
      <c r="A8197" s="27">
        <v>42351.083333333336</v>
      </c>
      <c r="B8197" s="10">
        <v>4.6299960000000002</v>
      </c>
      <c r="C8197" s="26">
        <v>10</v>
      </c>
      <c r="D8197" s="14">
        <f t="shared" ref="D8197:D8260" si="128">$B$1*B8197</f>
        <v>7.7320933199999997</v>
      </c>
    </row>
    <row r="8198" spans="1:4" ht="15" customHeight="1" x14ac:dyDescent="0.2">
      <c r="A8198" s="27">
        <v>42351.125</v>
      </c>
      <c r="B8198" s="10">
        <v>3.0866639999999999</v>
      </c>
      <c r="C8198" s="26">
        <v>10</v>
      </c>
      <c r="D8198" s="14">
        <f t="shared" si="128"/>
        <v>5.1547288799999995</v>
      </c>
    </row>
    <row r="8199" spans="1:4" ht="15" customHeight="1" x14ac:dyDescent="0.2">
      <c r="A8199" s="27">
        <v>42351.166666666664</v>
      </c>
      <c r="B8199" s="10">
        <v>3.0866639999999999</v>
      </c>
      <c r="C8199" s="26">
        <v>10</v>
      </c>
      <c r="D8199" s="14">
        <f t="shared" si="128"/>
        <v>5.1547288799999995</v>
      </c>
    </row>
    <row r="8200" spans="1:4" ht="15" customHeight="1" x14ac:dyDescent="0.2">
      <c r="A8200" s="27">
        <v>42351.208333333336</v>
      </c>
      <c r="B8200" s="10">
        <v>3.0866639999999999</v>
      </c>
      <c r="C8200" s="26">
        <v>10</v>
      </c>
      <c r="D8200" s="14">
        <f t="shared" si="128"/>
        <v>5.1547288799999995</v>
      </c>
    </row>
    <row r="8201" spans="1:4" ht="15" customHeight="1" x14ac:dyDescent="0.2">
      <c r="A8201" s="27">
        <v>42351.25</v>
      </c>
      <c r="B8201" s="10">
        <v>3.601108</v>
      </c>
      <c r="C8201" s="26">
        <v>20</v>
      </c>
      <c r="D8201" s="14">
        <f t="shared" si="128"/>
        <v>6.0138503599999993</v>
      </c>
    </row>
    <row r="8202" spans="1:4" ht="15" customHeight="1" x14ac:dyDescent="0.2">
      <c r="A8202" s="27">
        <v>42351.291666666664</v>
      </c>
      <c r="B8202" s="10">
        <v>3.601108</v>
      </c>
      <c r="C8202" s="26">
        <v>10</v>
      </c>
      <c r="D8202" s="14">
        <f t="shared" si="128"/>
        <v>6.0138503599999993</v>
      </c>
    </row>
    <row r="8203" spans="1:4" ht="15" customHeight="1" x14ac:dyDescent="0.2">
      <c r="A8203" s="27">
        <v>42351.333333333336</v>
      </c>
      <c r="B8203" s="10">
        <v>3.601108</v>
      </c>
      <c r="C8203" s="26">
        <v>10</v>
      </c>
      <c r="D8203" s="14">
        <f t="shared" si="128"/>
        <v>6.0138503599999993</v>
      </c>
    </row>
    <row r="8204" spans="1:4" ht="15" customHeight="1" x14ac:dyDescent="0.2">
      <c r="A8204" s="27">
        <v>42351.375</v>
      </c>
      <c r="B8204" s="10">
        <v>2.057776</v>
      </c>
      <c r="C8204" s="26">
        <v>350</v>
      </c>
      <c r="D8204" s="14">
        <f t="shared" si="128"/>
        <v>3.43648592</v>
      </c>
    </row>
    <row r="8205" spans="1:4" ht="15" customHeight="1" x14ac:dyDescent="0.2">
      <c r="A8205" s="27">
        <v>42351.416666666664</v>
      </c>
      <c r="B8205" s="10">
        <v>4.6299960000000002</v>
      </c>
      <c r="C8205" s="26">
        <v>20</v>
      </c>
      <c r="D8205" s="14">
        <f t="shared" si="128"/>
        <v>7.7320933199999997</v>
      </c>
    </row>
    <row r="8206" spans="1:4" ht="15" customHeight="1" x14ac:dyDescent="0.2">
      <c r="A8206" s="27">
        <v>42351.458333333336</v>
      </c>
      <c r="B8206" s="10">
        <v>5.1444400000000003</v>
      </c>
      <c r="C8206" s="26">
        <v>360</v>
      </c>
      <c r="D8206" s="14">
        <f t="shared" si="128"/>
        <v>8.5912147999999995</v>
      </c>
    </row>
    <row r="8207" spans="1:4" ht="15" customHeight="1" x14ac:dyDescent="0.2">
      <c r="A8207" s="27">
        <v>42351.5</v>
      </c>
      <c r="B8207" s="10">
        <v>7.202216</v>
      </c>
      <c r="C8207" s="26">
        <v>10</v>
      </c>
      <c r="D8207" s="14">
        <f t="shared" si="128"/>
        <v>12.027700719999999</v>
      </c>
    </row>
    <row r="8208" spans="1:4" ht="15" customHeight="1" x14ac:dyDescent="0.2">
      <c r="A8208" s="27">
        <v>42351.541666666664</v>
      </c>
      <c r="B8208" s="10">
        <v>6.6877719999999998</v>
      </c>
      <c r="C8208" s="26">
        <v>10</v>
      </c>
      <c r="D8208" s="14">
        <f t="shared" si="128"/>
        <v>11.16857924</v>
      </c>
    </row>
    <row r="8209" spans="1:4" ht="15" customHeight="1" x14ac:dyDescent="0.2">
      <c r="A8209" s="27">
        <v>42351.583333333336</v>
      </c>
      <c r="B8209" s="10">
        <v>6.6877719999999998</v>
      </c>
      <c r="C8209" s="26">
        <v>60</v>
      </c>
      <c r="D8209" s="14">
        <f t="shared" si="128"/>
        <v>11.16857924</v>
      </c>
    </row>
    <row r="8210" spans="1:4" ht="15" customHeight="1" x14ac:dyDescent="0.2">
      <c r="A8210" s="27">
        <v>42351.625</v>
      </c>
      <c r="B8210" s="10">
        <v>7.202216</v>
      </c>
      <c r="C8210" s="26">
        <v>50</v>
      </c>
      <c r="D8210" s="14">
        <f t="shared" si="128"/>
        <v>12.027700719999999</v>
      </c>
    </row>
    <row r="8211" spans="1:4" ht="15" customHeight="1" x14ac:dyDescent="0.2">
      <c r="A8211" s="27">
        <v>42351.666666666664</v>
      </c>
      <c r="B8211" s="10">
        <v>8.2311040000000002</v>
      </c>
      <c r="C8211" s="26">
        <v>50</v>
      </c>
      <c r="D8211" s="14">
        <f t="shared" si="128"/>
        <v>13.74594368</v>
      </c>
    </row>
    <row r="8212" spans="1:4" ht="15" customHeight="1" x14ac:dyDescent="0.2">
      <c r="A8212" s="27">
        <v>42351.708333333336</v>
      </c>
      <c r="B8212" s="10">
        <v>7.7166600000000001</v>
      </c>
      <c r="C8212" s="26">
        <v>40</v>
      </c>
      <c r="D8212" s="14">
        <f t="shared" si="128"/>
        <v>12.886822199999999</v>
      </c>
    </row>
    <row r="8213" spans="1:4" ht="15" customHeight="1" x14ac:dyDescent="0.2">
      <c r="A8213" s="27">
        <v>42351.75</v>
      </c>
      <c r="B8213" s="10">
        <v>9.7744359999999997</v>
      </c>
      <c r="C8213" s="26">
        <v>50</v>
      </c>
      <c r="D8213" s="14">
        <f t="shared" si="128"/>
        <v>16.32330812</v>
      </c>
    </row>
    <row r="8214" spans="1:4" ht="15" customHeight="1" x14ac:dyDescent="0.2">
      <c r="A8214" s="27">
        <v>42351.791666666664</v>
      </c>
      <c r="B8214" s="10">
        <v>10.288880000000001</v>
      </c>
      <c r="C8214" s="26">
        <v>50</v>
      </c>
      <c r="D8214" s="14">
        <f t="shared" si="128"/>
        <v>17.182429599999999</v>
      </c>
    </row>
    <row r="8215" spans="1:4" ht="15" customHeight="1" x14ac:dyDescent="0.2">
      <c r="A8215" s="27">
        <v>42351.833333333336</v>
      </c>
      <c r="B8215" s="10">
        <v>8.2311040000000002</v>
      </c>
      <c r="C8215" s="26">
        <v>50</v>
      </c>
      <c r="D8215" s="14">
        <f t="shared" si="128"/>
        <v>13.74594368</v>
      </c>
    </row>
    <row r="8216" spans="1:4" ht="15" customHeight="1" x14ac:dyDescent="0.2">
      <c r="A8216" s="27">
        <v>42351.875</v>
      </c>
      <c r="B8216" s="10">
        <v>8.2311040000000002</v>
      </c>
      <c r="C8216" s="26">
        <v>50</v>
      </c>
      <c r="D8216" s="14">
        <f t="shared" si="128"/>
        <v>13.74594368</v>
      </c>
    </row>
    <row r="8217" spans="1:4" ht="15" customHeight="1" x14ac:dyDescent="0.2">
      <c r="A8217" s="27">
        <v>42351.916666666664</v>
      </c>
      <c r="B8217" s="10">
        <v>6.1733279999999997</v>
      </c>
      <c r="C8217" s="26">
        <v>40</v>
      </c>
      <c r="D8217" s="14">
        <f t="shared" si="128"/>
        <v>10.309457759999999</v>
      </c>
    </row>
    <row r="8218" spans="1:4" ht="15" customHeight="1" x14ac:dyDescent="0.2">
      <c r="A8218" s="27">
        <v>42351.958333333336</v>
      </c>
      <c r="B8218" s="10">
        <v>6.6877719999999998</v>
      </c>
      <c r="C8218" s="26">
        <v>30</v>
      </c>
      <c r="D8218" s="14">
        <f t="shared" si="128"/>
        <v>11.16857924</v>
      </c>
    </row>
    <row r="8219" spans="1:4" ht="15" customHeight="1" x14ac:dyDescent="0.2">
      <c r="A8219" s="27">
        <v>42352</v>
      </c>
      <c r="B8219" s="10">
        <v>2.057776</v>
      </c>
      <c r="C8219" s="26">
        <v>290</v>
      </c>
      <c r="D8219" s="14">
        <f t="shared" si="128"/>
        <v>3.43648592</v>
      </c>
    </row>
    <row r="8220" spans="1:4" ht="15" customHeight="1" x14ac:dyDescent="0.2">
      <c r="A8220" s="27">
        <v>42352.041666666664</v>
      </c>
      <c r="B8220" s="10">
        <v>1.028888</v>
      </c>
      <c r="C8220" s="26">
        <v>300</v>
      </c>
      <c r="D8220" s="14">
        <f t="shared" si="128"/>
        <v>1.71824296</v>
      </c>
    </row>
    <row r="8221" spans="1:4" ht="15" customHeight="1" x14ac:dyDescent="0.2">
      <c r="A8221" s="27">
        <v>42352.083333333336</v>
      </c>
      <c r="B8221" s="10">
        <v>1.5433319999999999</v>
      </c>
      <c r="C8221" s="26">
        <v>320</v>
      </c>
      <c r="D8221" s="14">
        <f t="shared" si="128"/>
        <v>2.5773644399999998</v>
      </c>
    </row>
    <row r="8222" spans="1:4" ht="15" customHeight="1" x14ac:dyDescent="0.2">
      <c r="A8222" s="27">
        <v>42352.125</v>
      </c>
      <c r="B8222" s="10">
        <v>3.0866639999999999</v>
      </c>
      <c r="C8222" s="26">
        <v>320</v>
      </c>
      <c r="D8222" s="14">
        <f t="shared" si="128"/>
        <v>5.1547288799999995</v>
      </c>
    </row>
    <row r="8223" spans="1:4" ht="15" customHeight="1" x14ac:dyDescent="0.2">
      <c r="A8223" s="27">
        <v>42352.166666666664</v>
      </c>
      <c r="B8223" s="10">
        <v>2.057776</v>
      </c>
      <c r="C8223" s="26">
        <v>10</v>
      </c>
      <c r="D8223" s="14">
        <f t="shared" si="128"/>
        <v>3.43648592</v>
      </c>
    </row>
    <row r="8224" spans="1:4" ht="15" customHeight="1" x14ac:dyDescent="0.2">
      <c r="A8224" s="27">
        <v>42352.208333333336</v>
      </c>
      <c r="B8224" s="10">
        <v>3.0866639999999999</v>
      </c>
      <c r="C8224" s="26">
        <v>20</v>
      </c>
      <c r="D8224" s="14">
        <f t="shared" si="128"/>
        <v>5.1547288799999995</v>
      </c>
    </row>
    <row r="8225" spans="1:4" ht="15" customHeight="1" x14ac:dyDescent="0.2">
      <c r="A8225" s="27">
        <v>42352.25</v>
      </c>
      <c r="B8225" s="10">
        <v>3.0866639999999999</v>
      </c>
      <c r="C8225" s="26">
        <v>10</v>
      </c>
      <c r="D8225" s="14">
        <f t="shared" si="128"/>
        <v>5.1547288799999995</v>
      </c>
    </row>
    <row r="8226" spans="1:4" ht="15" customHeight="1" x14ac:dyDescent="0.2">
      <c r="A8226" s="27">
        <v>42352.291666666664</v>
      </c>
      <c r="B8226" s="10">
        <v>3.0866639999999999</v>
      </c>
      <c r="C8226" s="26">
        <v>20</v>
      </c>
      <c r="D8226" s="14">
        <f t="shared" si="128"/>
        <v>5.1547288799999995</v>
      </c>
    </row>
    <row r="8227" spans="1:4" ht="15" customHeight="1" x14ac:dyDescent="0.2">
      <c r="A8227" s="27">
        <v>42352.333333333336</v>
      </c>
      <c r="B8227" s="10">
        <v>3.0866639999999999</v>
      </c>
      <c r="C8227" s="26">
        <v>20</v>
      </c>
      <c r="D8227" s="14">
        <f t="shared" si="128"/>
        <v>5.1547288799999995</v>
      </c>
    </row>
    <row r="8228" spans="1:4" ht="15" customHeight="1" x14ac:dyDescent="0.2">
      <c r="A8228" s="27">
        <v>42352.375</v>
      </c>
      <c r="B8228" s="10">
        <v>3.601108</v>
      </c>
      <c r="C8228" s="26">
        <v>10</v>
      </c>
      <c r="D8228" s="14">
        <f t="shared" si="128"/>
        <v>6.0138503599999993</v>
      </c>
    </row>
    <row r="8229" spans="1:4" ht="15" customHeight="1" x14ac:dyDescent="0.2">
      <c r="A8229" s="27">
        <v>42352.416666666664</v>
      </c>
      <c r="B8229" s="10">
        <v>5.1444400000000003</v>
      </c>
      <c r="C8229" s="26">
        <v>10</v>
      </c>
      <c r="D8229" s="14">
        <f t="shared" si="128"/>
        <v>8.5912147999999995</v>
      </c>
    </row>
    <row r="8230" spans="1:4" ht="15" customHeight="1" x14ac:dyDescent="0.2">
      <c r="A8230" s="27">
        <v>42352.458333333336</v>
      </c>
      <c r="B8230" s="10">
        <v>5.6588840000000005</v>
      </c>
      <c r="C8230" s="26">
        <v>360</v>
      </c>
      <c r="D8230" s="14">
        <f t="shared" si="128"/>
        <v>9.4503362800000001</v>
      </c>
    </row>
    <row r="8231" spans="1:4" ht="15" customHeight="1" x14ac:dyDescent="0.2">
      <c r="A8231" s="27">
        <v>42352.5</v>
      </c>
      <c r="B8231" s="10">
        <v>5.6588840000000005</v>
      </c>
      <c r="C8231" s="26">
        <v>350</v>
      </c>
      <c r="D8231" s="14">
        <f t="shared" si="128"/>
        <v>9.4503362800000001</v>
      </c>
    </row>
    <row r="8232" spans="1:4" ht="15" customHeight="1" x14ac:dyDescent="0.2">
      <c r="A8232" s="27">
        <v>42352.541666666664</v>
      </c>
      <c r="B8232" s="10">
        <v>5.6588840000000005</v>
      </c>
      <c r="C8232" s="26">
        <v>360</v>
      </c>
      <c r="D8232" s="14">
        <f t="shared" si="128"/>
        <v>9.4503362800000001</v>
      </c>
    </row>
    <row r="8233" spans="1:4" ht="15" customHeight="1" x14ac:dyDescent="0.2">
      <c r="A8233" s="27">
        <v>42352.583333333336</v>
      </c>
      <c r="B8233" s="10">
        <v>6.1733279999999997</v>
      </c>
      <c r="C8233" s="26">
        <v>50</v>
      </c>
      <c r="D8233" s="14">
        <f t="shared" si="128"/>
        <v>10.309457759999999</v>
      </c>
    </row>
    <row r="8234" spans="1:4" ht="15" customHeight="1" x14ac:dyDescent="0.2">
      <c r="A8234" s="27">
        <v>42352.625</v>
      </c>
      <c r="B8234" s="10">
        <v>7.202216</v>
      </c>
      <c r="C8234" s="26">
        <v>50</v>
      </c>
      <c r="D8234" s="14">
        <f t="shared" si="128"/>
        <v>12.027700719999999</v>
      </c>
    </row>
    <row r="8235" spans="1:4" ht="15" customHeight="1" x14ac:dyDescent="0.2">
      <c r="A8235" s="27">
        <v>42352.666666666664</v>
      </c>
      <c r="B8235" s="10">
        <v>9.2599920000000004</v>
      </c>
      <c r="C8235" s="26">
        <v>50</v>
      </c>
      <c r="D8235" s="14">
        <f t="shared" si="128"/>
        <v>15.464186639999999</v>
      </c>
    </row>
    <row r="8236" spans="1:4" ht="15" customHeight="1" x14ac:dyDescent="0.2">
      <c r="A8236" s="27">
        <v>42352.708333333336</v>
      </c>
      <c r="B8236" s="10">
        <v>8.2311040000000002</v>
      </c>
      <c r="C8236" s="26">
        <v>60</v>
      </c>
      <c r="D8236" s="14">
        <f t="shared" si="128"/>
        <v>13.74594368</v>
      </c>
    </row>
    <row r="8237" spans="1:4" ht="15" customHeight="1" x14ac:dyDescent="0.2">
      <c r="A8237" s="27">
        <v>42352.75</v>
      </c>
      <c r="B8237" s="10">
        <v>9.2599920000000004</v>
      </c>
      <c r="C8237" s="26">
        <v>50</v>
      </c>
      <c r="D8237" s="14">
        <f t="shared" si="128"/>
        <v>15.464186639999999</v>
      </c>
    </row>
    <row r="8238" spans="1:4" ht="15" customHeight="1" x14ac:dyDescent="0.2">
      <c r="A8238" s="27">
        <v>42352.791666666664</v>
      </c>
      <c r="B8238" s="10">
        <v>8.7455479999999994</v>
      </c>
      <c r="C8238" s="26">
        <v>50</v>
      </c>
      <c r="D8238" s="14">
        <f t="shared" si="128"/>
        <v>14.605065159999999</v>
      </c>
    </row>
    <row r="8239" spans="1:4" ht="15" customHeight="1" x14ac:dyDescent="0.2">
      <c r="A8239" s="27">
        <v>42352.833333333336</v>
      </c>
      <c r="B8239" s="10">
        <v>9.2599920000000004</v>
      </c>
      <c r="C8239" s="26">
        <v>50</v>
      </c>
      <c r="D8239" s="14">
        <f t="shared" si="128"/>
        <v>15.464186639999999</v>
      </c>
    </row>
    <row r="8240" spans="1:4" ht="15" customHeight="1" x14ac:dyDescent="0.2">
      <c r="A8240" s="27">
        <v>42352.875</v>
      </c>
      <c r="B8240" s="10">
        <v>9.2599920000000004</v>
      </c>
      <c r="C8240" s="26">
        <v>40</v>
      </c>
      <c r="D8240" s="14">
        <f t="shared" si="128"/>
        <v>15.464186639999999</v>
      </c>
    </row>
    <row r="8241" spans="1:4" ht="15" customHeight="1" x14ac:dyDescent="0.2">
      <c r="A8241" s="27">
        <v>42352.916666666664</v>
      </c>
      <c r="B8241" s="10">
        <v>8.7455479999999994</v>
      </c>
      <c r="C8241" s="26">
        <v>50</v>
      </c>
      <c r="D8241" s="14">
        <f t="shared" si="128"/>
        <v>14.605065159999999</v>
      </c>
    </row>
    <row r="8242" spans="1:4" ht="15" customHeight="1" x14ac:dyDescent="0.2">
      <c r="A8242" s="27">
        <v>42352.958333333336</v>
      </c>
      <c r="B8242" s="10">
        <v>6.6877719999999998</v>
      </c>
      <c r="C8242" s="26">
        <v>40</v>
      </c>
      <c r="D8242" s="14">
        <f t="shared" si="128"/>
        <v>11.16857924</v>
      </c>
    </row>
    <row r="8243" spans="1:4" ht="15" customHeight="1" x14ac:dyDescent="0.2">
      <c r="A8243" s="27">
        <v>42353</v>
      </c>
      <c r="B8243" s="10">
        <v>3.0866639999999999</v>
      </c>
      <c r="C8243" s="26">
        <v>10</v>
      </c>
      <c r="D8243" s="14">
        <f t="shared" si="128"/>
        <v>5.1547288799999995</v>
      </c>
    </row>
    <row r="8244" spans="1:4" ht="15" customHeight="1" x14ac:dyDescent="0.2">
      <c r="A8244" s="27">
        <v>42353.041666666664</v>
      </c>
      <c r="B8244" s="10">
        <v>3.601108</v>
      </c>
      <c r="C8244" s="26">
        <v>360</v>
      </c>
      <c r="D8244" s="14">
        <f t="shared" si="128"/>
        <v>6.0138503599999993</v>
      </c>
    </row>
    <row r="8245" spans="1:4" ht="15" customHeight="1" x14ac:dyDescent="0.2">
      <c r="A8245" s="27">
        <v>42353.083333333336</v>
      </c>
      <c r="B8245" s="10">
        <v>2.5722200000000002</v>
      </c>
      <c r="C8245" s="26">
        <v>350</v>
      </c>
      <c r="D8245" s="14">
        <f t="shared" si="128"/>
        <v>4.2956073999999997</v>
      </c>
    </row>
    <row r="8246" spans="1:4" ht="15" customHeight="1" x14ac:dyDescent="0.2">
      <c r="A8246" s="27">
        <v>42353.125</v>
      </c>
      <c r="B8246" s="10">
        <v>2.057776</v>
      </c>
      <c r="C8246" s="26">
        <v>350</v>
      </c>
      <c r="D8246" s="14">
        <f t="shared" si="128"/>
        <v>3.43648592</v>
      </c>
    </row>
    <row r="8247" spans="1:4" ht="15" customHeight="1" x14ac:dyDescent="0.2">
      <c r="A8247" s="27">
        <v>42353.166666666664</v>
      </c>
      <c r="B8247" s="10">
        <v>3.0866639999999999</v>
      </c>
      <c r="C8247" s="26">
        <v>360</v>
      </c>
      <c r="D8247" s="14">
        <f t="shared" si="128"/>
        <v>5.1547288799999995</v>
      </c>
    </row>
    <row r="8248" spans="1:4" ht="15" customHeight="1" x14ac:dyDescent="0.2">
      <c r="A8248" s="27">
        <v>42353.208333333336</v>
      </c>
      <c r="B8248" s="10">
        <v>3.0866639999999999</v>
      </c>
      <c r="C8248" s="26">
        <v>360</v>
      </c>
      <c r="D8248" s="14">
        <f t="shared" si="128"/>
        <v>5.1547288799999995</v>
      </c>
    </row>
    <row r="8249" spans="1:4" ht="15" customHeight="1" x14ac:dyDescent="0.2">
      <c r="A8249" s="27">
        <v>42353.25</v>
      </c>
      <c r="B8249" s="10">
        <v>3.601108</v>
      </c>
      <c r="C8249" s="26">
        <v>360</v>
      </c>
      <c r="D8249" s="14">
        <f t="shared" si="128"/>
        <v>6.0138503599999993</v>
      </c>
    </row>
    <row r="8250" spans="1:4" ht="15" customHeight="1" x14ac:dyDescent="0.2">
      <c r="A8250" s="27">
        <v>42353.291666666664</v>
      </c>
      <c r="B8250" s="10">
        <v>2.057776</v>
      </c>
      <c r="C8250" s="26">
        <v>330</v>
      </c>
      <c r="D8250" s="14">
        <f t="shared" si="128"/>
        <v>3.43648592</v>
      </c>
    </row>
    <row r="8251" spans="1:4" ht="15" customHeight="1" x14ac:dyDescent="0.2">
      <c r="A8251" s="27">
        <v>42353.333333333336</v>
      </c>
      <c r="B8251" s="10">
        <v>1.028888</v>
      </c>
      <c r="C8251" s="26">
        <v>10</v>
      </c>
      <c r="D8251" s="14">
        <f t="shared" si="128"/>
        <v>1.71824296</v>
      </c>
    </row>
    <row r="8252" spans="1:4" ht="15" customHeight="1" x14ac:dyDescent="0.2">
      <c r="A8252" s="27">
        <v>42353.375</v>
      </c>
      <c r="B8252" s="10">
        <v>1.5433319999999999</v>
      </c>
      <c r="C8252" s="26">
        <v>350</v>
      </c>
      <c r="D8252" s="14">
        <f t="shared" si="128"/>
        <v>2.5773644399999998</v>
      </c>
    </row>
    <row r="8253" spans="1:4" ht="15" customHeight="1" x14ac:dyDescent="0.2">
      <c r="A8253" s="27">
        <v>42353.416666666664</v>
      </c>
      <c r="B8253" s="10">
        <v>4.6299960000000002</v>
      </c>
      <c r="C8253" s="26">
        <v>20</v>
      </c>
      <c r="D8253" s="14">
        <f t="shared" si="128"/>
        <v>7.7320933199999997</v>
      </c>
    </row>
    <row r="8254" spans="1:4" ht="15" customHeight="1" x14ac:dyDescent="0.2">
      <c r="A8254" s="27">
        <v>42353.458333333336</v>
      </c>
      <c r="B8254" s="10">
        <v>4.1155520000000001</v>
      </c>
      <c r="C8254" s="26">
        <v>360</v>
      </c>
      <c r="D8254" s="14">
        <f t="shared" si="128"/>
        <v>6.8729718399999999</v>
      </c>
    </row>
    <row r="8255" spans="1:4" ht="15" customHeight="1" x14ac:dyDescent="0.2">
      <c r="A8255" s="27">
        <v>42353.5</v>
      </c>
      <c r="B8255" s="10">
        <v>6.6877719999999998</v>
      </c>
      <c r="C8255" s="26">
        <v>30</v>
      </c>
      <c r="D8255" s="14">
        <f t="shared" si="128"/>
        <v>11.16857924</v>
      </c>
    </row>
    <row r="8256" spans="1:4" ht="15" customHeight="1" x14ac:dyDescent="0.2">
      <c r="A8256" s="27">
        <v>42353.541666666664</v>
      </c>
      <c r="B8256" s="10">
        <v>5.6588840000000005</v>
      </c>
      <c r="C8256" s="26">
        <v>30</v>
      </c>
      <c r="D8256" s="14">
        <f t="shared" si="128"/>
        <v>9.4503362800000001</v>
      </c>
    </row>
    <row r="8257" spans="1:4" ht="15" customHeight="1" x14ac:dyDescent="0.2">
      <c r="A8257" s="27">
        <v>42353.583333333336</v>
      </c>
      <c r="B8257" s="10">
        <v>6.6877719999999998</v>
      </c>
      <c r="C8257" s="26">
        <v>50</v>
      </c>
      <c r="D8257" s="14">
        <f t="shared" si="128"/>
        <v>11.16857924</v>
      </c>
    </row>
    <row r="8258" spans="1:4" ht="15" customHeight="1" x14ac:dyDescent="0.2">
      <c r="A8258" s="27">
        <v>42353.625</v>
      </c>
      <c r="B8258" s="10">
        <v>8.2311040000000002</v>
      </c>
      <c r="C8258" s="26">
        <v>60</v>
      </c>
      <c r="D8258" s="14">
        <f t="shared" si="128"/>
        <v>13.74594368</v>
      </c>
    </row>
    <row r="8259" spans="1:4" ht="15" customHeight="1" x14ac:dyDescent="0.2">
      <c r="A8259" s="27">
        <v>42353.666666666664</v>
      </c>
      <c r="B8259" s="10">
        <v>8.2311040000000002</v>
      </c>
      <c r="C8259" s="26">
        <v>60</v>
      </c>
      <c r="D8259" s="14">
        <f t="shared" si="128"/>
        <v>13.74594368</v>
      </c>
    </row>
    <row r="8260" spans="1:4" ht="15" customHeight="1" x14ac:dyDescent="0.2">
      <c r="A8260" s="27">
        <v>42353.708333333336</v>
      </c>
      <c r="B8260" s="10">
        <v>9.7744359999999997</v>
      </c>
      <c r="C8260" s="26">
        <v>60</v>
      </c>
      <c r="D8260" s="14">
        <f t="shared" si="128"/>
        <v>16.32330812</v>
      </c>
    </row>
    <row r="8261" spans="1:4" ht="15" customHeight="1" x14ac:dyDescent="0.2">
      <c r="A8261" s="27">
        <v>42353.75</v>
      </c>
      <c r="B8261" s="10">
        <v>8.2311040000000002</v>
      </c>
      <c r="C8261" s="26">
        <v>50</v>
      </c>
      <c r="D8261" s="14">
        <f t="shared" ref="D8261:D8324" si="129">$B$1*B8261</f>
        <v>13.74594368</v>
      </c>
    </row>
    <row r="8262" spans="1:4" ht="15" customHeight="1" x14ac:dyDescent="0.2">
      <c r="A8262" s="27">
        <v>42353.791666666664</v>
      </c>
      <c r="B8262" s="10">
        <v>8.7455479999999994</v>
      </c>
      <c r="C8262" s="26">
        <v>50</v>
      </c>
      <c r="D8262" s="14">
        <f t="shared" si="129"/>
        <v>14.605065159999999</v>
      </c>
    </row>
    <row r="8263" spans="1:4" ht="15" customHeight="1" x14ac:dyDescent="0.2">
      <c r="A8263" s="27">
        <v>42353.833333333336</v>
      </c>
      <c r="B8263" s="10">
        <v>9.2599920000000004</v>
      </c>
      <c r="C8263" s="26">
        <v>40</v>
      </c>
      <c r="D8263" s="14">
        <f t="shared" si="129"/>
        <v>15.464186639999999</v>
      </c>
    </row>
    <row r="8264" spans="1:4" ht="15" customHeight="1" x14ac:dyDescent="0.2">
      <c r="A8264" s="27">
        <v>42353.875</v>
      </c>
      <c r="B8264" s="10">
        <v>8.7455479999999994</v>
      </c>
      <c r="C8264" s="26">
        <v>50</v>
      </c>
      <c r="D8264" s="14">
        <f t="shared" si="129"/>
        <v>14.605065159999999</v>
      </c>
    </row>
    <row r="8265" spans="1:4" ht="15" customHeight="1" x14ac:dyDescent="0.2">
      <c r="A8265" s="27">
        <v>42353.916666666664</v>
      </c>
      <c r="B8265" s="10">
        <v>6.1733279999999997</v>
      </c>
      <c r="C8265" s="26">
        <v>40</v>
      </c>
      <c r="D8265" s="14">
        <f t="shared" si="129"/>
        <v>10.309457759999999</v>
      </c>
    </row>
    <row r="8266" spans="1:4" ht="15" customHeight="1" x14ac:dyDescent="0.2">
      <c r="A8266" s="27">
        <v>42353.958333333336</v>
      </c>
      <c r="B8266" s="10">
        <v>7.7166600000000001</v>
      </c>
      <c r="C8266" s="26">
        <v>40</v>
      </c>
      <c r="D8266" s="14">
        <f t="shared" si="129"/>
        <v>12.886822199999999</v>
      </c>
    </row>
    <row r="8267" spans="1:4" ht="15" customHeight="1" x14ac:dyDescent="0.2">
      <c r="A8267" s="27">
        <v>42354</v>
      </c>
      <c r="B8267" s="10">
        <v>7.7166600000000001</v>
      </c>
      <c r="C8267" s="26">
        <v>40</v>
      </c>
      <c r="D8267" s="14">
        <f t="shared" si="129"/>
        <v>12.886822199999999</v>
      </c>
    </row>
    <row r="8268" spans="1:4" ht="15" customHeight="1" x14ac:dyDescent="0.2">
      <c r="A8268" s="27">
        <v>42354.041666666664</v>
      </c>
      <c r="B8268" s="10">
        <v>5.1444400000000003</v>
      </c>
      <c r="C8268" s="26">
        <v>20</v>
      </c>
      <c r="D8268" s="14">
        <f t="shared" si="129"/>
        <v>8.5912147999999995</v>
      </c>
    </row>
    <row r="8269" spans="1:4" ht="15" customHeight="1" x14ac:dyDescent="0.2">
      <c r="A8269" s="27">
        <v>42354.083333333336</v>
      </c>
      <c r="B8269" s="10">
        <v>5.6588840000000005</v>
      </c>
      <c r="C8269" s="26">
        <v>20</v>
      </c>
      <c r="D8269" s="14">
        <f t="shared" si="129"/>
        <v>9.4503362800000001</v>
      </c>
    </row>
    <row r="8270" spans="1:4" ht="15" customHeight="1" x14ac:dyDescent="0.2">
      <c r="A8270" s="27">
        <v>42354.125</v>
      </c>
      <c r="B8270" s="10">
        <v>3.601108</v>
      </c>
      <c r="C8270" s="26">
        <v>360</v>
      </c>
      <c r="D8270" s="14">
        <f t="shared" si="129"/>
        <v>6.0138503599999993</v>
      </c>
    </row>
    <row r="8271" spans="1:4" ht="15" customHeight="1" x14ac:dyDescent="0.2">
      <c r="A8271" s="27">
        <v>42354.166666666664</v>
      </c>
      <c r="B8271" s="10">
        <v>3.0866639999999999</v>
      </c>
      <c r="C8271" s="26">
        <v>60</v>
      </c>
      <c r="D8271" s="14">
        <f t="shared" si="129"/>
        <v>5.1547288799999995</v>
      </c>
    </row>
    <row r="8272" spans="1:4" ht="15" customHeight="1" x14ac:dyDescent="0.2">
      <c r="A8272" s="27">
        <v>42354.208333333336</v>
      </c>
      <c r="B8272" s="10">
        <v>2.057776</v>
      </c>
      <c r="C8272" s="26">
        <v>10</v>
      </c>
      <c r="D8272" s="14">
        <f t="shared" si="129"/>
        <v>3.43648592</v>
      </c>
    </row>
    <row r="8273" spans="1:4" ht="15" customHeight="1" x14ac:dyDescent="0.2">
      <c r="A8273" s="27">
        <v>42354.25</v>
      </c>
      <c r="B8273" s="10">
        <v>1.5433319999999999</v>
      </c>
      <c r="C8273" s="26">
        <v>350</v>
      </c>
      <c r="D8273" s="14">
        <f t="shared" si="129"/>
        <v>2.5773644399999998</v>
      </c>
    </row>
    <row r="8274" spans="1:4" ht="15" customHeight="1" x14ac:dyDescent="0.2">
      <c r="A8274" s="27">
        <v>42354.291666666664</v>
      </c>
      <c r="B8274" s="10">
        <v>3.0866639999999999</v>
      </c>
      <c r="C8274" s="26">
        <v>360</v>
      </c>
      <c r="D8274" s="14">
        <f t="shared" si="129"/>
        <v>5.1547288799999995</v>
      </c>
    </row>
    <row r="8275" spans="1:4" ht="15" customHeight="1" x14ac:dyDescent="0.2">
      <c r="A8275" s="27">
        <v>42354.333333333336</v>
      </c>
      <c r="B8275" s="10">
        <v>2.057776</v>
      </c>
      <c r="C8275" s="26">
        <v>340</v>
      </c>
      <c r="D8275" s="14">
        <f t="shared" si="129"/>
        <v>3.43648592</v>
      </c>
    </row>
    <row r="8276" spans="1:4" ht="15" customHeight="1" x14ac:dyDescent="0.2">
      <c r="A8276" s="27">
        <v>42354.375</v>
      </c>
      <c r="B8276" s="10">
        <v>2.057776</v>
      </c>
      <c r="C8276" s="26">
        <v>310</v>
      </c>
      <c r="D8276" s="14">
        <f t="shared" si="129"/>
        <v>3.43648592</v>
      </c>
    </row>
    <row r="8277" spans="1:4" ht="15" customHeight="1" x14ac:dyDescent="0.2">
      <c r="A8277" s="27">
        <v>42354.416666666664</v>
      </c>
      <c r="B8277" s="10">
        <v>4.1155520000000001</v>
      </c>
      <c r="C8277" s="26">
        <v>10</v>
      </c>
      <c r="D8277" s="14">
        <f t="shared" si="129"/>
        <v>6.8729718399999999</v>
      </c>
    </row>
    <row r="8278" spans="1:4" ht="15" customHeight="1" x14ac:dyDescent="0.2">
      <c r="A8278" s="27">
        <v>42354.458333333336</v>
      </c>
      <c r="B8278" s="10">
        <v>4.6299960000000002</v>
      </c>
      <c r="C8278" s="26">
        <v>10</v>
      </c>
      <c r="D8278" s="14">
        <f t="shared" si="129"/>
        <v>7.7320933199999997</v>
      </c>
    </row>
    <row r="8279" spans="1:4" ht="15" customHeight="1" x14ac:dyDescent="0.2">
      <c r="A8279" s="27">
        <v>42354.5</v>
      </c>
      <c r="B8279" s="10">
        <v>5.6588840000000005</v>
      </c>
      <c r="C8279" s="26">
        <v>20</v>
      </c>
      <c r="D8279" s="14">
        <f t="shared" si="129"/>
        <v>9.4503362800000001</v>
      </c>
    </row>
    <row r="8280" spans="1:4" ht="15" customHeight="1" x14ac:dyDescent="0.2">
      <c r="A8280" s="27">
        <v>42354.541666666664</v>
      </c>
      <c r="B8280" s="10">
        <v>4.6299960000000002</v>
      </c>
      <c r="C8280" s="26">
        <v>20</v>
      </c>
      <c r="D8280" s="14">
        <f t="shared" si="129"/>
        <v>7.7320933199999997</v>
      </c>
    </row>
    <row r="8281" spans="1:4" ht="15" customHeight="1" x14ac:dyDescent="0.2">
      <c r="A8281" s="27">
        <v>42354.583333333336</v>
      </c>
      <c r="B8281" s="10">
        <v>4.6299960000000002</v>
      </c>
      <c r="C8281" s="26">
        <v>10</v>
      </c>
      <c r="D8281" s="14">
        <f t="shared" si="129"/>
        <v>7.7320933199999997</v>
      </c>
    </row>
    <row r="8282" spans="1:4" ht="15" customHeight="1" x14ac:dyDescent="0.2">
      <c r="A8282" s="27">
        <v>42354.625</v>
      </c>
      <c r="B8282" s="10">
        <v>6.6877719999999998</v>
      </c>
      <c r="C8282" s="26">
        <v>50</v>
      </c>
      <c r="D8282" s="14">
        <f t="shared" si="129"/>
        <v>11.16857924</v>
      </c>
    </row>
    <row r="8283" spans="1:4" ht="15" customHeight="1" x14ac:dyDescent="0.2">
      <c r="A8283" s="27">
        <v>42354.666666666664</v>
      </c>
      <c r="B8283" s="10">
        <v>8.7455479999999994</v>
      </c>
      <c r="C8283" s="26">
        <v>70</v>
      </c>
      <c r="D8283" s="14">
        <f t="shared" si="129"/>
        <v>14.605065159999999</v>
      </c>
    </row>
    <row r="8284" spans="1:4" ht="15" customHeight="1" x14ac:dyDescent="0.2">
      <c r="A8284" s="27">
        <v>42354.708333333336</v>
      </c>
      <c r="B8284" s="10">
        <v>8.2311040000000002</v>
      </c>
      <c r="C8284" s="26">
        <v>50</v>
      </c>
      <c r="D8284" s="14">
        <f t="shared" si="129"/>
        <v>13.74594368</v>
      </c>
    </row>
    <row r="8285" spans="1:4" ht="15" customHeight="1" x14ac:dyDescent="0.2">
      <c r="A8285" s="27">
        <v>42354.75</v>
      </c>
      <c r="B8285" s="10">
        <v>9.2599920000000004</v>
      </c>
      <c r="C8285" s="26">
        <v>60</v>
      </c>
      <c r="D8285" s="14">
        <f t="shared" si="129"/>
        <v>15.464186639999999</v>
      </c>
    </row>
    <row r="8286" spans="1:4" ht="15" customHeight="1" x14ac:dyDescent="0.2">
      <c r="A8286" s="27">
        <v>42354.791666666664</v>
      </c>
      <c r="B8286" s="10">
        <v>8.2311040000000002</v>
      </c>
      <c r="C8286" s="26">
        <v>50</v>
      </c>
      <c r="D8286" s="14">
        <f t="shared" si="129"/>
        <v>13.74594368</v>
      </c>
    </row>
    <row r="8287" spans="1:4" ht="15" customHeight="1" x14ac:dyDescent="0.2">
      <c r="A8287" s="27">
        <v>42354.833333333336</v>
      </c>
      <c r="B8287" s="10">
        <v>7.202216</v>
      </c>
      <c r="C8287" s="26">
        <v>40</v>
      </c>
      <c r="D8287" s="14">
        <f t="shared" si="129"/>
        <v>12.027700719999999</v>
      </c>
    </row>
    <row r="8288" spans="1:4" ht="15" customHeight="1" x14ac:dyDescent="0.2">
      <c r="A8288" s="27">
        <v>42354.875</v>
      </c>
      <c r="B8288" s="10">
        <v>6.1733279999999997</v>
      </c>
      <c r="C8288" s="26">
        <v>50</v>
      </c>
      <c r="D8288" s="14">
        <f t="shared" si="129"/>
        <v>10.309457759999999</v>
      </c>
    </row>
    <row r="8289" spans="1:4" ht="15" customHeight="1" x14ac:dyDescent="0.2">
      <c r="A8289" s="27">
        <v>42354.916666666664</v>
      </c>
      <c r="B8289" s="10">
        <v>5.1444400000000003</v>
      </c>
      <c r="C8289" s="26">
        <v>50</v>
      </c>
      <c r="D8289" s="14">
        <f t="shared" si="129"/>
        <v>8.5912147999999995</v>
      </c>
    </row>
    <row r="8290" spans="1:4" ht="15" customHeight="1" x14ac:dyDescent="0.2">
      <c r="A8290" s="27">
        <v>42354.958333333336</v>
      </c>
      <c r="B8290" s="10">
        <v>5.1444400000000003</v>
      </c>
      <c r="C8290" s="26">
        <v>10</v>
      </c>
      <c r="D8290" s="14">
        <f t="shared" si="129"/>
        <v>8.5912147999999995</v>
      </c>
    </row>
    <row r="8291" spans="1:4" ht="15" customHeight="1" x14ac:dyDescent="0.2">
      <c r="A8291" s="27">
        <v>42355</v>
      </c>
      <c r="B8291" s="10">
        <v>3.601108</v>
      </c>
      <c r="C8291" s="26">
        <v>30</v>
      </c>
      <c r="D8291" s="14">
        <f t="shared" si="129"/>
        <v>6.0138503599999993</v>
      </c>
    </row>
    <row r="8292" spans="1:4" ht="15" customHeight="1" x14ac:dyDescent="0.2">
      <c r="A8292" s="27">
        <v>42355.041666666664</v>
      </c>
      <c r="B8292" s="10">
        <v>3.601108</v>
      </c>
      <c r="C8292" s="26">
        <v>30</v>
      </c>
      <c r="D8292" s="14">
        <f t="shared" si="129"/>
        <v>6.0138503599999993</v>
      </c>
    </row>
    <row r="8293" spans="1:4" ht="15" customHeight="1" x14ac:dyDescent="0.2">
      <c r="A8293" s="27">
        <v>42355.083333333336</v>
      </c>
      <c r="B8293" s="10">
        <v>3.601108</v>
      </c>
      <c r="C8293" s="26">
        <v>10</v>
      </c>
      <c r="D8293" s="14">
        <f t="shared" si="129"/>
        <v>6.0138503599999993</v>
      </c>
    </row>
    <row r="8294" spans="1:4" ht="15" customHeight="1" x14ac:dyDescent="0.2">
      <c r="A8294" s="27">
        <v>42355.125</v>
      </c>
      <c r="B8294" s="10">
        <v>2.5722200000000002</v>
      </c>
      <c r="C8294" s="26">
        <v>360</v>
      </c>
      <c r="D8294" s="14">
        <f t="shared" si="129"/>
        <v>4.2956073999999997</v>
      </c>
    </row>
    <row r="8295" spans="1:4" ht="15" customHeight="1" x14ac:dyDescent="0.2">
      <c r="A8295" s="27">
        <v>42355.166666666664</v>
      </c>
      <c r="B8295" s="10">
        <v>2.5722200000000002</v>
      </c>
      <c r="C8295" s="26">
        <v>20</v>
      </c>
      <c r="D8295" s="14">
        <f t="shared" si="129"/>
        <v>4.2956073999999997</v>
      </c>
    </row>
    <row r="8296" spans="1:4" ht="15" customHeight="1" x14ac:dyDescent="0.2">
      <c r="A8296" s="27">
        <v>42355.208333333336</v>
      </c>
      <c r="B8296" s="10">
        <v>2.5722200000000002</v>
      </c>
      <c r="C8296" s="26">
        <v>20</v>
      </c>
      <c r="D8296" s="14">
        <f t="shared" si="129"/>
        <v>4.2956073999999997</v>
      </c>
    </row>
    <row r="8297" spans="1:4" ht="15" customHeight="1" x14ac:dyDescent="0.2">
      <c r="A8297" s="27">
        <v>42355.25</v>
      </c>
      <c r="B8297" s="10">
        <v>2.057776</v>
      </c>
      <c r="C8297" s="26">
        <v>360</v>
      </c>
      <c r="D8297" s="14">
        <f t="shared" si="129"/>
        <v>3.43648592</v>
      </c>
    </row>
    <row r="8298" spans="1:4" ht="15" customHeight="1" x14ac:dyDescent="0.2">
      <c r="A8298" s="27">
        <v>42355.291666666664</v>
      </c>
      <c r="B8298" s="10">
        <v>1.028888</v>
      </c>
      <c r="C8298" s="26">
        <v>350</v>
      </c>
      <c r="D8298" s="14">
        <f t="shared" si="129"/>
        <v>1.71824296</v>
      </c>
    </row>
    <row r="8299" spans="1:4" ht="15" customHeight="1" x14ac:dyDescent="0.2">
      <c r="A8299" s="27">
        <v>42355.333333333336</v>
      </c>
      <c r="B8299" s="10">
        <v>1.5433319999999999</v>
      </c>
      <c r="C8299" s="26">
        <v>310</v>
      </c>
      <c r="D8299" s="14">
        <f t="shared" si="129"/>
        <v>2.5773644399999998</v>
      </c>
    </row>
    <row r="8300" spans="1:4" ht="15" customHeight="1" x14ac:dyDescent="0.2">
      <c r="A8300" s="27">
        <v>42355.375</v>
      </c>
      <c r="B8300" s="10">
        <v>1.028888</v>
      </c>
      <c r="C8300" s="26">
        <v>270</v>
      </c>
      <c r="D8300" s="14">
        <f t="shared" si="129"/>
        <v>1.71824296</v>
      </c>
    </row>
    <row r="8301" spans="1:4" ht="15" customHeight="1" x14ac:dyDescent="0.2">
      <c r="A8301" s="27">
        <v>42355.416666666664</v>
      </c>
      <c r="B8301" s="10">
        <v>1.5433319999999999</v>
      </c>
      <c r="C8301" s="26">
        <v>330</v>
      </c>
      <c r="D8301" s="14">
        <f t="shared" si="129"/>
        <v>2.5773644399999998</v>
      </c>
    </row>
    <row r="8302" spans="1:4" ht="15" customHeight="1" x14ac:dyDescent="0.2">
      <c r="A8302" s="27">
        <v>42355.458333333336</v>
      </c>
      <c r="B8302" s="10">
        <v>2.057776</v>
      </c>
      <c r="C8302" s="26">
        <v>10</v>
      </c>
      <c r="D8302" s="14">
        <f t="shared" si="129"/>
        <v>3.43648592</v>
      </c>
    </row>
    <row r="8303" spans="1:4" ht="15" customHeight="1" x14ac:dyDescent="0.2">
      <c r="A8303" s="27">
        <v>42355.5</v>
      </c>
      <c r="B8303" s="10">
        <v>5.6588840000000005</v>
      </c>
      <c r="C8303" s="26">
        <v>10</v>
      </c>
      <c r="D8303" s="14">
        <f t="shared" si="129"/>
        <v>9.4503362800000001</v>
      </c>
    </row>
    <row r="8304" spans="1:4" ht="15" customHeight="1" x14ac:dyDescent="0.2">
      <c r="A8304" s="27">
        <v>42355.541666666664</v>
      </c>
      <c r="B8304" s="10">
        <v>5.1444400000000003</v>
      </c>
      <c r="C8304" s="26">
        <v>10</v>
      </c>
      <c r="D8304" s="14">
        <f t="shared" si="129"/>
        <v>8.5912147999999995</v>
      </c>
    </row>
    <row r="8305" spans="1:4" ht="15" customHeight="1" x14ac:dyDescent="0.2">
      <c r="A8305" s="27">
        <v>42355.583333333336</v>
      </c>
      <c r="B8305" s="10">
        <v>6.1733279999999997</v>
      </c>
      <c r="C8305" s="26">
        <v>50</v>
      </c>
      <c r="D8305" s="14">
        <f t="shared" si="129"/>
        <v>10.309457759999999</v>
      </c>
    </row>
    <row r="8306" spans="1:4" ht="15" customHeight="1" x14ac:dyDescent="0.2">
      <c r="A8306" s="27">
        <v>42355.625</v>
      </c>
      <c r="B8306" s="10">
        <v>7.202216</v>
      </c>
      <c r="C8306" s="26">
        <v>70</v>
      </c>
      <c r="D8306" s="14">
        <f t="shared" si="129"/>
        <v>12.027700719999999</v>
      </c>
    </row>
    <row r="8307" spans="1:4" ht="15" customHeight="1" x14ac:dyDescent="0.2">
      <c r="A8307" s="27">
        <v>42355.666666666664</v>
      </c>
      <c r="B8307" s="10">
        <v>8.2311040000000002</v>
      </c>
      <c r="C8307" s="26">
        <v>60</v>
      </c>
      <c r="D8307" s="14">
        <f t="shared" si="129"/>
        <v>13.74594368</v>
      </c>
    </row>
    <row r="8308" spans="1:4" ht="15" customHeight="1" x14ac:dyDescent="0.2">
      <c r="A8308" s="27">
        <v>42355.708333333336</v>
      </c>
      <c r="B8308" s="10">
        <v>10.288880000000001</v>
      </c>
      <c r="C8308" s="26">
        <v>60</v>
      </c>
      <c r="D8308" s="14">
        <f t="shared" si="129"/>
        <v>17.182429599999999</v>
      </c>
    </row>
    <row r="8309" spans="1:4" ht="15" customHeight="1" x14ac:dyDescent="0.2">
      <c r="A8309" s="27">
        <v>42355.75</v>
      </c>
      <c r="B8309" s="10">
        <v>9.2599920000000004</v>
      </c>
      <c r="C8309" s="26">
        <v>60</v>
      </c>
      <c r="D8309" s="14">
        <f t="shared" si="129"/>
        <v>15.464186639999999</v>
      </c>
    </row>
    <row r="8310" spans="1:4" ht="15" customHeight="1" x14ac:dyDescent="0.2">
      <c r="A8310" s="27">
        <v>42355.791666666664</v>
      </c>
      <c r="B8310" s="10">
        <v>6.6877719999999998</v>
      </c>
      <c r="C8310" s="26">
        <v>60</v>
      </c>
      <c r="D8310" s="14">
        <f t="shared" si="129"/>
        <v>11.16857924</v>
      </c>
    </row>
    <row r="8311" spans="1:4" ht="15" customHeight="1" x14ac:dyDescent="0.2">
      <c r="A8311" s="27">
        <v>42355.833333333336</v>
      </c>
      <c r="B8311" s="10">
        <v>7.202216</v>
      </c>
      <c r="C8311" s="26">
        <v>50</v>
      </c>
      <c r="D8311" s="14">
        <f t="shared" si="129"/>
        <v>12.027700719999999</v>
      </c>
    </row>
    <row r="8312" spans="1:4" ht="15" customHeight="1" x14ac:dyDescent="0.2">
      <c r="A8312" s="27">
        <v>42355.875</v>
      </c>
      <c r="B8312" s="10">
        <v>5.6588840000000005</v>
      </c>
      <c r="C8312" s="26">
        <v>50</v>
      </c>
      <c r="D8312" s="14">
        <f t="shared" si="129"/>
        <v>9.4503362800000001</v>
      </c>
    </row>
    <row r="8313" spans="1:4" ht="15" customHeight="1" x14ac:dyDescent="0.2">
      <c r="A8313" s="27">
        <v>42355.916666666664</v>
      </c>
      <c r="B8313" s="10">
        <v>5.1444400000000003</v>
      </c>
      <c r="C8313" s="26">
        <v>40</v>
      </c>
      <c r="D8313" s="14">
        <f t="shared" si="129"/>
        <v>8.5912147999999995</v>
      </c>
    </row>
    <row r="8314" spans="1:4" ht="15" customHeight="1" x14ac:dyDescent="0.2">
      <c r="A8314" s="27">
        <v>42355.958333333336</v>
      </c>
      <c r="B8314" s="10">
        <v>4.6299960000000002</v>
      </c>
      <c r="C8314" s="26">
        <v>50</v>
      </c>
      <c r="D8314" s="14">
        <f t="shared" si="129"/>
        <v>7.7320933199999997</v>
      </c>
    </row>
    <row r="8315" spans="1:4" ht="15" customHeight="1" x14ac:dyDescent="0.2">
      <c r="A8315" s="27">
        <v>42356</v>
      </c>
      <c r="B8315" s="10">
        <v>4.6299960000000002</v>
      </c>
      <c r="C8315" s="26">
        <v>30</v>
      </c>
      <c r="D8315" s="14">
        <f t="shared" si="129"/>
        <v>7.7320933199999997</v>
      </c>
    </row>
    <row r="8316" spans="1:4" ht="15" customHeight="1" x14ac:dyDescent="0.2">
      <c r="A8316" s="27">
        <v>42356.041666666664</v>
      </c>
      <c r="B8316" s="10">
        <v>2.5722200000000002</v>
      </c>
      <c r="C8316" s="26">
        <v>360</v>
      </c>
      <c r="D8316" s="14">
        <f t="shared" si="129"/>
        <v>4.2956073999999997</v>
      </c>
    </row>
    <row r="8317" spans="1:4" ht="15" customHeight="1" x14ac:dyDescent="0.2">
      <c r="A8317" s="27">
        <v>42356.083333333336</v>
      </c>
      <c r="B8317" s="10">
        <v>3.0866639999999999</v>
      </c>
      <c r="C8317" s="26">
        <v>360</v>
      </c>
      <c r="D8317" s="14">
        <f t="shared" si="129"/>
        <v>5.1547288799999995</v>
      </c>
    </row>
    <row r="8318" spans="1:4" ht="15" customHeight="1" x14ac:dyDescent="0.2">
      <c r="A8318" s="27">
        <v>42356.125</v>
      </c>
      <c r="B8318" s="10">
        <v>3.0866639999999999</v>
      </c>
      <c r="C8318" s="26">
        <v>360</v>
      </c>
      <c r="D8318" s="14">
        <f t="shared" si="129"/>
        <v>5.1547288799999995</v>
      </c>
    </row>
    <row r="8319" spans="1:4" ht="15" customHeight="1" x14ac:dyDescent="0.2">
      <c r="A8319" s="27">
        <v>42356.166666666664</v>
      </c>
      <c r="B8319" s="10">
        <v>3.0866639999999999</v>
      </c>
      <c r="C8319" s="26">
        <v>10</v>
      </c>
      <c r="D8319" s="14">
        <f t="shared" si="129"/>
        <v>5.1547288799999995</v>
      </c>
    </row>
    <row r="8320" spans="1:4" ht="15" customHeight="1" x14ac:dyDescent="0.2">
      <c r="A8320" s="27">
        <v>42356.208333333336</v>
      </c>
      <c r="B8320" s="10">
        <v>3.601108</v>
      </c>
      <c r="C8320" s="26">
        <v>10</v>
      </c>
      <c r="D8320" s="14">
        <f t="shared" si="129"/>
        <v>6.0138503599999993</v>
      </c>
    </row>
    <row r="8321" spans="1:4" ht="15" customHeight="1" x14ac:dyDescent="0.2">
      <c r="A8321" s="27">
        <v>42356.25</v>
      </c>
      <c r="B8321" s="10">
        <v>3.601108</v>
      </c>
      <c r="C8321" s="26">
        <v>20</v>
      </c>
      <c r="D8321" s="14">
        <f t="shared" si="129"/>
        <v>6.0138503599999993</v>
      </c>
    </row>
    <row r="8322" spans="1:4" ht="15" customHeight="1" x14ac:dyDescent="0.2">
      <c r="A8322" s="27">
        <v>42356.291666666664</v>
      </c>
      <c r="B8322" s="10">
        <v>3.0866639999999999</v>
      </c>
      <c r="C8322" s="26">
        <v>30</v>
      </c>
      <c r="D8322" s="14">
        <f t="shared" si="129"/>
        <v>5.1547288799999995</v>
      </c>
    </row>
    <row r="8323" spans="1:4" ht="15" customHeight="1" x14ac:dyDescent="0.2">
      <c r="A8323" s="27">
        <v>42356.333333333336</v>
      </c>
      <c r="B8323" s="10">
        <v>3.601108</v>
      </c>
      <c r="C8323" s="26">
        <v>40</v>
      </c>
      <c r="D8323" s="14">
        <f t="shared" si="129"/>
        <v>6.0138503599999993</v>
      </c>
    </row>
    <row r="8324" spans="1:4" ht="15" customHeight="1" x14ac:dyDescent="0.2">
      <c r="A8324" s="27">
        <v>42356.375</v>
      </c>
      <c r="B8324" s="10">
        <v>4.1155520000000001</v>
      </c>
      <c r="C8324" s="26">
        <v>20</v>
      </c>
      <c r="D8324" s="14">
        <f t="shared" si="129"/>
        <v>6.8729718399999999</v>
      </c>
    </row>
    <row r="8325" spans="1:4" ht="15" customHeight="1" x14ac:dyDescent="0.2">
      <c r="A8325" s="27">
        <v>42356.416666666664</v>
      </c>
      <c r="B8325" s="10">
        <v>5.1444400000000003</v>
      </c>
      <c r="C8325" s="26">
        <v>30</v>
      </c>
      <c r="D8325" s="14">
        <f t="shared" ref="D8325:D8388" si="130">$B$1*B8325</f>
        <v>8.5912147999999995</v>
      </c>
    </row>
    <row r="8326" spans="1:4" ht="15" customHeight="1" x14ac:dyDescent="0.2">
      <c r="A8326" s="27">
        <v>42356.458333333336</v>
      </c>
      <c r="B8326" s="10">
        <v>4.1155520000000001</v>
      </c>
      <c r="C8326" s="26">
        <v>360</v>
      </c>
      <c r="D8326" s="14">
        <f t="shared" si="130"/>
        <v>6.8729718399999999</v>
      </c>
    </row>
    <row r="8327" spans="1:4" ht="15" customHeight="1" x14ac:dyDescent="0.2">
      <c r="A8327" s="27">
        <v>42356.5</v>
      </c>
      <c r="B8327" s="10">
        <v>6.1733279999999997</v>
      </c>
      <c r="C8327" s="26">
        <v>20</v>
      </c>
      <c r="D8327" s="14">
        <f t="shared" si="130"/>
        <v>10.309457759999999</v>
      </c>
    </row>
    <row r="8328" spans="1:4" ht="15" customHeight="1" x14ac:dyDescent="0.2">
      <c r="A8328" s="27">
        <v>42356.541666666664</v>
      </c>
      <c r="B8328" s="10">
        <v>7.7166600000000001</v>
      </c>
      <c r="C8328" s="26">
        <v>60</v>
      </c>
      <c r="D8328" s="14">
        <f t="shared" si="130"/>
        <v>12.886822199999999</v>
      </c>
    </row>
    <row r="8329" spans="1:4" ht="15" customHeight="1" x14ac:dyDescent="0.2">
      <c r="A8329" s="27">
        <v>42356.583333333336</v>
      </c>
      <c r="B8329" s="10">
        <v>8.7455479999999994</v>
      </c>
      <c r="C8329" s="26">
        <v>60</v>
      </c>
      <c r="D8329" s="14">
        <f t="shared" si="130"/>
        <v>14.605065159999999</v>
      </c>
    </row>
    <row r="8330" spans="1:4" ht="15" customHeight="1" x14ac:dyDescent="0.2">
      <c r="A8330" s="27">
        <v>42356.625</v>
      </c>
      <c r="B8330" s="10">
        <v>8.7455479999999994</v>
      </c>
      <c r="C8330" s="26">
        <v>50</v>
      </c>
      <c r="D8330" s="14">
        <f t="shared" si="130"/>
        <v>14.605065159999999</v>
      </c>
    </row>
    <row r="8331" spans="1:4" ht="15" customHeight="1" x14ac:dyDescent="0.2">
      <c r="A8331" s="27">
        <v>42356.666666666664</v>
      </c>
      <c r="B8331" s="10">
        <v>9.2599920000000004</v>
      </c>
      <c r="C8331" s="26">
        <v>50</v>
      </c>
      <c r="D8331" s="14">
        <f t="shared" si="130"/>
        <v>15.464186639999999</v>
      </c>
    </row>
    <row r="8332" spans="1:4" ht="15" customHeight="1" x14ac:dyDescent="0.2">
      <c r="A8332" s="27">
        <v>42356.708333333336</v>
      </c>
      <c r="B8332" s="10">
        <v>9.2599920000000004</v>
      </c>
      <c r="C8332" s="26">
        <v>50</v>
      </c>
      <c r="D8332" s="14">
        <f t="shared" si="130"/>
        <v>15.464186639999999</v>
      </c>
    </row>
    <row r="8333" spans="1:4" ht="15" customHeight="1" x14ac:dyDescent="0.2">
      <c r="A8333" s="27">
        <v>42356.75</v>
      </c>
      <c r="B8333" s="10">
        <v>10.288880000000001</v>
      </c>
      <c r="C8333" s="26">
        <v>50</v>
      </c>
      <c r="D8333" s="14">
        <f t="shared" si="130"/>
        <v>17.182429599999999</v>
      </c>
    </row>
    <row r="8334" spans="1:4" ht="15" customHeight="1" x14ac:dyDescent="0.2">
      <c r="A8334" s="27">
        <v>42356.791666666664</v>
      </c>
      <c r="B8334" s="10">
        <v>9.2599920000000004</v>
      </c>
      <c r="C8334" s="26">
        <v>50</v>
      </c>
      <c r="D8334" s="14">
        <f t="shared" si="130"/>
        <v>15.464186639999999</v>
      </c>
    </row>
    <row r="8335" spans="1:4" ht="15" customHeight="1" x14ac:dyDescent="0.2">
      <c r="A8335" s="27">
        <v>42356.833333333336</v>
      </c>
      <c r="B8335" s="10">
        <v>9.7744359999999997</v>
      </c>
      <c r="C8335" s="26">
        <v>40</v>
      </c>
      <c r="D8335" s="14">
        <f t="shared" si="130"/>
        <v>16.32330812</v>
      </c>
    </row>
    <row r="8336" spans="1:4" ht="15" customHeight="1" x14ac:dyDescent="0.2">
      <c r="A8336" s="27">
        <v>42356.875</v>
      </c>
      <c r="B8336" s="10">
        <v>11.317768000000001</v>
      </c>
      <c r="C8336" s="26">
        <v>50</v>
      </c>
      <c r="D8336" s="14">
        <f t="shared" si="130"/>
        <v>18.90067256</v>
      </c>
    </row>
    <row r="8337" spans="1:4" ht="15" customHeight="1" x14ac:dyDescent="0.2">
      <c r="A8337" s="27">
        <v>42356.916666666664</v>
      </c>
      <c r="B8337" s="10">
        <v>9.2599920000000004</v>
      </c>
      <c r="C8337" s="26">
        <v>40</v>
      </c>
      <c r="D8337" s="14">
        <f t="shared" si="130"/>
        <v>15.464186639999999</v>
      </c>
    </row>
    <row r="8338" spans="1:4" ht="15" customHeight="1" x14ac:dyDescent="0.2">
      <c r="A8338" s="27">
        <v>42356.958333333336</v>
      </c>
      <c r="B8338" s="10">
        <v>6.1733279999999997</v>
      </c>
      <c r="C8338" s="26">
        <v>30</v>
      </c>
      <c r="D8338" s="14">
        <f t="shared" si="130"/>
        <v>10.309457759999999</v>
      </c>
    </row>
    <row r="8339" spans="1:4" ht="15" customHeight="1" x14ac:dyDescent="0.2">
      <c r="A8339" s="27">
        <v>42357</v>
      </c>
      <c r="B8339" s="10">
        <v>5.1444400000000003</v>
      </c>
      <c r="C8339" s="26">
        <v>20</v>
      </c>
      <c r="D8339" s="14">
        <f t="shared" si="130"/>
        <v>8.5912147999999995</v>
      </c>
    </row>
    <row r="8340" spans="1:4" ht="15" customHeight="1" x14ac:dyDescent="0.2">
      <c r="A8340" s="27">
        <v>42357.041666666664</v>
      </c>
      <c r="B8340" s="10">
        <v>4.1155520000000001</v>
      </c>
      <c r="C8340" s="26">
        <v>10</v>
      </c>
      <c r="D8340" s="14">
        <f t="shared" si="130"/>
        <v>6.8729718399999999</v>
      </c>
    </row>
    <row r="8341" spans="1:4" ht="15" customHeight="1" x14ac:dyDescent="0.2">
      <c r="A8341" s="27">
        <v>42357.083333333336</v>
      </c>
      <c r="B8341" s="10">
        <v>3.0866639999999999</v>
      </c>
      <c r="C8341" s="26">
        <v>10</v>
      </c>
      <c r="D8341" s="14">
        <f t="shared" si="130"/>
        <v>5.1547288799999995</v>
      </c>
    </row>
    <row r="8342" spans="1:4" ht="15" customHeight="1" x14ac:dyDescent="0.2">
      <c r="A8342" s="27">
        <v>42357.125</v>
      </c>
      <c r="B8342" s="10">
        <v>4.6299960000000002</v>
      </c>
      <c r="C8342" s="26">
        <v>350</v>
      </c>
      <c r="D8342" s="14">
        <f t="shared" si="130"/>
        <v>7.7320933199999997</v>
      </c>
    </row>
    <row r="8343" spans="1:4" ht="15" customHeight="1" x14ac:dyDescent="0.2">
      <c r="A8343" s="27">
        <v>42357.166666666664</v>
      </c>
      <c r="B8343" s="10">
        <v>3.601108</v>
      </c>
      <c r="C8343" s="26">
        <v>340</v>
      </c>
      <c r="D8343" s="14">
        <f t="shared" si="130"/>
        <v>6.0138503599999993</v>
      </c>
    </row>
    <row r="8344" spans="1:4" ht="15" customHeight="1" x14ac:dyDescent="0.2">
      <c r="A8344" s="27">
        <v>42357.208333333336</v>
      </c>
      <c r="B8344" s="10">
        <v>4.1155520000000001</v>
      </c>
      <c r="C8344" s="26">
        <v>360</v>
      </c>
      <c r="D8344" s="14">
        <f t="shared" si="130"/>
        <v>6.8729718399999999</v>
      </c>
    </row>
    <row r="8345" spans="1:4" ht="15" customHeight="1" x14ac:dyDescent="0.2">
      <c r="A8345" s="27">
        <v>42357.25</v>
      </c>
      <c r="B8345" s="10">
        <v>3.601108</v>
      </c>
      <c r="C8345" s="26">
        <v>10</v>
      </c>
      <c r="D8345" s="14">
        <f t="shared" si="130"/>
        <v>6.0138503599999993</v>
      </c>
    </row>
    <row r="8346" spans="1:4" ht="15" customHeight="1" x14ac:dyDescent="0.2">
      <c r="A8346" s="27">
        <v>42357.291666666664</v>
      </c>
      <c r="B8346" s="10">
        <v>3.0866639999999999</v>
      </c>
      <c r="C8346" s="26">
        <v>20</v>
      </c>
      <c r="D8346" s="14">
        <f t="shared" si="130"/>
        <v>5.1547288799999995</v>
      </c>
    </row>
    <row r="8347" spans="1:4" ht="15" customHeight="1" x14ac:dyDescent="0.2">
      <c r="A8347" s="27">
        <v>42357.333333333336</v>
      </c>
      <c r="B8347" s="10">
        <v>4.6299960000000002</v>
      </c>
      <c r="C8347" s="26">
        <v>40</v>
      </c>
      <c r="D8347" s="14">
        <f t="shared" si="130"/>
        <v>7.7320933199999997</v>
      </c>
    </row>
    <row r="8348" spans="1:4" ht="15" customHeight="1" x14ac:dyDescent="0.2">
      <c r="A8348" s="27">
        <v>42357.375</v>
      </c>
      <c r="B8348" s="10">
        <v>6.1733279999999997</v>
      </c>
      <c r="C8348" s="26">
        <v>30</v>
      </c>
      <c r="D8348" s="14">
        <f t="shared" si="130"/>
        <v>10.309457759999999</v>
      </c>
    </row>
    <row r="8349" spans="1:4" ht="15" customHeight="1" x14ac:dyDescent="0.2">
      <c r="A8349" s="27">
        <v>42357.416666666664</v>
      </c>
      <c r="B8349" s="10">
        <v>5.1444400000000003</v>
      </c>
      <c r="C8349" s="26">
        <v>10</v>
      </c>
      <c r="D8349" s="14">
        <f t="shared" si="130"/>
        <v>8.5912147999999995</v>
      </c>
    </row>
    <row r="8350" spans="1:4" ht="15" customHeight="1" x14ac:dyDescent="0.2">
      <c r="A8350" s="27">
        <v>42357.458333333336</v>
      </c>
      <c r="B8350" s="10">
        <v>6.1733279999999997</v>
      </c>
      <c r="C8350" s="26">
        <v>350</v>
      </c>
      <c r="D8350" s="14">
        <f t="shared" si="130"/>
        <v>10.309457759999999</v>
      </c>
    </row>
    <row r="8351" spans="1:4" ht="15" customHeight="1" x14ac:dyDescent="0.2">
      <c r="A8351" s="27">
        <v>42357.5</v>
      </c>
      <c r="B8351" s="10">
        <v>8.2311040000000002</v>
      </c>
      <c r="C8351" s="26">
        <v>20</v>
      </c>
      <c r="D8351" s="14">
        <f t="shared" si="130"/>
        <v>13.74594368</v>
      </c>
    </row>
    <row r="8352" spans="1:4" ht="15" customHeight="1" x14ac:dyDescent="0.2">
      <c r="A8352" s="27">
        <v>42357.541666666664</v>
      </c>
      <c r="B8352" s="10">
        <v>7.7166600000000001</v>
      </c>
      <c r="C8352" s="26">
        <v>10</v>
      </c>
      <c r="D8352" s="14">
        <f t="shared" si="130"/>
        <v>12.886822199999999</v>
      </c>
    </row>
    <row r="8353" spans="1:4" ht="15" customHeight="1" x14ac:dyDescent="0.2">
      <c r="A8353" s="27">
        <v>42357.583333333336</v>
      </c>
      <c r="B8353" s="10">
        <v>7.7166600000000001</v>
      </c>
      <c r="C8353" s="26">
        <v>30</v>
      </c>
      <c r="D8353" s="14">
        <f t="shared" si="130"/>
        <v>12.886822199999999</v>
      </c>
    </row>
    <row r="8354" spans="1:4" ht="15" customHeight="1" x14ac:dyDescent="0.2">
      <c r="A8354" s="27">
        <v>42357.625</v>
      </c>
      <c r="B8354" s="10">
        <v>9.2599920000000004</v>
      </c>
      <c r="C8354" s="26">
        <v>50</v>
      </c>
      <c r="D8354" s="14">
        <f t="shared" si="130"/>
        <v>15.464186639999999</v>
      </c>
    </row>
    <row r="8355" spans="1:4" ht="15" customHeight="1" x14ac:dyDescent="0.2">
      <c r="A8355" s="27">
        <v>42357.666666666664</v>
      </c>
      <c r="B8355" s="10">
        <v>9.7744359999999997</v>
      </c>
      <c r="C8355" s="26">
        <v>50</v>
      </c>
      <c r="D8355" s="14">
        <f t="shared" si="130"/>
        <v>16.32330812</v>
      </c>
    </row>
    <row r="8356" spans="1:4" ht="15" customHeight="1" x14ac:dyDescent="0.2">
      <c r="A8356" s="27">
        <v>42357.708333333336</v>
      </c>
      <c r="B8356" s="10">
        <v>10.288880000000001</v>
      </c>
      <c r="C8356" s="26">
        <v>40</v>
      </c>
      <c r="D8356" s="14">
        <f t="shared" si="130"/>
        <v>17.182429599999999</v>
      </c>
    </row>
    <row r="8357" spans="1:4" ht="15" customHeight="1" x14ac:dyDescent="0.2">
      <c r="A8357" s="27">
        <v>42357.75</v>
      </c>
      <c r="B8357" s="10">
        <v>10.803324</v>
      </c>
      <c r="C8357" s="26">
        <v>50</v>
      </c>
      <c r="D8357" s="14">
        <f t="shared" si="130"/>
        <v>18.041551079999998</v>
      </c>
    </row>
    <row r="8358" spans="1:4" ht="15" customHeight="1" x14ac:dyDescent="0.2">
      <c r="A8358" s="27">
        <v>42357.791666666664</v>
      </c>
      <c r="B8358" s="10">
        <v>10.803324</v>
      </c>
      <c r="C8358" s="26">
        <v>50</v>
      </c>
      <c r="D8358" s="14">
        <f t="shared" si="130"/>
        <v>18.041551079999998</v>
      </c>
    </row>
    <row r="8359" spans="1:4" ht="15" customHeight="1" x14ac:dyDescent="0.2">
      <c r="A8359" s="27">
        <v>42357.833333333336</v>
      </c>
      <c r="B8359" s="10">
        <v>10.288880000000001</v>
      </c>
      <c r="C8359" s="26">
        <v>50</v>
      </c>
      <c r="D8359" s="14">
        <f t="shared" si="130"/>
        <v>17.182429599999999</v>
      </c>
    </row>
    <row r="8360" spans="1:4" ht="15" customHeight="1" x14ac:dyDescent="0.2">
      <c r="A8360" s="27">
        <v>42357.875</v>
      </c>
      <c r="B8360" s="10">
        <v>10.288880000000001</v>
      </c>
      <c r="C8360" s="26">
        <v>50</v>
      </c>
      <c r="D8360" s="14">
        <f t="shared" si="130"/>
        <v>17.182429599999999</v>
      </c>
    </row>
    <row r="8361" spans="1:4" ht="15" customHeight="1" x14ac:dyDescent="0.2">
      <c r="A8361" s="27">
        <v>42357.916666666664</v>
      </c>
      <c r="B8361" s="10">
        <v>9.2599920000000004</v>
      </c>
      <c r="C8361" s="26">
        <v>50</v>
      </c>
      <c r="D8361" s="14">
        <f t="shared" si="130"/>
        <v>15.464186639999999</v>
      </c>
    </row>
    <row r="8362" spans="1:4" ht="15" customHeight="1" x14ac:dyDescent="0.2">
      <c r="A8362" s="27">
        <v>42357.958333333336</v>
      </c>
      <c r="B8362" s="10">
        <v>4.6299960000000002</v>
      </c>
      <c r="C8362" s="26">
        <v>40</v>
      </c>
      <c r="D8362" s="14">
        <f t="shared" si="130"/>
        <v>7.7320933199999997</v>
      </c>
    </row>
    <row r="8363" spans="1:4" ht="15" customHeight="1" x14ac:dyDescent="0.2">
      <c r="A8363" s="27">
        <v>42358</v>
      </c>
      <c r="B8363" s="10">
        <v>3.601108</v>
      </c>
      <c r="C8363" s="26">
        <v>20</v>
      </c>
      <c r="D8363" s="14">
        <f t="shared" si="130"/>
        <v>6.0138503599999993</v>
      </c>
    </row>
    <row r="8364" spans="1:4" ht="15" customHeight="1" x14ac:dyDescent="0.2">
      <c r="A8364" s="27">
        <v>42358.041666666664</v>
      </c>
      <c r="B8364" s="10">
        <v>4.1155520000000001</v>
      </c>
      <c r="C8364" s="26">
        <v>360</v>
      </c>
      <c r="D8364" s="14">
        <f t="shared" si="130"/>
        <v>6.8729718399999999</v>
      </c>
    </row>
    <row r="8365" spans="1:4" ht="15" customHeight="1" x14ac:dyDescent="0.2">
      <c r="A8365" s="27">
        <v>42358.083333333336</v>
      </c>
      <c r="B8365" s="10">
        <v>3.0866639999999999</v>
      </c>
      <c r="C8365" s="26">
        <v>360</v>
      </c>
      <c r="D8365" s="14">
        <f t="shared" si="130"/>
        <v>5.1547288799999995</v>
      </c>
    </row>
    <row r="8366" spans="1:4" ht="15" customHeight="1" x14ac:dyDescent="0.2">
      <c r="A8366" s="27">
        <v>42358.125</v>
      </c>
      <c r="B8366" s="10">
        <v>3.601108</v>
      </c>
      <c r="C8366" s="26">
        <v>10</v>
      </c>
      <c r="D8366" s="14">
        <f t="shared" si="130"/>
        <v>6.0138503599999993</v>
      </c>
    </row>
    <row r="8367" spans="1:4" ht="15" customHeight="1" x14ac:dyDescent="0.2">
      <c r="A8367" s="27">
        <v>42358.166666666664</v>
      </c>
      <c r="B8367" s="10">
        <v>3.601108</v>
      </c>
      <c r="C8367" s="26">
        <v>10</v>
      </c>
      <c r="D8367" s="14">
        <f t="shared" si="130"/>
        <v>6.0138503599999993</v>
      </c>
    </row>
    <row r="8368" spans="1:4" ht="15" customHeight="1" x14ac:dyDescent="0.2">
      <c r="A8368" s="27">
        <v>42358.208333333336</v>
      </c>
      <c r="B8368" s="10">
        <v>5.1444400000000003</v>
      </c>
      <c r="C8368" s="26">
        <v>360</v>
      </c>
      <c r="D8368" s="14">
        <f t="shared" si="130"/>
        <v>8.5912147999999995</v>
      </c>
    </row>
    <row r="8369" spans="1:4" ht="15" customHeight="1" x14ac:dyDescent="0.2">
      <c r="A8369" s="27">
        <v>42358.25</v>
      </c>
      <c r="B8369" s="10">
        <v>4.1155520000000001</v>
      </c>
      <c r="C8369" s="26">
        <v>10</v>
      </c>
      <c r="D8369" s="14">
        <f t="shared" si="130"/>
        <v>6.8729718399999999</v>
      </c>
    </row>
    <row r="8370" spans="1:4" ht="15" customHeight="1" x14ac:dyDescent="0.2">
      <c r="A8370" s="27">
        <v>42358.291666666664</v>
      </c>
      <c r="B8370" s="10">
        <v>3.601108</v>
      </c>
      <c r="C8370" s="26">
        <v>10</v>
      </c>
      <c r="D8370" s="14">
        <f t="shared" si="130"/>
        <v>6.0138503599999993</v>
      </c>
    </row>
    <row r="8371" spans="1:4" ht="15" customHeight="1" x14ac:dyDescent="0.2">
      <c r="A8371" s="27">
        <v>42358.333333333336</v>
      </c>
      <c r="B8371" s="10">
        <v>4.1155520000000001</v>
      </c>
      <c r="C8371" s="26">
        <v>20</v>
      </c>
      <c r="D8371" s="14">
        <f t="shared" si="130"/>
        <v>6.8729718399999999</v>
      </c>
    </row>
    <row r="8372" spans="1:4" ht="15" customHeight="1" x14ac:dyDescent="0.2">
      <c r="A8372" s="27">
        <v>42358.375</v>
      </c>
      <c r="B8372" s="10">
        <v>1.5433319999999999</v>
      </c>
      <c r="C8372" s="26">
        <v>200</v>
      </c>
      <c r="D8372" s="14">
        <f t="shared" si="130"/>
        <v>2.5773644399999998</v>
      </c>
    </row>
    <row r="8373" spans="1:4" ht="15" customHeight="1" x14ac:dyDescent="0.2">
      <c r="A8373" s="27">
        <v>42358.416666666664</v>
      </c>
      <c r="B8373" s="10">
        <v>4.1155520000000001</v>
      </c>
      <c r="C8373" s="26">
        <v>10</v>
      </c>
      <c r="D8373" s="14">
        <f t="shared" si="130"/>
        <v>6.8729718399999999</v>
      </c>
    </row>
    <row r="8374" spans="1:4" ht="15" customHeight="1" x14ac:dyDescent="0.2">
      <c r="A8374" s="27">
        <v>42358.458333333336</v>
      </c>
      <c r="B8374" s="10">
        <v>5.6588840000000005</v>
      </c>
      <c r="C8374" s="26">
        <v>340</v>
      </c>
      <c r="D8374" s="14">
        <f t="shared" si="130"/>
        <v>9.4503362800000001</v>
      </c>
    </row>
    <row r="8375" spans="1:4" ht="15" customHeight="1" x14ac:dyDescent="0.2">
      <c r="A8375" s="27">
        <v>42358.5</v>
      </c>
      <c r="B8375" s="10">
        <v>6.1733279999999997</v>
      </c>
      <c r="C8375" s="26">
        <v>100</v>
      </c>
      <c r="D8375" s="14">
        <f t="shared" si="130"/>
        <v>10.309457759999999</v>
      </c>
    </row>
    <row r="8376" spans="1:4" ht="15" customHeight="1" x14ac:dyDescent="0.2">
      <c r="A8376" s="27">
        <v>42358.541666666664</v>
      </c>
      <c r="B8376" s="10">
        <v>7.202216</v>
      </c>
      <c r="C8376" s="26">
        <v>30</v>
      </c>
      <c r="D8376" s="14">
        <f t="shared" si="130"/>
        <v>12.027700719999999</v>
      </c>
    </row>
    <row r="8377" spans="1:4" ht="15" customHeight="1" x14ac:dyDescent="0.2">
      <c r="A8377" s="27">
        <v>42358.583333333336</v>
      </c>
      <c r="B8377" s="10">
        <v>4.6299960000000002</v>
      </c>
      <c r="C8377" s="26">
        <v>340</v>
      </c>
      <c r="D8377" s="14">
        <f t="shared" si="130"/>
        <v>7.7320933199999997</v>
      </c>
    </row>
    <row r="8378" spans="1:4" ht="15" customHeight="1" x14ac:dyDescent="0.2">
      <c r="A8378" s="27">
        <v>42358.625</v>
      </c>
      <c r="B8378" s="10">
        <v>7.202216</v>
      </c>
      <c r="C8378" s="26">
        <v>50</v>
      </c>
      <c r="D8378" s="14">
        <f t="shared" si="130"/>
        <v>12.027700719999999</v>
      </c>
    </row>
    <row r="8379" spans="1:4" ht="15" customHeight="1" x14ac:dyDescent="0.2">
      <c r="A8379" s="27">
        <v>42358.666666666664</v>
      </c>
      <c r="B8379" s="10">
        <v>6.6877719999999998</v>
      </c>
      <c r="C8379" s="26">
        <v>60</v>
      </c>
      <c r="D8379" s="14">
        <f t="shared" si="130"/>
        <v>11.16857924</v>
      </c>
    </row>
    <row r="8380" spans="1:4" ht="15" customHeight="1" x14ac:dyDescent="0.2">
      <c r="A8380" s="27">
        <v>42358.708333333336</v>
      </c>
      <c r="B8380" s="10">
        <v>8.7455479999999994</v>
      </c>
      <c r="C8380" s="26">
        <v>70</v>
      </c>
      <c r="D8380" s="14">
        <f t="shared" si="130"/>
        <v>14.605065159999999</v>
      </c>
    </row>
    <row r="8381" spans="1:4" ht="15" customHeight="1" x14ac:dyDescent="0.2">
      <c r="A8381" s="27">
        <v>42358.75</v>
      </c>
      <c r="B8381" s="10">
        <v>9.7744359999999997</v>
      </c>
      <c r="C8381" s="26">
        <v>50</v>
      </c>
      <c r="D8381" s="14">
        <f t="shared" si="130"/>
        <v>16.32330812</v>
      </c>
    </row>
    <row r="8382" spans="1:4" ht="15" customHeight="1" x14ac:dyDescent="0.2">
      <c r="A8382" s="27">
        <v>42358.791666666664</v>
      </c>
      <c r="B8382" s="10">
        <v>9.2599920000000004</v>
      </c>
      <c r="C8382" s="26">
        <v>50</v>
      </c>
      <c r="D8382" s="14">
        <f t="shared" si="130"/>
        <v>15.464186639999999</v>
      </c>
    </row>
    <row r="8383" spans="1:4" ht="15" customHeight="1" x14ac:dyDescent="0.2">
      <c r="A8383" s="27">
        <v>42358.833333333336</v>
      </c>
      <c r="B8383" s="10">
        <v>10.288880000000001</v>
      </c>
      <c r="C8383" s="26">
        <v>50</v>
      </c>
      <c r="D8383" s="14">
        <f t="shared" si="130"/>
        <v>17.182429599999999</v>
      </c>
    </row>
    <row r="8384" spans="1:4" ht="15" customHeight="1" x14ac:dyDescent="0.2">
      <c r="A8384" s="27">
        <v>42358.875</v>
      </c>
      <c r="B8384" s="10">
        <v>9.2599920000000004</v>
      </c>
      <c r="C8384" s="26">
        <v>50</v>
      </c>
      <c r="D8384" s="14">
        <f t="shared" si="130"/>
        <v>15.464186639999999</v>
      </c>
    </row>
    <row r="8385" spans="1:4" ht="15" customHeight="1" x14ac:dyDescent="0.2">
      <c r="A8385" s="27">
        <v>42358.916666666664</v>
      </c>
      <c r="B8385" s="10">
        <v>6.1733279999999997</v>
      </c>
      <c r="C8385" s="26">
        <v>20</v>
      </c>
      <c r="D8385" s="14">
        <f t="shared" si="130"/>
        <v>10.309457759999999</v>
      </c>
    </row>
    <row r="8386" spans="1:4" ht="15" customHeight="1" x14ac:dyDescent="0.2">
      <c r="A8386" s="27">
        <v>42358.958333333336</v>
      </c>
      <c r="B8386" s="10">
        <v>5.1444400000000003</v>
      </c>
      <c r="C8386" s="26">
        <v>40</v>
      </c>
      <c r="D8386" s="14">
        <f t="shared" si="130"/>
        <v>8.5912147999999995</v>
      </c>
    </row>
    <row r="8387" spans="1:4" ht="15" customHeight="1" x14ac:dyDescent="0.2">
      <c r="A8387" s="27">
        <v>42359</v>
      </c>
      <c r="B8387" s="10">
        <v>3.601108</v>
      </c>
      <c r="C8387" s="26">
        <v>20</v>
      </c>
      <c r="D8387" s="14">
        <f t="shared" si="130"/>
        <v>6.0138503599999993</v>
      </c>
    </row>
    <row r="8388" spans="1:4" ht="15" customHeight="1" x14ac:dyDescent="0.2">
      <c r="A8388" s="27">
        <v>42359.041666666664</v>
      </c>
      <c r="B8388" s="10">
        <v>2.5722200000000002</v>
      </c>
      <c r="C8388" s="26">
        <v>10</v>
      </c>
      <c r="D8388" s="14">
        <f t="shared" si="130"/>
        <v>4.2956073999999997</v>
      </c>
    </row>
    <row r="8389" spans="1:4" ht="15" customHeight="1" x14ac:dyDescent="0.2">
      <c r="A8389" s="27">
        <v>42359.083333333336</v>
      </c>
      <c r="B8389" s="10">
        <v>2.057776</v>
      </c>
      <c r="C8389" s="26">
        <v>360</v>
      </c>
      <c r="D8389" s="14">
        <f t="shared" ref="D8389:D8452" si="131">$B$1*B8389</f>
        <v>3.43648592</v>
      </c>
    </row>
    <row r="8390" spans="1:4" ht="15" customHeight="1" x14ac:dyDescent="0.2">
      <c r="A8390" s="27">
        <v>42359.125</v>
      </c>
      <c r="B8390" s="10">
        <v>2.057776</v>
      </c>
      <c r="C8390" s="26">
        <v>350</v>
      </c>
      <c r="D8390" s="14">
        <f t="shared" si="131"/>
        <v>3.43648592</v>
      </c>
    </row>
    <row r="8391" spans="1:4" ht="15" customHeight="1" x14ac:dyDescent="0.2">
      <c r="A8391" s="27">
        <v>42359.166666666664</v>
      </c>
      <c r="B8391" s="10">
        <v>2.057776</v>
      </c>
      <c r="C8391" s="26">
        <v>350</v>
      </c>
      <c r="D8391" s="14">
        <f t="shared" si="131"/>
        <v>3.43648592</v>
      </c>
    </row>
    <row r="8392" spans="1:4" ht="15" customHeight="1" x14ac:dyDescent="0.2">
      <c r="A8392" s="27">
        <v>42359.208333333336</v>
      </c>
      <c r="B8392" s="10">
        <v>2.5722200000000002</v>
      </c>
      <c r="C8392" s="26">
        <v>360</v>
      </c>
      <c r="D8392" s="14">
        <f t="shared" si="131"/>
        <v>4.2956073999999997</v>
      </c>
    </row>
    <row r="8393" spans="1:4" ht="15" customHeight="1" x14ac:dyDescent="0.2">
      <c r="A8393" s="27">
        <v>42359.25</v>
      </c>
      <c r="B8393" s="10">
        <v>2.5722200000000002</v>
      </c>
      <c r="C8393" s="26">
        <v>360</v>
      </c>
      <c r="D8393" s="14">
        <f t="shared" si="131"/>
        <v>4.2956073999999997</v>
      </c>
    </row>
    <row r="8394" spans="1:4" ht="15" customHeight="1" x14ac:dyDescent="0.2">
      <c r="A8394" s="27">
        <v>42359.291666666664</v>
      </c>
      <c r="B8394" s="10">
        <v>2.057776</v>
      </c>
      <c r="C8394" s="26">
        <v>340</v>
      </c>
      <c r="D8394" s="14">
        <f t="shared" si="131"/>
        <v>3.43648592</v>
      </c>
    </row>
    <row r="8395" spans="1:4" ht="15" customHeight="1" x14ac:dyDescent="0.2">
      <c r="A8395" s="27">
        <v>42359.333333333336</v>
      </c>
      <c r="B8395" s="10">
        <v>2.057776</v>
      </c>
      <c r="C8395" s="26">
        <v>350</v>
      </c>
      <c r="D8395" s="14">
        <f t="shared" si="131"/>
        <v>3.43648592</v>
      </c>
    </row>
    <row r="8396" spans="1:4" ht="15" customHeight="1" x14ac:dyDescent="0.2">
      <c r="A8396" s="27">
        <v>42359.375</v>
      </c>
      <c r="B8396" s="10">
        <v>2.5722200000000002</v>
      </c>
      <c r="C8396" s="26">
        <v>360</v>
      </c>
      <c r="D8396" s="14">
        <f t="shared" si="131"/>
        <v>4.2956073999999997</v>
      </c>
    </row>
    <row r="8397" spans="1:4" ht="15" customHeight="1" x14ac:dyDescent="0.2">
      <c r="A8397" s="27">
        <v>42359.416666666664</v>
      </c>
      <c r="B8397" s="10">
        <v>4.6299960000000002</v>
      </c>
      <c r="C8397" s="26">
        <v>10</v>
      </c>
      <c r="D8397" s="14">
        <f t="shared" si="131"/>
        <v>7.7320933199999997</v>
      </c>
    </row>
    <row r="8398" spans="1:4" ht="15" customHeight="1" x14ac:dyDescent="0.2">
      <c r="A8398" s="27">
        <v>42359.458333333336</v>
      </c>
      <c r="B8398" s="10">
        <v>6.1733279999999997</v>
      </c>
      <c r="C8398" s="26">
        <v>10</v>
      </c>
      <c r="D8398" s="14">
        <f t="shared" si="131"/>
        <v>10.309457759999999</v>
      </c>
    </row>
    <row r="8399" spans="1:4" ht="15" customHeight="1" x14ac:dyDescent="0.2">
      <c r="A8399" s="27">
        <v>42359.5</v>
      </c>
      <c r="B8399" s="10">
        <v>6.1733279999999997</v>
      </c>
      <c r="C8399" s="26">
        <v>10</v>
      </c>
      <c r="D8399" s="14">
        <f t="shared" si="131"/>
        <v>10.309457759999999</v>
      </c>
    </row>
    <row r="8400" spans="1:4" ht="15" customHeight="1" x14ac:dyDescent="0.2">
      <c r="A8400" s="27">
        <v>42359.541666666664</v>
      </c>
      <c r="B8400" s="10">
        <v>5.6588840000000005</v>
      </c>
      <c r="C8400" s="26">
        <v>20</v>
      </c>
      <c r="D8400" s="14">
        <f t="shared" si="131"/>
        <v>9.4503362800000001</v>
      </c>
    </row>
    <row r="8401" spans="1:4" ht="15" customHeight="1" x14ac:dyDescent="0.2">
      <c r="A8401" s="27">
        <v>42359.583333333336</v>
      </c>
      <c r="B8401" s="10">
        <v>5.1444400000000003</v>
      </c>
      <c r="C8401" s="26">
        <v>70</v>
      </c>
      <c r="D8401" s="14">
        <f t="shared" si="131"/>
        <v>8.5912147999999995</v>
      </c>
    </row>
    <row r="8402" spans="1:4" ht="15" customHeight="1" x14ac:dyDescent="0.2">
      <c r="A8402" s="27">
        <v>42359.625</v>
      </c>
      <c r="B8402" s="10">
        <v>7.7166600000000001</v>
      </c>
      <c r="C8402" s="26">
        <v>70</v>
      </c>
      <c r="D8402" s="14">
        <f t="shared" si="131"/>
        <v>12.886822199999999</v>
      </c>
    </row>
    <row r="8403" spans="1:4" ht="15" customHeight="1" x14ac:dyDescent="0.2">
      <c r="A8403" s="27">
        <v>42359.666666666664</v>
      </c>
      <c r="B8403" s="10">
        <v>9.7744359999999997</v>
      </c>
      <c r="C8403" s="26">
        <v>70</v>
      </c>
      <c r="D8403" s="14">
        <f t="shared" si="131"/>
        <v>16.32330812</v>
      </c>
    </row>
    <row r="8404" spans="1:4" ht="15" customHeight="1" x14ac:dyDescent="0.2">
      <c r="A8404" s="27">
        <v>42359.708333333336</v>
      </c>
      <c r="B8404" s="10">
        <v>9.2599920000000004</v>
      </c>
      <c r="C8404" s="26">
        <v>70</v>
      </c>
      <c r="D8404" s="14">
        <f t="shared" si="131"/>
        <v>15.464186639999999</v>
      </c>
    </row>
    <row r="8405" spans="1:4" ht="15" customHeight="1" x14ac:dyDescent="0.2">
      <c r="A8405" s="27">
        <v>42359.75</v>
      </c>
      <c r="B8405" s="10">
        <v>7.7166600000000001</v>
      </c>
      <c r="C8405" s="26">
        <v>60</v>
      </c>
      <c r="D8405" s="14">
        <f t="shared" si="131"/>
        <v>12.886822199999999</v>
      </c>
    </row>
    <row r="8406" spans="1:4" ht="15" customHeight="1" x14ac:dyDescent="0.2">
      <c r="A8406" s="27">
        <v>42359.791666666664</v>
      </c>
      <c r="B8406" s="10">
        <v>8.2311040000000002</v>
      </c>
      <c r="C8406" s="26">
        <v>60</v>
      </c>
      <c r="D8406" s="14">
        <f t="shared" si="131"/>
        <v>13.74594368</v>
      </c>
    </row>
    <row r="8407" spans="1:4" ht="15" customHeight="1" x14ac:dyDescent="0.2">
      <c r="A8407" s="27">
        <v>42359.833333333336</v>
      </c>
      <c r="B8407" s="10">
        <v>9.2599920000000004</v>
      </c>
      <c r="C8407" s="26">
        <v>50</v>
      </c>
      <c r="D8407" s="14">
        <f t="shared" si="131"/>
        <v>15.464186639999999</v>
      </c>
    </row>
    <row r="8408" spans="1:4" ht="15" customHeight="1" x14ac:dyDescent="0.2">
      <c r="A8408" s="27">
        <v>42359.875</v>
      </c>
      <c r="B8408" s="10">
        <v>8.7455479999999994</v>
      </c>
      <c r="C8408" s="26">
        <v>40</v>
      </c>
      <c r="D8408" s="14">
        <f t="shared" si="131"/>
        <v>14.605065159999999</v>
      </c>
    </row>
    <row r="8409" spans="1:4" ht="15" customHeight="1" x14ac:dyDescent="0.2">
      <c r="A8409" s="27">
        <v>42359.916666666664</v>
      </c>
      <c r="B8409" s="10">
        <v>6.6877719999999998</v>
      </c>
      <c r="C8409" s="26">
        <v>40</v>
      </c>
      <c r="D8409" s="14">
        <f t="shared" si="131"/>
        <v>11.16857924</v>
      </c>
    </row>
    <row r="8410" spans="1:4" ht="15" customHeight="1" x14ac:dyDescent="0.2">
      <c r="A8410" s="27">
        <v>42359.958333333336</v>
      </c>
      <c r="B8410" s="10">
        <v>7.202216</v>
      </c>
      <c r="C8410" s="26">
        <v>40</v>
      </c>
      <c r="D8410" s="14">
        <f t="shared" si="131"/>
        <v>12.027700719999999</v>
      </c>
    </row>
    <row r="8411" spans="1:4" ht="15" customHeight="1" x14ac:dyDescent="0.2">
      <c r="A8411" s="27">
        <v>42360</v>
      </c>
      <c r="B8411" s="10">
        <v>5.1444400000000003</v>
      </c>
      <c r="C8411" s="26">
        <v>30</v>
      </c>
      <c r="D8411" s="14">
        <f t="shared" si="131"/>
        <v>8.5912147999999995</v>
      </c>
    </row>
    <row r="8412" spans="1:4" ht="15" customHeight="1" x14ac:dyDescent="0.2">
      <c r="A8412" s="27">
        <v>42360.041666666664</v>
      </c>
      <c r="B8412" s="10">
        <v>3.0866639999999999</v>
      </c>
      <c r="C8412" s="26">
        <v>10</v>
      </c>
      <c r="D8412" s="14">
        <f t="shared" si="131"/>
        <v>5.1547288799999995</v>
      </c>
    </row>
    <row r="8413" spans="1:4" ht="15" customHeight="1" x14ac:dyDescent="0.2">
      <c r="A8413" s="27">
        <v>42360.083333333336</v>
      </c>
      <c r="B8413" s="10">
        <v>2.5722200000000002</v>
      </c>
      <c r="C8413" s="26">
        <v>350</v>
      </c>
      <c r="D8413" s="14">
        <f t="shared" si="131"/>
        <v>4.2956073999999997</v>
      </c>
    </row>
    <row r="8414" spans="1:4" ht="15" customHeight="1" x14ac:dyDescent="0.2">
      <c r="A8414" s="27">
        <v>42360.125</v>
      </c>
      <c r="B8414" s="10">
        <v>2.5722200000000002</v>
      </c>
      <c r="C8414" s="26">
        <v>360</v>
      </c>
      <c r="D8414" s="14">
        <f t="shared" si="131"/>
        <v>4.2956073999999997</v>
      </c>
    </row>
    <row r="8415" spans="1:4" ht="15" customHeight="1" x14ac:dyDescent="0.2">
      <c r="A8415" s="27">
        <v>42360.166666666664</v>
      </c>
      <c r="B8415" s="10">
        <v>2.057776</v>
      </c>
      <c r="C8415" s="26">
        <v>360</v>
      </c>
      <c r="D8415" s="14">
        <f t="shared" si="131"/>
        <v>3.43648592</v>
      </c>
    </row>
    <row r="8416" spans="1:4" ht="15" customHeight="1" x14ac:dyDescent="0.2">
      <c r="A8416" s="27">
        <v>42360.208333333336</v>
      </c>
      <c r="B8416" s="10">
        <v>2.5722200000000002</v>
      </c>
      <c r="C8416" s="26">
        <v>360</v>
      </c>
      <c r="D8416" s="14">
        <f t="shared" si="131"/>
        <v>4.2956073999999997</v>
      </c>
    </row>
    <row r="8417" spans="1:4" ht="15" customHeight="1" x14ac:dyDescent="0.2">
      <c r="A8417" s="27">
        <v>42360.25</v>
      </c>
      <c r="B8417" s="10">
        <v>2.5722200000000002</v>
      </c>
      <c r="C8417" s="26">
        <v>10</v>
      </c>
      <c r="D8417" s="14">
        <f t="shared" si="131"/>
        <v>4.2956073999999997</v>
      </c>
    </row>
    <row r="8418" spans="1:4" ht="15" customHeight="1" x14ac:dyDescent="0.2">
      <c r="A8418" s="27">
        <v>42360.291666666664</v>
      </c>
      <c r="B8418" s="10">
        <v>2.5722200000000002</v>
      </c>
      <c r="C8418" s="26">
        <v>10</v>
      </c>
      <c r="D8418" s="14">
        <f t="shared" si="131"/>
        <v>4.2956073999999997</v>
      </c>
    </row>
    <row r="8419" spans="1:4" ht="15" customHeight="1" x14ac:dyDescent="0.2">
      <c r="A8419" s="27">
        <v>42360.333333333336</v>
      </c>
      <c r="B8419" s="10">
        <v>1.5433319999999999</v>
      </c>
      <c r="C8419" s="26">
        <v>360</v>
      </c>
      <c r="D8419" s="14">
        <f t="shared" si="131"/>
        <v>2.5773644399999998</v>
      </c>
    </row>
    <row r="8420" spans="1:4" ht="15" customHeight="1" x14ac:dyDescent="0.2">
      <c r="A8420" s="27">
        <v>42360.375</v>
      </c>
      <c r="B8420" s="10">
        <v>1.5433319999999999</v>
      </c>
      <c r="C8420" s="26">
        <v>320</v>
      </c>
      <c r="D8420" s="14">
        <f t="shared" si="131"/>
        <v>2.5773644399999998</v>
      </c>
    </row>
    <row r="8421" spans="1:4" ht="15" customHeight="1" x14ac:dyDescent="0.2">
      <c r="A8421" s="27">
        <v>42360.416666666664</v>
      </c>
      <c r="B8421" s="10">
        <v>3.0866639999999999</v>
      </c>
      <c r="C8421" s="26">
        <v>340</v>
      </c>
      <c r="D8421" s="14">
        <f t="shared" si="131"/>
        <v>5.1547288799999995</v>
      </c>
    </row>
    <row r="8422" spans="1:4" ht="15" customHeight="1" x14ac:dyDescent="0.2">
      <c r="A8422" s="27">
        <v>42360.458333333336</v>
      </c>
      <c r="B8422" s="10">
        <v>4.1155520000000001</v>
      </c>
      <c r="C8422" s="26">
        <v>360</v>
      </c>
      <c r="D8422" s="14">
        <f t="shared" si="131"/>
        <v>6.8729718399999999</v>
      </c>
    </row>
    <row r="8423" spans="1:4" ht="15" customHeight="1" x14ac:dyDescent="0.2">
      <c r="A8423" s="27">
        <v>42360.5</v>
      </c>
      <c r="B8423" s="10">
        <v>4.6299960000000002</v>
      </c>
      <c r="C8423" s="26">
        <v>20</v>
      </c>
      <c r="D8423" s="14">
        <f t="shared" si="131"/>
        <v>7.7320933199999997</v>
      </c>
    </row>
    <row r="8424" spans="1:4" ht="15" customHeight="1" x14ac:dyDescent="0.2">
      <c r="A8424" s="27">
        <v>42360.541666666664</v>
      </c>
      <c r="B8424" s="10">
        <v>6.1733279999999997</v>
      </c>
      <c r="C8424" s="26">
        <v>60</v>
      </c>
      <c r="D8424" s="14">
        <f t="shared" si="131"/>
        <v>10.309457759999999</v>
      </c>
    </row>
    <row r="8425" spans="1:4" ht="15" customHeight="1" x14ac:dyDescent="0.2">
      <c r="A8425" s="27">
        <v>42360.583333333336</v>
      </c>
      <c r="B8425" s="10">
        <v>6.6877719999999998</v>
      </c>
      <c r="C8425" s="26">
        <v>70</v>
      </c>
      <c r="D8425" s="14">
        <f t="shared" si="131"/>
        <v>11.16857924</v>
      </c>
    </row>
    <row r="8426" spans="1:4" ht="15" customHeight="1" x14ac:dyDescent="0.2">
      <c r="A8426" s="27">
        <v>42360.625</v>
      </c>
      <c r="B8426" s="10">
        <v>9.2599920000000004</v>
      </c>
      <c r="C8426" s="26">
        <v>70</v>
      </c>
      <c r="D8426" s="14">
        <f t="shared" si="131"/>
        <v>15.464186639999999</v>
      </c>
    </row>
    <row r="8427" spans="1:4" ht="15" customHeight="1" x14ac:dyDescent="0.2">
      <c r="A8427" s="27">
        <v>42360.666666666664</v>
      </c>
      <c r="B8427" s="10">
        <v>9.2599920000000004</v>
      </c>
      <c r="C8427" s="26">
        <v>70</v>
      </c>
      <c r="D8427" s="14">
        <f t="shared" si="131"/>
        <v>15.464186639999999</v>
      </c>
    </row>
    <row r="8428" spans="1:4" ht="15" customHeight="1" x14ac:dyDescent="0.2">
      <c r="A8428" s="27">
        <v>42360.708333333336</v>
      </c>
      <c r="B8428" s="10">
        <v>8.7455479999999994</v>
      </c>
      <c r="C8428" s="26">
        <v>70</v>
      </c>
      <c r="D8428" s="14">
        <f t="shared" si="131"/>
        <v>14.605065159999999</v>
      </c>
    </row>
    <row r="8429" spans="1:4" ht="15" customHeight="1" x14ac:dyDescent="0.2">
      <c r="A8429" s="27">
        <v>42360.75</v>
      </c>
      <c r="B8429" s="10">
        <v>9.7744359999999997</v>
      </c>
      <c r="C8429" s="26">
        <v>50</v>
      </c>
      <c r="D8429" s="14">
        <f t="shared" si="131"/>
        <v>16.32330812</v>
      </c>
    </row>
    <row r="8430" spans="1:4" ht="15" customHeight="1" x14ac:dyDescent="0.2">
      <c r="A8430" s="27">
        <v>42360.791666666664</v>
      </c>
      <c r="B8430" s="10">
        <v>8.7455479999999994</v>
      </c>
      <c r="C8430" s="26">
        <v>70</v>
      </c>
      <c r="D8430" s="14">
        <f t="shared" si="131"/>
        <v>14.605065159999999</v>
      </c>
    </row>
    <row r="8431" spans="1:4" ht="15" customHeight="1" x14ac:dyDescent="0.2">
      <c r="A8431" s="27">
        <v>42360.833333333336</v>
      </c>
      <c r="B8431" s="10">
        <v>8.2311040000000002</v>
      </c>
      <c r="C8431" s="26">
        <v>50</v>
      </c>
      <c r="D8431" s="14">
        <f t="shared" si="131"/>
        <v>13.74594368</v>
      </c>
    </row>
    <row r="8432" spans="1:4" ht="15" customHeight="1" x14ac:dyDescent="0.2">
      <c r="A8432" s="27">
        <v>42360.875</v>
      </c>
      <c r="B8432" s="10">
        <v>6.6877719999999998</v>
      </c>
      <c r="C8432" s="26">
        <v>40</v>
      </c>
      <c r="D8432" s="14">
        <f t="shared" si="131"/>
        <v>11.16857924</v>
      </c>
    </row>
    <row r="8433" spans="1:4" ht="15" customHeight="1" x14ac:dyDescent="0.2">
      <c r="A8433" s="27">
        <v>42360.916666666664</v>
      </c>
      <c r="B8433" s="10">
        <v>4.6299960000000002</v>
      </c>
      <c r="C8433" s="26">
        <v>40</v>
      </c>
      <c r="D8433" s="14">
        <f t="shared" si="131"/>
        <v>7.7320933199999997</v>
      </c>
    </row>
    <row r="8434" spans="1:4" ht="15" customHeight="1" x14ac:dyDescent="0.2">
      <c r="A8434" s="27">
        <v>42360.958333333336</v>
      </c>
      <c r="B8434" s="10">
        <v>4.6299960000000002</v>
      </c>
      <c r="C8434" s="26">
        <v>50</v>
      </c>
      <c r="D8434" s="14">
        <f t="shared" si="131"/>
        <v>7.7320933199999997</v>
      </c>
    </row>
    <row r="8435" spans="1:4" ht="15" customHeight="1" x14ac:dyDescent="0.2">
      <c r="A8435" s="27">
        <v>42361</v>
      </c>
      <c r="B8435" s="10">
        <v>3.601108</v>
      </c>
      <c r="C8435" s="26">
        <v>20</v>
      </c>
      <c r="D8435" s="14">
        <f t="shared" si="131"/>
        <v>6.0138503599999993</v>
      </c>
    </row>
    <row r="8436" spans="1:4" ht="15" customHeight="1" x14ac:dyDescent="0.2">
      <c r="A8436" s="27">
        <v>42361.041666666664</v>
      </c>
      <c r="B8436" s="10">
        <v>3.0866639999999999</v>
      </c>
      <c r="C8436" s="26">
        <v>10</v>
      </c>
      <c r="D8436" s="14">
        <f t="shared" si="131"/>
        <v>5.1547288799999995</v>
      </c>
    </row>
    <row r="8437" spans="1:4" ht="15" customHeight="1" x14ac:dyDescent="0.2">
      <c r="A8437" s="27">
        <v>42361.083333333336</v>
      </c>
      <c r="B8437" s="10">
        <v>3.0866639999999999</v>
      </c>
      <c r="C8437" s="26">
        <v>10</v>
      </c>
      <c r="D8437" s="14">
        <f t="shared" si="131"/>
        <v>5.1547288799999995</v>
      </c>
    </row>
    <row r="8438" spans="1:4" ht="15" customHeight="1" x14ac:dyDescent="0.2">
      <c r="A8438" s="27">
        <v>42361.125</v>
      </c>
      <c r="B8438" s="10">
        <v>2.057776</v>
      </c>
      <c r="C8438" s="26">
        <v>350</v>
      </c>
      <c r="D8438" s="14">
        <f t="shared" si="131"/>
        <v>3.43648592</v>
      </c>
    </row>
    <row r="8439" spans="1:4" ht="15" customHeight="1" x14ac:dyDescent="0.2">
      <c r="A8439" s="27">
        <v>42361.166666666664</v>
      </c>
      <c r="B8439" s="10">
        <v>2.5722200000000002</v>
      </c>
      <c r="C8439" s="26">
        <v>340</v>
      </c>
      <c r="D8439" s="14">
        <f t="shared" si="131"/>
        <v>4.2956073999999997</v>
      </c>
    </row>
    <row r="8440" spans="1:4" ht="15" customHeight="1" x14ac:dyDescent="0.2">
      <c r="A8440" s="27">
        <v>42361.208333333336</v>
      </c>
      <c r="B8440" s="10">
        <v>2.5722200000000002</v>
      </c>
      <c r="C8440" s="26">
        <v>330</v>
      </c>
      <c r="D8440" s="14">
        <f t="shared" si="131"/>
        <v>4.2956073999999997</v>
      </c>
    </row>
    <row r="8441" spans="1:4" ht="15" customHeight="1" x14ac:dyDescent="0.2">
      <c r="A8441" s="27">
        <v>42361.25</v>
      </c>
      <c r="B8441" s="10">
        <v>1.5433319999999999</v>
      </c>
      <c r="C8441" s="26">
        <v>350</v>
      </c>
      <c r="D8441" s="14">
        <f t="shared" si="131"/>
        <v>2.5773644399999998</v>
      </c>
    </row>
    <row r="8442" spans="1:4" ht="15" customHeight="1" x14ac:dyDescent="0.2">
      <c r="A8442" s="27">
        <v>42361.291666666664</v>
      </c>
      <c r="B8442" s="10">
        <v>0</v>
      </c>
      <c r="C8442" s="26">
        <v>0</v>
      </c>
      <c r="D8442" s="14">
        <f t="shared" si="131"/>
        <v>0</v>
      </c>
    </row>
    <row r="8443" spans="1:4" ht="15" customHeight="1" x14ac:dyDescent="0.2">
      <c r="A8443" s="27">
        <v>42361.333333333336</v>
      </c>
      <c r="B8443" s="10">
        <v>1.028888</v>
      </c>
      <c r="C8443" s="26">
        <v>360</v>
      </c>
      <c r="D8443" s="14">
        <f t="shared" si="131"/>
        <v>1.71824296</v>
      </c>
    </row>
    <row r="8444" spans="1:4" ht="15" customHeight="1" x14ac:dyDescent="0.2">
      <c r="A8444" s="27">
        <v>42361.375</v>
      </c>
      <c r="B8444" s="10">
        <v>1.5433319999999999</v>
      </c>
      <c r="C8444" s="26">
        <v>320</v>
      </c>
      <c r="D8444" s="14">
        <f t="shared" si="131"/>
        <v>2.5773644399999998</v>
      </c>
    </row>
    <row r="8445" spans="1:4" ht="15" customHeight="1" x14ac:dyDescent="0.2">
      <c r="A8445" s="27">
        <v>42361.416666666664</v>
      </c>
      <c r="B8445" s="10">
        <v>2.5722200000000002</v>
      </c>
      <c r="C8445" s="26">
        <v>350</v>
      </c>
      <c r="D8445" s="14">
        <f t="shared" si="131"/>
        <v>4.2956073999999997</v>
      </c>
    </row>
    <row r="8446" spans="1:4" ht="15" customHeight="1" x14ac:dyDescent="0.2">
      <c r="A8446" s="27">
        <v>42361.458333333336</v>
      </c>
      <c r="B8446" s="10">
        <v>1.5433319999999999</v>
      </c>
      <c r="C8446" s="26">
        <v>300</v>
      </c>
      <c r="D8446" s="14">
        <f t="shared" si="131"/>
        <v>2.5773644399999998</v>
      </c>
    </row>
    <row r="8447" spans="1:4" ht="15" customHeight="1" x14ac:dyDescent="0.2">
      <c r="A8447" s="27">
        <v>42361.5</v>
      </c>
      <c r="B8447" s="10">
        <v>3.0866639999999999</v>
      </c>
      <c r="C8447" s="26">
        <v>350</v>
      </c>
      <c r="D8447" s="14">
        <f t="shared" si="131"/>
        <v>5.1547288799999995</v>
      </c>
    </row>
    <row r="8448" spans="1:4" ht="15" customHeight="1" x14ac:dyDescent="0.2">
      <c r="A8448" s="27">
        <v>42361.541666666664</v>
      </c>
      <c r="B8448" s="10">
        <v>5.6588840000000005</v>
      </c>
      <c r="C8448" s="26">
        <v>40</v>
      </c>
      <c r="D8448" s="14">
        <f t="shared" si="131"/>
        <v>9.4503362800000001</v>
      </c>
    </row>
    <row r="8449" spans="1:4" ht="15" customHeight="1" x14ac:dyDescent="0.2">
      <c r="A8449" s="27">
        <v>42361.583333333336</v>
      </c>
      <c r="B8449" s="10">
        <v>6.1733279999999997</v>
      </c>
      <c r="C8449" s="26">
        <v>40</v>
      </c>
      <c r="D8449" s="14">
        <f t="shared" si="131"/>
        <v>10.309457759999999</v>
      </c>
    </row>
    <row r="8450" spans="1:4" ht="15" customHeight="1" x14ac:dyDescent="0.2">
      <c r="A8450" s="27">
        <v>42361.625</v>
      </c>
      <c r="B8450" s="10">
        <v>6.1733279999999997</v>
      </c>
      <c r="C8450" s="26">
        <v>70</v>
      </c>
      <c r="D8450" s="14">
        <f t="shared" si="131"/>
        <v>10.309457759999999</v>
      </c>
    </row>
    <row r="8451" spans="1:4" ht="15" customHeight="1" x14ac:dyDescent="0.2">
      <c r="A8451" s="27">
        <v>42361.666666666664</v>
      </c>
      <c r="B8451" s="10">
        <v>7.202216</v>
      </c>
      <c r="C8451" s="26">
        <v>80</v>
      </c>
      <c r="D8451" s="14">
        <f t="shared" si="131"/>
        <v>12.027700719999999</v>
      </c>
    </row>
    <row r="8452" spans="1:4" ht="15" customHeight="1" x14ac:dyDescent="0.2">
      <c r="A8452" s="27">
        <v>42361.708333333336</v>
      </c>
      <c r="B8452" s="10">
        <v>7.7166600000000001</v>
      </c>
      <c r="C8452" s="26">
        <v>60</v>
      </c>
      <c r="D8452" s="14">
        <f t="shared" si="131"/>
        <v>12.886822199999999</v>
      </c>
    </row>
    <row r="8453" spans="1:4" ht="15" customHeight="1" x14ac:dyDescent="0.2">
      <c r="A8453" s="27">
        <v>42361.75</v>
      </c>
      <c r="B8453" s="10">
        <v>7.7166600000000001</v>
      </c>
      <c r="C8453" s="26">
        <v>60</v>
      </c>
      <c r="D8453" s="14">
        <f t="shared" ref="D8453:D8516" si="132">$B$1*B8453</f>
        <v>12.886822199999999</v>
      </c>
    </row>
    <row r="8454" spans="1:4" ht="15" customHeight="1" x14ac:dyDescent="0.2">
      <c r="A8454" s="27">
        <v>42361.791666666664</v>
      </c>
      <c r="B8454" s="10">
        <v>9.7744359999999997</v>
      </c>
      <c r="C8454" s="26">
        <v>70</v>
      </c>
      <c r="D8454" s="14">
        <f t="shared" si="132"/>
        <v>16.32330812</v>
      </c>
    </row>
    <row r="8455" spans="1:4" ht="15" customHeight="1" x14ac:dyDescent="0.2">
      <c r="A8455" s="27">
        <v>42361.833333333336</v>
      </c>
      <c r="B8455" s="10">
        <v>7.7166600000000001</v>
      </c>
      <c r="C8455" s="26">
        <v>50</v>
      </c>
      <c r="D8455" s="14">
        <f t="shared" si="132"/>
        <v>12.886822199999999</v>
      </c>
    </row>
    <row r="8456" spans="1:4" ht="15" customHeight="1" x14ac:dyDescent="0.2">
      <c r="A8456" s="27">
        <v>42361.875</v>
      </c>
      <c r="B8456" s="10">
        <v>6.6877719999999998</v>
      </c>
      <c r="C8456" s="26">
        <v>60</v>
      </c>
      <c r="D8456" s="14">
        <f t="shared" si="132"/>
        <v>11.16857924</v>
      </c>
    </row>
    <row r="8457" spans="1:4" ht="15" customHeight="1" x14ac:dyDescent="0.2">
      <c r="A8457" s="27">
        <v>42361.916666666664</v>
      </c>
      <c r="B8457" s="10">
        <v>4.6299960000000002</v>
      </c>
      <c r="C8457" s="26">
        <v>40</v>
      </c>
      <c r="D8457" s="14">
        <f t="shared" si="132"/>
        <v>7.7320933199999997</v>
      </c>
    </row>
    <row r="8458" spans="1:4" ht="15" customHeight="1" x14ac:dyDescent="0.2">
      <c r="A8458" s="27">
        <v>42361.958333333336</v>
      </c>
      <c r="B8458" s="10">
        <v>4.1155520000000001</v>
      </c>
      <c r="C8458" s="26">
        <v>40</v>
      </c>
      <c r="D8458" s="14">
        <f t="shared" si="132"/>
        <v>6.8729718399999999</v>
      </c>
    </row>
    <row r="8459" spans="1:4" ht="15" customHeight="1" x14ac:dyDescent="0.2">
      <c r="A8459" s="27">
        <v>42362</v>
      </c>
      <c r="B8459" s="10">
        <v>4.6299960000000002</v>
      </c>
      <c r="C8459" s="26">
        <v>30</v>
      </c>
      <c r="D8459" s="14">
        <f t="shared" si="132"/>
        <v>7.7320933199999997</v>
      </c>
    </row>
    <row r="8460" spans="1:4" ht="15" customHeight="1" x14ac:dyDescent="0.2">
      <c r="A8460" s="27">
        <v>42362.041666666664</v>
      </c>
      <c r="B8460" s="10">
        <v>3.0866639999999999</v>
      </c>
      <c r="C8460" s="26">
        <v>20</v>
      </c>
      <c r="D8460" s="14">
        <f t="shared" si="132"/>
        <v>5.1547288799999995</v>
      </c>
    </row>
    <row r="8461" spans="1:4" ht="15" customHeight="1" x14ac:dyDescent="0.2">
      <c r="A8461" s="27">
        <v>42362.083333333336</v>
      </c>
      <c r="B8461" s="10">
        <v>1.5433319999999999</v>
      </c>
      <c r="C8461" s="26">
        <v>350</v>
      </c>
      <c r="D8461" s="14">
        <f t="shared" si="132"/>
        <v>2.5773644399999998</v>
      </c>
    </row>
    <row r="8462" spans="1:4" ht="15" customHeight="1" x14ac:dyDescent="0.2">
      <c r="A8462" s="27">
        <v>42362.125</v>
      </c>
      <c r="B8462" s="10">
        <v>2.057776</v>
      </c>
      <c r="C8462" s="26">
        <v>10</v>
      </c>
      <c r="D8462" s="14">
        <f t="shared" si="132"/>
        <v>3.43648592</v>
      </c>
    </row>
    <row r="8463" spans="1:4" ht="15" customHeight="1" x14ac:dyDescent="0.2">
      <c r="A8463" s="27">
        <v>42362.166666666664</v>
      </c>
      <c r="B8463" s="10">
        <v>3.0866639999999999</v>
      </c>
      <c r="C8463" s="26">
        <v>20</v>
      </c>
      <c r="D8463" s="14">
        <f t="shared" si="132"/>
        <v>5.1547288799999995</v>
      </c>
    </row>
    <row r="8464" spans="1:4" ht="15" customHeight="1" x14ac:dyDescent="0.2">
      <c r="A8464" s="27">
        <v>42362.208333333336</v>
      </c>
      <c r="B8464" s="10">
        <v>2.057776</v>
      </c>
      <c r="C8464" s="26">
        <v>350</v>
      </c>
      <c r="D8464" s="14">
        <f t="shared" si="132"/>
        <v>3.43648592</v>
      </c>
    </row>
    <row r="8465" spans="1:4" ht="15" customHeight="1" x14ac:dyDescent="0.2">
      <c r="A8465" s="27">
        <v>42362.25</v>
      </c>
      <c r="B8465" s="10">
        <v>2.057776</v>
      </c>
      <c r="C8465" s="26">
        <v>330</v>
      </c>
      <c r="D8465" s="14">
        <f t="shared" si="132"/>
        <v>3.43648592</v>
      </c>
    </row>
    <row r="8466" spans="1:4" ht="15" customHeight="1" x14ac:dyDescent="0.2">
      <c r="A8466" s="27">
        <v>42362.291666666664</v>
      </c>
      <c r="B8466" s="10">
        <v>1.5433319999999999</v>
      </c>
      <c r="C8466" s="26">
        <v>300</v>
      </c>
      <c r="D8466" s="14">
        <f t="shared" si="132"/>
        <v>2.5773644399999998</v>
      </c>
    </row>
    <row r="8467" spans="1:4" ht="15" customHeight="1" x14ac:dyDescent="0.2">
      <c r="A8467" s="27">
        <v>42362.333333333336</v>
      </c>
      <c r="B8467" s="10">
        <v>1.5433319999999999</v>
      </c>
      <c r="C8467" s="26">
        <v>320</v>
      </c>
      <c r="D8467" s="14">
        <f t="shared" si="132"/>
        <v>2.5773644399999998</v>
      </c>
    </row>
    <row r="8468" spans="1:4" ht="15" customHeight="1" x14ac:dyDescent="0.2">
      <c r="A8468" s="27">
        <v>42362.375</v>
      </c>
      <c r="B8468" s="10">
        <v>0</v>
      </c>
      <c r="C8468" s="26">
        <v>0</v>
      </c>
      <c r="D8468" s="14">
        <f t="shared" si="132"/>
        <v>0</v>
      </c>
    </row>
    <row r="8469" spans="1:4" ht="15" customHeight="1" x14ac:dyDescent="0.2">
      <c r="A8469" s="27">
        <v>42362.416666666664</v>
      </c>
      <c r="B8469" s="10">
        <v>3.601108</v>
      </c>
      <c r="C8469" s="26">
        <v>350</v>
      </c>
      <c r="D8469" s="14">
        <f t="shared" si="132"/>
        <v>6.0138503599999993</v>
      </c>
    </row>
    <row r="8470" spans="1:4" ht="15" customHeight="1" x14ac:dyDescent="0.2">
      <c r="A8470" s="27">
        <v>42362.458333333336</v>
      </c>
      <c r="B8470" s="10">
        <v>5.6588840000000005</v>
      </c>
      <c r="C8470" s="26">
        <v>360</v>
      </c>
      <c r="D8470" s="14">
        <f t="shared" si="132"/>
        <v>9.4503362800000001</v>
      </c>
    </row>
    <row r="8471" spans="1:4" ht="15" customHeight="1" x14ac:dyDescent="0.2">
      <c r="A8471" s="27">
        <v>42362.5</v>
      </c>
      <c r="B8471" s="10">
        <v>5.1444400000000003</v>
      </c>
      <c r="C8471" s="26">
        <v>360</v>
      </c>
      <c r="D8471" s="14">
        <f t="shared" si="132"/>
        <v>8.5912147999999995</v>
      </c>
    </row>
    <row r="8472" spans="1:4" ht="15" customHeight="1" x14ac:dyDescent="0.2">
      <c r="A8472" s="27">
        <v>42362.541666666664</v>
      </c>
      <c r="B8472" s="10">
        <v>7.7166600000000001</v>
      </c>
      <c r="C8472" s="26">
        <v>20</v>
      </c>
      <c r="D8472" s="14">
        <f t="shared" si="132"/>
        <v>12.886822199999999</v>
      </c>
    </row>
    <row r="8473" spans="1:4" ht="15" customHeight="1" x14ac:dyDescent="0.2">
      <c r="A8473" s="27">
        <v>42362.583333333336</v>
      </c>
      <c r="B8473" s="10">
        <v>6.6877719999999998</v>
      </c>
      <c r="C8473" s="26">
        <v>50</v>
      </c>
      <c r="D8473" s="14">
        <f t="shared" si="132"/>
        <v>11.16857924</v>
      </c>
    </row>
    <row r="8474" spans="1:4" ht="15" customHeight="1" x14ac:dyDescent="0.2">
      <c r="A8474" s="27">
        <v>42362.625</v>
      </c>
      <c r="B8474" s="10">
        <v>10.288880000000001</v>
      </c>
      <c r="C8474" s="26">
        <v>60</v>
      </c>
      <c r="D8474" s="14">
        <f t="shared" si="132"/>
        <v>17.182429599999999</v>
      </c>
    </row>
    <row r="8475" spans="1:4" ht="15" customHeight="1" x14ac:dyDescent="0.2">
      <c r="A8475" s="27">
        <v>42362.666666666664</v>
      </c>
      <c r="B8475" s="10">
        <v>10.803324</v>
      </c>
      <c r="C8475" s="26">
        <v>60</v>
      </c>
      <c r="D8475" s="14">
        <f t="shared" si="132"/>
        <v>18.041551079999998</v>
      </c>
    </row>
    <row r="8476" spans="1:4" ht="15" customHeight="1" x14ac:dyDescent="0.2">
      <c r="A8476" s="27">
        <v>42362.708333333336</v>
      </c>
      <c r="B8476" s="10">
        <v>11.317768000000001</v>
      </c>
      <c r="C8476" s="26">
        <v>50</v>
      </c>
      <c r="D8476" s="14">
        <f t="shared" si="132"/>
        <v>18.90067256</v>
      </c>
    </row>
    <row r="8477" spans="1:4" ht="15" customHeight="1" x14ac:dyDescent="0.2">
      <c r="A8477" s="27">
        <v>42362.75</v>
      </c>
      <c r="B8477" s="10">
        <v>10.288880000000001</v>
      </c>
      <c r="C8477" s="26">
        <v>50</v>
      </c>
      <c r="D8477" s="14">
        <f t="shared" si="132"/>
        <v>17.182429599999999</v>
      </c>
    </row>
    <row r="8478" spans="1:4" ht="15" customHeight="1" x14ac:dyDescent="0.2">
      <c r="A8478" s="27">
        <v>42362.791666666664</v>
      </c>
      <c r="B8478" s="10">
        <v>10.288880000000001</v>
      </c>
      <c r="C8478" s="26">
        <v>60</v>
      </c>
      <c r="D8478" s="14">
        <f t="shared" si="132"/>
        <v>17.182429599999999</v>
      </c>
    </row>
    <row r="8479" spans="1:4" ht="15" customHeight="1" x14ac:dyDescent="0.2">
      <c r="A8479" s="27">
        <v>42362.833333333336</v>
      </c>
      <c r="B8479" s="10">
        <v>9.2599920000000004</v>
      </c>
      <c r="C8479" s="26">
        <v>50</v>
      </c>
      <c r="D8479" s="14">
        <f t="shared" si="132"/>
        <v>15.464186639999999</v>
      </c>
    </row>
    <row r="8480" spans="1:4" ht="15" customHeight="1" x14ac:dyDescent="0.2">
      <c r="A8480" s="27">
        <v>42362.875</v>
      </c>
      <c r="B8480" s="10">
        <v>8.7455479999999994</v>
      </c>
      <c r="C8480" s="26">
        <v>50</v>
      </c>
      <c r="D8480" s="14">
        <f t="shared" si="132"/>
        <v>14.605065159999999</v>
      </c>
    </row>
    <row r="8481" spans="1:4" ht="15" customHeight="1" x14ac:dyDescent="0.2">
      <c r="A8481" s="27">
        <v>42362.916666666664</v>
      </c>
      <c r="B8481" s="10">
        <v>7.202216</v>
      </c>
      <c r="C8481" s="26">
        <v>50</v>
      </c>
      <c r="D8481" s="14">
        <f t="shared" si="132"/>
        <v>12.027700719999999</v>
      </c>
    </row>
    <row r="8482" spans="1:4" ht="15" customHeight="1" x14ac:dyDescent="0.2">
      <c r="A8482" s="27">
        <v>42362.958333333336</v>
      </c>
      <c r="B8482" s="10">
        <v>6.1733279999999997</v>
      </c>
      <c r="C8482" s="26">
        <v>40</v>
      </c>
      <c r="D8482" s="14">
        <f t="shared" si="132"/>
        <v>10.309457759999999</v>
      </c>
    </row>
    <row r="8483" spans="1:4" ht="15" customHeight="1" x14ac:dyDescent="0.2">
      <c r="A8483" s="27">
        <v>42363</v>
      </c>
      <c r="B8483" s="10">
        <v>4.1155520000000001</v>
      </c>
      <c r="C8483" s="26">
        <v>20</v>
      </c>
      <c r="D8483" s="14">
        <f t="shared" si="132"/>
        <v>6.8729718399999999</v>
      </c>
    </row>
    <row r="8484" spans="1:4" ht="15" customHeight="1" x14ac:dyDescent="0.2">
      <c r="A8484" s="27">
        <v>42363.041666666664</v>
      </c>
      <c r="B8484" s="10">
        <v>2.5722200000000002</v>
      </c>
      <c r="C8484" s="26">
        <v>340</v>
      </c>
      <c r="D8484" s="14">
        <f t="shared" si="132"/>
        <v>4.2956073999999997</v>
      </c>
    </row>
    <row r="8485" spans="1:4" ht="15" customHeight="1" x14ac:dyDescent="0.2">
      <c r="A8485" s="27">
        <v>42363.083333333336</v>
      </c>
      <c r="B8485" s="10">
        <v>2.5722200000000002</v>
      </c>
      <c r="C8485" s="26">
        <v>340</v>
      </c>
      <c r="D8485" s="14">
        <f t="shared" si="132"/>
        <v>4.2956073999999997</v>
      </c>
    </row>
    <row r="8486" spans="1:4" ht="15" customHeight="1" x14ac:dyDescent="0.2">
      <c r="A8486" s="27">
        <v>42363.125</v>
      </c>
      <c r="B8486" s="10">
        <v>2.5722200000000002</v>
      </c>
      <c r="C8486" s="26">
        <v>360</v>
      </c>
      <c r="D8486" s="14">
        <f t="shared" si="132"/>
        <v>4.2956073999999997</v>
      </c>
    </row>
    <row r="8487" spans="1:4" ht="15" customHeight="1" x14ac:dyDescent="0.2">
      <c r="A8487" s="27">
        <v>42363.166666666664</v>
      </c>
      <c r="B8487" s="10">
        <v>3.0866639999999999</v>
      </c>
      <c r="C8487" s="26">
        <v>10</v>
      </c>
      <c r="D8487" s="14">
        <f t="shared" si="132"/>
        <v>5.1547288799999995</v>
      </c>
    </row>
    <row r="8488" spans="1:4" ht="15" customHeight="1" x14ac:dyDescent="0.2">
      <c r="A8488" s="27">
        <v>42363.208333333336</v>
      </c>
      <c r="B8488" s="10">
        <v>2.5722200000000002</v>
      </c>
      <c r="C8488" s="26">
        <v>350</v>
      </c>
      <c r="D8488" s="14">
        <f t="shared" si="132"/>
        <v>4.2956073999999997</v>
      </c>
    </row>
    <row r="8489" spans="1:4" ht="15" customHeight="1" x14ac:dyDescent="0.2">
      <c r="A8489" s="27">
        <v>42363.25</v>
      </c>
      <c r="B8489" s="10">
        <v>3.0866639999999999</v>
      </c>
      <c r="C8489" s="26">
        <v>360</v>
      </c>
      <c r="D8489" s="14">
        <f t="shared" si="132"/>
        <v>5.1547288799999995</v>
      </c>
    </row>
    <row r="8490" spans="1:4" ht="15" customHeight="1" x14ac:dyDescent="0.2">
      <c r="A8490" s="27">
        <v>42363.291666666664</v>
      </c>
      <c r="B8490" s="10">
        <v>3.601108</v>
      </c>
      <c r="C8490" s="26">
        <v>360</v>
      </c>
      <c r="D8490" s="14">
        <f t="shared" si="132"/>
        <v>6.0138503599999993</v>
      </c>
    </row>
    <row r="8491" spans="1:4" ht="15" customHeight="1" x14ac:dyDescent="0.2">
      <c r="A8491" s="27">
        <v>42363.333333333336</v>
      </c>
      <c r="B8491" s="10">
        <v>3.601108</v>
      </c>
      <c r="C8491" s="26">
        <v>10</v>
      </c>
      <c r="D8491" s="14">
        <f t="shared" si="132"/>
        <v>6.0138503599999993</v>
      </c>
    </row>
    <row r="8492" spans="1:4" ht="15" customHeight="1" x14ac:dyDescent="0.2">
      <c r="A8492" s="27">
        <v>42363.375</v>
      </c>
      <c r="B8492" s="10">
        <v>2.5722200000000002</v>
      </c>
      <c r="C8492" s="26">
        <v>20</v>
      </c>
      <c r="D8492" s="14">
        <f t="shared" si="132"/>
        <v>4.2956073999999997</v>
      </c>
    </row>
    <row r="8493" spans="1:4" ht="15" customHeight="1" x14ac:dyDescent="0.2">
      <c r="A8493" s="27">
        <v>42363.416666666664</v>
      </c>
      <c r="B8493" s="10">
        <v>4.6299960000000002</v>
      </c>
      <c r="C8493" s="26">
        <v>360</v>
      </c>
      <c r="D8493" s="14">
        <f t="shared" si="132"/>
        <v>7.7320933199999997</v>
      </c>
    </row>
    <row r="8494" spans="1:4" ht="15" customHeight="1" x14ac:dyDescent="0.2">
      <c r="A8494" s="27">
        <v>42363.458333333336</v>
      </c>
      <c r="B8494" s="10">
        <v>5.1444400000000003</v>
      </c>
      <c r="C8494" s="26">
        <v>360</v>
      </c>
      <c r="D8494" s="14">
        <f t="shared" si="132"/>
        <v>8.5912147999999995</v>
      </c>
    </row>
    <row r="8495" spans="1:4" ht="15" customHeight="1" x14ac:dyDescent="0.2">
      <c r="A8495" s="27">
        <v>42363.5</v>
      </c>
      <c r="B8495" s="10">
        <v>7.202216</v>
      </c>
      <c r="C8495" s="26">
        <v>20</v>
      </c>
      <c r="D8495" s="14">
        <f t="shared" si="132"/>
        <v>12.027700719999999</v>
      </c>
    </row>
    <row r="8496" spans="1:4" ht="15" customHeight="1" x14ac:dyDescent="0.2">
      <c r="A8496" s="27">
        <v>42363.541666666664</v>
      </c>
      <c r="B8496" s="10">
        <v>7.202216</v>
      </c>
      <c r="C8496" s="26">
        <v>20</v>
      </c>
      <c r="D8496" s="14">
        <f t="shared" si="132"/>
        <v>12.027700719999999</v>
      </c>
    </row>
    <row r="8497" spans="1:4" ht="15" customHeight="1" x14ac:dyDescent="0.2">
      <c r="A8497" s="27">
        <v>42363.583333333336</v>
      </c>
      <c r="B8497" s="10">
        <v>6.1733279999999997</v>
      </c>
      <c r="C8497" s="26">
        <v>360</v>
      </c>
      <c r="D8497" s="14">
        <f t="shared" si="132"/>
        <v>10.309457759999999</v>
      </c>
    </row>
    <row r="8498" spans="1:4" ht="15" customHeight="1" x14ac:dyDescent="0.2">
      <c r="A8498" s="27">
        <v>42363.625</v>
      </c>
      <c r="B8498" s="10">
        <v>5.1444400000000003</v>
      </c>
      <c r="C8498" s="26">
        <v>340</v>
      </c>
      <c r="D8498" s="14">
        <f t="shared" si="132"/>
        <v>8.5912147999999995</v>
      </c>
    </row>
    <row r="8499" spans="1:4" ht="15" customHeight="1" x14ac:dyDescent="0.2">
      <c r="A8499" s="27">
        <v>42363.666666666664</v>
      </c>
      <c r="B8499" s="10">
        <v>8.7455479999999994</v>
      </c>
      <c r="C8499" s="26">
        <v>80</v>
      </c>
      <c r="D8499" s="14">
        <f t="shared" si="132"/>
        <v>14.605065159999999</v>
      </c>
    </row>
    <row r="8500" spans="1:4" ht="15" customHeight="1" x14ac:dyDescent="0.2">
      <c r="A8500" s="27">
        <v>42363.708333333336</v>
      </c>
      <c r="B8500" s="10">
        <v>7.7166600000000001</v>
      </c>
      <c r="C8500" s="26">
        <v>70</v>
      </c>
      <c r="D8500" s="14">
        <f t="shared" si="132"/>
        <v>12.886822199999999</v>
      </c>
    </row>
    <row r="8501" spans="1:4" ht="15" customHeight="1" x14ac:dyDescent="0.2">
      <c r="A8501" s="27">
        <v>42363.75</v>
      </c>
      <c r="B8501" s="10">
        <v>8.7455479999999994</v>
      </c>
      <c r="C8501" s="26">
        <v>50</v>
      </c>
      <c r="D8501" s="14">
        <f t="shared" si="132"/>
        <v>14.605065159999999</v>
      </c>
    </row>
    <row r="8502" spans="1:4" ht="15" customHeight="1" x14ac:dyDescent="0.2">
      <c r="A8502" s="27">
        <v>42363.791666666664</v>
      </c>
      <c r="B8502" s="10">
        <v>8.2311040000000002</v>
      </c>
      <c r="C8502" s="26">
        <v>40</v>
      </c>
      <c r="D8502" s="14">
        <f t="shared" si="132"/>
        <v>13.74594368</v>
      </c>
    </row>
    <row r="8503" spans="1:4" ht="15" customHeight="1" x14ac:dyDescent="0.2">
      <c r="A8503" s="27">
        <v>42363.833333333336</v>
      </c>
      <c r="B8503" s="10">
        <v>9.7744359999999997</v>
      </c>
      <c r="C8503" s="26">
        <v>50</v>
      </c>
      <c r="D8503" s="14">
        <f t="shared" si="132"/>
        <v>16.32330812</v>
      </c>
    </row>
    <row r="8504" spans="1:4" ht="15" customHeight="1" x14ac:dyDescent="0.2">
      <c r="A8504" s="27">
        <v>42363.875</v>
      </c>
      <c r="B8504" s="10">
        <v>7.7166600000000001</v>
      </c>
      <c r="C8504" s="26">
        <v>40</v>
      </c>
      <c r="D8504" s="14">
        <f t="shared" si="132"/>
        <v>12.886822199999999</v>
      </c>
    </row>
    <row r="8505" spans="1:4" ht="15" customHeight="1" x14ac:dyDescent="0.2">
      <c r="A8505" s="27">
        <v>42363.916666666664</v>
      </c>
      <c r="B8505" s="10">
        <v>7.202216</v>
      </c>
      <c r="C8505" s="26">
        <v>50</v>
      </c>
      <c r="D8505" s="14">
        <f t="shared" si="132"/>
        <v>12.027700719999999</v>
      </c>
    </row>
    <row r="8506" spans="1:4" ht="15" customHeight="1" x14ac:dyDescent="0.2">
      <c r="A8506" s="27">
        <v>42363.958333333336</v>
      </c>
      <c r="B8506" s="10">
        <v>6.6877719999999998</v>
      </c>
      <c r="C8506" s="26">
        <v>40</v>
      </c>
      <c r="D8506" s="14">
        <f t="shared" si="132"/>
        <v>11.16857924</v>
      </c>
    </row>
    <row r="8507" spans="1:4" ht="15" customHeight="1" x14ac:dyDescent="0.2">
      <c r="A8507" s="27">
        <v>42364</v>
      </c>
      <c r="B8507" s="10">
        <v>4.1155520000000001</v>
      </c>
      <c r="C8507" s="26">
        <v>30</v>
      </c>
      <c r="D8507" s="14">
        <f t="shared" si="132"/>
        <v>6.8729718399999999</v>
      </c>
    </row>
    <row r="8508" spans="1:4" ht="15" customHeight="1" x14ac:dyDescent="0.2">
      <c r="A8508" s="27">
        <v>42364.041666666664</v>
      </c>
      <c r="B8508" s="10">
        <v>7.7166600000000001</v>
      </c>
      <c r="C8508" s="26">
        <v>360</v>
      </c>
      <c r="D8508" s="14">
        <f t="shared" si="132"/>
        <v>12.886822199999999</v>
      </c>
    </row>
    <row r="8509" spans="1:4" ht="15" customHeight="1" x14ac:dyDescent="0.2">
      <c r="A8509" s="27">
        <v>42364.083333333336</v>
      </c>
      <c r="B8509" s="10">
        <v>4.1155520000000001</v>
      </c>
      <c r="C8509" s="26">
        <v>340</v>
      </c>
      <c r="D8509" s="14">
        <f t="shared" si="132"/>
        <v>6.8729718399999999</v>
      </c>
    </row>
    <row r="8510" spans="1:4" ht="15" customHeight="1" x14ac:dyDescent="0.2">
      <c r="A8510" s="27">
        <v>42364.125</v>
      </c>
      <c r="B8510" s="10">
        <v>6.1733279999999997</v>
      </c>
      <c r="C8510" s="26">
        <v>20</v>
      </c>
      <c r="D8510" s="14">
        <f t="shared" si="132"/>
        <v>10.309457759999999</v>
      </c>
    </row>
    <row r="8511" spans="1:4" ht="15" customHeight="1" x14ac:dyDescent="0.2">
      <c r="A8511" s="27">
        <v>42364.166666666664</v>
      </c>
      <c r="B8511" s="10">
        <v>1.5433319999999999</v>
      </c>
      <c r="C8511" s="26">
        <v>360</v>
      </c>
      <c r="D8511" s="14">
        <f t="shared" si="132"/>
        <v>2.5773644399999998</v>
      </c>
    </row>
    <row r="8512" spans="1:4" ht="15" customHeight="1" x14ac:dyDescent="0.2">
      <c r="A8512" s="27">
        <v>42364.208333333336</v>
      </c>
      <c r="B8512" s="10">
        <v>2.5722200000000002</v>
      </c>
      <c r="C8512" s="26">
        <v>330</v>
      </c>
      <c r="D8512" s="14">
        <f t="shared" si="132"/>
        <v>4.2956073999999997</v>
      </c>
    </row>
    <row r="8513" spans="1:4" ht="15" customHeight="1" x14ac:dyDescent="0.2">
      <c r="A8513" s="27">
        <v>42364.25</v>
      </c>
      <c r="B8513" s="10">
        <v>2.5722200000000002</v>
      </c>
      <c r="C8513" s="26">
        <v>320</v>
      </c>
      <c r="D8513" s="14">
        <f t="shared" si="132"/>
        <v>4.2956073999999997</v>
      </c>
    </row>
    <row r="8514" spans="1:4" ht="15" customHeight="1" x14ac:dyDescent="0.2">
      <c r="A8514" s="27">
        <v>42364.291666666664</v>
      </c>
      <c r="B8514" s="10">
        <v>1.5433319999999999</v>
      </c>
      <c r="C8514" s="26">
        <v>270</v>
      </c>
      <c r="D8514" s="14">
        <f t="shared" si="132"/>
        <v>2.5773644399999998</v>
      </c>
    </row>
    <row r="8515" spans="1:4" ht="15" customHeight="1" x14ac:dyDescent="0.2">
      <c r="A8515" s="27">
        <v>42364.333333333336</v>
      </c>
      <c r="B8515" s="10">
        <v>1.028888</v>
      </c>
      <c r="C8515" s="26">
        <v>330</v>
      </c>
      <c r="D8515" s="14">
        <f t="shared" si="132"/>
        <v>1.71824296</v>
      </c>
    </row>
    <row r="8516" spans="1:4" ht="15" customHeight="1" x14ac:dyDescent="0.2">
      <c r="A8516" s="27">
        <v>42364.375</v>
      </c>
      <c r="B8516" s="10">
        <v>3.601108</v>
      </c>
      <c r="C8516" s="26">
        <v>10</v>
      </c>
      <c r="D8516" s="14">
        <f t="shared" si="132"/>
        <v>6.0138503599999993</v>
      </c>
    </row>
    <row r="8517" spans="1:4" ht="15" customHeight="1" x14ac:dyDescent="0.2">
      <c r="A8517" s="27">
        <v>42364.416666666664</v>
      </c>
      <c r="B8517" s="10">
        <v>4.6299960000000002</v>
      </c>
      <c r="C8517" s="26">
        <v>20</v>
      </c>
      <c r="D8517" s="14">
        <f t="shared" ref="D8517:D8580" si="133">$B$1*B8517</f>
        <v>7.7320933199999997</v>
      </c>
    </row>
    <row r="8518" spans="1:4" ht="15" customHeight="1" x14ac:dyDescent="0.2">
      <c r="A8518" s="27">
        <v>42364.458333333336</v>
      </c>
      <c r="B8518" s="10">
        <v>4.6299960000000002</v>
      </c>
      <c r="C8518" s="26">
        <v>360</v>
      </c>
      <c r="D8518" s="14">
        <f t="shared" si="133"/>
        <v>7.7320933199999997</v>
      </c>
    </row>
    <row r="8519" spans="1:4" ht="15" customHeight="1" x14ac:dyDescent="0.2">
      <c r="A8519" s="27">
        <v>42364.5</v>
      </c>
      <c r="B8519" s="10">
        <v>6.1733279999999997</v>
      </c>
      <c r="C8519" s="26">
        <v>360</v>
      </c>
      <c r="D8519" s="14">
        <f t="shared" si="133"/>
        <v>10.309457759999999</v>
      </c>
    </row>
    <row r="8520" spans="1:4" ht="15" customHeight="1" x14ac:dyDescent="0.2">
      <c r="A8520" s="27">
        <v>42364.541666666664</v>
      </c>
      <c r="B8520" s="10">
        <v>6.1733279999999997</v>
      </c>
      <c r="C8520" s="26">
        <v>360</v>
      </c>
      <c r="D8520" s="14">
        <f t="shared" si="133"/>
        <v>10.309457759999999</v>
      </c>
    </row>
    <row r="8521" spans="1:4" ht="15" customHeight="1" x14ac:dyDescent="0.2">
      <c r="A8521" s="27">
        <v>42364.583333333336</v>
      </c>
      <c r="B8521" s="10">
        <v>6.6877719999999998</v>
      </c>
      <c r="C8521" s="26">
        <v>10</v>
      </c>
      <c r="D8521" s="14">
        <f t="shared" si="133"/>
        <v>11.16857924</v>
      </c>
    </row>
    <row r="8522" spans="1:4" ht="15" customHeight="1" x14ac:dyDescent="0.2">
      <c r="A8522" s="27">
        <v>42364.625</v>
      </c>
      <c r="B8522" s="10">
        <v>8.2311040000000002</v>
      </c>
      <c r="C8522" s="26">
        <v>60</v>
      </c>
      <c r="D8522" s="14">
        <f t="shared" si="133"/>
        <v>13.74594368</v>
      </c>
    </row>
    <row r="8523" spans="1:4" ht="15" customHeight="1" x14ac:dyDescent="0.2">
      <c r="A8523" s="27">
        <v>42364.666666666664</v>
      </c>
      <c r="B8523" s="10">
        <v>8.7455479999999994</v>
      </c>
      <c r="C8523" s="26">
        <v>50</v>
      </c>
      <c r="D8523" s="14">
        <f t="shared" si="133"/>
        <v>14.605065159999999</v>
      </c>
    </row>
    <row r="8524" spans="1:4" ht="15" customHeight="1" x14ac:dyDescent="0.2">
      <c r="A8524" s="27">
        <v>42364.708333333336</v>
      </c>
      <c r="B8524" s="10">
        <v>8.2311040000000002</v>
      </c>
      <c r="C8524" s="26">
        <v>60</v>
      </c>
      <c r="D8524" s="14">
        <f t="shared" si="133"/>
        <v>13.74594368</v>
      </c>
    </row>
    <row r="8525" spans="1:4" ht="15" customHeight="1" x14ac:dyDescent="0.2">
      <c r="A8525" s="27">
        <v>42364.75</v>
      </c>
      <c r="B8525" s="10">
        <v>9.2599920000000004</v>
      </c>
      <c r="C8525" s="26">
        <v>50</v>
      </c>
      <c r="D8525" s="14">
        <f t="shared" si="133"/>
        <v>15.464186639999999</v>
      </c>
    </row>
    <row r="8526" spans="1:4" ht="15" customHeight="1" x14ac:dyDescent="0.2">
      <c r="A8526" s="27">
        <v>42364.791666666664</v>
      </c>
      <c r="B8526" s="10">
        <v>8.7455479999999994</v>
      </c>
      <c r="C8526" s="26">
        <v>50</v>
      </c>
      <c r="D8526" s="14">
        <f t="shared" si="133"/>
        <v>14.605065159999999</v>
      </c>
    </row>
    <row r="8527" spans="1:4" ht="15" customHeight="1" x14ac:dyDescent="0.2">
      <c r="A8527" s="27">
        <v>42364.833333333336</v>
      </c>
      <c r="B8527" s="10">
        <v>8.7455479999999994</v>
      </c>
      <c r="C8527" s="26">
        <v>50</v>
      </c>
      <c r="D8527" s="14">
        <f t="shared" si="133"/>
        <v>14.605065159999999</v>
      </c>
    </row>
    <row r="8528" spans="1:4" ht="15" customHeight="1" x14ac:dyDescent="0.2">
      <c r="A8528" s="27">
        <v>42364.875</v>
      </c>
      <c r="B8528" s="10">
        <v>10.288880000000001</v>
      </c>
      <c r="C8528" s="26">
        <v>50</v>
      </c>
      <c r="D8528" s="14">
        <f t="shared" si="133"/>
        <v>17.182429599999999</v>
      </c>
    </row>
    <row r="8529" spans="1:4" ht="15" customHeight="1" x14ac:dyDescent="0.2">
      <c r="A8529" s="27">
        <v>42364.916666666664</v>
      </c>
      <c r="B8529" s="10">
        <v>8.2311040000000002</v>
      </c>
      <c r="C8529" s="26">
        <v>40</v>
      </c>
      <c r="D8529" s="14">
        <f t="shared" si="133"/>
        <v>13.74594368</v>
      </c>
    </row>
    <row r="8530" spans="1:4" ht="15" customHeight="1" x14ac:dyDescent="0.2">
      <c r="A8530" s="27">
        <v>42364.958333333336</v>
      </c>
      <c r="B8530" s="10">
        <v>6.6877719999999998</v>
      </c>
      <c r="C8530" s="26">
        <v>40</v>
      </c>
      <c r="D8530" s="14">
        <f t="shared" si="133"/>
        <v>11.16857924</v>
      </c>
    </row>
    <row r="8531" spans="1:4" ht="15" customHeight="1" x14ac:dyDescent="0.2">
      <c r="A8531" s="27">
        <v>42365</v>
      </c>
      <c r="B8531" s="10">
        <v>5.6588840000000005</v>
      </c>
      <c r="C8531" s="26">
        <v>30</v>
      </c>
      <c r="D8531" s="14">
        <f t="shared" si="133"/>
        <v>9.4503362800000001</v>
      </c>
    </row>
    <row r="8532" spans="1:4" ht="15" customHeight="1" x14ac:dyDescent="0.2">
      <c r="A8532" s="27">
        <v>42365.041666666664</v>
      </c>
      <c r="B8532" s="10">
        <v>2.057776</v>
      </c>
      <c r="C8532" s="26">
        <v>340</v>
      </c>
      <c r="D8532" s="14">
        <f t="shared" si="133"/>
        <v>3.43648592</v>
      </c>
    </row>
    <row r="8533" spans="1:4" ht="15" customHeight="1" x14ac:dyDescent="0.2">
      <c r="A8533" s="27">
        <v>42365.083333333336</v>
      </c>
      <c r="B8533" s="10">
        <v>2.5722200000000002</v>
      </c>
      <c r="C8533" s="26">
        <v>350</v>
      </c>
      <c r="D8533" s="14">
        <f t="shared" si="133"/>
        <v>4.2956073999999997</v>
      </c>
    </row>
    <row r="8534" spans="1:4" ht="15" customHeight="1" x14ac:dyDescent="0.2">
      <c r="A8534" s="27">
        <v>42365.125</v>
      </c>
      <c r="B8534" s="10">
        <v>6.1733279999999997</v>
      </c>
      <c r="C8534" s="26">
        <v>360</v>
      </c>
      <c r="D8534" s="14">
        <f t="shared" si="133"/>
        <v>10.309457759999999</v>
      </c>
    </row>
    <row r="8535" spans="1:4" ht="15" customHeight="1" x14ac:dyDescent="0.2">
      <c r="A8535" s="27">
        <v>42365.166666666664</v>
      </c>
      <c r="B8535" s="10">
        <v>6.6877719999999998</v>
      </c>
      <c r="C8535" s="26">
        <v>10</v>
      </c>
      <c r="D8535" s="14">
        <f t="shared" si="133"/>
        <v>11.16857924</v>
      </c>
    </row>
    <row r="8536" spans="1:4" ht="15" customHeight="1" x14ac:dyDescent="0.2">
      <c r="A8536" s="27">
        <v>42365.208333333336</v>
      </c>
      <c r="B8536" s="10">
        <v>5.1444400000000003</v>
      </c>
      <c r="C8536" s="26">
        <v>360</v>
      </c>
      <c r="D8536" s="14">
        <f t="shared" si="133"/>
        <v>8.5912147999999995</v>
      </c>
    </row>
    <row r="8537" spans="1:4" ht="15" customHeight="1" x14ac:dyDescent="0.2">
      <c r="A8537" s="27">
        <v>42365.25</v>
      </c>
      <c r="B8537" s="10">
        <v>5.1444400000000003</v>
      </c>
      <c r="C8537" s="26">
        <v>20</v>
      </c>
      <c r="D8537" s="14">
        <f t="shared" si="133"/>
        <v>8.5912147999999995</v>
      </c>
    </row>
    <row r="8538" spans="1:4" ht="15" customHeight="1" x14ac:dyDescent="0.2">
      <c r="A8538" s="27">
        <v>42365.291666666664</v>
      </c>
      <c r="B8538" s="10">
        <v>5.1444400000000003</v>
      </c>
      <c r="C8538" s="26">
        <v>360</v>
      </c>
      <c r="D8538" s="14">
        <f t="shared" si="133"/>
        <v>8.5912147999999995</v>
      </c>
    </row>
    <row r="8539" spans="1:4" ht="15" customHeight="1" x14ac:dyDescent="0.2">
      <c r="A8539" s="27">
        <v>42365.333333333336</v>
      </c>
      <c r="B8539" s="10">
        <v>5.1444400000000003</v>
      </c>
      <c r="C8539" s="26">
        <v>360</v>
      </c>
      <c r="D8539" s="14">
        <f t="shared" si="133"/>
        <v>8.5912147999999995</v>
      </c>
    </row>
    <row r="8540" spans="1:4" ht="15" customHeight="1" x14ac:dyDescent="0.2">
      <c r="A8540" s="27">
        <v>42365.375</v>
      </c>
      <c r="B8540" s="10">
        <v>5.1444400000000003</v>
      </c>
      <c r="C8540" s="26">
        <v>360</v>
      </c>
      <c r="D8540" s="14">
        <f t="shared" si="133"/>
        <v>8.5912147999999995</v>
      </c>
    </row>
    <row r="8541" spans="1:4" ht="15" customHeight="1" x14ac:dyDescent="0.2">
      <c r="A8541" s="27">
        <v>42365.416666666664</v>
      </c>
      <c r="B8541" s="10">
        <v>5.6588840000000005</v>
      </c>
      <c r="C8541" s="26">
        <v>350</v>
      </c>
      <c r="D8541" s="14">
        <f t="shared" si="133"/>
        <v>9.4503362800000001</v>
      </c>
    </row>
    <row r="8542" spans="1:4" ht="15" customHeight="1" x14ac:dyDescent="0.2">
      <c r="A8542" s="27">
        <v>42365.458333333336</v>
      </c>
      <c r="B8542" s="10">
        <v>7.202216</v>
      </c>
      <c r="C8542" s="26">
        <v>10</v>
      </c>
      <c r="D8542" s="14">
        <f t="shared" si="133"/>
        <v>12.027700719999999</v>
      </c>
    </row>
    <row r="8543" spans="1:4" ht="15" customHeight="1" x14ac:dyDescent="0.2">
      <c r="A8543" s="27">
        <v>42365.5</v>
      </c>
      <c r="B8543" s="10">
        <v>8.2311040000000002</v>
      </c>
      <c r="C8543" s="26">
        <v>10</v>
      </c>
      <c r="D8543" s="14">
        <f t="shared" si="133"/>
        <v>13.74594368</v>
      </c>
    </row>
    <row r="8544" spans="1:4" ht="15" customHeight="1" x14ac:dyDescent="0.2">
      <c r="A8544" s="27">
        <v>42365.541666666664</v>
      </c>
      <c r="B8544" s="10">
        <v>9.2599920000000004</v>
      </c>
      <c r="C8544" s="26">
        <v>10</v>
      </c>
      <c r="D8544" s="14">
        <f t="shared" si="133"/>
        <v>15.464186639999999</v>
      </c>
    </row>
    <row r="8545" spans="1:4" ht="15" customHeight="1" x14ac:dyDescent="0.2">
      <c r="A8545" s="27">
        <v>42365.583333333336</v>
      </c>
      <c r="B8545" s="10">
        <v>6.6877719999999998</v>
      </c>
      <c r="C8545" s="26">
        <v>360</v>
      </c>
      <c r="D8545" s="14">
        <f t="shared" si="133"/>
        <v>11.16857924</v>
      </c>
    </row>
    <row r="8546" spans="1:4" ht="15" customHeight="1" x14ac:dyDescent="0.2">
      <c r="A8546" s="27">
        <v>42365.625</v>
      </c>
      <c r="B8546" s="10">
        <v>10.288880000000001</v>
      </c>
      <c r="C8546" s="26">
        <v>60</v>
      </c>
      <c r="D8546" s="14">
        <f t="shared" si="133"/>
        <v>17.182429599999999</v>
      </c>
    </row>
    <row r="8547" spans="1:4" ht="15" customHeight="1" x14ac:dyDescent="0.2">
      <c r="A8547" s="27">
        <v>42365.666666666664</v>
      </c>
      <c r="B8547" s="10">
        <v>9.7744359999999997</v>
      </c>
      <c r="C8547" s="26">
        <v>50</v>
      </c>
      <c r="D8547" s="14">
        <f t="shared" si="133"/>
        <v>16.32330812</v>
      </c>
    </row>
    <row r="8548" spans="1:4" ht="15" customHeight="1" x14ac:dyDescent="0.2">
      <c r="A8548" s="27">
        <v>42365.708333333336</v>
      </c>
      <c r="B8548" s="10">
        <v>10.803324</v>
      </c>
      <c r="C8548" s="26">
        <v>40</v>
      </c>
      <c r="D8548" s="14">
        <f t="shared" si="133"/>
        <v>18.041551079999998</v>
      </c>
    </row>
    <row r="8549" spans="1:4" ht="15" customHeight="1" x14ac:dyDescent="0.2">
      <c r="A8549" s="27">
        <v>42365.75</v>
      </c>
      <c r="B8549" s="10">
        <v>10.803324</v>
      </c>
      <c r="C8549" s="26">
        <v>50</v>
      </c>
      <c r="D8549" s="14">
        <f t="shared" si="133"/>
        <v>18.041551079999998</v>
      </c>
    </row>
    <row r="8550" spans="1:4" ht="15" customHeight="1" x14ac:dyDescent="0.2">
      <c r="A8550" s="27">
        <v>42365.791666666664</v>
      </c>
      <c r="B8550" s="10">
        <v>10.803324</v>
      </c>
      <c r="C8550" s="26">
        <v>40</v>
      </c>
      <c r="D8550" s="14">
        <f t="shared" si="133"/>
        <v>18.041551079999998</v>
      </c>
    </row>
    <row r="8551" spans="1:4" ht="15" customHeight="1" x14ac:dyDescent="0.2">
      <c r="A8551" s="27">
        <v>42365.833333333336</v>
      </c>
      <c r="B8551" s="10">
        <v>10.803324</v>
      </c>
      <c r="C8551" s="26">
        <v>50</v>
      </c>
      <c r="D8551" s="14">
        <f t="shared" si="133"/>
        <v>18.041551079999998</v>
      </c>
    </row>
    <row r="8552" spans="1:4" ht="15" customHeight="1" x14ac:dyDescent="0.2">
      <c r="A8552" s="27">
        <v>42365.875</v>
      </c>
      <c r="B8552" s="10">
        <v>8.7455479999999994</v>
      </c>
      <c r="C8552" s="26">
        <v>50</v>
      </c>
      <c r="D8552" s="14">
        <f t="shared" si="133"/>
        <v>14.605065159999999</v>
      </c>
    </row>
    <row r="8553" spans="1:4" ht="15" customHeight="1" x14ac:dyDescent="0.2">
      <c r="A8553" s="27">
        <v>42365.916666666664</v>
      </c>
      <c r="B8553" s="10">
        <v>9.2599920000000004</v>
      </c>
      <c r="C8553" s="26">
        <v>40</v>
      </c>
      <c r="D8553" s="14">
        <f t="shared" si="133"/>
        <v>15.464186639999999</v>
      </c>
    </row>
    <row r="8554" spans="1:4" ht="15" customHeight="1" x14ac:dyDescent="0.2">
      <c r="A8554" s="27">
        <v>42365.958333333336</v>
      </c>
      <c r="B8554" s="10">
        <v>7.202216</v>
      </c>
      <c r="C8554" s="26">
        <v>30</v>
      </c>
      <c r="D8554" s="14">
        <f t="shared" si="133"/>
        <v>12.027700719999999</v>
      </c>
    </row>
    <row r="8555" spans="1:4" ht="15" customHeight="1" x14ac:dyDescent="0.2">
      <c r="A8555" s="27">
        <v>42366</v>
      </c>
      <c r="B8555" s="10">
        <v>5.1444400000000003</v>
      </c>
      <c r="C8555" s="26">
        <v>10</v>
      </c>
      <c r="D8555" s="14">
        <f t="shared" si="133"/>
        <v>8.5912147999999995</v>
      </c>
    </row>
    <row r="8556" spans="1:4" ht="15" customHeight="1" x14ac:dyDescent="0.2">
      <c r="A8556" s="27">
        <v>42366.041666666664</v>
      </c>
      <c r="B8556" s="10">
        <v>5.1444400000000003</v>
      </c>
      <c r="C8556" s="26">
        <v>10</v>
      </c>
      <c r="D8556" s="14">
        <f t="shared" si="133"/>
        <v>8.5912147999999995</v>
      </c>
    </row>
    <row r="8557" spans="1:4" ht="15" customHeight="1" x14ac:dyDescent="0.2">
      <c r="A8557" s="27">
        <v>42366.083333333336</v>
      </c>
      <c r="B8557" s="10">
        <v>4.1155520000000001</v>
      </c>
      <c r="C8557" s="26">
        <v>360</v>
      </c>
      <c r="D8557" s="14">
        <f t="shared" si="133"/>
        <v>6.8729718399999999</v>
      </c>
    </row>
    <row r="8558" spans="1:4" ht="15" customHeight="1" x14ac:dyDescent="0.2">
      <c r="A8558" s="27">
        <v>42366.125</v>
      </c>
      <c r="B8558" s="10">
        <v>6.1733279999999997</v>
      </c>
      <c r="C8558" s="26">
        <v>20</v>
      </c>
      <c r="D8558" s="14">
        <f t="shared" si="133"/>
        <v>10.309457759999999</v>
      </c>
    </row>
    <row r="8559" spans="1:4" ht="15" customHeight="1" x14ac:dyDescent="0.2">
      <c r="A8559" s="27">
        <v>42366.166666666664</v>
      </c>
      <c r="B8559" s="10">
        <v>6.6877719999999998</v>
      </c>
      <c r="C8559" s="26">
        <v>20</v>
      </c>
      <c r="D8559" s="14">
        <f t="shared" si="133"/>
        <v>11.16857924</v>
      </c>
    </row>
    <row r="8560" spans="1:4" ht="15" customHeight="1" x14ac:dyDescent="0.2">
      <c r="A8560" s="27">
        <v>42366.208333333336</v>
      </c>
      <c r="B8560" s="10">
        <v>4.1155520000000001</v>
      </c>
      <c r="C8560" s="26">
        <v>340</v>
      </c>
      <c r="D8560" s="14">
        <f t="shared" si="133"/>
        <v>6.8729718399999999</v>
      </c>
    </row>
    <row r="8561" spans="1:4" ht="15" customHeight="1" x14ac:dyDescent="0.2">
      <c r="A8561" s="27">
        <v>42366.25</v>
      </c>
      <c r="B8561" s="10">
        <v>4.1155520000000001</v>
      </c>
      <c r="C8561" s="26">
        <v>350</v>
      </c>
      <c r="D8561" s="14">
        <f t="shared" si="133"/>
        <v>6.8729718399999999</v>
      </c>
    </row>
    <row r="8562" spans="1:4" ht="15" customHeight="1" x14ac:dyDescent="0.2">
      <c r="A8562" s="27">
        <v>42366.291666666664</v>
      </c>
      <c r="B8562" s="10">
        <v>5.6588840000000005</v>
      </c>
      <c r="C8562" s="26">
        <v>10</v>
      </c>
      <c r="D8562" s="14">
        <f t="shared" si="133"/>
        <v>9.4503362800000001</v>
      </c>
    </row>
    <row r="8563" spans="1:4" ht="15" customHeight="1" x14ac:dyDescent="0.2">
      <c r="A8563" s="27">
        <v>42366.333333333336</v>
      </c>
      <c r="B8563" s="10">
        <v>7.202216</v>
      </c>
      <c r="C8563" s="26">
        <v>20</v>
      </c>
      <c r="D8563" s="14">
        <f t="shared" si="133"/>
        <v>12.027700719999999</v>
      </c>
    </row>
    <row r="8564" spans="1:4" ht="15" customHeight="1" x14ac:dyDescent="0.2">
      <c r="A8564" s="27">
        <v>42366.375</v>
      </c>
      <c r="B8564" s="10">
        <v>8.2311040000000002</v>
      </c>
      <c r="C8564" s="26">
        <v>20</v>
      </c>
      <c r="D8564" s="14">
        <f t="shared" si="133"/>
        <v>13.74594368</v>
      </c>
    </row>
    <row r="8565" spans="1:4" ht="15" customHeight="1" x14ac:dyDescent="0.2">
      <c r="A8565" s="27">
        <v>42366.416666666664</v>
      </c>
      <c r="B8565" s="10">
        <v>8.2311040000000002</v>
      </c>
      <c r="C8565" s="26">
        <v>20</v>
      </c>
      <c r="D8565" s="14">
        <f t="shared" si="133"/>
        <v>13.74594368</v>
      </c>
    </row>
    <row r="8566" spans="1:4" ht="15" customHeight="1" x14ac:dyDescent="0.2">
      <c r="A8566" s="27">
        <v>42366.458333333336</v>
      </c>
      <c r="B8566" s="10">
        <v>6.6877719999999998</v>
      </c>
      <c r="C8566" s="26">
        <v>20</v>
      </c>
      <c r="D8566" s="14">
        <f t="shared" si="133"/>
        <v>11.16857924</v>
      </c>
    </row>
    <row r="8567" spans="1:4" ht="15" customHeight="1" x14ac:dyDescent="0.2">
      <c r="A8567" s="27">
        <v>42366.5</v>
      </c>
      <c r="B8567" s="10">
        <v>7.7166600000000001</v>
      </c>
      <c r="C8567" s="26">
        <v>20</v>
      </c>
      <c r="D8567" s="14">
        <f t="shared" si="133"/>
        <v>12.886822199999999</v>
      </c>
    </row>
    <row r="8568" spans="1:4" ht="15" customHeight="1" x14ac:dyDescent="0.2">
      <c r="A8568" s="27">
        <v>42366.541666666664</v>
      </c>
      <c r="B8568" s="10">
        <v>8.2311040000000002</v>
      </c>
      <c r="C8568" s="26">
        <v>10</v>
      </c>
      <c r="D8568" s="14">
        <f t="shared" si="133"/>
        <v>13.74594368</v>
      </c>
    </row>
    <row r="8569" spans="1:4" ht="15" customHeight="1" x14ac:dyDescent="0.2">
      <c r="A8569" s="27">
        <v>42366.583333333336</v>
      </c>
      <c r="B8569" s="10">
        <v>6.6877719999999998</v>
      </c>
      <c r="C8569" s="26">
        <v>10</v>
      </c>
      <c r="D8569" s="14">
        <f t="shared" si="133"/>
        <v>11.16857924</v>
      </c>
    </row>
    <row r="8570" spans="1:4" ht="15" customHeight="1" x14ac:dyDescent="0.2">
      <c r="A8570" s="27">
        <v>42366.625</v>
      </c>
      <c r="B8570" s="10">
        <v>7.7166600000000001</v>
      </c>
      <c r="C8570" s="26">
        <v>60</v>
      </c>
      <c r="D8570" s="14">
        <f t="shared" si="133"/>
        <v>12.886822199999999</v>
      </c>
    </row>
    <row r="8571" spans="1:4" ht="15" customHeight="1" x14ac:dyDescent="0.2">
      <c r="A8571" s="27">
        <v>42366.666666666664</v>
      </c>
      <c r="B8571" s="10">
        <v>8.2311040000000002</v>
      </c>
      <c r="C8571" s="26">
        <v>60</v>
      </c>
      <c r="D8571" s="14">
        <f t="shared" si="133"/>
        <v>13.74594368</v>
      </c>
    </row>
    <row r="8572" spans="1:4" ht="15" customHeight="1" x14ac:dyDescent="0.2">
      <c r="A8572" s="27">
        <v>42366.708333333336</v>
      </c>
      <c r="B8572" s="10">
        <v>9.2599920000000004</v>
      </c>
      <c r="C8572" s="26">
        <v>50</v>
      </c>
      <c r="D8572" s="14">
        <f t="shared" si="133"/>
        <v>15.464186639999999</v>
      </c>
    </row>
    <row r="8573" spans="1:4" ht="15" customHeight="1" x14ac:dyDescent="0.2">
      <c r="A8573" s="27">
        <v>42366.75</v>
      </c>
      <c r="B8573" s="10">
        <v>10.803324</v>
      </c>
      <c r="C8573" s="26">
        <v>40</v>
      </c>
      <c r="D8573" s="14">
        <f t="shared" si="133"/>
        <v>18.041551079999998</v>
      </c>
    </row>
    <row r="8574" spans="1:4" ht="15" customHeight="1" x14ac:dyDescent="0.2">
      <c r="A8574" s="27">
        <v>42366.791666666664</v>
      </c>
      <c r="B8574" s="10">
        <v>9.7744359999999997</v>
      </c>
      <c r="C8574" s="26">
        <v>40</v>
      </c>
      <c r="D8574" s="14">
        <f t="shared" si="133"/>
        <v>16.32330812</v>
      </c>
    </row>
    <row r="8575" spans="1:4" ht="15" customHeight="1" x14ac:dyDescent="0.2">
      <c r="A8575" s="27">
        <v>42366.833333333336</v>
      </c>
      <c r="B8575" s="10">
        <v>9.7744359999999997</v>
      </c>
      <c r="C8575" s="26">
        <v>40</v>
      </c>
      <c r="D8575" s="14">
        <f t="shared" si="133"/>
        <v>16.32330812</v>
      </c>
    </row>
    <row r="8576" spans="1:4" ht="15" customHeight="1" x14ac:dyDescent="0.2">
      <c r="A8576" s="27">
        <v>42366.875</v>
      </c>
      <c r="B8576" s="10">
        <v>1.028888</v>
      </c>
      <c r="C8576" s="26">
        <v>40</v>
      </c>
      <c r="D8576" s="14">
        <f t="shared" si="133"/>
        <v>1.71824296</v>
      </c>
    </row>
    <row r="8577" spans="1:4" ht="15" customHeight="1" x14ac:dyDescent="0.2">
      <c r="A8577" s="27">
        <v>42366.916666666664</v>
      </c>
      <c r="B8577" s="10">
        <v>7.7166600000000001</v>
      </c>
      <c r="C8577" s="26">
        <v>40</v>
      </c>
      <c r="D8577" s="14">
        <f t="shared" si="133"/>
        <v>12.886822199999999</v>
      </c>
    </row>
    <row r="8578" spans="1:4" ht="15" customHeight="1" x14ac:dyDescent="0.2">
      <c r="A8578" s="27">
        <v>42366.958333333336</v>
      </c>
      <c r="B8578" s="10">
        <v>2.057776</v>
      </c>
      <c r="C8578" s="26">
        <v>330</v>
      </c>
      <c r="D8578" s="14">
        <f t="shared" si="133"/>
        <v>3.43648592</v>
      </c>
    </row>
    <row r="8579" spans="1:4" ht="15" customHeight="1" x14ac:dyDescent="0.2">
      <c r="A8579" s="27">
        <v>42367</v>
      </c>
      <c r="B8579" s="10">
        <v>1.028888</v>
      </c>
      <c r="C8579" s="26">
        <v>340</v>
      </c>
      <c r="D8579" s="14">
        <f t="shared" si="133"/>
        <v>1.71824296</v>
      </c>
    </row>
    <row r="8580" spans="1:4" ht="15" customHeight="1" x14ac:dyDescent="0.2">
      <c r="A8580" s="27">
        <v>42367.041666666664</v>
      </c>
      <c r="B8580" s="10">
        <v>4.1155520000000001</v>
      </c>
      <c r="C8580" s="26">
        <v>10</v>
      </c>
      <c r="D8580" s="14">
        <f t="shared" si="133"/>
        <v>6.8729718399999999</v>
      </c>
    </row>
    <row r="8581" spans="1:4" ht="15" customHeight="1" x14ac:dyDescent="0.2">
      <c r="A8581" s="27">
        <v>42367.083333333336</v>
      </c>
      <c r="B8581" s="10">
        <v>6.1733279999999997</v>
      </c>
      <c r="C8581" s="26">
        <v>360</v>
      </c>
      <c r="D8581" s="14">
        <f t="shared" ref="D8581:D8644" si="134">$B$1*B8581</f>
        <v>10.309457759999999</v>
      </c>
    </row>
    <row r="8582" spans="1:4" ht="15" customHeight="1" x14ac:dyDescent="0.2">
      <c r="A8582" s="27">
        <v>42367.125</v>
      </c>
      <c r="B8582" s="10">
        <v>3.601108</v>
      </c>
      <c r="C8582" s="26">
        <v>10</v>
      </c>
      <c r="D8582" s="14">
        <f t="shared" si="134"/>
        <v>6.0138503599999993</v>
      </c>
    </row>
    <row r="8583" spans="1:4" ht="15" customHeight="1" x14ac:dyDescent="0.2">
      <c r="A8583" s="27">
        <v>42367.166666666664</v>
      </c>
      <c r="B8583" s="10">
        <v>3.601108</v>
      </c>
      <c r="C8583" s="26">
        <v>360</v>
      </c>
      <c r="D8583" s="14">
        <f t="shared" si="134"/>
        <v>6.0138503599999993</v>
      </c>
    </row>
    <row r="8584" spans="1:4" ht="15" customHeight="1" x14ac:dyDescent="0.2">
      <c r="A8584" s="27">
        <v>42367.208333333336</v>
      </c>
      <c r="B8584" s="10">
        <v>6.1733279999999997</v>
      </c>
      <c r="C8584" s="26">
        <v>30</v>
      </c>
      <c r="D8584" s="14">
        <f t="shared" si="134"/>
        <v>10.309457759999999</v>
      </c>
    </row>
    <row r="8585" spans="1:4" ht="15" customHeight="1" x14ac:dyDescent="0.2">
      <c r="A8585" s="27">
        <v>42367.25</v>
      </c>
      <c r="B8585" s="10">
        <v>5.1444400000000003</v>
      </c>
      <c r="C8585" s="26">
        <v>20</v>
      </c>
      <c r="D8585" s="14">
        <f t="shared" si="134"/>
        <v>8.5912147999999995</v>
      </c>
    </row>
    <row r="8586" spans="1:4" ht="15" customHeight="1" x14ac:dyDescent="0.2">
      <c r="A8586" s="27">
        <v>42367.291666666664</v>
      </c>
      <c r="B8586" s="10">
        <v>4.1155520000000001</v>
      </c>
      <c r="C8586" s="26">
        <v>20</v>
      </c>
      <c r="D8586" s="14">
        <f t="shared" si="134"/>
        <v>6.8729718399999999</v>
      </c>
    </row>
    <row r="8587" spans="1:4" ht="15" customHeight="1" x14ac:dyDescent="0.2">
      <c r="A8587" s="27">
        <v>42367.333333333336</v>
      </c>
      <c r="B8587" s="10">
        <v>4.6299960000000002</v>
      </c>
      <c r="C8587" s="26">
        <v>20</v>
      </c>
      <c r="D8587" s="14">
        <f t="shared" si="134"/>
        <v>7.7320933199999997</v>
      </c>
    </row>
    <row r="8588" spans="1:4" ht="15" customHeight="1" x14ac:dyDescent="0.2">
      <c r="A8588" s="27">
        <v>42367.375</v>
      </c>
      <c r="B8588" s="10">
        <v>5.1444400000000003</v>
      </c>
      <c r="C8588" s="26">
        <v>20</v>
      </c>
      <c r="D8588" s="14">
        <f t="shared" si="134"/>
        <v>8.5912147999999995</v>
      </c>
    </row>
    <row r="8589" spans="1:4" ht="15" customHeight="1" x14ac:dyDescent="0.2">
      <c r="A8589" s="27">
        <v>42367.416666666664</v>
      </c>
      <c r="B8589" s="10">
        <v>4.6299960000000002</v>
      </c>
      <c r="C8589" s="26">
        <v>360</v>
      </c>
      <c r="D8589" s="14">
        <f t="shared" si="134"/>
        <v>7.7320933199999997</v>
      </c>
    </row>
    <row r="8590" spans="1:4" ht="15" customHeight="1" x14ac:dyDescent="0.2">
      <c r="A8590" s="27">
        <v>42367.458333333336</v>
      </c>
      <c r="B8590" s="10">
        <v>6.6877719999999998</v>
      </c>
      <c r="C8590" s="26">
        <v>10</v>
      </c>
      <c r="D8590" s="14">
        <f t="shared" si="134"/>
        <v>11.16857924</v>
      </c>
    </row>
    <row r="8591" spans="1:4" ht="15" customHeight="1" x14ac:dyDescent="0.2">
      <c r="A8591" s="27">
        <v>42367.5</v>
      </c>
      <c r="B8591" s="10">
        <v>5.6588840000000005</v>
      </c>
      <c r="C8591" s="26">
        <v>360</v>
      </c>
      <c r="D8591" s="14">
        <f t="shared" si="134"/>
        <v>9.4503362800000001</v>
      </c>
    </row>
    <row r="8592" spans="1:4" ht="15" customHeight="1" x14ac:dyDescent="0.2">
      <c r="A8592" s="27">
        <v>42367.541666666664</v>
      </c>
      <c r="B8592" s="10">
        <v>6.6877719999999998</v>
      </c>
      <c r="C8592" s="26">
        <v>20</v>
      </c>
      <c r="D8592" s="14">
        <f t="shared" si="134"/>
        <v>11.16857924</v>
      </c>
    </row>
    <row r="8593" spans="1:4" ht="15" customHeight="1" x14ac:dyDescent="0.2">
      <c r="A8593" s="27">
        <v>42367.583333333336</v>
      </c>
      <c r="B8593" s="10">
        <v>6.1733279999999997</v>
      </c>
      <c r="C8593" s="26">
        <v>30</v>
      </c>
      <c r="D8593" s="14">
        <f t="shared" si="134"/>
        <v>10.309457759999999</v>
      </c>
    </row>
    <row r="8594" spans="1:4" ht="15" customHeight="1" x14ac:dyDescent="0.2">
      <c r="A8594" s="27">
        <v>42367.625</v>
      </c>
      <c r="B8594" s="10">
        <v>8.2311040000000002</v>
      </c>
      <c r="C8594" s="26">
        <v>60</v>
      </c>
      <c r="D8594" s="14">
        <f t="shared" si="134"/>
        <v>13.74594368</v>
      </c>
    </row>
    <row r="8595" spans="1:4" ht="15" customHeight="1" x14ac:dyDescent="0.2">
      <c r="A8595" s="27">
        <v>42367.666666666664</v>
      </c>
      <c r="B8595" s="10">
        <v>5.6588840000000005</v>
      </c>
      <c r="C8595" s="26">
        <v>50</v>
      </c>
      <c r="D8595" s="14">
        <f t="shared" si="134"/>
        <v>9.4503362800000001</v>
      </c>
    </row>
    <row r="8596" spans="1:4" ht="15" customHeight="1" x14ac:dyDescent="0.2">
      <c r="A8596" s="27">
        <v>42367.708333333336</v>
      </c>
      <c r="B8596" s="10">
        <v>6.6877719999999998</v>
      </c>
      <c r="C8596" s="26">
        <v>50</v>
      </c>
      <c r="D8596" s="14">
        <f t="shared" si="134"/>
        <v>11.16857924</v>
      </c>
    </row>
    <row r="8597" spans="1:4" ht="15" customHeight="1" x14ac:dyDescent="0.2">
      <c r="A8597" s="27">
        <v>42367.75</v>
      </c>
      <c r="B8597" s="10">
        <v>9.2599920000000004</v>
      </c>
      <c r="C8597" s="26">
        <v>50</v>
      </c>
      <c r="D8597" s="14">
        <f t="shared" si="134"/>
        <v>15.464186639999999</v>
      </c>
    </row>
    <row r="8598" spans="1:4" ht="15" customHeight="1" x14ac:dyDescent="0.2">
      <c r="A8598" s="27">
        <v>42367.791666666664</v>
      </c>
      <c r="B8598" s="10">
        <v>7.7166600000000001</v>
      </c>
      <c r="C8598" s="26">
        <v>40</v>
      </c>
      <c r="D8598" s="14">
        <f t="shared" si="134"/>
        <v>12.886822199999999</v>
      </c>
    </row>
    <row r="8599" spans="1:4" ht="15" customHeight="1" x14ac:dyDescent="0.2">
      <c r="A8599" s="27">
        <v>42367.833333333336</v>
      </c>
      <c r="B8599" s="10">
        <v>7.7166600000000001</v>
      </c>
      <c r="C8599" s="26">
        <v>40</v>
      </c>
      <c r="D8599" s="14">
        <f t="shared" si="134"/>
        <v>12.886822199999999</v>
      </c>
    </row>
    <row r="8600" spans="1:4" ht="15" customHeight="1" x14ac:dyDescent="0.2">
      <c r="A8600" s="27">
        <v>42367.875</v>
      </c>
      <c r="B8600" s="10">
        <v>8.7455479999999994</v>
      </c>
      <c r="C8600" s="26">
        <v>50</v>
      </c>
      <c r="D8600" s="14">
        <f t="shared" si="134"/>
        <v>14.605065159999999</v>
      </c>
    </row>
    <row r="8601" spans="1:4" ht="15" customHeight="1" x14ac:dyDescent="0.2">
      <c r="A8601" s="27">
        <v>42367.916666666664</v>
      </c>
      <c r="B8601" s="10">
        <v>7.202216</v>
      </c>
      <c r="C8601" s="26">
        <v>40</v>
      </c>
      <c r="D8601" s="14">
        <f t="shared" si="134"/>
        <v>12.027700719999999</v>
      </c>
    </row>
    <row r="8602" spans="1:4" ht="15" customHeight="1" x14ac:dyDescent="0.2">
      <c r="A8602" s="27">
        <v>42367.958333333336</v>
      </c>
      <c r="B8602" s="10">
        <v>5.6588840000000005</v>
      </c>
      <c r="C8602" s="26">
        <v>30</v>
      </c>
      <c r="D8602" s="14">
        <f t="shared" si="134"/>
        <v>9.4503362800000001</v>
      </c>
    </row>
    <row r="8603" spans="1:4" ht="15" customHeight="1" x14ac:dyDescent="0.2">
      <c r="A8603" s="27">
        <v>42368</v>
      </c>
      <c r="B8603" s="10">
        <v>4.6299960000000002</v>
      </c>
      <c r="C8603" s="26">
        <v>20</v>
      </c>
      <c r="D8603" s="14">
        <f t="shared" si="134"/>
        <v>7.7320933199999997</v>
      </c>
    </row>
    <row r="8604" spans="1:4" ht="15" customHeight="1" x14ac:dyDescent="0.2">
      <c r="A8604" s="27">
        <v>42368.041666666664</v>
      </c>
      <c r="B8604" s="10">
        <v>3.601108</v>
      </c>
      <c r="C8604" s="26">
        <v>20</v>
      </c>
      <c r="D8604" s="14">
        <f t="shared" si="134"/>
        <v>6.0138503599999993</v>
      </c>
    </row>
    <row r="8605" spans="1:4" ht="15" customHeight="1" x14ac:dyDescent="0.2">
      <c r="A8605" s="27">
        <v>42368.083333333336</v>
      </c>
      <c r="B8605" s="10">
        <v>4.6299960000000002</v>
      </c>
      <c r="C8605" s="26">
        <v>10</v>
      </c>
      <c r="D8605" s="14">
        <f t="shared" si="134"/>
        <v>7.7320933199999997</v>
      </c>
    </row>
    <row r="8606" spans="1:4" ht="15" customHeight="1" x14ac:dyDescent="0.2">
      <c r="A8606" s="27">
        <v>42368.125</v>
      </c>
      <c r="B8606" s="10">
        <v>4.1155520000000001</v>
      </c>
      <c r="C8606" s="26">
        <v>10</v>
      </c>
      <c r="D8606" s="14">
        <f t="shared" si="134"/>
        <v>6.8729718399999999</v>
      </c>
    </row>
    <row r="8607" spans="1:4" ht="15" customHeight="1" x14ac:dyDescent="0.2">
      <c r="A8607" s="27">
        <v>42368.166666666664</v>
      </c>
      <c r="B8607" s="10">
        <v>2.057776</v>
      </c>
      <c r="C8607" s="26">
        <v>350</v>
      </c>
      <c r="D8607" s="14">
        <f t="shared" si="134"/>
        <v>3.43648592</v>
      </c>
    </row>
    <row r="8608" spans="1:4" ht="15" customHeight="1" x14ac:dyDescent="0.2">
      <c r="A8608" s="27">
        <v>42368.208333333336</v>
      </c>
      <c r="B8608" s="10">
        <v>3.0866639999999999</v>
      </c>
      <c r="C8608" s="26">
        <v>20</v>
      </c>
      <c r="D8608" s="14">
        <f t="shared" si="134"/>
        <v>5.1547288799999995</v>
      </c>
    </row>
    <row r="8609" spans="1:4" ht="15" customHeight="1" x14ac:dyDescent="0.2">
      <c r="A8609" s="27">
        <v>42368.25</v>
      </c>
      <c r="B8609" s="10">
        <v>4.1155520000000001</v>
      </c>
      <c r="C8609" s="26">
        <v>20</v>
      </c>
      <c r="D8609" s="14">
        <f t="shared" si="134"/>
        <v>6.8729718399999999</v>
      </c>
    </row>
    <row r="8610" spans="1:4" ht="15" customHeight="1" x14ac:dyDescent="0.2">
      <c r="A8610" s="27">
        <v>42368.291666666664</v>
      </c>
      <c r="B8610" s="10">
        <v>3.601108</v>
      </c>
      <c r="C8610" s="26">
        <v>20</v>
      </c>
      <c r="D8610" s="14">
        <f t="shared" si="134"/>
        <v>6.0138503599999993</v>
      </c>
    </row>
    <row r="8611" spans="1:4" ht="15" customHeight="1" x14ac:dyDescent="0.2">
      <c r="A8611" s="27">
        <v>42368.333333333336</v>
      </c>
      <c r="B8611" s="10">
        <v>4.1155520000000001</v>
      </c>
      <c r="C8611" s="26">
        <v>20</v>
      </c>
      <c r="D8611" s="14">
        <f t="shared" si="134"/>
        <v>6.8729718399999999</v>
      </c>
    </row>
    <row r="8612" spans="1:4" ht="15" customHeight="1" x14ac:dyDescent="0.2">
      <c r="A8612" s="27">
        <v>42368.375</v>
      </c>
      <c r="B8612" s="10">
        <v>4.6299960000000002</v>
      </c>
      <c r="C8612" s="26">
        <v>20</v>
      </c>
      <c r="D8612" s="14">
        <f t="shared" si="134"/>
        <v>7.7320933199999997</v>
      </c>
    </row>
    <row r="8613" spans="1:4" ht="15" customHeight="1" x14ac:dyDescent="0.2">
      <c r="A8613" s="27">
        <v>42368.416666666664</v>
      </c>
      <c r="B8613" s="10">
        <v>5.1444400000000003</v>
      </c>
      <c r="C8613" s="26">
        <v>20</v>
      </c>
      <c r="D8613" s="14">
        <f t="shared" si="134"/>
        <v>8.5912147999999995</v>
      </c>
    </row>
    <row r="8614" spans="1:4" ht="15" customHeight="1" x14ac:dyDescent="0.2">
      <c r="A8614" s="27">
        <v>42368.458333333336</v>
      </c>
      <c r="B8614" s="10">
        <v>5.6588840000000005</v>
      </c>
      <c r="C8614" s="26">
        <v>20</v>
      </c>
      <c r="D8614" s="14">
        <f t="shared" si="134"/>
        <v>9.4503362800000001</v>
      </c>
    </row>
    <row r="8615" spans="1:4" ht="15" customHeight="1" x14ac:dyDescent="0.2">
      <c r="A8615" s="27">
        <v>42368.5</v>
      </c>
      <c r="B8615" s="10">
        <v>5.6588840000000005</v>
      </c>
      <c r="C8615" s="26">
        <v>360</v>
      </c>
      <c r="D8615" s="14">
        <f t="shared" si="134"/>
        <v>9.4503362800000001</v>
      </c>
    </row>
    <row r="8616" spans="1:4" ht="15" customHeight="1" x14ac:dyDescent="0.2">
      <c r="A8616" s="27">
        <v>42368.541666666664</v>
      </c>
      <c r="B8616" s="10">
        <v>5.6588840000000005</v>
      </c>
      <c r="C8616" s="26">
        <v>350</v>
      </c>
      <c r="D8616" s="14">
        <f t="shared" si="134"/>
        <v>9.4503362800000001</v>
      </c>
    </row>
    <row r="8617" spans="1:4" ht="15" customHeight="1" x14ac:dyDescent="0.2">
      <c r="A8617" s="27">
        <v>42368.583333333336</v>
      </c>
      <c r="B8617" s="10">
        <v>5.1444400000000003</v>
      </c>
      <c r="C8617" s="26">
        <v>30</v>
      </c>
      <c r="D8617" s="14">
        <f t="shared" si="134"/>
        <v>8.5912147999999995</v>
      </c>
    </row>
    <row r="8618" spans="1:4" ht="15" customHeight="1" x14ac:dyDescent="0.2">
      <c r="A8618" s="27">
        <v>42368.625</v>
      </c>
      <c r="B8618" s="10">
        <v>7.7166600000000001</v>
      </c>
      <c r="C8618" s="26">
        <v>60</v>
      </c>
      <c r="D8618" s="14">
        <f t="shared" si="134"/>
        <v>12.886822199999999</v>
      </c>
    </row>
    <row r="8619" spans="1:4" ht="15" customHeight="1" x14ac:dyDescent="0.2">
      <c r="A8619" s="27">
        <v>42368.666666666664</v>
      </c>
      <c r="B8619" s="10">
        <v>7.7166600000000001</v>
      </c>
      <c r="C8619" s="26">
        <v>50</v>
      </c>
      <c r="D8619" s="14">
        <f t="shared" si="134"/>
        <v>12.886822199999999</v>
      </c>
    </row>
    <row r="8620" spans="1:4" ht="15" customHeight="1" x14ac:dyDescent="0.2">
      <c r="A8620" s="27">
        <v>42368.708333333336</v>
      </c>
      <c r="B8620" s="10">
        <v>8.7455479999999994</v>
      </c>
      <c r="C8620" s="26">
        <v>50</v>
      </c>
      <c r="D8620" s="14">
        <f t="shared" si="134"/>
        <v>14.605065159999999</v>
      </c>
    </row>
    <row r="8621" spans="1:4" ht="15" customHeight="1" x14ac:dyDescent="0.2">
      <c r="A8621" s="27">
        <v>42368.75</v>
      </c>
      <c r="B8621" s="10">
        <v>9.7744359999999997</v>
      </c>
      <c r="C8621" s="26">
        <v>50</v>
      </c>
      <c r="D8621" s="14">
        <f t="shared" si="134"/>
        <v>16.32330812</v>
      </c>
    </row>
    <row r="8622" spans="1:4" ht="15" customHeight="1" x14ac:dyDescent="0.2">
      <c r="A8622" s="27">
        <v>42368.791666666664</v>
      </c>
      <c r="B8622" s="10">
        <v>10.288880000000001</v>
      </c>
      <c r="C8622" s="26">
        <v>50</v>
      </c>
      <c r="D8622" s="14">
        <f t="shared" si="134"/>
        <v>17.182429599999999</v>
      </c>
    </row>
    <row r="8623" spans="1:4" ht="15" customHeight="1" x14ac:dyDescent="0.2">
      <c r="A8623" s="27">
        <v>42368.833333333336</v>
      </c>
      <c r="B8623" s="10">
        <v>9.7744359999999997</v>
      </c>
      <c r="C8623" s="26">
        <v>50</v>
      </c>
      <c r="D8623" s="14">
        <f t="shared" si="134"/>
        <v>16.32330812</v>
      </c>
    </row>
    <row r="8624" spans="1:4" ht="15" customHeight="1" x14ac:dyDescent="0.2">
      <c r="A8624" s="27">
        <v>42368.875</v>
      </c>
      <c r="B8624" s="10">
        <v>8.7455479999999994</v>
      </c>
      <c r="C8624" s="26">
        <v>40</v>
      </c>
      <c r="D8624" s="14">
        <f t="shared" si="134"/>
        <v>14.605065159999999</v>
      </c>
    </row>
    <row r="8625" spans="1:4" ht="15" customHeight="1" x14ac:dyDescent="0.2">
      <c r="A8625" s="27">
        <v>42368.916666666664</v>
      </c>
      <c r="B8625" s="10">
        <v>8.7455479999999994</v>
      </c>
      <c r="C8625" s="26">
        <v>50</v>
      </c>
      <c r="D8625" s="14">
        <f t="shared" si="134"/>
        <v>14.605065159999999</v>
      </c>
    </row>
    <row r="8626" spans="1:4" ht="15" customHeight="1" x14ac:dyDescent="0.2">
      <c r="A8626" s="27">
        <v>42368.958333333336</v>
      </c>
      <c r="B8626" s="10">
        <v>6.6877719999999998</v>
      </c>
      <c r="C8626" s="26">
        <v>40</v>
      </c>
      <c r="D8626" s="14">
        <f t="shared" si="134"/>
        <v>11.16857924</v>
      </c>
    </row>
    <row r="8627" spans="1:4" ht="15" customHeight="1" x14ac:dyDescent="0.2">
      <c r="A8627" s="27">
        <v>42369</v>
      </c>
      <c r="B8627" s="10">
        <v>6.1733279999999997</v>
      </c>
      <c r="C8627" s="26">
        <v>30</v>
      </c>
      <c r="D8627" s="14">
        <f t="shared" si="134"/>
        <v>10.309457759999999</v>
      </c>
    </row>
    <row r="8628" spans="1:4" ht="15" customHeight="1" x14ac:dyDescent="0.2">
      <c r="A8628" s="27">
        <v>42369.041666666664</v>
      </c>
      <c r="B8628" s="10">
        <v>6.1733279999999997</v>
      </c>
      <c r="C8628" s="26">
        <v>20</v>
      </c>
      <c r="D8628" s="14">
        <f t="shared" si="134"/>
        <v>10.309457759999999</v>
      </c>
    </row>
    <row r="8629" spans="1:4" ht="15" customHeight="1" x14ac:dyDescent="0.2">
      <c r="A8629" s="27">
        <v>42369.083333333336</v>
      </c>
      <c r="B8629" s="10">
        <v>4.6299960000000002</v>
      </c>
      <c r="C8629" s="26">
        <v>10</v>
      </c>
      <c r="D8629" s="14">
        <f t="shared" si="134"/>
        <v>7.7320933199999997</v>
      </c>
    </row>
    <row r="8630" spans="1:4" ht="15" customHeight="1" x14ac:dyDescent="0.2">
      <c r="A8630" s="27">
        <v>42369.125</v>
      </c>
      <c r="B8630" s="10">
        <v>5.1444400000000003</v>
      </c>
      <c r="C8630" s="26">
        <v>10</v>
      </c>
      <c r="D8630" s="14">
        <f t="shared" si="134"/>
        <v>8.5912147999999995</v>
      </c>
    </row>
    <row r="8631" spans="1:4" ht="15" customHeight="1" x14ac:dyDescent="0.2">
      <c r="A8631" s="27">
        <v>42369.166666666664</v>
      </c>
      <c r="B8631" s="10">
        <v>3.601108</v>
      </c>
      <c r="C8631" s="26">
        <v>20</v>
      </c>
      <c r="D8631" s="14">
        <f t="shared" si="134"/>
        <v>6.0138503599999993</v>
      </c>
    </row>
    <row r="8632" spans="1:4" ht="15" customHeight="1" x14ac:dyDescent="0.2">
      <c r="A8632" s="27">
        <v>42369.208333333336</v>
      </c>
      <c r="B8632" s="10">
        <v>5.1444400000000003</v>
      </c>
      <c r="C8632" s="26">
        <v>20</v>
      </c>
      <c r="D8632" s="14">
        <f t="shared" si="134"/>
        <v>8.5912147999999995</v>
      </c>
    </row>
    <row r="8633" spans="1:4" ht="15" customHeight="1" x14ac:dyDescent="0.2">
      <c r="A8633" s="27">
        <v>42369.25</v>
      </c>
      <c r="B8633" s="10">
        <v>4.6299960000000002</v>
      </c>
      <c r="C8633" s="26">
        <v>360</v>
      </c>
      <c r="D8633" s="14">
        <f t="shared" si="134"/>
        <v>7.7320933199999997</v>
      </c>
    </row>
    <row r="8634" spans="1:4" ht="15" customHeight="1" x14ac:dyDescent="0.2">
      <c r="A8634" s="27">
        <v>42369.291666666664</v>
      </c>
      <c r="B8634" s="10">
        <v>4.1155520000000001</v>
      </c>
      <c r="C8634" s="26">
        <v>10</v>
      </c>
      <c r="D8634" s="14">
        <f t="shared" si="134"/>
        <v>6.8729718399999999</v>
      </c>
    </row>
    <row r="8635" spans="1:4" ht="15" customHeight="1" x14ac:dyDescent="0.2">
      <c r="A8635" s="27">
        <v>42369.333333333336</v>
      </c>
      <c r="B8635" s="10">
        <v>2.5722200000000002</v>
      </c>
      <c r="C8635" s="26">
        <v>360</v>
      </c>
      <c r="D8635" s="14">
        <f t="shared" si="134"/>
        <v>4.2956073999999997</v>
      </c>
    </row>
    <row r="8636" spans="1:4" ht="15" customHeight="1" x14ac:dyDescent="0.2">
      <c r="A8636" s="27">
        <v>42369.375</v>
      </c>
      <c r="B8636" s="10">
        <v>3.0866639999999999</v>
      </c>
      <c r="C8636" s="26">
        <v>360</v>
      </c>
      <c r="D8636" s="14">
        <f t="shared" si="134"/>
        <v>5.1547288799999995</v>
      </c>
    </row>
    <row r="8637" spans="1:4" ht="15" customHeight="1" x14ac:dyDescent="0.2">
      <c r="A8637" s="27">
        <v>42369.416666666664</v>
      </c>
      <c r="B8637" s="10">
        <v>2.5722200000000002</v>
      </c>
      <c r="C8637" s="26">
        <v>360</v>
      </c>
      <c r="D8637" s="14">
        <f t="shared" si="134"/>
        <v>4.2956073999999997</v>
      </c>
    </row>
    <row r="8638" spans="1:4" ht="15" customHeight="1" x14ac:dyDescent="0.2">
      <c r="A8638" s="27">
        <v>42369.458333333336</v>
      </c>
      <c r="B8638" s="10">
        <v>5.6588840000000005</v>
      </c>
      <c r="C8638" s="26">
        <v>10</v>
      </c>
      <c r="D8638" s="14">
        <f t="shared" si="134"/>
        <v>9.4503362800000001</v>
      </c>
    </row>
    <row r="8639" spans="1:4" ht="15" customHeight="1" x14ac:dyDescent="0.2">
      <c r="A8639" s="27">
        <v>42369.5</v>
      </c>
      <c r="B8639" s="10">
        <v>7.202216</v>
      </c>
      <c r="C8639" s="26">
        <v>10</v>
      </c>
      <c r="D8639" s="14">
        <f t="shared" si="134"/>
        <v>12.027700719999999</v>
      </c>
    </row>
    <row r="8640" spans="1:4" ht="15" customHeight="1" x14ac:dyDescent="0.2">
      <c r="A8640" s="27">
        <v>42369.541666666664</v>
      </c>
      <c r="B8640" s="10">
        <v>6.6877719999999998</v>
      </c>
      <c r="C8640" s="26">
        <v>20</v>
      </c>
      <c r="D8640" s="14">
        <f t="shared" si="134"/>
        <v>11.16857924</v>
      </c>
    </row>
    <row r="8641" spans="1:4" ht="15" customHeight="1" x14ac:dyDescent="0.2">
      <c r="A8641" s="27">
        <v>42369.583333333336</v>
      </c>
      <c r="B8641" s="10">
        <v>6.1733279999999997</v>
      </c>
      <c r="C8641" s="26">
        <v>10</v>
      </c>
      <c r="D8641" s="14">
        <f t="shared" si="134"/>
        <v>10.309457759999999</v>
      </c>
    </row>
    <row r="8642" spans="1:4" ht="15" customHeight="1" x14ac:dyDescent="0.2">
      <c r="A8642" s="27">
        <v>42369.625</v>
      </c>
      <c r="B8642" s="10">
        <v>9.2599920000000004</v>
      </c>
      <c r="C8642" s="26">
        <v>60</v>
      </c>
      <c r="D8642" s="14">
        <f t="shared" si="134"/>
        <v>15.464186639999999</v>
      </c>
    </row>
    <row r="8643" spans="1:4" ht="15" customHeight="1" x14ac:dyDescent="0.2">
      <c r="A8643" s="27">
        <v>42369.666666666664</v>
      </c>
      <c r="B8643" s="10">
        <v>9.2599920000000004</v>
      </c>
      <c r="C8643" s="26">
        <v>50</v>
      </c>
      <c r="D8643" s="14">
        <f t="shared" si="134"/>
        <v>15.464186639999999</v>
      </c>
    </row>
    <row r="8644" spans="1:4" ht="15" customHeight="1" x14ac:dyDescent="0.2">
      <c r="A8644" s="27">
        <v>42369.708333333336</v>
      </c>
      <c r="B8644" s="10">
        <v>9.2599920000000004</v>
      </c>
      <c r="C8644" s="26">
        <v>50</v>
      </c>
      <c r="D8644" s="14">
        <f t="shared" si="134"/>
        <v>15.464186639999999</v>
      </c>
    </row>
    <row r="8645" spans="1:4" ht="15" customHeight="1" x14ac:dyDescent="0.2">
      <c r="A8645" s="27">
        <v>42369.75</v>
      </c>
      <c r="B8645" s="10">
        <v>10.803324</v>
      </c>
      <c r="C8645" s="26">
        <v>50</v>
      </c>
      <c r="D8645" s="14">
        <f t="shared" ref="D8645:D8650" si="135">$B$1*B8645</f>
        <v>18.041551079999998</v>
      </c>
    </row>
    <row r="8646" spans="1:4" ht="15" customHeight="1" x14ac:dyDescent="0.2">
      <c r="A8646" s="27">
        <v>42369.791666666664</v>
      </c>
      <c r="B8646" s="10">
        <v>9.7744359999999997</v>
      </c>
      <c r="C8646" s="26">
        <v>50</v>
      </c>
      <c r="D8646" s="14">
        <f t="shared" si="135"/>
        <v>16.32330812</v>
      </c>
    </row>
    <row r="8647" spans="1:4" ht="15" customHeight="1" x14ac:dyDescent="0.2">
      <c r="A8647" s="27">
        <v>42369.833333333336</v>
      </c>
      <c r="B8647" s="10">
        <v>9.7744359999999997</v>
      </c>
      <c r="C8647" s="26">
        <v>40</v>
      </c>
      <c r="D8647" s="14">
        <f t="shared" si="135"/>
        <v>16.32330812</v>
      </c>
    </row>
    <row r="8648" spans="1:4" ht="15" customHeight="1" x14ac:dyDescent="0.2">
      <c r="A8648" s="27">
        <v>42369.875</v>
      </c>
      <c r="B8648" s="10">
        <v>8.2311040000000002</v>
      </c>
      <c r="C8648" s="26">
        <v>40</v>
      </c>
      <c r="D8648" s="14">
        <f t="shared" si="135"/>
        <v>13.74594368</v>
      </c>
    </row>
    <row r="8649" spans="1:4" ht="15" customHeight="1" x14ac:dyDescent="0.2">
      <c r="A8649" s="27">
        <v>42369.916666666664</v>
      </c>
      <c r="B8649" s="10">
        <v>10.288880000000001</v>
      </c>
      <c r="C8649" s="26">
        <v>40</v>
      </c>
      <c r="D8649" s="14">
        <f t="shared" si="135"/>
        <v>17.182429599999999</v>
      </c>
    </row>
    <row r="8650" spans="1:4" ht="15" customHeight="1" x14ac:dyDescent="0.2">
      <c r="A8650" s="27">
        <v>42369.958333333336</v>
      </c>
      <c r="B8650" s="10">
        <v>6.6877719999999998</v>
      </c>
      <c r="C8650" s="26">
        <v>40</v>
      </c>
      <c r="D8650" s="14">
        <f t="shared" si="135"/>
        <v>11.16857924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50"/>
  <sheetViews>
    <sheetView workbookViewId="0">
      <selection activeCell="A13" sqref="A13"/>
    </sheetView>
  </sheetViews>
  <sheetFormatPr defaultRowHeight="11.25" x14ac:dyDescent="0.2"/>
  <cols>
    <col min="1" max="1" width="22" style="2" bestFit="1" customWidth="1"/>
    <col min="2" max="2" width="25.1640625" style="2" bestFit="1" customWidth="1"/>
    <col min="3" max="3" width="15.33203125" style="2" bestFit="1" customWidth="1"/>
    <col min="4" max="4" width="16.5" style="3" customWidth="1"/>
    <col min="5" max="5" width="15.1640625" style="3" bestFit="1" customWidth="1"/>
    <col min="6" max="6" width="9.33203125" style="2" customWidth="1"/>
    <col min="7" max="8" width="19.33203125" style="11" customWidth="1"/>
    <col min="9" max="9" width="10.33203125" style="11" customWidth="1"/>
    <col min="10" max="10" width="22.6640625" style="21" customWidth="1"/>
    <col min="11" max="11" width="24.6640625" style="21" customWidth="1"/>
    <col min="12" max="12" width="9.33203125" style="2"/>
    <col min="13" max="14" width="15.33203125" style="2" bestFit="1" customWidth="1"/>
    <col min="15" max="16384" width="9.33203125" style="2"/>
  </cols>
  <sheetData>
    <row r="1" spans="1:14" ht="15" customHeight="1" x14ac:dyDescent="0.2">
      <c r="J1" s="83" t="s">
        <v>48</v>
      </c>
      <c r="K1" s="83"/>
    </row>
    <row r="2" spans="1:14" ht="15" customHeight="1" x14ac:dyDescent="0.2">
      <c r="A2" s="76" t="s">
        <v>34</v>
      </c>
      <c r="B2" s="21" t="s">
        <v>35</v>
      </c>
      <c r="D2" s="30" t="s">
        <v>0</v>
      </c>
      <c r="E2" s="31" t="s">
        <v>8</v>
      </c>
      <c r="G2" s="30" t="s">
        <v>0</v>
      </c>
      <c r="H2" s="31" t="s">
        <v>8</v>
      </c>
      <c r="I2" s="35"/>
      <c r="J2" s="19" t="s">
        <v>0</v>
      </c>
      <c r="K2" s="36" t="s">
        <v>8</v>
      </c>
    </row>
    <row r="3" spans="1:14" ht="15" customHeight="1" x14ac:dyDescent="0.2">
      <c r="A3" s="1" t="s">
        <v>68</v>
      </c>
      <c r="B3" s="34">
        <v>16.32330812</v>
      </c>
      <c r="D3" s="32">
        <v>42005</v>
      </c>
      <c r="E3" s="33">
        <v>16.32330812</v>
      </c>
      <c r="G3" s="37">
        <f ca="1">OFFSET(D3,6,0,1,1)</f>
        <v>42011</v>
      </c>
      <c r="H3" s="38">
        <f ca="1">IF(OFFSET(E3,6,0,1,1),MAX(OFFSET(E3,6,0,1,1),OFFSET(E3,5,0,1,1),OFFSET(E3,4,0,1,1),OFFSET(E3,3,0,1,1),OFFSET(E3,2,0,1,1),OFFSET(E3,1,0,1,1),OFFSET(E3,0,0,1,1)))</f>
        <v>16.32330812</v>
      </c>
      <c r="I3" s="38"/>
      <c r="J3" s="37">
        <f ca="1">G3</f>
        <v>42011</v>
      </c>
      <c r="K3" s="39">
        <f ca="1">VLOOKUP(J3,$G$3:$H$361,2,FALSE)</f>
        <v>16.32330812</v>
      </c>
      <c r="M3" s="20"/>
      <c r="N3" s="40"/>
    </row>
    <row r="4" spans="1:14" ht="15" customHeight="1" x14ac:dyDescent="0.2">
      <c r="A4" s="1" t="s">
        <v>69</v>
      </c>
      <c r="B4" s="34">
        <v>16.32330812</v>
      </c>
      <c r="D4" s="32">
        <v>42006</v>
      </c>
      <c r="E4" s="33">
        <v>16.32330812</v>
      </c>
      <c r="G4" s="37">
        <f ca="1">OFFSET(D4,6,0,1,1)</f>
        <v>42012</v>
      </c>
      <c r="H4" s="38">
        <f ca="1">IF(OFFSET(E4,6,0,1,1),MAX(OFFSET(E4,6,0,1,1),OFFSET(E4,5,0,1,1),OFFSET(E4,4,0,1,1),OFFSET(E4,3,0,1,1),OFFSET(E4,2,0,1,1),OFFSET(E4,1,0,1,1),OFFSET(E4,0,0,1,1)))</f>
        <v>16.32330812</v>
      </c>
      <c r="I4" s="38"/>
      <c r="J4" s="37">
        <f ca="1">J3+7</f>
        <v>42018</v>
      </c>
      <c r="K4" s="39">
        <f t="shared" ref="K4:K54" ca="1" si="0">VLOOKUP(J4,$G$3:$H$361,2,FALSE)</f>
        <v>19.759794039999999</v>
      </c>
      <c r="N4" s="21"/>
    </row>
    <row r="5" spans="1:14" ht="15" customHeight="1" x14ac:dyDescent="0.2">
      <c r="A5" s="1" t="s">
        <v>70</v>
      </c>
      <c r="B5" s="34">
        <v>14.605065159999999</v>
      </c>
      <c r="D5" s="32">
        <v>42007</v>
      </c>
      <c r="E5" s="33">
        <v>14.605065159999999</v>
      </c>
      <c r="G5" s="37">
        <f t="shared" ref="G5:G67" ca="1" si="1">OFFSET(D5,6,0,1,1)</f>
        <v>42013</v>
      </c>
      <c r="H5" s="38">
        <f t="shared" ref="H5:H67" ca="1" si="2">IF(OFFSET(E5,6,0,1,1),MAX(OFFSET(E5,6,0,1,1),OFFSET(E5,5,0,1,1),OFFSET(E5,4,0,1,1),OFFSET(E5,3,0,1,1),OFFSET(E5,2,0,1,1),OFFSET(E5,1,0,1,1),OFFSET(E5,0,0,1,1)))</f>
        <v>15.464186639999999</v>
      </c>
      <c r="I5" s="38"/>
      <c r="J5" s="37">
        <f t="shared" ref="J5:J54" ca="1" si="3">J4+7</f>
        <v>42025</v>
      </c>
      <c r="K5" s="39">
        <f t="shared" ca="1" si="0"/>
        <v>18.90067256</v>
      </c>
    </row>
    <row r="6" spans="1:14" ht="15" customHeight="1" x14ac:dyDescent="0.2">
      <c r="A6" s="1" t="s">
        <v>71</v>
      </c>
      <c r="B6" s="34">
        <v>15.464186639999999</v>
      </c>
      <c r="D6" s="32">
        <v>42008</v>
      </c>
      <c r="E6" s="33">
        <v>15.464186639999999</v>
      </c>
      <c r="G6" s="37">
        <f t="shared" ca="1" si="1"/>
        <v>42014</v>
      </c>
      <c r="H6" s="38">
        <f t="shared" ca="1" si="2"/>
        <v>17.182429599999999</v>
      </c>
      <c r="I6" s="38"/>
      <c r="J6" s="37">
        <f t="shared" ca="1" si="3"/>
        <v>42032</v>
      </c>
      <c r="K6" s="39">
        <f t="shared" ca="1" si="0"/>
        <v>17.182429599999999</v>
      </c>
    </row>
    <row r="7" spans="1:14" ht="15" customHeight="1" x14ac:dyDescent="0.2">
      <c r="A7" s="1" t="s">
        <v>72</v>
      </c>
      <c r="B7" s="34">
        <v>14.605065159999999</v>
      </c>
      <c r="D7" s="32">
        <v>42009</v>
      </c>
      <c r="E7" s="33">
        <v>14.605065159999999</v>
      </c>
      <c r="G7" s="37">
        <f t="shared" ca="1" si="1"/>
        <v>42015</v>
      </c>
      <c r="H7" s="38">
        <f t="shared" ca="1" si="2"/>
        <v>19.759794039999999</v>
      </c>
      <c r="I7" s="38"/>
      <c r="J7" s="37">
        <f t="shared" ca="1" si="3"/>
        <v>42039</v>
      </c>
      <c r="K7" s="39">
        <f t="shared" ca="1" si="0"/>
        <v>19.759794039999999</v>
      </c>
      <c r="M7" s="40"/>
    </row>
    <row r="8" spans="1:14" ht="15" customHeight="1" x14ac:dyDescent="0.2">
      <c r="A8" s="1" t="s">
        <v>73</v>
      </c>
      <c r="B8" s="34">
        <v>12.886822199999999</v>
      </c>
      <c r="D8" s="32">
        <v>42010</v>
      </c>
      <c r="E8" s="33">
        <v>12.886822199999999</v>
      </c>
      <c r="G8" s="37">
        <f t="shared" ca="1" si="1"/>
        <v>42016</v>
      </c>
      <c r="H8" s="38">
        <f t="shared" ca="1" si="2"/>
        <v>19.759794039999999</v>
      </c>
      <c r="I8" s="38"/>
      <c r="J8" s="37">
        <f t="shared" ca="1" si="3"/>
        <v>42046</v>
      </c>
      <c r="K8" s="39">
        <f t="shared" ca="1" si="0"/>
        <v>14.605065159999999</v>
      </c>
    </row>
    <row r="9" spans="1:14" ht="15" customHeight="1" x14ac:dyDescent="0.2">
      <c r="A9" s="1" t="s">
        <v>74</v>
      </c>
      <c r="B9" s="34">
        <v>13.74594368</v>
      </c>
      <c r="C9" s="16"/>
      <c r="D9" s="32">
        <v>42011</v>
      </c>
      <c r="E9" s="33">
        <v>13.74594368</v>
      </c>
      <c r="G9" s="37">
        <f t="shared" ca="1" si="1"/>
        <v>42017</v>
      </c>
      <c r="H9" s="38">
        <f t="shared" ca="1" si="2"/>
        <v>19.759794039999999</v>
      </c>
      <c r="I9" s="38"/>
      <c r="J9" s="37">
        <f t="shared" ca="1" si="3"/>
        <v>42053</v>
      </c>
      <c r="K9" s="39">
        <f t="shared" ca="1" si="0"/>
        <v>18.041551079999998</v>
      </c>
    </row>
    <row r="10" spans="1:14" ht="15" customHeight="1" x14ac:dyDescent="0.2">
      <c r="A10" s="1" t="s">
        <v>75</v>
      </c>
      <c r="B10" s="34">
        <v>14.605065159999999</v>
      </c>
      <c r="D10" s="32">
        <v>42012</v>
      </c>
      <c r="E10" s="33">
        <v>14.605065159999999</v>
      </c>
      <c r="G10" s="37">
        <f t="shared" ca="1" si="1"/>
        <v>42018</v>
      </c>
      <c r="H10" s="38">
        <f t="shared" ca="1" si="2"/>
        <v>19.759794039999999</v>
      </c>
      <c r="I10" s="38"/>
      <c r="J10" s="37">
        <f t="shared" ca="1" si="3"/>
        <v>42060</v>
      </c>
      <c r="K10" s="39">
        <f t="shared" ca="1" si="0"/>
        <v>15.464186639999999</v>
      </c>
      <c r="M10" s="41"/>
    </row>
    <row r="11" spans="1:14" ht="15" customHeight="1" x14ac:dyDescent="0.2">
      <c r="A11" s="1" t="s">
        <v>76</v>
      </c>
      <c r="B11" s="34">
        <v>14.605065159999999</v>
      </c>
      <c r="D11" s="32">
        <v>42013</v>
      </c>
      <c r="E11" s="33">
        <v>14.605065159999999</v>
      </c>
      <c r="G11" s="37">
        <f t="shared" ca="1" si="1"/>
        <v>42019</v>
      </c>
      <c r="H11" s="38">
        <f t="shared" ca="1" si="2"/>
        <v>19.759794039999999</v>
      </c>
      <c r="I11" s="38"/>
      <c r="J11" s="37">
        <f t="shared" ca="1" si="3"/>
        <v>42067</v>
      </c>
      <c r="K11" s="39">
        <f t="shared" ca="1" si="0"/>
        <v>12.886822199999999</v>
      </c>
    </row>
    <row r="12" spans="1:14" ht="15" customHeight="1" x14ac:dyDescent="0.2">
      <c r="A12" s="1" t="s">
        <v>77</v>
      </c>
      <c r="B12" s="34">
        <v>17.182429599999999</v>
      </c>
      <c r="D12" s="32">
        <v>42014</v>
      </c>
      <c r="E12" s="33">
        <v>17.182429599999999</v>
      </c>
      <c r="G12" s="37">
        <f t="shared" ca="1" si="1"/>
        <v>42020</v>
      </c>
      <c r="H12" s="38">
        <f t="shared" ca="1" si="2"/>
        <v>19.759794039999999</v>
      </c>
      <c r="I12" s="38"/>
      <c r="J12" s="37">
        <f t="shared" ca="1" si="3"/>
        <v>42074</v>
      </c>
      <c r="K12" s="39">
        <f t="shared" ca="1" si="0"/>
        <v>16.32330812</v>
      </c>
    </row>
    <row r="13" spans="1:14" ht="15" customHeight="1" x14ac:dyDescent="0.2">
      <c r="A13" s="1" t="s">
        <v>78</v>
      </c>
      <c r="B13" s="34">
        <v>19.759794039999999</v>
      </c>
      <c r="D13" s="32">
        <v>42015</v>
      </c>
      <c r="E13" s="33">
        <v>19.759794039999999</v>
      </c>
      <c r="G13" s="37">
        <f t="shared" ca="1" si="1"/>
        <v>42021</v>
      </c>
      <c r="H13" s="38">
        <f t="shared" ca="1" si="2"/>
        <v>19.759794039999999</v>
      </c>
      <c r="I13" s="38"/>
      <c r="J13" s="37">
        <f t="shared" ca="1" si="3"/>
        <v>42081</v>
      </c>
      <c r="K13" s="39">
        <f t="shared" ca="1" si="0"/>
        <v>14.605065159999999</v>
      </c>
    </row>
    <row r="14" spans="1:14" ht="15" customHeight="1" x14ac:dyDescent="0.2">
      <c r="A14" s="1" t="s">
        <v>79</v>
      </c>
      <c r="B14" s="34">
        <v>18.90067256</v>
      </c>
      <c r="D14" s="32">
        <v>42016</v>
      </c>
      <c r="E14" s="33">
        <v>18.90067256</v>
      </c>
      <c r="G14" s="37">
        <f t="shared" ca="1" si="1"/>
        <v>42022</v>
      </c>
      <c r="H14" s="38">
        <f t="shared" ca="1" si="2"/>
        <v>18.90067256</v>
      </c>
      <c r="I14" s="38"/>
      <c r="J14" s="37">
        <f t="shared" ca="1" si="3"/>
        <v>42088</v>
      </c>
      <c r="K14" s="39">
        <f t="shared" ca="1" si="0"/>
        <v>14.605065159999999</v>
      </c>
    </row>
    <row r="15" spans="1:14" ht="15" customHeight="1" x14ac:dyDescent="0.2">
      <c r="A15" s="1" t="s">
        <v>80</v>
      </c>
      <c r="B15" s="34">
        <v>17.182429599999999</v>
      </c>
      <c r="D15" s="32">
        <v>42017</v>
      </c>
      <c r="E15" s="33">
        <v>17.182429599999999</v>
      </c>
      <c r="G15" s="37">
        <f t="shared" ca="1" si="1"/>
        <v>42023</v>
      </c>
      <c r="H15" s="38">
        <f t="shared" ca="1" si="2"/>
        <v>18.90067256</v>
      </c>
      <c r="I15" s="38"/>
      <c r="J15" s="37">
        <f t="shared" ca="1" si="3"/>
        <v>42095</v>
      </c>
      <c r="K15" s="39">
        <f t="shared" ca="1" si="0"/>
        <v>14.605065159999999</v>
      </c>
    </row>
    <row r="16" spans="1:14" ht="15" customHeight="1" x14ac:dyDescent="0.2">
      <c r="A16" s="1" t="s">
        <v>81</v>
      </c>
      <c r="B16" s="34">
        <v>16.32330812</v>
      </c>
      <c r="C16" s="16"/>
      <c r="D16" s="32">
        <v>42018</v>
      </c>
      <c r="E16" s="33">
        <v>16.32330812</v>
      </c>
      <c r="G16" s="37">
        <f t="shared" ca="1" si="1"/>
        <v>42024</v>
      </c>
      <c r="H16" s="38">
        <f t="shared" ca="1" si="2"/>
        <v>18.90067256</v>
      </c>
      <c r="I16" s="38"/>
      <c r="J16" s="37">
        <f t="shared" ca="1" si="3"/>
        <v>42102</v>
      </c>
      <c r="K16" s="39">
        <f t="shared" ca="1" si="0"/>
        <v>19.759794039999999</v>
      </c>
    </row>
    <row r="17" spans="1:11" ht="15" customHeight="1" x14ac:dyDescent="0.2">
      <c r="A17" s="1" t="s">
        <v>82</v>
      </c>
      <c r="B17" s="34">
        <v>17.182429599999999</v>
      </c>
      <c r="D17" s="32">
        <v>42019</v>
      </c>
      <c r="E17" s="33">
        <v>17.182429599999999</v>
      </c>
      <c r="G17" s="37">
        <f t="shared" ca="1" si="1"/>
        <v>42025</v>
      </c>
      <c r="H17" s="38">
        <f t="shared" ca="1" si="2"/>
        <v>18.90067256</v>
      </c>
      <c r="I17" s="38"/>
      <c r="J17" s="37">
        <f t="shared" ca="1" si="3"/>
        <v>42109</v>
      </c>
      <c r="K17" s="39">
        <f t="shared" ca="1" si="0"/>
        <v>12.886822199999999</v>
      </c>
    </row>
    <row r="18" spans="1:11" ht="15" customHeight="1" x14ac:dyDescent="0.2">
      <c r="A18" s="1" t="s">
        <v>83</v>
      </c>
      <c r="B18" s="34">
        <v>15.464186639999999</v>
      </c>
      <c r="D18" s="32">
        <v>42020</v>
      </c>
      <c r="E18" s="33">
        <v>15.464186639999999</v>
      </c>
      <c r="G18" s="37">
        <f t="shared" ca="1" si="1"/>
        <v>42026</v>
      </c>
      <c r="H18" s="38">
        <f t="shared" ca="1" si="2"/>
        <v>18.90067256</v>
      </c>
      <c r="I18" s="38"/>
      <c r="J18" s="37">
        <f t="shared" ca="1" si="3"/>
        <v>42116</v>
      </c>
      <c r="K18" s="39">
        <f t="shared" ca="1" si="0"/>
        <v>13.74594368</v>
      </c>
    </row>
    <row r="19" spans="1:11" ht="15" customHeight="1" x14ac:dyDescent="0.2">
      <c r="A19" s="1" t="s">
        <v>84</v>
      </c>
      <c r="B19" s="34">
        <v>17.182429599999999</v>
      </c>
      <c r="D19" s="32">
        <v>42021</v>
      </c>
      <c r="E19" s="33">
        <v>17.182429599999999</v>
      </c>
      <c r="G19" s="37">
        <f t="shared" ca="1" si="1"/>
        <v>42027</v>
      </c>
      <c r="H19" s="38">
        <f t="shared" ca="1" si="2"/>
        <v>18.90067256</v>
      </c>
      <c r="I19" s="38"/>
      <c r="J19" s="37">
        <f t="shared" ca="1" si="3"/>
        <v>42123</v>
      </c>
      <c r="K19" s="39">
        <f t="shared" ca="1" si="0"/>
        <v>25.773644399999998</v>
      </c>
    </row>
    <row r="20" spans="1:11" ht="15" customHeight="1" x14ac:dyDescent="0.2">
      <c r="A20" s="1" t="s">
        <v>85</v>
      </c>
      <c r="B20" s="34">
        <v>18.90067256</v>
      </c>
      <c r="D20" s="32">
        <v>42022</v>
      </c>
      <c r="E20" s="33">
        <v>18.90067256</v>
      </c>
      <c r="G20" s="37">
        <f t="shared" ca="1" si="1"/>
        <v>42028</v>
      </c>
      <c r="H20" s="38">
        <f t="shared" ca="1" si="2"/>
        <v>18.90067256</v>
      </c>
      <c r="I20" s="38"/>
      <c r="J20" s="37">
        <f t="shared" ca="1" si="3"/>
        <v>42130</v>
      </c>
      <c r="K20" s="39">
        <f t="shared" ca="1" si="0"/>
        <v>14.605065159999999</v>
      </c>
    </row>
    <row r="21" spans="1:11" ht="15" customHeight="1" x14ac:dyDescent="0.2">
      <c r="A21" s="1" t="s">
        <v>86</v>
      </c>
      <c r="B21" s="34">
        <v>15.464186639999999</v>
      </c>
      <c r="D21" s="32">
        <v>42023</v>
      </c>
      <c r="E21" s="33">
        <v>15.464186639999999</v>
      </c>
      <c r="G21" s="37">
        <f t="shared" ca="1" si="1"/>
        <v>42029</v>
      </c>
      <c r="H21" s="38">
        <f t="shared" ca="1" si="2"/>
        <v>18.041551079999998</v>
      </c>
      <c r="I21" s="38"/>
      <c r="J21" s="37">
        <f t="shared" ca="1" si="3"/>
        <v>42137</v>
      </c>
      <c r="K21" s="39">
        <f t="shared" ca="1" si="0"/>
        <v>15.464186639999999</v>
      </c>
    </row>
    <row r="22" spans="1:11" ht="15" customHeight="1" x14ac:dyDescent="0.2">
      <c r="A22" s="1" t="s">
        <v>87</v>
      </c>
      <c r="B22" s="34">
        <v>18.041551079999998</v>
      </c>
      <c r="D22" s="32">
        <v>42024</v>
      </c>
      <c r="E22" s="33">
        <v>18.041551079999998</v>
      </c>
      <c r="G22" s="37">
        <f t="shared" ca="1" si="1"/>
        <v>42030</v>
      </c>
      <c r="H22" s="38">
        <f t="shared" ca="1" si="2"/>
        <v>18.041551079999998</v>
      </c>
      <c r="I22" s="38"/>
      <c r="J22" s="37">
        <f t="shared" ca="1" si="3"/>
        <v>42144</v>
      </c>
      <c r="K22" s="39">
        <f t="shared" ca="1" si="0"/>
        <v>12.027700719999999</v>
      </c>
    </row>
    <row r="23" spans="1:11" ht="15" customHeight="1" x14ac:dyDescent="0.2">
      <c r="A23" s="1" t="s">
        <v>88</v>
      </c>
      <c r="B23" s="34">
        <v>17.182429599999999</v>
      </c>
      <c r="C23" s="16"/>
      <c r="D23" s="32">
        <v>42025</v>
      </c>
      <c r="E23" s="33">
        <v>17.182429599999999</v>
      </c>
      <c r="G23" s="37">
        <f t="shared" ca="1" si="1"/>
        <v>42031</v>
      </c>
      <c r="H23" s="38">
        <f t="shared" ca="1" si="2"/>
        <v>17.182429599999999</v>
      </c>
      <c r="I23" s="38"/>
      <c r="J23" s="37">
        <f t="shared" ca="1" si="3"/>
        <v>42151</v>
      </c>
      <c r="K23" s="39">
        <f t="shared" ca="1" si="0"/>
        <v>11.16857924</v>
      </c>
    </row>
    <row r="24" spans="1:11" ht="15" customHeight="1" x14ac:dyDescent="0.2">
      <c r="A24" s="1" t="s">
        <v>89</v>
      </c>
      <c r="B24" s="34">
        <v>16.32330812</v>
      </c>
      <c r="D24" s="32">
        <v>42026</v>
      </c>
      <c r="E24" s="33">
        <v>16.32330812</v>
      </c>
      <c r="G24" s="37">
        <f t="shared" ca="1" si="1"/>
        <v>42032</v>
      </c>
      <c r="H24" s="38">
        <f t="shared" ca="1" si="2"/>
        <v>17.182429599999999</v>
      </c>
      <c r="I24" s="38"/>
      <c r="J24" s="37">
        <f t="shared" ca="1" si="3"/>
        <v>42158</v>
      </c>
      <c r="K24" s="39">
        <f t="shared" ca="1" si="0"/>
        <v>16.32330812</v>
      </c>
    </row>
    <row r="25" spans="1:11" ht="15" customHeight="1" x14ac:dyDescent="0.2">
      <c r="A25" s="1" t="s">
        <v>90</v>
      </c>
      <c r="B25" s="34">
        <v>15.464186639999999</v>
      </c>
      <c r="D25" s="32">
        <v>42027</v>
      </c>
      <c r="E25" s="33">
        <v>15.464186639999999</v>
      </c>
      <c r="G25" s="37">
        <f t="shared" ca="1" si="1"/>
        <v>42033</v>
      </c>
      <c r="H25" s="38">
        <f t="shared" ca="1" si="2"/>
        <v>17.182429599999999</v>
      </c>
      <c r="I25" s="38"/>
      <c r="J25" s="37">
        <f t="shared" ca="1" si="3"/>
        <v>42165</v>
      </c>
      <c r="K25" s="39">
        <f t="shared" ca="1" si="0"/>
        <v>11.16857924</v>
      </c>
    </row>
    <row r="26" spans="1:11" ht="15" customHeight="1" x14ac:dyDescent="0.2">
      <c r="A26" s="1" t="s">
        <v>91</v>
      </c>
      <c r="B26" s="34">
        <v>14.605065159999999</v>
      </c>
      <c r="D26" s="32">
        <v>42028</v>
      </c>
      <c r="E26" s="33">
        <v>14.605065159999999</v>
      </c>
      <c r="G26" s="37">
        <f t="shared" ca="1" si="1"/>
        <v>42034</v>
      </c>
      <c r="H26" s="38">
        <f t="shared" ca="1" si="2"/>
        <v>17.182429599999999</v>
      </c>
      <c r="I26" s="38"/>
      <c r="J26" s="37">
        <f t="shared" ca="1" si="3"/>
        <v>42172</v>
      </c>
      <c r="K26" s="39">
        <f t="shared" ca="1" si="0"/>
        <v>17.182429599999999</v>
      </c>
    </row>
    <row r="27" spans="1:11" ht="15" customHeight="1" x14ac:dyDescent="0.2">
      <c r="A27" s="1" t="s">
        <v>92</v>
      </c>
      <c r="B27" s="34">
        <v>14.605065159999999</v>
      </c>
      <c r="D27" s="32">
        <v>42029</v>
      </c>
      <c r="E27" s="33">
        <v>14.605065159999999</v>
      </c>
      <c r="G27" s="37">
        <f t="shared" ca="1" si="1"/>
        <v>42035</v>
      </c>
      <c r="H27" s="38">
        <f t="shared" ca="1" si="2"/>
        <v>17.182429599999999</v>
      </c>
      <c r="I27" s="38"/>
      <c r="J27" s="37">
        <f t="shared" ca="1" si="3"/>
        <v>42179</v>
      </c>
      <c r="K27" s="39">
        <f t="shared" ca="1" si="0"/>
        <v>16.32330812</v>
      </c>
    </row>
    <row r="28" spans="1:11" ht="15" customHeight="1" x14ac:dyDescent="0.2">
      <c r="A28" s="1" t="s">
        <v>93</v>
      </c>
      <c r="B28" s="34">
        <v>16.32330812</v>
      </c>
      <c r="D28" s="32">
        <v>42030</v>
      </c>
      <c r="E28" s="33">
        <v>16.32330812</v>
      </c>
      <c r="G28" s="37">
        <f t="shared" ca="1" si="1"/>
        <v>42036</v>
      </c>
      <c r="H28" s="38">
        <f t="shared" ca="1" si="2"/>
        <v>17.182429599999999</v>
      </c>
      <c r="I28" s="38"/>
      <c r="J28" s="37">
        <f t="shared" ca="1" si="3"/>
        <v>42186</v>
      </c>
      <c r="K28" s="39">
        <f t="shared" ca="1" si="0"/>
        <v>13.74594368</v>
      </c>
    </row>
    <row r="29" spans="1:11" ht="15" customHeight="1" x14ac:dyDescent="0.2">
      <c r="A29" s="1" t="s">
        <v>94</v>
      </c>
      <c r="B29" s="34">
        <v>15.464186639999999</v>
      </c>
      <c r="D29" s="32">
        <v>42031</v>
      </c>
      <c r="E29" s="33">
        <v>15.464186639999999</v>
      </c>
      <c r="G29" s="37">
        <f t="shared" ca="1" si="1"/>
        <v>42037</v>
      </c>
      <c r="H29" s="38">
        <f t="shared" ca="1" si="2"/>
        <v>19.759794039999999</v>
      </c>
      <c r="I29" s="38"/>
      <c r="J29" s="37">
        <f t="shared" ca="1" si="3"/>
        <v>42193</v>
      </c>
      <c r="K29" s="39">
        <f t="shared" ca="1" si="0"/>
        <v>15.464186639999999</v>
      </c>
    </row>
    <row r="30" spans="1:11" ht="15" customHeight="1" x14ac:dyDescent="0.2">
      <c r="A30" s="1" t="s">
        <v>95</v>
      </c>
      <c r="B30" s="34">
        <v>17.182429599999999</v>
      </c>
      <c r="C30" s="16"/>
      <c r="D30" s="32">
        <v>42032</v>
      </c>
      <c r="E30" s="33">
        <v>17.182429599999999</v>
      </c>
      <c r="G30" s="37">
        <f t="shared" ca="1" si="1"/>
        <v>42038</v>
      </c>
      <c r="H30" s="38">
        <f t="shared" ca="1" si="2"/>
        <v>19.759794039999999</v>
      </c>
      <c r="I30" s="38"/>
      <c r="J30" s="37">
        <f t="shared" ca="1" si="3"/>
        <v>42200</v>
      </c>
      <c r="K30" s="39">
        <f t="shared" ca="1" si="0"/>
        <v>12.027700719999999</v>
      </c>
    </row>
    <row r="31" spans="1:11" ht="15" customHeight="1" x14ac:dyDescent="0.2">
      <c r="A31" s="1" t="s">
        <v>96</v>
      </c>
      <c r="B31" s="34">
        <v>15.464186639999999</v>
      </c>
      <c r="D31" s="32">
        <v>42033</v>
      </c>
      <c r="E31" s="33">
        <v>15.464186639999999</v>
      </c>
      <c r="G31" s="37">
        <f t="shared" ca="1" si="1"/>
        <v>42039</v>
      </c>
      <c r="H31" s="38">
        <f t="shared" ca="1" si="2"/>
        <v>19.759794039999999</v>
      </c>
      <c r="I31" s="38"/>
      <c r="J31" s="37">
        <f t="shared" ca="1" si="3"/>
        <v>42207</v>
      </c>
      <c r="K31" s="39">
        <f t="shared" ca="1" si="0"/>
        <v>14.605065159999999</v>
      </c>
    </row>
    <row r="32" spans="1:11" ht="15" customHeight="1" x14ac:dyDescent="0.2">
      <c r="A32" s="1" t="s">
        <v>97</v>
      </c>
      <c r="B32" s="34">
        <v>15.464186639999999</v>
      </c>
      <c r="D32" s="32">
        <v>42034</v>
      </c>
      <c r="E32" s="33">
        <v>15.464186639999999</v>
      </c>
      <c r="G32" s="37">
        <f t="shared" ca="1" si="1"/>
        <v>42040</v>
      </c>
      <c r="H32" s="38">
        <f t="shared" ca="1" si="2"/>
        <v>19.759794039999999</v>
      </c>
      <c r="I32" s="38"/>
      <c r="J32" s="37">
        <f t="shared" ca="1" si="3"/>
        <v>42214</v>
      </c>
      <c r="K32" s="39">
        <f t="shared" ca="1" si="0"/>
        <v>13.74594368</v>
      </c>
    </row>
    <row r="33" spans="1:11" ht="15" customHeight="1" x14ac:dyDescent="0.2">
      <c r="A33" s="1" t="s">
        <v>98</v>
      </c>
      <c r="B33" s="34">
        <v>13.74594368</v>
      </c>
      <c r="D33" s="32">
        <v>42035</v>
      </c>
      <c r="E33" s="33">
        <v>13.74594368</v>
      </c>
      <c r="F33" s="16"/>
      <c r="G33" s="37">
        <f t="shared" ca="1" si="1"/>
        <v>42041</v>
      </c>
      <c r="H33" s="38">
        <f t="shared" ca="1" si="2"/>
        <v>19.759794039999999</v>
      </c>
      <c r="I33" s="38"/>
      <c r="J33" s="37">
        <f t="shared" ca="1" si="3"/>
        <v>42221</v>
      </c>
      <c r="K33" s="39">
        <f t="shared" ca="1" si="0"/>
        <v>12.886822199999999</v>
      </c>
    </row>
    <row r="34" spans="1:11" ht="15" customHeight="1" x14ac:dyDescent="0.2">
      <c r="A34" s="1" t="s">
        <v>99</v>
      </c>
      <c r="B34" s="34">
        <v>15.464186639999999</v>
      </c>
      <c r="D34" s="32">
        <v>42036</v>
      </c>
      <c r="E34" s="33">
        <v>15.464186639999999</v>
      </c>
      <c r="G34" s="37">
        <f t="shared" ca="1" si="1"/>
        <v>42042</v>
      </c>
      <c r="H34" s="38">
        <f t="shared" ca="1" si="2"/>
        <v>19.759794039999999</v>
      </c>
      <c r="I34" s="38"/>
      <c r="J34" s="37">
        <f t="shared" ca="1" si="3"/>
        <v>42228</v>
      </c>
      <c r="K34" s="39">
        <f t="shared" ca="1" si="0"/>
        <v>14.605065159999999</v>
      </c>
    </row>
    <row r="35" spans="1:11" ht="15" customHeight="1" x14ac:dyDescent="0.2">
      <c r="A35" s="1" t="s">
        <v>100</v>
      </c>
      <c r="B35" s="34">
        <v>19.759794039999999</v>
      </c>
      <c r="D35" s="32">
        <v>42037</v>
      </c>
      <c r="E35" s="33">
        <v>19.759794039999999</v>
      </c>
      <c r="G35" s="37">
        <f t="shared" ca="1" si="1"/>
        <v>42043</v>
      </c>
      <c r="H35" s="38">
        <f t="shared" ca="1" si="2"/>
        <v>19.759794039999999</v>
      </c>
      <c r="I35" s="38"/>
      <c r="J35" s="37">
        <f t="shared" ca="1" si="3"/>
        <v>42235</v>
      </c>
      <c r="K35" s="39">
        <f t="shared" ca="1" si="0"/>
        <v>12.027700719999999</v>
      </c>
    </row>
    <row r="36" spans="1:11" ht="15" customHeight="1" x14ac:dyDescent="0.2">
      <c r="A36" s="1" t="s">
        <v>101</v>
      </c>
      <c r="B36" s="34">
        <v>16.32330812</v>
      </c>
      <c r="D36" s="32">
        <v>42038</v>
      </c>
      <c r="E36" s="33">
        <v>16.32330812</v>
      </c>
      <c r="G36" s="37">
        <f t="shared" ca="1" si="1"/>
        <v>42044</v>
      </c>
      <c r="H36" s="38">
        <f t="shared" ca="1" si="2"/>
        <v>16.32330812</v>
      </c>
      <c r="I36" s="38"/>
      <c r="J36" s="37">
        <f t="shared" ca="1" si="3"/>
        <v>42242</v>
      </c>
      <c r="K36" s="39">
        <f t="shared" ca="1" si="0"/>
        <v>13.74594368</v>
      </c>
    </row>
    <row r="37" spans="1:11" ht="15" customHeight="1" x14ac:dyDescent="0.2">
      <c r="A37" s="1" t="s">
        <v>102</v>
      </c>
      <c r="B37" s="34">
        <v>16.32330812</v>
      </c>
      <c r="D37" s="32">
        <v>42039</v>
      </c>
      <c r="E37" s="33">
        <v>16.32330812</v>
      </c>
      <c r="G37" s="37">
        <f t="shared" ca="1" si="1"/>
        <v>42045</v>
      </c>
      <c r="H37" s="38">
        <f t="shared" ca="1" si="2"/>
        <v>16.32330812</v>
      </c>
      <c r="I37" s="38"/>
      <c r="J37" s="37">
        <f t="shared" ca="1" si="3"/>
        <v>42249</v>
      </c>
      <c r="K37" s="39">
        <f t="shared" ca="1" si="0"/>
        <v>17.182429599999999</v>
      </c>
    </row>
    <row r="38" spans="1:11" ht="15" customHeight="1" x14ac:dyDescent="0.2">
      <c r="A38" s="1" t="s">
        <v>103</v>
      </c>
      <c r="B38" s="34">
        <v>10.309457759999999</v>
      </c>
      <c r="D38" s="32">
        <v>42040</v>
      </c>
      <c r="E38" s="33">
        <v>10.309457759999999</v>
      </c>
      <c r="G38" s="37">
        <f t="shared" ca="1" si="1"/>
        <v>42046</v>
      </c>
      <c r="H38" s="38">
        <f t="shared" ca="1" si="2"/>
        <v>14.605065159999999</v>
      </c>
      <c r="I38" s="38"/>
      <c r="J38" s="37">
        <f t="shared" ca="1" si="3"/>
        <v>42256</v>
      </c>
      <c r="K38" s="39">
        <f t="shared" ca="1" si="0"/>
        <v>17.182429599999999</v>
      </c>
    </row>
    <row r="39" spans="1:11" ht="15" customHeight="1" x14ac:dyDescent="0.2">
      <c r="A39" s="1" t="s">
        <v>104</v>
      </c>
      <c r="B39" s="34">
        <v>13.74594368</v>
      </c>
      <c r="D39" s="32">
        <v>42041</v>
      </c>
      <c r="E39" s="33">
        <v>13.74594368</v>
      </c>
      <c r="G39" s="37">
        <f t="shared" ca="1" si="1"/>
        <v>42047</v>
      </c>
      <c r="H39" s="38">
        <f t="shared" ca="1" si="2"/>
        <v>14.605065159999999</v>
      </c>
      <c r="I39" s="38"/>
      <c r="J39" s="37">
        <f t="shared" ca="1" si="3"/>
        <v>42263</v>
      </c>
      <c r="K39" s="39">
        <f t="shared" ca="1" si="0"/>
        <v>14.605065159999999</v>
      </c>
    </row>
    <row r="40" spans="1:11" ht="15" customHeight="1" x14ac:dyDescent="0.2">
      <c r="A40" s="1" t="s">
        <v>105</v>
      </c>
      <c r="B40" s="34">
        <v>12.886822199999999</v>
      </c>
      <c r="D40" s="32">
        <v>42042</v>
      </c>
      <c r="E40" s="33">
        <v>12.886822199999999</v>
      </c>
      <c r="G40" s="37">
        <f t="shared" ca="1" si="1"/>
        <v>42048</v>
      </c>
      <c r="H40" s="38">
        <f t="shared" ca="1" si="2"/>
        <v>15.464186639999999</v>
      </c>
      <c r="I40" s="38"/>
      <c r="J40" s="37">
        <f t="shared" ca="1" si="3"/>
        <v>42270</v>
      </c>
      <c r="K40" s="39">
        <f t="shared" ca="1" si="0"/>
        <v>18.041551079999998</v>
      </c>
    </row>
    <row r="41" spans="1:11" ht="15" customHeight="1" x14ac:dyDescent="0.2">
      <c r="A41" s="1" t="s">
        <v>106</v>
      </c>
      <c r="B41" s="34">
        <v>10.309457759999999</v>
      </c>
      <c r="D41" s="32">
        <v>42043</v>
      </c>
      <c r="E41" s="33">
        <v>10.309457759999999</v>
      </c>
      <c r="G41" s="37">
        <f t="shared" ca="1" si="1"/>
        <v>42049</v>
      </c>
      <c r="H41" s="38">
        <f t="shared" ca="1" si="2"/>
        <v>17.182429599999999</v>
      </c>
      <c r="I41" s="38"/>
      <c r="J41" s="37">
        <f t="shared" ca="1" si="3"/>
        <v>42277</v>
      </c>
      <c r="K41" s="39">
        <f t="shared" ca="1" si="0"/>
        <v>18.90067256</v>
      </c>
    </row>
    <row r="42" spans="1:11" ht="15" customHeight="1" x14ac:dyDescent="0.2">
      <c r="A42" s="1" t="s">
        <v>107</v>
      </c>
      <c r="B42" s="34">
        <v>14.605065159999999</v>
      </c>
      <c r="C42" s="16"/>
      <c r="D42" s="32">
        <v>42044</v>
      </c>
      <c r="E42" s="33">
        <v>14.605065159999999</v>
      </c>
      <c r="G42" s="37">
        <f t="shared" ca="1" si="1"/>
        <v>42050</v>
      </c>
      <c r="H42" s="38">
        <f t="shared" ca="1" si="2"/>
        <v>17.182429599999999</v>
      </c>
      <c r="I42" s="38"/>
      <c r="J42" s="37">
        <f t="shared" ca="1" si="3"/>
        <v>42284</v>
      </c>
      <c r="K42" s="39">
        <f t="shared" ca="1" si="0"/>
        <v>17.182429599999999</v>
      </c>
    </row>
    <row r="43" spans="1:11" ht="15" customHeight="1" x14ac:dyDescent="0.2">
      <c r="A43" s="1" t="s">
        <v>108</v>
      </c>
      <c r="B43" s="34">
        <v>13.74594368</v>
      </c>
      <c r="D43" s="32">
        <v>42045</v>
      </c>
      <c r="E43" s="33">
        <v>13.74594368</v>
      </c>
      <c r="G43" s="37">
        <f t="shared" ca="1" si="1"/>
        <v>42051</v>
      </c>
      <c r="H43" s="38">
        <f t="shared" ca="1" si="2"/>
        <v>17.182429599999999</v>
      </c>
      <c r="I43" s="38"/>
      <c r="J43" s="37">
        <f t="shared" ca="1" si="3"/>
        <v>42291</v>
      </c>
      <c r="K43" s="39">
        <f t="shared" ca="1" si="0"/>
        <v>19.759794039999999</v>
      </c>
    </row>
    <row r="44" spans="1:11" ht="15" customHeight="1" x14ac:dyDescent="0.2">
      <c r="A44" s="1" t="s">
        <v>109</v>
      </c>
      <c r="B44" s="34">
        <v>13.74594368</v>
      </c>
      <c r="D44" s="32">
        <v>42046</v>
      </c>
      <c r="E44" s="33">
        <v>13.74594368</v>
      </c>
      <c r="G44" s="37">
        <f t="shared" ca="1" si="1"/>
        <v>42052</v>
      </c>
      <c r="H44" s="38">
        <f t="shared" ca="1" si="2"/>
        <v>18.041551079999998</v>
      </c>
      <c r="I44" s="38"/>
      <c r="J44" s="37">
        <f t="shared" ca="1" si="3"/>
        <v>42298</v>
      </c>
      <c r="K44" s="39">
        <f t="shared" ca="1" si="0"/>
        <v>19.759794039999999</v>
      </c>
    </row>
    <row r="45" spans="1:11" ht="15" customHeight="1" x14ac:dyDescent="0.2">
      <c r="A45" s="1" t="s">
        <v>110</v>
      </c>
      <c r="B45" s="34">
        <v>14.605065159999999</v>
      </c>
      <c r="D45" s="32">
        <v>42047</v>
      </c>
      <c r="E45" s="33">
        <v>14.605065159999999</v>
      </c>
      <c r="G45" s="37">
        <f t="shared" ca="1" si="1"/>
        <v>42053</v>
      </c>
      <c r="H45" s="38">
        <f t="shared" ca="1" si="2"/>
        <v>18.041551079999998</v>
      </c>
      <c r="I45" s="38"/>
      <c r="J45" s="37">
        <f t="shared" ca="1" si="3"/>
        <v>42305</v>
      </c>
      <c r="K45" s="39">
        <f t="shared" ca="1" si="0"/>
        <v>17.182429599999999</v>
      </c>
    </row>
    <row r="46" spans="1:11" ht="15" customHeight="1" x14ac:dyDescent="0.2">
      <c r="A46" s="1" t="s">
        <v>111</v>
      </c>
      <c r="B46" s="34">
        <v>15.464186639999999</v>
      </c>
      <c r="D46" s="32">
        <v>42048</v>
      </c>
      <c r="E46" s="33">
        <v>15.464186639999999</v>
      </c>
      <c r="G46" s="37">
        <f t="shared" ca="1" si="1"/>
        <v>42054</v>
      </c>
      <c r="H46" s="38">
        <f t="shared" ca="1" si="2"/>
        <v>18.041551079999998</v>
      </c>
      <c r="I46" s="38"/>
      <c r="J46" s="37">
        <f t="shared" ca="1" si="3"/>
        <v>42312</v>
      </c>
      <c r="K46" s="39">
        <f t="shared" ca="1" si="0"/>
        <v>18.90067256</v>
      </c>
    </row>
    <row r="47" spans="1:11" ht="15" customHeight="1" x14ac:dyDescent="0.2">
      <c r="A47" s="1" t="s">
        <v>112</v>
      </c>
      <c r="B47" s="34">
        <v>17.182429599999999</v>
      </c>
      <c r="D47" s="32">
        <v>42049</v>
      </c>
      <c r="E47" s="33">
        <v>17.182429599999999</v>
      </c>
      <c r="G47" s="37">
        <f t="shared" ca="1" si="1"/>
        <v>42055</v>
      </c>
      <c r="H47" s="38">
        <f t="shared" ca="1" si="2"/>
        <v>18.041551079999998</v>
      </c>
      <c r="I47" s="38"/>
      <c r="J47" s="37">
        <f t="shared" ca="1" si="3"/>
        <v>42319</v>
      </c>
      <c r="K47" s="39">
        <f t="shared" ca="1" si="0"/>
        <v>17.182429599999999</v>
      </c>
    </row>
    <row r="48" spans="1:11" ht="15" customHeight="1" x14ac:dyDescent="0.2">
      <c r="A48" s="1" t="s">
        <v>113</v>
      </c>
      <c r="B48" s="34">
        <v>17.182429599999999</v>
      </c>
      <c r="D48" s="32">
        <v>42050</v>
      </c>
      <c r="E48" s="33">
        <v>17.182429599999999</v>
      </c>
      <c r="G48" s="37">
        <f t="shared" ca="1" si="1"/>
        <v>42056</v>
      </c>
      <c r="H48" s="38">
        <f t="shared" ca="1" si="2"/>
        <v>18.041551079999998</v>
      </c>
      <c r="I48" s="38"/>
      <c r="J48" s="37">
        <f t="shared" ca="1" si="3"/>
        <v>42326</v>
      </c>
      <c r="K48" s="39">
        <f t="shared" ca="1" si="0"/>
        <v>14.605065159999999</v>
      </c>
    </row>
    <row r="49" spans="1:11" ht="15" customHeight="1" x14ac:dyDescent="0.2">
      <c r="A49" s="1" t="s">
        <v>114</v>
      </c>
      <c r="B49" s="34">
        <v>14.605065159999999</v>
      </c>
      <c r="D49" s="32">
        <v>42051</v>
      </c>
      <c r="E49" s="33">
        <v>14.605065159999999</v>
      </c>
      <c r="G49" s="37">
        <f t="shared" ca="1" si="1"/>
        <v>42057</v>
      </c>
      <c r="H49" s="38">
        <f t="shared" ca="1" si="2"/>
        <v>18.041551079999998</v>
      </c>
      <c r="I49" s="38"/>
      <c r="J49" s="37">
        <f t="shared" ca="1" si="3"/>
        <v>42333</v>
      </c>
      <c r="K49" s="39">
        <f t="shared" ca="1" si="0"/>
        <v>19.759794039999999</v>
      </c>
    </row>
    <row r="50" spans="1:11" ht="15" customHeight="1" x14ac:dyDescent="0.2">
      <c r="A50" s="1" t="s">
        <v>115</v>
      </c>
      <c r="B50" s="34">
        <v>18.041551079999998</v>
      </c>
      <c r="D50" s="32">
        <v>42052</v>
      </c>
      <c r="E50" s="33">
        <v>18.041551079999998</v>
      </c>
      <c r="G50" s="37">
        <f t="shared" ca="1" si="1"/>
        <v>42058</v>
      </c>
      <c r="H50" s="38">
        <f t="shared" ca="1" si="2"/>
        <v>18.041551079999998</v>
      </c>
      <c r="I50" s="38"/>
      <c r="J50" s="37">
        <f t="shared" ca="1" si="3"/>
        <v>42340</v>
      </c>
      <c r="K50" s="39">
        <f t="shared" ca="1" si="0"/>
        <v>16.32330812</v>
      </c>
    </row>
    <row r="51" spans="1:11" ht="15" customHeight="1" x14ac:dyDescent="0.2">
      <c r="A51" s="1" t="s">
        <v>116</v>
      </c>
      <c r="B51" s="34">
        <v>17.182429599999999</v>
      </c>
      <c r="D51" s="32">
        <v>42053</v>
      </c>
      <c r="E51" s="33">
        <v>17.182429599999999</v>
      </c>
      <c r="G51" s="37">
        <f t="shared" ca="1" si="1"/>
        <v>42059</v>
      </c>
      <c r="H51" s="38">
        <f t="shared" ca="1" si="2"/>
        <v>17.182429599999999</v>
      </c>
      <c r="I51" s="38"/>
      <c r="J51" s="37">
        <f t="shared" ca="1" si="3"/>
        <v>42347</v>
      </c>
      <c r="K51" s="39">
        <f t="shared" ca="1" si="0"/>
        <v>17.182429599999999</v>
      </c>
    </row>
    <row r="52" spans="1:11" ht="15" customHeight="1" x14ac:dyDescent="0.2">
      <c r="A52" s="1" t="s">
        <v>117</v>
      </c>
      <c r="B52" s="34">
        <v>15.464186639999999</v>
      </c>
      <c r="C52" s="16"/>
      <c r="D52" s="32">
        <v>42054</v>
      </c>
      <c r="E52" s="33">
        <v>15.464186639999999</v>
      </c>
      <c r="G52" s="37">
        <f t="shared" ca="1" si="1"/>
        <v>42060</v>
      </c>
      <c r="H52" s="38">
        <f t="shared" ca="1" si="2"/>
        <v>15.464186639999999</v>
      </c>
      <c r="I52" s="38"/>
      <c r="J52" s="37">
        <f t="shared" ca="1" si="3"/>
        <v>42354</v>
      </c>
      <c r="K52" s="39">
        <f t="shared" ca="1" si="0"/>
        <v>17.182429599999999</v>
      </c>
    </row>
    <row r="53" spans="1:11" ht="15" customHeight="1" x14ac:dyDescent="0.2">
      <c r="A53" s="1" t="s">
        <v>118</v>
      </c>
      <c r="B53" s="34">
        <v>14.605065159999999</v>
      </c>
      <c r="D53" s="32">
        <v>42055</v>
      </c>
      <c r="E53" s="33">
        <v>14.605065159999999</v>
      </c>
      <c r="G53" s="37">
        <f t="shared" ca="1" si="1"/>
        <v>42061</v>
      </c>
      <c r="H53" s="38">
        <f t="shared" ca="1" si="2"/>
        <v>14.605065159999999</v>
      </c>
      <c r="I53" s="38"/>
      <c r="J53" s="37">
        <f t="shared" ca="1" si="3"/>
        <v>42361</v>
      </c>
      <c r="K53" s="39">
        <f t="shared" ca="1" si="0"/>
        <v>18.90067256</v>
      </c>
    </row>
    <row r="54" spans="1:11" ht="15" customHeight="1" x14ac:dyDescent="0.2">
      <c r="A54" s="1" t="s">
        <v>119</v>
      </c>
      <c r="B54" s="34">
        <v>10.309457759999999</v>
      </c>
      <c r="D54" s="32">
        <v>42056</v>
      </c>
      <c r="E54" s="33">
        <v>10.309457759999999</v>
      </c>
      <c r="G54" s="37">
        <f t="shared" ca="1" si="1"/>
        <v>42062</v>
      </c>
      <c r="H54" s="38">
        <f t="shared" ca="1" si="2"/>
        <v>14.605065159999999</v>
      </c>
      <c r="I54" s="38"/>
      <c r="J54" s="37">
        <f t="shared" ca="1" si="3"/>
        <v>42368</v>
      </c>
      <c r="K54" s="39">
        <f t="shared" ca="1" si="0"/>
        <v>18.90067256</v>
      </c>
    </row>
    <row r="55" spans="1:11" ht="15" customHeight="1" x14ac:dyDescent="0.2">
      <c r="A55" s="1" t="s">
        <v>120</v>
      </c>
      <c r="B55" s="34">
        <v>10.309457759999999</v>
      </c>
      <c r="D55" s="32">
        <v>42057</v>
      </c>
      <c r="E55" s="33">
        <v>10.309457759999999</v>
      </c>
      <c r="G55" s="37">
        <f t="shared" ca="1" si="1"/>
        <v>42063</v>
      </c>
      <c r="H55" s="38">
        <f t="shared" ca="1" si="2"/>
        <v>14.605065159999999</v>
      </c>
      <c r="I55" s="38"/>
      <c r="J55" s="37"/>
      <c r="K55" s="42"/>
    </row>
    <row r="56" spans="1:11" ht="15" customHeight="1" x14ac:dyDescent="0.2">
      <c r="A56" s="1" t="s">
        <v>121</v>
      </c>
      <c r="B56" s="34">
        <v>10.309457759999999</v>
      </c>
      <c r="D56" s="32">
        <v>42058</v>
      </c>
      <c r="E56" s="33">
        <v>10.309457759999999</v>
      </c>
      <c r="G56" s="37">
        <f t="shared" ca="1" si="1"/>
        <v>42064</v>
      </c>
      <c r="H56" s="38">
        <f t="shared" ca="1" si="2"/>
        <v>14.605065159999999</v>
      </c>
      <c r="I56" s="38"/>
      <c r="J56" s="37"/>
      <c r="K56" s="42"/>
    </row>
    <row r="57" spans="1:11" ht="15" customHeight="1" x14ac:dyDescent="0.2">
      <c r="A57" s="1" t="s">
        <v>122</v>
      </c>
      <c r="B57" s="34">
        <v>10.309457759999999</v>
      </c>
      <c r="D57" s="32">
        <v>42059</v>
      </c>
      <c r="E57" s="33">
        <v>10.309457759999999</v>
      </c>
      <c r="G57" s="37">
        <f t="shared" ca="1" si="1"/>
        <v>42065</v>
      </c>
      <c r="H57" s="38">
        <f t="shared" ca="1" si="2"/>
        <v>14.605065159999999</v>
      </c>
      <c r="I57" s="38"/>
      <c r="J57" s="37"/>
      <c r="K57" s="42"/>
    </row>
    <row r="58" spans="1:11" ht="15" customHeight="1" x14ac:dyDescent="0.2">
      <c r="A58" s="1" t="s">
        <v>123</v>
      </c>
      <c r="B58" s="34">
        <v>14.605065159999999</v>
      </c>
      <c r="D58" s="32">
        <v>42060</v>
      </c>
      <c r="E58" s="33">
        <v>14.605065159999999</v>
      </c>
      <c r="G58" s="37">
        <f t="shared" ca="1" si="1"/>
        <v>42066</v>
      </c>
      <c r="H58" s="38">
        <f t="shared" ca="1" si="2"/>
        <v>14.605065159999999</v>
      </c>
      <c r="I58" s="38"/>
      <c r="J58" s="75"/>
      <c r="K58" s="42"/>
    </row>
    <row r="59" spans="1:11" ht="15" customHeight="1" x14ac:dyDescent="0.2">
      <c r="A59" s="1" t="s">
        <v>124</v>
      </c>
      <c r="B59" s="34">
        <v>12.886822199999999</v>
      </c>
      <c r="D59" s="32">
        <v>42061</v>
      </c>
      <c r="E59" s="33">
        <v>12.886822199999999</v>
      </c>
      <c r="G59" s="37">
        <f t="shared" ca="1" si="1"/>
        <v>42067</v>
      </c>
      <c r="H59" s="38">
        <f t="shared" ca="1" si="2"/>
        <v>12.886822199999999</v>
      </c>
      <c r="I59" s="38"/>
      <c r="J59" s="37"/>
      <c r="K59" s="42"/>
    </row>
    <row r="60" spans="1:11" ht="15" customHeight="1" x14ac:dyDescent="0.2">
      <c r="A60" s="1" t="s">
        <v>125</v>
      </c>
      <c r="B60" s="34">
        <v>9.4503362800000001</v>
      </c>
      <c r="D60" s="32">
        <v>42062</v>
      </c>
      <c r="E60" s="33">
        <v>9.4503362800000001</v>
      </c>
      <c r="G60" s="37">
        <f t="shared" ca="1" si="1"/>
        <v>42068</v>
      </c>
      <c r="H60" s="38">
        <f t="shared" ca="1" si="2"/>
        <v>12.886822199999999</v>
      </c>
      <c r="I60" s="38"/>
      <c r="J60" s="37"/>
      <c r="K60" s="42"/>
    </row>
    <row r="61" spans="1:11" ht="15" customHeight="1" x14ac:dyDescent="0.2">
      <c r="A61" s="1" t="s">
        <v>126</v>
      </c>
      <c r="B61" s="34">
        <v>11.16857924</v>
      </c>
      <c r="D61" s="32">
        <v>42063</v>
      </c>
      <c r="E61" s="33">
        <v>11.16857924</v>
      </c>
      <c r="G61" s="37">
        <f t="shared" ca="1" si="1"/>
        <v>42069</v>
      </c>
      <c r="H61" s="38">
        <f t="shared" ca="1" si="2"/>
        <v>15.464186639999999</v>
      </c>
      <c r="I61" s="38"/>
      <c r="J61" s="37"/>
      <c r="K61" s="42"/>
    </row>
    <row r="62" spans="1:11" ht="15" customHeight="1" x14ac:dyDescent="0.2">
      <c r="A62" s="1" t="s">
        <v>127</v>
      </c>
      <c r="B62" s="34">
        <v>12.027700719999999</v>
      </c>
      <c r="C62" s="16"/>
      <c r="D62" s="32">
        <v>42064</v>
      </c>
      <c r="E62" s="33">
        <v>12.027700719999999</v>
      </c>
      <c r="G62" s="37">
        <f t="shared" ca="1" si="1"/>
        <v>42070</v>
      </c>
      <c r="H62" s="38">
        <f t="shared" ca="1" si="2"/>
        <v>16.32330812</v>
      </c>
      <c r="I62" s="38"/>
      <c r="J62" s="37"/>
      <c r="K62" s="42"/>
    </row>
    <row r="63" spans="1:11" ht="15" customHeight="1" x14ac:dyDescent="0.2">
      <c r="A63" s="1" t="s">
        <v>128</v>
      </c>
      <c r="B63" s="34">
        <v>12.886822199999999</v>
      </c>
      <c r="D63" s="32">
        <v>42065</v>
      </c>
      <c r="E63" s="33">
        <v>12.886822199999999</v>
      </c>
      <c r="F63" s="16"/>
      <c r="G63" s="37">
        <f t="shared" ca="1" si="1"/>
        <v>42071</v>
      </c>
      <c r="H63" s="38">
        <f t="shared" ca="1" si="2"/>
        <v>16.32330812</v>
      </c>
      <c r="I63" s="38"/>
      <c r="J63" s="37"/>
      <c r="K63" s="42"/>
    </row>
    <row r="64" spans="1:11" ht="15" customHeight="1" x14ac:dyDescent="0.2">
      <c r="A64" s="1" t="s">
        <v>129</v>
      </c>
      <c r="B64" s="34">
        <v>9.4503362800000001</v>
      </c>
      <c r="D64" s="32">
        <v>42066</v>
      </c>
      <c r="E64" s="33">
        <v>9.4503362800000001</v>
      </c>
      <c r="G64" s="37">
        <f t="shared" ca="1" si="1"/>
        <v>42072</v>
      </c>
      <c r="H64" s="38">
        <f t="shared" ca="1" si="2"/>
        <v>16.32330812</v>
      </c>
      <c r="I64" s="38"/>
      <c r="J64" s="37"/>
      <c r="K64" s="42"/>
    </row>
    <row r="65" spans="1:11" ht="15" customHeight="1" x14ac:dyDescent="0.2">
      <c r="A65" s="1" t="s">
        <v>130</v>
      </c>
      <c r="B65" s="34">
        <v>10.309457759999999</v>
      </c>
      <c r="D65" s="32">
        <v>42067</v>
      </c>
      <c r="E65" s="33">
        <v>10.309457759999999</v>
      </c>
      <c r="G65" s="37">
        <f t="shared" ca="1" si="1"/>
        <v>42073</v>
      </c>
      <c r="H65" s="38">
        <f t="shared" ca="1" si="2"/>
        <v>16.32330812</v>
      </c>
      <c r="I65" s="38"/>
      <c r="J65" s="37"/>
      <c r="K65" s="42"/>
    </row>
    <row r="66" spans="1:11" ht="15" customHeight="1" x14ac:dyDescent="0.2">
      <c r="A66" s="1" t="s">
        <v>131</v>
      </c>
      <c r="B66" s="34">
        <v>8.5912147999999995</v>
      </c>
      <c r="D66" s="32">
        <v>42068</v>
      </c>
      <c r="E66" s="33">
        <v>8.5912147999999995</v>
      </c>
      <c r="G66" s="37">
        <f t="shared" ca="1" si="1"/>
        <v>42074</v>
      </c>
      <c r="H66" s="38">
        <f t="shared" ca="1" si="2"/>
        <v>16.32330812</v>
      </c>
      <c r="I66" s="38"/>
      <c r="J66" s="37"/>
      <c r="K66" s="42"/>
    </row>
    <row r="67" spans="1:11" ht="15" customHeight="1" x14ac:dyDescent="0.2">
      <c r="A67" s="1" t="s">
        <v>132</v>
      </c>
      <c r="B67" s="34">
        <v>15.464186639999999</v>
      </c>
      <c r="D67" s="32">
        <v>42069</v>
      </c>
      <c r="E67" s="33">
        <v>15.464186639999999</v>
      </c>
      <c r="G67" s="37">
        <f t="shared" ca="1" si="1"/>
        <v>42075</v>
      </c>
      <c r="H67" s="38">
        <f t="shared" ca="1" si="2"/>
        <v>16.32330812</v>
      </c>
      <c r="I67" s="38"/>
      <c r="J67" s="37"/>
      <c r="K67" s="42"/>
    </row>
    <row r="68" spans="1:11" ht="15" customHeight="1" x14ac:dyDescent="0.2">
      <c r="A68" s="1" t="s">
        <v>133</v>
      </c>
      <c r="B68" s="34">
        <v>16.32330812</v>
      </c>
      <c r="D68" s="32">
        <v>42070</v>
      </c>
      <c r="E68" s="33">
        <v>16.32330812</v>
      </c>
      <c r="G68" s="37">
        <f t="shared" ref="G68:G131" ca="1" si="4">OFFSET(D68,6,0,1,1)</f>
        <v>42076</v>
      </c>
      <c r="H68" s="38">
        <f t="shared" ref="H68:H131" ca="1" si="5">IF(OFFSET(E68,6,0,1,1),MAX(OFFSET(E68,6,0,1,1),OFFSET(E68,5,0,1,1),OFFSET(E68,4,0,1,1),OFFSET(E68,3,0,1,1),OFFSET(E68,2,0,1,1),OFFSET(E68,1,0,1,1),OFFSET(E68,0,0,1,1)))</f>
        <v>16.32330812</v>
      </c>
      <c r="I68" s="38"/>
      <c r="J68" s="37"/>
      <c r="K68" s="42"/>
    </row>
    <row r="69" spans="1:11" ht="15" customHeight="1" x14ac:dyDescent="0.2">
      <c r="A69" s="1" t="s">
        <v>134</v>
      </c>
      <c r="B69" s="34">
        <v>15.464186639999999</v>
      </c>
      <c r="D69" s="32">
        <v>42071</v>
      </c>
      <c r="E69" s="33">
        <v>15.464186639999999</v>
      </c>
      <c r="G69" s="37">
        <f t="shared" ca="1" si="4"/>
        <v>42077</v>
      </c>
      <c r="H69" s="38">
        <f t="shared" ca="1" si="5"/>
        <v>16.32330812</v>
      </c>
      <c r="I69" s="38"/>
      <c r="J69" s="37"/>
      <c r="K69" s="42"/>
    </row>
    <row r="70" spans="1:11" ht="15" customHeight="1" x14ac:dyDescent="0.2">
      <c r="A70" s="1" t="s">
        <v>135</v>
      </c>
      <c r="B70" s="34">
        <v>16.32330812</v>
      </c>
      <c r="D70" s="32">
        <v>42072</v>
      </c>
      <c r="E70" s="33">
        <v>16.32330812</v>
      </c>
      <c r="G70" s="37">
        <f t="shared" ca="1" si="4"/>
        <v>42078</v>
      </c>
      <c r="H70" s="38">
        <f t="shared" ca="1" si="5"/>
        <v>16.32330812</v>
      </c>
      <c r="I70" s="38"/>
      <c r="J70" s="37"/>
      <c r="K70" s="42"/>
    </row>
    <row r="71" spans="1:11" ht="15" customHeight="1" x14ac:dyDescent="0.2">
      <c r="A71" s="1" t="s">
        <v>136</v>
      </c>
      <c r="B71" s="34">
        <v>13.74594368</v>
      </c>
      <c r="D71" s="32">
        <v>42073</v>
      </c>
      <c r="E71" s="33">
        <v>13.74594368</v>
      </c>
      <c r="G71" s="37">
        <f t="shared" ca="1" si="4"/>
        <v>42079</v>
      </c>
      <c r="H71" s="38">
        <f t="shared" ca="1" si="5"/>
        <v>15.464186639999999</v>
      </c>
      <c r="I71" s="38"/>
      <c r="J71" s="37"/>
      <c r="K71" s="42"/>
    </row>
    <row r="72" spans="1:11" ht="15" customHeight="1" x14ac:dyDescent="0.2">
      <c r="A72" s="1" t="s">
        <v>137</v>
      </c>
      <c r="B72" s="34">
        <v>15.464186639999999</v>
      </c>
      <c r="C72" s="16"/>
      <c r="D72" s="32">
        <v>42074</v>
      </c>
      <c r="E72" s="33">
        <v>15.464186639999999</v>
      </c>
      <c r="G72" s="37">
        <f t="shared" ca="1" si="4"/>
        <v>42080</v>
      </c>
      <c r="H72" s="38">
        <f t="shared" ca="1" si="5"/>
        <v>15.464186639999999</v>
      </c>
      <c r="I72" s="38"/>
      <c r="J72" s="37"/>
      <c r="K72" s="42"/>
    </row>
    <row r="73" spans="1:11" ht="15" customHeight="1" x14ac:dyDescent="0.2">
      <c r="A73" s="1" t="s">
        <v>138</v>
      </c>
      <c r="B73" s="34">
        <v>14.605065159999999</v>
      </c>
      <c r="D73" s="32">
        <v>42075</v>
      </c>
      <c r="E73" s="33">
        <v>14.605065159999999</v>
      </c>
      <c r="G73" s="37">
        <f t="shared" ca="1" si="4"/>
        <v>42081</v>
      </c>
      <c r="H73" s="38">
        <f t="shared" ca="1" si="5"/>
        <v>14.605065159999999</v>
      </c>
      <c r="I73" s="38"/>
      <c r="J73" s="37"/>
      <c r="K73" s="42"/>
    </row>
    <row r="74" spans="1:11" ht="15" customHeight="1" x14ac:dyDescent="0.2">
      <c r="A74" s="1" t="s">
        <v>139</v>
      </c>
      <c r="B74" s="34">
        <v>12.886822199999999</v>
      </c>
      <c r="D74" s="32">
        <v>42076</v>
      </c>
      <c r="E74" s="33">
        <v>12.886822199999999</v>
      </c>
      <c r="G74" s="37">
        <f t="shared" ca="1" si="4"/>
        <v>42082</v>
      </c>
      <c r="H74" s="38">
        <f t="shared" ca="1" si="5"/>
        <v>13.74594368</v>
      </c>
      <c r="I74" s="38"/>
      <c r="J74" s="37"/>
      <c r="K74" s="42"/>
    </row>
    <row r="75" spans="1:11" ht="15" customHeight="1" x14ac:dyDescent="0.2">
      <c r="A75" s="1" t="s">
        <v>140</v>
      </c>
      <c r="B75" s="34">
        <v>12.886822199999999</v>
      </c>
      <c r="D75" s="32">
        <v>42077</v>
      </c>
      <c r="E75" s="33">
        <v>12.886822199999999</v>
      </c>
      <c r="G75" s="37">
        <f t="shared" ca="1" si="4"/>
        <v>42083</v>
      </c>
      <c r="H75" s="38">
        <f t="shared" ca="1" si="5"/>
        <v>13.74594368</v>
      </c>
      <c r="I75" s="38"/>
      <c r="J75" s="37"/>
      <c r="K75" s="42"/>
    </row>
    <row r="76" spans="1:11" ht="15" customHeight="1" x14ac:dyDescent="0.2">
      <c r="A76" s="1" t="s">
        <v>141</v>
      </c>
      <c r="B76" s="34">
        <v>12.027700719999999</v>
      </c>
      <c r="D76" s="32">
        <v>42078</v>
      </c>
      <c r="E76" s="33">
        <v>12.027700719999999</v>
      </c>
      <c r="G76" s="37">
        <f t="shared" ca="1" si="4"/>
        <v>42084</v>
      </c>
      <c r="H76" s="38">
        <f t="shared" ca="1" si="5"/>
        <v>13.74594368</v>
      </c>
      <c r="I76" s="38"/>
      <c r="J76" s="37"/>
      <c r="K76" s="42"/>
    </row>
    <row r="77" spans="1:11" ht="15" customHeight="1" x14ac:dyDescent="0.2">
      <c r="A77" s="1" t="s">
        <v>142</v>
      </c>
      <c r="B77" s="34">
        <v>12.027700719999999</v>
      </c>
      <c r="D77" s="32">
        <v>42079</v>
      </c>
      <c r="E77" s="33">
        <v>12.027700719999999</v>
      </c>
      <c r="G77" s="37">
        <f t="shared" ca="1" si="4"/>
        <v>42085</v>
      </c>
      <c r="H77" s="38">
        <f t="shared" ca="1" si="5"/>
        <v>13.74594368</v>
      </c>
      <c r="I77" s="38"/>
      <c r="J77" s="37"/>
      <c r="K77" s="42"/>
    </row>
    <row r="78" spans="1:11" ht="15" customHeight="1" x14ac:dyDescent="0.2">
      <c r="A78" s="1" t="s">
        <v>143</v>
      </c>
      <c r="B78" s="34">
        <v>13.74594368</v>
      </c>
      <c r="D78" s="32">
        <v>42080</v>
      </c>
      <c r="E78" s="33">
        <v>13.74594368</v>
      </c>
      <c r="G78" s="37">
        <f t="shared" ca="1" si="4"/>
        <v>42086</v>
      </c>
      <c r="H78" s="38">
        <f t="shared" ca="1" si="5"/>
        <v>13.74594368</v>
      </c>
      <c r="I78" s="38"/>
      <c r="J78" s="37"/>
      <c r="K78" s="42"/>
    </row>
    <row r="79" spans="1:11" ht="15" customHeight="1" x14ac:dyDescent="0.2">
      <c r="A79" s="1" t="s">
        <v>144</v>
      </c>
      <c r="B79" s="34">
        <v>12.027700719999999</v>
      </c>
      <c r="D79" s="32">
        <v>42081</v>
      </c>
      <c r="E79" s="33">
        <v>12.027700719999999</v>
      </c>
      <c r="G79" s="37">
        <f t="shared" ca="1" si="4"/>
        <v>42087</v>
      </c>
      <c r="H79" s="38">
        <f t="shared" ca="1" si="5"/>
        <v>12.886822199999999</v>
      </c>
      <c r="I79" s="38"/>
      <c r="J79" s="37"/>
      <c r="K79" s="42"/>
    </row>
    <row r="80" spans="1:11" ht="15" customHeight="1" x14ac:dyDescent="0.2">
      <c r="A80" s="1" t="s">
        <v>145</v>
      </c>
      <c r="B80" s="34">
        <v>12.027700719999999</v>
      </c>
      <c r="D80" s="32">
        <v>42082</v>
      </c>
      <c r="E80" s="33">
        <v>12.027700719999999</v>
      </c>
      <c r="G80" s="37">
        <f t="shared" ca="1" si="4"/>
        <v>42088</v>
      </c>
      <c r="H80" s="38">
        <f t="shared" ca="1" si="5"/>
        <v>14.605065159999999</v>
      </c>
      <c r="I80" s="38"/>
      <c r="J80" s="37"/>
      <c r="K80" s="42"/>
    </row>
    <row r="81" spans="1:11" ht="15" customHeight="1" x14ac:dyDescent="0.2">
      <c r="A81" s="1" t="s">
        <v>146</v>
      </c>
      <c r="B81" s="34">
        <v>11.16857924</v>
      </c>
      <c r="D81" s="32">
        <v>42083</v>
      </c>
      <c r="E81" s="33">
        <v>11.16857924</v>
      </c>
      <c r="G81" s="37">
        <f t="shared" ca="1" si="4"/>
        <v>42089</v>
      </c>
      <c r="H81" s="38">
        <f t="shared" ca="1" si="5"/>
        <v>14.605065159999999</v>
      </c>
      <c r="I81" s="38"/>
      <c r="J81" s="37"/>
      <c r="K81" s="42"/>
    </row>
    <row r="82" spans="1:11" ht="15" customHeight="1" x14ac:dyDescent="0.2">
      <c r="A82" s="1" t="s">
        <v>147</v>
      </c>
      <c r="B82" s="34">
        <v>12.886822199999999</v>
      </c>
      <c r="C82" s="16"/>
      <c r="D82" s="32">
        <v>42084</v>
      </c>
      <c r="E82" s="33">
        <v>12.886822199999999</v>
      </c>
      <c r="G82" s="37">
        <f t="shared" ca="1" si="4"/>
        <v>42090</v>
      </c>
      <c r="H82" s="38">
        <f t="shared" ca="1" si="5"/>
        <v>14.605065159999999</v>
      </c>
      <c r="I82" s="38"/>
      <c r="J82" s="37"/>
      <c r="K82" s="42"/>
    </row>
    <row r="83" spans="1:11" ht="15" customHeight="1" x14ac:dyDescent="0.2">
      <c r="A83" s="1" t="s">
        <v>148</v>
      </c>
      <c r="B83" s="34">
        <v>12.027700719999999</v>
      </c>
      <c r="D83" s="32">
        <v>42085</v>
      </c>
      <c r="E83" s="33">
        <v>12.027700719999999</v>
      </c>
      <c r="G83" s="37">
        <f t="shared" ca="1" si="4"/>
        <v>42091</v>
      </c>
      <c r="H83" s="38">
        <f t="shared" ca="1" si="5"/>
        <v>14.605065159999999</v>
      </c>
      <c r="I83" s="38"/>
      <c r="J83" s="37"/>
      <c r="K83" s="42"/>
    </row>
    <row r="84" spans="1:11" ht="15" customHeight="1" x14ac:dyDescent="0.2">
      <c r="A84" s="1" t="s">
        <v>149</v>
      </c>
      <c r="B84" s="34">
        <v>11.16857924</v>
      </c>
      <c r="D84" s="32">
        <v>42086</v>
      </c>
      <c r="E84" s="33">
        <v>11.16857924</v>
      </c>
      <c r="G84" s="37">
        <f t="shared" ca="1" si="4"/>
        <v>42092</v>
      </c>
      <c r="H84" s="38">
        <f t="shared" ca="1" si="5"/>
        <v>14.605065159999999</v>
      </c>
      <c r="I84" s="38"/>
      <c r="J84" s="37"/>
      <c r="K84" s="42"/>
    </row>
    <row r="85" spans="1:11" ht="15" customHeight="1" x14ac:dyDescent="0.2">
      <c r="A85" s="1" t="s">
        <v>150</v>
      </c>
      <c r="B85" s="34">
        <v>12.886822199999999</v>
      </c>
      <c r="D85" s="32">
        <v>42087</v>
      </c>
      <c r="E85" s="33">
        <v>12.886822199999999</v>
      </c>
      <c r="G85" s="37">
        <f t="shared" ca="1" si="4"/>
        <v>42093</v>
      </c>
      <c r="H85" s="38">
        <f t="shared" ca="1" si="5"/>
        <v>14.605065159999999</v>
      </c>
      <c r="I85" s="38"/>
      <c r="J85" s="37"/>
      <c r="K85" s="42"/>
    </row>
    <row r="86" spans="1:11" ht="15" customHeight="1" x14ac:dyDescent="0.2">
      <c r="A86" s="1" t="s">
        <v>151</v>
      </c>
      <c r="B86" s="34">
        <v>14.605065159999999</v>
      </c>
      <c r="D86" s="32">
        <v>42088</v>
      </c>
      <c r="E86" s="33">
        <v>14.605065159999999</v>
      </c>
      <c r="G86" s="37">
        <f t="shared" ca="1" si="4"/>
        <v>42094</v>
      </c>
      <c r="H86" s="38">
        <f t="shared" ca="1" si="5"/>
        <v>14.605065159999999</v>
      </c>
      <c r="I86" s="38"/>
      <c r="J86" s="37"/>
      <c r="K86" s="42"/>
    </row>
    <row r="87" spans="1:11" ht="15" customHeight="1" x14ac:dyDescent="0.2">
      <c r="A87" s="1" t="s">
        <v>152</v>
      </c>
      <c r="B87" s="34">
        <v>10.309457759999999</v>
      </c>
      <c r="D87" s="32">
        <v>42089</v>
      </c>
      <c r="E87" s="33">
        <v>10.309457759999999</v>
      </c>
      <c r="G87" s="37">
        <f t="shared" ca="1" si="4"/>
        <v>42095</v>
      </c>
      <c r="H87" s="38">
        <f t="shared" ca="1" si="5"/>
        <v>14.605065159999999</v>
      </c>
      <c r="I87" s="38"/>
      <c r="J87" s="37"/>
      <c r="K87" s="42"/>
    </row>
    <row r="88" spans="1:11" ht="15" customHeight="1" x14ac:dyDescent="0.2">
      <c r="A88" s="1" t="s">
        <v>153</v>
      </c>
      <c r="B88" s="34">
        <v>8.5912147999999995</v>
      </c>
      <c r="D88" s="32">
        <v>42090</v>
      </c>
      <c r="E88" s="33">
        <v>8.5912147999999995</v>
      </c>
      <c r="G88" s="37">
        <f t="shared" ca="1" si="4"/>
        <v>42096</v>
      </c>
      <c r="H88" s="38">
        <f t="shared" ca="1" si="5"/>
        <v>14.605065159999999</v>
      </c>
      <c r="I88" s="38"/>
      <c r="J88" s="37"/>
      <c r="K88" s="42"/>
    </row>
    <row r="89" spans="1:11" ht="15" customHeight="1" x14ac:dyDescent="0.2">
      <c r="A89" s="1" t="s">
        <v>154</v>
      </c>
      <c r="B89" s="34">
        <v>9.4503362800000001</v>
      </c>
      <c r="D89" s="32">
        <v>42091</v>
      </c>
      <c r="E89" s="33">
        <v>9.4503362800000001</v>
      </c>
      <c r="G89" s="37">
        <f t="shared" ca="1" si="4"/>
        <v>42097</v>
      </c>
      <c r="H89" s="38">
        <f t="shared" ca="1" si="5"/>
        <v>14.605065159999999</v>
      </c>
      <c r="I89" s="38"/>
      <c r="J89" s="37"/>
      <c r="K89" s="42"/>
    </row>
    <row r="90" spans="1:11" ht="15" customHeight="1" x14ac:dyDescent="0.2">
      <c r="A90" s="1" t="s">
        <v>155</v>
      </c>
      <c r="B90" s="34">
        <v>12.027700719999999</v>
      </c>
      <c r="D90" s="32">
        <v>42092</v>
      </c>
      <c r="E90" s="33">
        <v>12.027700719999999</v>
      </c>
      <c r="G90" s="37">
        <f t="shared" ca="1" si="4"/>
        <v>42098</v>
      </c>
      <c r="H90" s="38">
        <f t="shared" ca="1" si="5"/>
        <v>14.605065159999999</v>
      </c>
      <c r="I90" s="38"/>
      <c r="J90" s="37"/>
      <c r="K90" s="42"/>
    </row>
    <row r="91" spans="1:11" ht="15" customHeight="1" x14ac:dyDescent="0.2">
      <c r="A91" s="1" t="s">
        <v>156</v>
      </c>
      <c r="B91" s="34">
        <v>14.605065159999999</v>
      </c>
      <c r="D91" s="32">
        <v>42093</v>
      </c>
      <c r="E91" s="33">
        <v>14.605065159999999</v>
      </c>
      <c r="G91" s="37">
        <f t="shared" ca="1" si="4"/>
        <v>42099</v>
      </c>
      <c r="H91" s="38">
        <f t="shared" ca="1" si="5"/>
        <v>14.605065159999999</v>
      </c>
      <c r="I91" s="38"/>
      <c r="J91" s="37"/>
      <c r="K91" s="42"/>
    </row>
    <row r="92" spans="1:11" ht="15" customHeight="1" x14ac:dyDescent="0.2">
      <c r="A92" s="1" t="s">
        <v>157</v>
      </c>
      <c r="B92" s="34">
        <v>10.309457759999999</v>
      </c>
      <c r="C92" s="16"/>
      <c r="D92" s="32">
        <v>42094</v>
      </c>
      <c r="E92" s="33">
        <v>10.309457759999999</v>
      </c>
      <c r="G92" s="37">
        <f t="shared" ca="1" si="4"/>
        <v>42100</v>
      </c>
      <c r="H92" s="38">
        <f t="shared" ca="1" si="5"/>
        <v>12.886822199999999</v>
      </c>
      <c r="I92" s="38"/>
      <c r="J92" s="37"/>
      <c r="K92" s="42"/>
    </row>
    <row r="93" spans="1:11" ht="15" customHeight="1" x14ac:dyDescent="0.2">
      <c r="A93" s="1" t="s">
        <v>158</v>
      </c>
      <c r="B93" s="34">
        <v>12.886822199999999</v>
      </c>
      <c r="D93" s="32">
        <v>42095</v>
      </c>
      <c r="E93" s="33">
        <v>12.886822199999999</v>
      </c>
      <c r="F93" s="16"/>
      <c r="G93" s="37">
        <f t="shared" ca="1" si="4"/>
        <v>42101</v>
      </c>
      <c r="H93" s="38">
        <f t="shared" ca="1" si="5"/>
        <v>19.759794039999999</v>
      </c>
      <c r="I93" s="38"/>
      <c r="J93" s="37"/>
      <c r="K93" s="42"/>
    </row>
    <row r="94" spans="1:11" ht="15" customHeight="1" x14ac:dyDescent="0.2">
      <c r="A94" s="1" t="s">
        <v>159</v>
      </c>
      <c r="B94" s="34">
        <v>12.886822199999999</v>
      </c>
      <c r="D94" s="32">
        <v>42096</v>
      </c>
      <c r="E94" s="33">
        <v>12.886822199999999</v>
      </c>
      <c r="G94" s="37">
        <f t="shared" ca="1" si="4"/>
        <v>42102</v>
      </c>
      <c r="H94" s="38">
        <f t="shared" ca="1" si="5"/>
        <v>19.759794039999999</v>
      </c>
      <c r="I94" s="38"/>
      <c r="J94" s="37"/>
      <c r="K94" s="42"/>
    </row>
    <row r="95" spans="1:11" ht="15" customHeight="1" x14ac:dyDescent="0.2">
      <c r="A95" s="1" t="s">
        <v>160</v>
      </c>
      <c r="B95" s="34">
        <v>12.886822199999999</v>
      </c>
      <c r="D95" s="32">
        <v>42097</v>
      </c>
      <c r="E95" s="33">
        <v>12.886822199999999</v>
      </c>
      <c r="G95" s="37">
        <f t="shared" ca="1" si="4"/>
        <v>42103</v>
      </c>
      <c r="H95" s="38">
        <f t="shared" ca="1" si="5"/>
        <v>19.759794039999999</v>
      </c>
      <c r="I95" s="38"/>
      <c r="J95" s="37"/>
      <c r="K95" s="42"/>
    </row>
    <row r="96" spans="1:11" ht="15" customHeight="1" x14ac:dyDescent="0.2">
      <c r="A96" s="1" t="s">
        <v>161</v>
      </c>
      <c r="B96" s="34">
        <v>9.4503362800000001</v>
      </c>
      <c r="D96" s="32">
        <v>42098</v>
      </c>
      <c r="E96" s="33">
        <v>9.4503362800000001</v>
      </c>
      <c r="G96" s="37">
        <f t="shared" ca="1" si="4"/>
        <v>42104</v>
      </c>
      <c r="H96" s="38">
        <f t="shared" ca="1" si="5"/>
        <v>19.759794039999999</v>
      </c>
      <c r="I96" s="38"/>
      <c r="J96" s="37"/>
      <c r="K96" s="42"/>
    </row>
    <row r="97" spans="1:11" ht="15" customHeight="1" x14ac:dyDescent="0.2">
      <c r="A97" s="1" t="s">
        <v>162</v>
      </c>
      <c r="B97" s="34">
        <v>12.027700719999999</v>
      </c>
      <c r="D97" s="32">
        <v>42099</v>
      </c>
      <c r="E97" s="33">
        <v>12.027700719999999</v>
      </c>
      <c r="G97" s="37">
        <f t="shared" ca="1" si="4"/>
        <v>42105</v>
      </c>
      <c r="H97" s="38">
        <f t="shared" ca="1" si="5"/>
        <v>19.759794039999999</v>
      </c>
      <c r="I97" s="38"/>
      <c r="J97" s="37"/>
      <c r="K97" s="42"/>
    </row>
    <row r="98" spans="1:11" ht="15" customHeight="1" x14ac:dyDescent="0.2">
      <c r="A98" s="1" t="s">
        <v>163</v>
      </c>
      <c r="B98" s="34">
        <v>8.5912147999999995</v>
      </c>
      <c r="D98" s="32">
        <v>42100</v>
      </c>
      <c r="E98" s="33">
        <v>8.5912147999999995</v>
      </c>
      <c r="G98" s="37">
        <f t="shared" ca="1" si="4"/>
        <v>42106</v>
      </c>
      <c r="H98" s="38">
        <f t="shared" ca="1" si="5"/>
        <v>19.759794039999999</v>
      </c>
      <c r="I98" s="38"/>
      <c r="J98" s="37"/>
      <c r="K98" s="42"/>
    </row>
    <row r="99" spans="1:11" ht="15" customHeight="1" x14ac:dyDescent="0.2">
      <c r="A99" s="1" t="s">
        <v>164</v>
      </c>
      <c r="B99" s="34">
        <v>19.759794039999999</v>
      </c>
      <c r="D99" s="32">
        <v>42101</v>
      </c>
      <c r="E99" s="33">
        <v>19.759794039999999</v>
      </c>
      <c r="G99" s="37">
        <f t="shared" ca="1" si="4"/>
        <v>42107</v>
      </c>
      <c r="H99" s="38">
        <f t="shared" ca="1" si="5"/>
        <v>19.759794039999999</v>
      </c>
      <c r="I99" s="38"/>
      <c r="J99" s="37"/>
      <c r="K99" s="42"/>
    </row>
    <row r="100" spans="1:11" ht="15" customHeight="1" x14ac:dyDescent="0.2">
      <c r="A100" s="1" t="s">
        <v>165</v>
      </c>
      <c r="B100" s="34">
        <v>11.16857924</v>
      </c>
      <c r="D100" s="32">
        <v>42102</v>
      </c>
      <c r="E100" s="33">
        <v>11.16857924</v>
      </c>
      <c r="G100" s="37">
        <f t="shared" ca="1" si="4"/>
        <v>42108</v>
      </c>
      <c r="H100" s="38">
        <f t="shared" ca="1" si="5"/>
        <v>12.027700719999999</v>
      </c>
      <c r="I100" s="38"/>
      <c r="J100" s="37"/>
      <c r="K100" s="42"/>
    </row>
    <row r="101" spans="1:11" ht="15" customHeight="1" x14ac:dyDescent="0.2">
      <c r="A101" s="1" t="s">
        <v>166</v>
      </c>
      <c r="B101" s="34">
        <v>12.027700719999999</v>
      </c>
      <c r="D101" s="32">
        <v>42103</v>
      </c>
      <c r="E101" s="33">
        <v>12.027700719999999</v>
      </c>
      <c r="G101" s="37">
        <f t="shared" ca="1" si="4"/>
        <v>42109</v>
      </c>
      <c r="H101" s="38">
        <f t="shared" ca="1" si="5"/>
        <v>12.886822199999999</v>
      </c>
      <c r="I101" s="38"/>
      <c r="J101" s="37"/>
      <c r="K101" s="42"/>
    </row>
    <row r="102" spans="1:11" ht="15" customHeight="1" x14ac:dyDescent="0.2">
      <c r="A102" s="1" t="s">
        <v>167</v>
      </c>
      <c r="B102" s="34">
        <v>8.5912147999999995</v>
      </c>
      <c r="C102" s="16"/>
      <c r="D102" s="32">
        <v>42104</v>
      </c>
      <c r="E102" s="33">
        <v>8.5912147999999995</v>
      </c>
      <c r="G102" s="37">
        <f t="shared" ca="1" si="4"/>
        <v>42110</v>
      </c>
      <c r="H102" s="38">
        <f t="shared" ca="1" si="5"/>
        <v>12.886822199999999</v>
      </c>
      <c r="I102" s="38"/>
      <c r="J102" s="37"/>
      <c r="K102" s="42"/>
    </row>
    <row r="103" spans="1:11" ht="15" customHeight="1" x14ac:dyDescent="0.2">
      <c r="A103" s="1" t="s">
        <v>168</v>
      </c>
      <c r="B103" s="34">
        <v>9.4503362800000001</v>
      </c>
      <c r="D103" s="32">
        <v>42105</v>
      </c>
      <c r="E103" s="33">
        <v>9.4503362800000001</v>
      </c>
      <c r="G103" s="37">
        <f t="shared" ca="1" si="4"/>
        <v>42111</v>
      </c>
      <c r="H103" s="38">
        <f t="shared" ca="1" si="5"/>
        <v>12.886822199999999</v>
      </c>
      <c r="I103" s="38"/>
      <c r="J103" s="37"/>
      <c r="K103" s="42"/>
    </row>
    <row r="104" spans="1:11" ht="15" customHeight="1" x14ac:dyDescent="0.2">
      <c r="A104" s="1" t="s">
        <v>169</v>
      </c>
      <c r="B104" s="34">
        <v>9.4503362800000001</v>
      </c>
      <c r="D104" s="32">
        <v>42106</v>
      </c>
      <c r="E104" s="33">
        <v>9.4503362800000001</v>
      </c>
      <c r="G104" s="37">
        <f t="shared" ca="1" si="4"/>
        <v>42112</v>
      </c>
      <c r="H104" s="38">
        <f t="shared" ca="1" si="5"/>
        <v>12.886822199999999</v>
      </c>
      <c r="I104" s="38"/>
      <c r="J104" s="37"/>
      <c r="K104" s="42"/>
    </row>
    <row r="105" spans="1:11" ht="15" customHeight="1" x14ac:dyDescent="0.2">
      <c r="A105" s="1" t="s">
        <v>170</v>
      </c>
      <c r="B105" s="34">
        <v>8.5912147999999995</v>
      </c>
      <c r="D105" s="32">
        <v>42107</v>
      </c>
      <c r="E105" s="33">
        <v>8.5912147999999995</v>
      </c>
      <c r="G105" s="37">
        <f t="shared" ca="1" si="4"/>
        <v>42113</v>
      </c>
      <c r="H105" s="38">
        <f t="shared" ca="1" si="5"/>
        <v>12.886822199999999</v>
      </c>
      <c r="I105" s="38"/>
      <c r="J105" s="37"/>
      <c r="K105" s="42"/>
    </row>
    <row r="106" spans="1:11" ht="15" customHeight="1" x14ac:dyDescent="0.2">
      <c r="A106" s="1" t="s">
        <v>171</v>
      </c>
      <c r="B106" s="34">
        <v>7.7320933199999997</v>
      </c>
      <c r="D106" s="32">
        <v>42108</v>
      </c>
      <c r="E106" s="33">
        <v>7.7320933199999997</v>
      </c>
      <c r="G106" s="37">
        <f t="shared" ca="1" si="4"/>
        <v>42114</v>
      </c>
      <c r="H106" s="38">
        <f t="shared" ca="1" si="5"/>
        <v>12.886822199999999</v>
      </c>
      <c r="I106" s="38"/>
      <c r="J106" s="37"/>
      <c r="K106" s="42"/>
    </row>
    <row r="107" spans="1:11" ht="15" customHeight="1" x14ac:dyDescent="0.2">
      <c r="A107" s="1" t="s">
        <v>172</v>
      </c>
      <c r="B107" s="34">
        <v>12.886822199999999</v>
      </c>
      <c r="D107" s="32">
        <v>42109</v>
      </c>
      <c r="E107" s="33">
        <v>12.886822199999999</v>
      </c>
      <c r="G107" s="37">
        <f t="shared" ca="1" si="4"/>
        <v>42115</v>
      </c>
      <c r="H107" s="38">
        <f t="shared" ca="1" si="5"/>
        <v>12.886822199999999</v>
      </c>
      <c r="I107" s="38"/>
      <c r="J107" s="37"/>
      <c r="K107" s="42"/>
    </row>
    <row r="108" spans="1:11" ht="15" customHeight="1" x14ac:dyDescent="0.2">
      <c r="A108" s="1" t="s">
        <v>173</v>
      </c>
      <c r="B108" s="34">
        <v>12.027700719999999</v>
      </c>
      <c r="D108" s="32">
        <v>42110</v>
      </c>
      <c r="E108" s="33">
        <v>12.027700719999999</v>
      </c>
      <c r="G108" s="37">
        <f t="shared" ca="1" si="4"/>
        <v>42116</v>
      </c>
      <c r="H108" s="38">
        <f t="shared" ca="1" si="5"/>
        <v>13.74594368</v>
      </c>
      <c r="I108" s="38"/>
      <c r="J108" s="37"/>
      <c r="K108" s="42"/>
    </row>
    <row r="109" spans="1:11" ht="15" customHeight="1" x14ac:dyDescent="0.2">
      <c r="A109" s="1" t="s">
        <v>174</v>
      </c>
      <c r="B109" s="34">
        <v>10.309457759999999</v>
      </c>
      <c r="D109" s="32">
        <v>42111</v>
      </c>
      <c r="E109" s="33">
        <v>10.309457759999999</v>
      </c>
      <c r="G109" s="37">
        <f t="shared" ca="1" si="4"/>
        <v>42117</v>
      </c>
      <c r="H109" s="38">
        <f t="shared" ca="1" si="5"/>
        <v>13.74594368</v>
      </c>
      <c r="I109" s="38"/>
      <c r="J109" s="37"/>
      <c r="K109" s="42"/>
    </row>
    <row r="110" spans="1:11" ht="15" customHeight="1" x14ac:dyDescent="0.2">
      <c r="A110" s="1" t="s">
        <v>175</v>
      </c>
      <c r="B110" s="34">
        <v>12.886822199999999</v>
      </c>
      <c r="D110" s="32">
        <v>42112</v>
      </c>
      <c r="E110" s="33">
        <v>12.886822199999999</v>
      </c>
      <c r="G110" s="37">
        <f t="shared" ca="1" si="4"/>
        <v>42118</v>
      </c>
      <c r="H110" s="38">
        <f t="shared" ca="1" si="5"/>
        <v>13.74594368</v>
      </c>
      <c r="I110" s="38"/>
      <c r="J110" s="37"/>
      <c r="K110" s="42"/>
    </row>
    <row r="111" spans="1:11" ht="15" customHeight="1" x14ac:dyDescent="0.2">
      <c r="A111" s="1" t="s">
        <v>176</v>
      </c>
      <c r="B111" s="34">
        <v>8.5912147999999995</v>
      </c>
      <c r="D111" s="32">
        <v>42113</v>
      </c>
      <c r="E111" s="33">
        <v>8.5912147999999995</v>
      </c>
      <c r="G111" s="37">
        <f t="shared" ca="1" si="4"/>
        <v>42119</v>
      </c>
      <c r="H111" s="38">
        <f t="shared" ca="1" si="5"/>
        <v>25.773644399999998</v>
      </c>
      <c r="I111" s="38"/>
      <c r="J111" s="37"/>
      <c r="K111" s="42"/>
    </row>
    <row r="112" spans="1:11" ht="15" customHeight="1" x14ac:dyDescent="0.2">
      <c r="A112" s="1" t="s">
        <v>177</v>
      </c>
      <c r="B112" s="34">
        <v>10.309457759999999</v>
      </c>
      <c r="C112" s="16"/>
      <c r="D112" s="32">
        <v>42114</v>
      </c>
      <c r="E112" s="33">
        <v>10.309457759999999</v>
      </c>
      <c r="G112" s="37">
        <f t="shared" ca="1" si="4"/>
        <v>42120</v>
      </c>
      <c r="H112" s="38">
        <f t="shared" ca="1" si="5"/>
        <v>25.773644399999998</v>
      </c>
      <c r="I112" s="38"/>
      <c r="J112" s="37"/>
      <c r="K112" s="42"/>
    </row>
    <row r="113" spans="1:11" ht="15" customHeight="1" x14ac:dyDescent="0.2">
      <c r="A113" s="1" t="s">
        <v>178</v>
      </c>
      <c r="B113" s="34">
        <v>11.16857924</v>
      </c>
      <c r="D113" s="32">
        <v>42115</v>
      </c>
      <c r="E113" s="33">
        <v>11.16857924</v>
      </c>
      <c r="G113" s="37">
        <f t="shared" ca="1" si="4"/>
        <v>42121</v>
      </c>
      <c r="H113" s="38">
        <f t="shared" ca="1" si="5"/>
        <v>25.773644399999998</v>
      </c>
      <c r="I113" s="38"/>
      <c r="J113" s="37"/>
      <c r="K113" s="42"/>
    </row>
    <row r="114" spans="1:11" ht="15" customHeight="1" x14ac:dyDescent="0.2">
      <c r="A114" s="1" t="s">
        <v>179</v>
      </c>
      <c r="B114" s="34">
        <v>13.74594368</v>
      </c>
      <c r="D114" s="32">
        <v>42116</v>
      </c>
      <c r="E114" s="33">
        <v>13.74594368</v>
      </c>
      <c r="G114" s="37">
        <f t="shared" ca="1" si="4"/>
        <v>42122</v>
      </c>
      <c r="H114" s="38">
        <f t="shared" ca="1" si="5"/>
        <v>25.773644399999998</v>
      </c>
      <c r="I114" s="38"/>
      <c r="J114" s="37"/>
      <c r="K114" s="42"/>
    </row>
    <row r="115" spans="1:11" ht="15" customHeight="1" x14ac:dyDescent="0.2">
      <c r="A115" s="1" t="s">
        <v>180</v>
      </c>
      <c r="B115" s="34">
        <v>10.309457759999999</v>
      </c>
      <c r="D115" s="32">
        <v>42117</v>
      </c>
      <c r="E115" s="33">
        <v>10.309457759999999</v>
      </c>
      <c r="G115" s="37">
        <f t="shared" ca="1" si="4"/>
        <v>42123</v>
      </c>
      <c r="H115" s="38">
        <f t="shared" ca="1" si="5"/>
        <v>25.773644399999998</v>
      </c>
      <c r="I115" s="38"/>
      <c r="J115" s="37"/>
      <c r="K115" s="42"/>
    </row>
    <row r="116" spans="1:11" ht="15" customHeight="1" x14ac:dyDescent="0.2">
      <c r="A116" s="1" t="s">
        <v>181</v>
      </c>
      <c r="B116" s="34">
        <v>8.5912147999999995</v>
      </c>
      <c r="D116" s="32">
        <v>42118</v>
      </c>
      <c r="E116" s="33">
        <v>8.5912147999999995</v>
      </c>
      <c r="G116" s="37">
        <f t="shared" ca="1" si="4"/>
        <v>42124</v>
      </c>
      <c r="H116" s="38">
        <f t="shared" ca="1" si="5"/>
        <v>25.773644399999998</v>
      </c>
      <c r="I116" s="38"/>
      <c r="J116" s="37"/>
      <c r="K116" s="42"/>
    </row>
    <row r="117" spans="1:11" ht="15" customHeight="1" x14ac:dyDescent="0.2">
      <c r="A117" s="1" t="s">
        <v>182</v>
      </c>
      <c r="B117" s="34">
        <v>25.773644399999998</v>
      </c>
      <c r="D117" s="32">
        <v>42119</v>
      </c>
      <c r="E117" s="33">
        <v>25.773644399999998</v>
      </c>
      <c r="G117" s="37">
        <f t="shared" ca="1" si="4"/>
        <v>42125</v>
      </c>
      <c r="H117" s="38">
        <f t="shared" ca="1" si="5"/>
        <v>25.773644399999998</v>
      </c>
      <c r="I117" s="38"/>
      <c r="J117" s="37"/>
      <c r="K117" s="42"/>
    </row>
    <row r="118" spans="1:11" ht="15" customHeight="1" x14ac:dyDescent="0.2">
      <c r="A118" s="1" t="s">
        <v>183</v>
      </c>
      <c r="B118" s="34">
        <v>15.464186639999999</v>
      </c>
      <c r="D118" s="32">
        <v>42120</v>
      </c>
      <c r="E118" s="33">
        <v>15.464186639999999</v>
      </c>
      <c r="G118" s="37">
        <f t="shared" ca="1" si="4"/>
        <v>42126</v>
      </c>
      <c r="H118" s="38">
        <f t="shared" ca="1" si="5"/>
        <v>15.464186639999999</v>
      </c>
      <c r="I118" s="38"/>
      <c r="J118" s="37"/>
      <c r="K118" s="42"/>
    </row>
    <row r="119" spans="1:11" ht="15" customHeight="1" x14ac:dyDescent="0.2">
      <c r="A119" s="1" t="s">
        <v>184</v>
      </c>
      <c r="B119" s="34">
        <v>10.309457759999999</v>
      </c>
      <c r="D119" s="32">
        <v>42121</v>
      </c>
      <c r="E119" s="33">
        <v>10.309457759999999</v>
      </c>
      <c r="G119" s="37">
        <f t="shared" ca="1" si="4"/>
        <v>42127</v>
      </c>
      <c r="H119" s="38">
        <f t="shared" ca="1" si="5"/>
        <v>13.74594368</v>
      </c>
      <c r="I119" s="38"/>
      <c r="J119" s="37"/>
      <c r="K119" s="42"/>
    </row>
    <row r="120" spans="1:11" ht="15" customHeight="1" x14ac:dyDescent="0.2">
      <c r="A120" s="1" t="s">
        <v>185</v>
      </c>
      <c r="B120" s="34">
        <v>11.16857924</v>
      </c>
      <c r="D120" s="32">
        <v>42122</v>
      </c>
      <c r="E120" s="33">
        <v>11.16857924</v>
      </c>
      <c r="G120" s="37">
        <f t="shared" ca="1" si="4"/>
        <v>42128</v>
      </c>
      <c r="H120" s="38">
        <f t="shared" ca="1" si="5"/>
        <v>13.74594368</v>
      </c>
      <c r="I120" s="38"/>
      <c r="J120" s="37"/>
      <c r="K120" s="42"/>
    </row>
    <row r="121" spans="1:11" ht="15" customHeight="1" x14ac:dyDescent="0.2">
      <c r="A121" s="1" t="s">
        <v>186</v>
      </c>
      <c r="B121" s="34">
        <v>10.309457759999999</v>
      </c>
      <c r="D121" s="32">
        <v>42123</v>
      </c>
      <c r="E121" s="33">
        <v>10.309457759999999</v>
      </c>
      <c r="G121" s="37">
        <f t="shared" ca="1" si="4"/>
        <v>42129</v>
      </c>
      <c r="H121" s="38">
        <f t="shared" ca="1" si="5"/>
        <v>14.605065159999999</v>
      </c>
      <c r="I121" s="38"/>
      <c r="J121" s="37"/>
      <c r="K121" s="42"/>
    </row>
    <row r="122" spans="1:11" ht="15" customHeight="1" x14ac:dyDescent="0.2">
      <c r="A122" s="1" t="s">
        <v>187</v>
      </c>
      <c r="B122" s="34">
        <v>13.74594368</v>
      </c>
      <c r="C122" s="16"/>
      <c r="D122" s="32">
        <v>42124</v>
      </c>
      <c r="E122" s="33">
        <v>13.74594368</v>
      </c>
      <c r="G122" s="37">
        <f t="shared" ca="1" si="4"/>
        <v>42130</v>
      </c>
      <c r="H122" s="38">
        <f t="shared" ca="1" si="5"/>
        <v>14.605065159999999</v>
      </c>
      <c r="I122" s="38"/>
      <c r="J122" s="37"/>
      <c r="K122" s="42"/>
    </row>
    <row r="123" spans="1:11" ht="15" customHeight="1" x14ac:dyDescent="0.2">
      <c r="A123" s="1" t="s">
        <v>188</v>
      </c>
      <c r="B123" s="34">
        <v>12.027700719999999</v>
      </c>
      <c r="D123" s="32">
        <v>42125</v>
      </c>
      <c r="E123" s="33">
        <v>12.027700719999999</v>
      </c>
      <c r="G123" s="37">
        <f t="shared" ca="1" si="4"/>
        <v>42131</v>
      </c>
      <c r="H123" s="38">
        <f t="shared" ca="1" si="5"/>
        <v>14.605065159999999</v>
      </c>
      <c r="I123" s="38"/>
      <c r="J123" s="37"/>
      <c r="K123" s="42"/>
    </row>
    <row r="124" spans="1:11" ht="15" customHeight="1" x14ac:dyDescent="0.2">
      <c r="A124" s="1" t="s">
        <v>189</v>
      </c>
      <c r="B124" s="34">
        <v>8.5912147999999995</v>
      </c>
      <c r="D124" s="32">
        <v>42126</v>
      </c>
      <c r="E124" s="33">
        <v>8.5912147999999995</v>
      </c>
      <c r="G124" s="37">
        <f t="shared" ca="1" si="4"/>
        <v>42132</v>
      </c>
      <c r="H124" s="38">
        <f t="shared" ca="1" si="5"/>
        <v>14.605065159999999</v>
      </c>
      <c r="I124" s="38"/>
      <c r="J124" s="37"/>
      <c r="K124" s="42"/>
    </row>
    <row r="125" spans="1:11" ht="15" customHeight="1" x14ac:dyDescent="0.2">
      <c r="A125" s="1" t="s">
        <v>190</v>
      </c>
      <c r="B125" s="34">
        <v>12.886822199999999</v>
      </c>
      <c r="D125" s="32">
        <v>42127</v>
      </c>
      <c r="E125" s="33">
        <v>12.886822199999999</v>
      </c>
      <c r="G125" s="37">
        <f t="shared" ca="1" si="4"/>
        <v>42133</v>
      </c>
      <c r="H125" s="38">
        <f t="shared" ca="1" si="5"/>
        <v>14.605065159999999</v>
      </c>
      <c r="I125" s="38"/>
      <c r="J125" s="37"/>
      <c r="K125" s="42"/>
    </row>
    <row r="126" spans="1:11" ht="15" customHeight="1" x14ac:dyDescent="0.2">
      <c r="A126" s="1" t="s">
        <v>191</v>
      </c>
      <c r="B126" s="34">
        <v>12.886822199999999</v>
      </c>
      <c r="D126" s="32">
        <v>42128</v>
      </c>
      <c r="E126" s="33">
        <v>12.886822199999999</v>
      </c>
      <c r="G126" s="37">
        <f t="shared" ca="1" si="4"/>
        <v>42134</v>
      </c>
      <c r="H126" s="38">
        <f t="shared" ca="1" si="5"/>
        <v>14.605065159999999</v>
      </c>
      <c r="I126" s="38"/>
      <c r="J126" s="37"/>
      <c r="K126" s="42"/>
    </row>
    <row r="127" spans="1:11" ht="15" customHeight="1" x14ac:dyDescent="0.2">
      <c r="A127" s="1" t="s">
        <v>192</v>
      </c>
      <c r="B127" s="34">
        <v>14.605065159999999</v>
      </c>
      <c r="D127" s="32">
        <v>42129</v>
      </c>
      <c r="E127" s="33">
        <v>14.605065159999999</v>
      </c>
      <c r="G127" s="37">
        <f t="shared" ca="1" si="4"/>
        <v>42135</v>
      </c>
      <c r="H127" s="38">
        <f t="shared" ca="1" si="5"/>
        <v>14.605065159999999</v>
      </c>
      <c r="I127" s="38"/>
      <c r="J127" s="37"/>
      <c r="K127" s="42"/>
    </row>
    <row r="128" spans="1:11" ht="15" customHeight="1" x14ac:dyDescent="0.2">
      <c r="A128" s="1" t="s">
        <v>193</v>
      </c>
      <c r="B128" s="34">
        <v>11.16857924</v>
      </c>
      <c r="D128" s="32">
        <v>42130</v>
      </c>
      <c r="E128" s="33">
        <v>11.16857924</v>
      </c>
      <c r="G128" s="37">
        <f t="shared" ca="1" si="4"/>
        <v>42136</v>
      </c>
      <c r="H128" s="38">
        <f t="shared" ca="1" si="5"/>
        <v>14.605065159999999</v>
      </c>
      <c r="I128" s="38"/>
      <c r="J128" s="37"/>
      <c r="K128" s="42"/>
    </row>
    <row r="129" spans="1:11" ht="15" customHeight="1" x14ac:dyDescent="0.2">
      <c r="A129" s="1" t="s">
        <v>194</v>
      </c>
      <c r="B129" s="34">
        <v>10.309457759999999</v>
      </c>
      <c r="D129" s="32">
        <v>42131</v>
      </c>
      <c r="E129" s="33">
        <v>10.309457759999999</v>
      </c>
      <c r="G129" s="37">
        <f t="shared" ca="1" si="4"/>
        <v>42137</v>
      </c>
      <c r="H129" s="38">
        <f t="shared" ca="1" si="5"/>
        <v>15.464186639999999</v>
      </c>
      <c r="I129" s="38"/>
      <c r="J129" s="37"/>
      <c r="K129" s="42"/>
    </row>
    <row r="130" spans="1:11" ht="15" customHeight="1" x14ac:dyDescent="0.2">
      <c r="A130" s="1" t="s">
        <v>195</v>
      </c>
      <c r="B130" s="34">
        <v>14.605065159999999</v>
      </c>
      <c r="D130" s="32">
        <v>42132</v>
      </c>
      <c r="E130" s="33">
        <v>14.605065159999999</v>
      </c>
      <c r="G130" s="37">
        <f t="shared" ca="1" si="4"/>
        <v>42138</v>
      </c>
      <c r="H130" s="38">
        <f t="shared" ca="1" si="5"/>
        <v>15.464186639999999</v>
      </c>
      <c r="I130" s="38"/>
      <c r="J130" s="37"/>
      <c r="K130" s="42"/>
    </row>
    <row r="131" spans="1:11" ht="15" customHeight="1" x14ac:dyDescent="0.2">
      <c r="A131" s="1" t="s">
        <v>196</v>
      </c>
      <c r="B131" s="34">
        <v>7.7320933199999997</v>
      </c>
      <c r="D131" s="32">
        <v>42133</v>
      </c>
      <c r="E131" s="33">
        <v>7.7320933199999997</v>
      </c>
      <c r="G131" s="37">
        <f t="shared" ca="1" si="4"/>
        <v>42139</v>
      </c>
      <c r="H131" s="38">
        <f t="shared" ca="1" si="5"/>
        <v>15.464186639999999</v>
      </c>
      <c r="I131" s="38"/>
      <c r="J131" s="37"/>
      <c r="K131" s="42"/>
    </row>
    <row r="132" spans="1:11" ht="15" customHeight="1" x14ac:dyDescent="0.2">
      <c r="A132" s="1" t="s">
        <v>197</v>
      </c>
      <c r="B132" s="34">
        <v>8.5912147999999995</v>
      </c>
      <c r="C132" s="16"/>
      <c r="D132" s="32">
        <v>42134</v>
      </c>
      <c r="E132" s="33">
        <v>8.5912147999999995</v>
      </c>
      <c r="G132" s="37">
        <f t="shared" ref="G132:G195" ca="1" si="6">OFFSET(D132,6,0,1,1)</f>
        <v>42140</v>
      </c>
      <c r="H132" s="38">
        <f t="shared" ref="H132:H195" ca="1" si="7">IF(OFFSET(E132,6,0,1,1),MAX(OFFSET(E132,6,0,1,1),OFFSET(E132,5,0,1,1),OFFSET(E132,4,0,1,1),OFFSET(E132,3,0,1,1),OFFSET(E132,2,0,1,1),OFFSET(E132,1,0,1,1),OFFSET(E132,0,0,1,1)))</f>
        <v>15.464186639999999</v>
      </c>
      <c r="I132" s="38"/>
      <c r="J132" s="37"/>
      <c r="K132" s="42"/>
    </row>
    <row r="133" spans="1:11" ht="15" customHeight="1" x14ac:dyDescent="0.2">
      <c r="A133" s="1" t="s">
        <v>198</v>
      </c>
      <c r="B133" s="34">
        <v>10.309457759999999</v>
      </c>
      <c r="D133" s="32">
        <v>42135</v>
      </c>
      <c r="E133" s="33">
        <v>10.309457759999999</v>
      </c>
      <c r="G133" s="37">
        <f t="shared" ca="1" si="6"/>
        <v>42141</v>
      </c>
      <c r="H133" s="38">
        <f t="shared" ca="1" si="7"/>
        <v>15.464186639999999</v>
      </c>
      <c r="I133" s="38"/>
      <c r="J133" s="37"/>
      <c r="K133" s="42"/>
    </row>
    <row r="134" spans="1:11" ht="15" customHeight="1" x14ac:dyDescent="0.2">
      <c r="A134" s="1" t="s">
        <v>199</v>
      </c>
      <c r="B134" s="34">
        <v>9.4503362800000001</v>
      </c>
      <c r="D134" s="32">
        <v>42136</v>
      </c>
      <c r="E134" s="33">
        <v>9.4503362800000001</v>
      </c>
      <c r="G134" s="37">
        <f t="shared" ca="1" si="6"/>
        <v>42142</v>
      </c>
      <c r="H134" s="38">
        <f t="shared" ca="1" si="7"/>
        <v>15.464186639999999</v>
      </c>
      <c r="I134" s="38"/>
      <c r="J134" s="37"/>
      <c r="K134" s="42"/>
    </row>
    <row r="135" spans="1:11" ht="15" customHeight="1" x14ac:dyDescent="0.2">
      <c r="A135" s="1" t="s">
        <v>200</v>
      </c>
      <c r="B135" s="34">
        <v>15.464186639999999</v>
      </c>
      <c r="D135" s="32">
        <v>42137</v>
      </c>
      <c r="E135" s="33">
        <v>15.464186639999999</v>
      </c>
      <c r="G135" s="37">
        <f t="shared" ca="1" si="6"/>
        <v>42143</v>
      </c>
      <c r="H135" s="38">
        <f t="shared" ca="1" si="7"/>
        <v>15.464186639999999</v>
      </c>
      <c r="I135" s="38"/>
      <c r="J135" s="37"/>
      <c r="K135" s="42"/>
    </row>
    <row r="136" spans="1:11" ht="15" customHeight="1" x14ac:dyDescent="0.2">
      <c r="A136" s="1" t="s">
        <v>201</v>
      </c>
      <c r="B136" s="34">
        <v>10.309457759999999</v>
      </c>
      <c r="D136" s="32">
        <v>42138</v>
      </c>
      <c r="E136" s="33">
        <v>10.309457759999999</v>
      </c>
      <c r="G136" s="37">
        <f t="shared" ca="1" si="6"/>
        <v>42144</v>
      </c>
      <c r="H136" s="38">
        <f t="shared" ca="1" si="7"/>
        <v>12.027700719999999</v>
      </c>
      <c r="I136" s="38"/>
      <c r="J136" s="37"/>
      <c r="K136" s="42"/>
    </row>
    <row r="137" spans="1:11" ht="15" customHeight="1" x14ac:dyDescent="0.2">
      <c r="A137" s="1" t="s">
        <v>202</v>
      </c>
      <c r="B137" s="34">
        <v>12.027700719999999</v>
      </c>
      <c r="D137" s="32">
        <v>42139</v>
      </c>
      <c r="E137" s="33">
        <v>12.027700719999999</v>
      </c>
      <c r="G137" s="37">
        <f t="shared" ca="1" si="6"/>
        <v>42145</v>
      </c>
      <c r="H137" s="38">
        <f t="shared" ca="1" si="7"/>
        <v>12.027700719999999</v>
      </c>
      <c r="I137" s="38"/>
      <c r="J137" s="37"/>
      <c r="K137" s="42"/>
    </row>
    <row r="138" spans="1:11" ht="15" customHeight="1" x14ac:dyDescent="0.2">
      <c r="A138" s="1" t="s">
        <v>203</v>
      </c>
      <c r="B138" s="34">
        <v>8.5912147999999995</v>
      </c>
      <c r="D138" s="32">
        <v>42140</v>
      </c>
      <c r="E138" s="33">
        <v>8.5912147999999995</v>
      </c>
      <c r="G138" s="37">
        <f t="shared" ca="1" si="6"/>
        <v>42146</v>
      </c>
      <c r="H138" s="38">
        <f t="shared" ca="1" si="7"/>
        <v>8.5912147999999995</v>
      </c>
      <c r="I138" s="38"/>
      <c r="J138" s="37"/>
      <c r="K138" s="42"/>
    </row>
    <row r="139" spans="1:11" ht="15" customHeight="1" x14ac:dyDescent="0.2">
      <c r="A139" s="1" t="s">
        <v>204</v>
      </c>
      <c r="B139" s="34">
        <v>6.8729718399999999</v>
      </c>
      <c r="D139" s="32">
        <v>42141</v>
      </c>
      <c r="E139" s="33">
        <v>6.8729718399999999</v>
      </c>
      <c r="G139" s="37">
        <f t="shared" ca="1" si="6"/>
        <v>42147</v>
      </c>
      <c r="H139" s="38">
        <f t="shared" ca="1" si="7"/>
        <v>8.5912147999999995</v>
      </c>
      <c r="I139" s="38"/>
      <c r="J139" s="37"/>
      <c r="K139" s="42"/>
    </row>
    <row r="140" spans="1:11" ht="15" customHeight="1" x14ac:dyDescent="0.2">
      <c r="A140" s="1" t="s">
        <v>205</v>
      </c>
      <c r="B140" s="34">
        <v>6.8729718399999999</v>
      </c>
      <c r="D140" s="32">
        <v>42142</v>
      </c>
      <c r="E140" s="33">
        <v>6.8729718399999999</v>
      </c>
      <c r="G140" s="37">
        <f t="shared" ca="1" si="6"/>
        <v>42148</v>
      </c>
      <c r="H140" s="38">
        <f t="shared" ca="1" si="7"/>
        <v>11.16857924</v>
      </c>
      <c r="I140" s="38"/>
      <c r="J140" s="37"/>
      <c r="K140" s="42"/>
    </row>
    <row r="141" spans="1:11" ht="15" customHeight="1" x14ac:dyDescent="0.2">
      <c r="A141" s="1" t="s">
        <v>206</v>
      </c>
      <c r="B141" s="34">
        <v>8.5912147999999995</v>
      </c>
      <c r="D141" s="32">
        <v>42143</v>
      </c>
      <c r="E141" s="33">
        <v>8.5912147999999995</v>
      </c>
      <c r="G141" s="37">
        <f t="shared" ca="1" si="6"/>
        <v>42149</v>
      </c>
      <c r="H141" s="38">
        <f t="shared" ca="1" si="7"/>
        <v>11.16857924</v>
      </c>
      <c r="I141" s="38"/>
      <c r="J141" s="37"/>
      <c r="K141" s="42"/>
    </row>
    <row r="142" spans="1:11" ht="15" customHeight="1" x14ac:dyDescent="0.2">
      <c r="A142" s="1" t="s">
        <v>207</v>
      </c>
      <c r="B142" s="34">
        <v>6.0138503599999993</v>
      </c>
      <c r="D142" s="32">
        <v>42144</v>
      </c>
      <c r="E142" s="33">
        <v>6.0138503599999993</v>
      </c>
      <c r="G142" s="37">
        <f t="shared" ca="1" si="6"/>
        <v>42150</v>
      </c>
      <c r="H142" s="38">
        <f t="shared" ca="1" si="7"/>
        <v>11.16857924</v>
      </c>
      <c r="I142" s="38"/>
      <c r="J142" s="37"/>
      <c r="K142" s="42"/>
    </row>
    <row r="143" spans="1:11" ht="15" customHeight="1" x14ac:dyDescent="0.2">
      <c r="A143" s="1" t="s">
        <v>208</v>
      </c>
      <c r="B143" s="34">
        <v>6.8729718399999999</v>
      </c>
      <c r="D143" s="32">
        <v>42145</v>
      </c>
      <c r="E143" s="33">
        <v>6.8729718399999999</v>
      </c>
      <c r="G143" s="37">
        <f t="shared" ca="1" si="6"/>
        <v>42151</v>
      </c>
      <c r="H143" s="38">
        <f t="shared" ca="1" si="7"/>
        <v>11.16857924</v>
      </c>
      <c r="I143" s="38"/>
      <c r="J143" s="37"/>
      <c r="K143" s="42"/>
    </row>
    <row r="144" spans="1:11" ht="15" customHeight="1" x14ac:dyDescent="0.2">
      <c r="A144" s="1" t="s">
        <v>209</v>
      </c>
      <c r="B144" s="34">
        <v>8.5912147999999995</v>
      </c>
      <c r="D144" s="32">
        <v>42146</v>
      </c>
      <c r="E144" s="33">
        <v>8.5912147999999995</v>
      </c>
      <c r="G144" s="37">
        <f t="shared" ca="1" si="6"/>
        <v>42152</v>
      </c>
      <c r="H144" s="38">
        <f t="shared" ca="1" si="7"/>
        <v>12.886822199999999</v>
      </c>
      <c r="I144" s="38"/>
      <c r="J144" s="37"/>
      <c r="K144" s="42"/>
    </row>
    <row r="145" spans="1:11" ht="15" customHeight="1" x14ac:dyDescent="0.2">
      <c r="A145" s="1" t="s">
        <v>210</v>
      </c>
      <c r="B145" s="34">
        <v>8.5912147999999995</v>
      </c>
      <c r="D145" s="32">
        <v>42147</v>
      </c>
      <c r="E145" s="33">
        <v>8.5912147999999995</v>
      </c>
      <c r="G145" s="37">
        <f t="shared" ca="1" si="6"/>
        <v>42153</v>
      </c>
      <c r="H145" s="38">
        <f t="shared" ca="1" si="7"/>
        <v>16.32330812</v>
      </c>
      <c r="I145" s="38"/>
      <c r="J145" s="37"/>
      <c r="K145" s="42"/>
    </row>
    <row r="146" spans="1:11" ht="15" customHeight="1" x14ac:dyDescent="0.2">
      <c r="A146" s="1" t="s">
        <v>211</v>
      </c>
      <c r="B146" s="34">
        <v>11.16857924</v>
      </c>
      <c r="D146" s="32">
        <v>42148</v>
      </c>
      <c r="E146" s="33">
        <v>11.16857924</v>
      </c>
      <c r="G146" s="37">
        <f t="shared" ca="1" si="6"/>
        <v>42154</v>
      </c>
      <c r="H146" s="38">
        <f t="shared" ca="1" si="7"/>
        <v>16.32330812</v>
      </c>
      <c r="I146" s="38"/>
      <c r="J146" s="37"/>
      <c r="K146" s="42"/>
    </row>
    <row r="147" spans="1:11" ht="15" customHeight="1" x14ac:dyDescent="0.2">
      <c r="A147" s="1" t="s">
        <v>212</v>
      </c>
      <c r="B147" s="34">
        <v>9.4503362800000001</v>
      </c>
      <c r="D147" s="32">
        <v>42149</v>
      </c>
      <c r="E147" s="33">
        <v>9.4503362800000001</v>
      </c>
      <c r="G147" s="37">
        <f t="shared" ca="1" si="6"/>
        <v>42155</v>
      </c>
      <c r="H147" s="38">
        <f t="shared" ca="1" si="7"/>
        <v>16.32330812</v>
      </c>
      <c r="I147" s="38"/>
      <c r="J147" s="37"/>
      <c r="K147" s="42"/>
    </row>
    <row r="148" spans="1:11" ht="15" customHeight="1" x14ac:dyDescent="0.2">
      <c r="A148" s="1" t="s">
        <v>213</v>
      </c>
      <c r="B148" s="34">
        <v>6.8729718399999999</v>
      </c>
      <c r="D148" s="32">
        <v>42150</v>
      </c>
      <c r="E148" s="33">
        <v>6.8729718399999999</v>
      </c>
      <c r="G148" s="37">
        <f t="shared" ca="1" si="6"/>
        <v>42156</v>
      </c>
      <c r="H148" s="38">
        <f t="shared" ca="1" si="7"/>
        <v>16.32330812</v>
      </c>
      <c r="I148" s="38"/>
      <c r="J148" s="37"/>
      <c r="K148" s="42"/>
    </row>
    <row r="149" spans="1:11" ht="15" customHeight="1" x14ac:dyDescent="0.2">
      <c r="A149" s="1" t="s">
        <v>214</v>
      </c>
      <c r="B149" s="34">
        <v>10.309457759999999</v>
      </c>
      <c r="D149" s="32">
        <v>42151</v>
      </c>
      <c r="E149" s="33">
        <v>10.309457759999999</v>
      </c>
      <c r="G149" s="37">
        <f t="shared" ca="1" si="6"/>
        <v>42157</v>
      </c>
      <c r="H149" s="38">
        <f t="shared" ca="1" si="7"/>
        <v>16.32330812</v>
      </c>
      <c r="I149" s="38"/>
      <c r="J149" s="37"/>
      <c r="K149" s="42"/>
    </row>
    <row r="150" spans="1:11" ht="15" customHeight="1" x14ac:dyDescent="0.2">
      <c r="A150" s="1" t="s">
        <v>215</v>
      </c>
      <c r="B150" s="34">
        <v>12.886822199999999</v>
      </c>
      <c r="D150" s="32">
        <v>42152</v>
      </c>
      <c r="E150" s="33">
        <v>12.886822199999999</v>
      </c>
      <c r="G150" s="37">
        <f t="shared" ca="1" si="6"/>
        <v>42158</v>
      </c>
      <c r="H150" s="38">
        <f t="shared" ca="1" si="7"/>
        <v>16.32330812</v>
      </c>
      <c r="I150" s="38"/>
      <c r="J150" s="37"/>
      <c r="K150" s="42"/>
    </row>
    <row r="151" spans="1:11" ht="15" customHeight="1" x14ac:dyDescent="0.2">
      <c r="A151" s="1" t="s">
        <v>216</v>
      </c>
      <c r="B151" s="34">
        <v>16.32330812</v>
      </c>
      <c r="D151" s="32">
        <v>42153</v>
      </c>
      <c r="E151" s="33">
        <v>16.32330812</v>
      </c>
      <c r="G151" s="37">
        <f t="shared" ca="1" si="6"/>
        <v>42159</v>
      </c>
      <c r="H151" s="38">
        <f t="shared" ca="1" si="7"/>
        <v>16.32330812</v>
      </c>
      <c r="I151" s="38"/>
      <c r="J151" s="37"/>
      <c r="K151" s="42"/>
    </row>
    <row r="152" spans="1:11" ht="15" customHeight="1" x14ac:dyDescent="0.2">
      <c r="A152" s="1" t="s">
        <v>217</v>
      </c>
      <c r="B152" s="34">
        <v>9.4503362800000001</v>
      </c>
      <c r="D152" s="32">
        <v>42154</v>
      </c>
      <c r="E152" s="33">
        <v>9.4503362800000001</v>
      </c>
      <c r="G152" s="37">
        <f t="shared" ca="1" si="6"/>
        <v>42160</v>
      </c>
      <c r="H152" s="38">
        <f t="shared" ca="1" si="7"/>
        <v>12.027700719999999</v>
      </c>
      <c r="I152" s="38"/>
      <c r="J152" s="37"/>
      <c r="K152" s="42"/>
    </row>
    <row r="153" spans="1:11" ht="15" customHeight="1" x14ac:dyDescent="0.2">
      <c r="A153" s="1" t="s">
        <v>218</v>
      </c>
      <c r="B153" s="34">
        <v>6.8729718399999999</v>
      </c>
      <c r="D153" s="32">
        <v>42155</v>
      </c>
      <c r="E153" s="33">
        <v>6.8729718399999999</v>
      </c>
      <c r="G153" s="37">
        <f t="shared" ca="1" si="6"/>
        <v>42161</v>
      </c>
      <c r="H153" s="38">
        <f t="shared" ca="1" si="7"/>
        <v>12.027700719999999</v>
      </c>
      <c r="I153" s="38"/>
      <c r="J153" s="37"/>
      <c r="K153" s="42"/>
    </row>
    <row r="154" spans="1:11" ht="15" customHeight="1" x14ac:dyDescent="0.2">
      <c r="A154" s="1" t="s">
        <v>219</v>
      </c>
      <c r="B154" s="34">
        <v>12.027700719999999</v>
      </c>
      <c r="D154" s="32">
        <v>42156</v>
      </c>
      <c r="E154" s="33">
        <v>12.027700719999999</v>
      </c>
      <c r="G154" s="37">
        <f t="shared" ca="1" si="6"/>
        <v>42162</v>
      </c>
      <c r="H154" s="38">
        <f t="shared" ca="1" si="7"/>
        <v>12.027700719999999</v>
      </c>
      <c r="I154" s="38"/>
      <c r="J154" s="37"/>
      <c r="K154" s="42"/>
    </row>
    <row r="155" spans="1:11" ht="15" customHeight="1" x14ac:dyDescent="0.2">
      <c r="A155" s="1" t="s">
        <v>220</v>
      </c>
      <c r="B155" s="34">
        <v>10.309457759999999</v>
      </c>
      <c r="D155" s="32">
        <v>42157</v>
      </c>
      <c r="E155" s="33">
        <v>10.309457759999999</v>
      </c>
      <c r="G155" s="37">
        <f t="shared" ca="1" si="6"/>
        <v>42163</v>
      </c>
      <c r="H155" s="38">
        <f t="shared" ca="1" si="7"/>
        <v>10.309457759999999</v>
      </c>
      <c r="I155" s="38"/>
      <c r="J155" s="37"/>
      <c r="K155" s="42"/>
    </row>
    <row r="156" spans="1:11" ht="15" customHeight="1" x14ac:dyDescent="0.2">
      <c r="A156" s="1" t="s">
        <v>221</v>
      </c>
      <c r="B156" s="34">
        <v>8.5912147999999995</v>
      </c>
      <c r="D156" s="32">
        <v>42158</v>
      </c>
      <c r="E156" s="33">
        <v>8.5912147999999995</v>
      </c>
      <c r="G156" s="37">
        <f t="shared" ca="1" si="6"/>
        <v>42164</v>
      </c>
      <c r="H156" s="38">
        <f t="shared" ca="1" si="7"/>
        <v>10.309457759999999</v>
      </c>
      <c r="I156" s="38"/>
      <c r="J156" s="37"/>
      <c r="K156" s="42"/>
    </row>
    <row r="157" spans="1:11" ht="15" customHeight="1" x14ac:dyDescent="0.2">
      <c r="A157" s="1" t="s">
        <v>222</v>
      </c>
      <c r="B157" s="34">
        <v>8.5912147999999995</v>
      </c>
      <c r="D157" s="32">
        <v>42159</v>
      </c>
      <c r="E157" s="33">
        <v>8.5912147999999995</v>
      </c>
      <c r="G157" s="37">
        <f t="shared" ca="1" si="6"/>
        <v>42165</v>
      </c>
      <c r="H157" s="38">
        <f t="shared" ca="1" si="7"/>
        <v>11.16857924</v>
      </c>
      <c r="I157" s="38"/>
      <c r="J157" s="37"/>
      <c r="K157" s="42"/>
    </row>
    <row r="158" spans="1:11" ht="15" customHeight="1" x14ac:dyDescent="0.2">
      <c r="A158" s="1" t="s">
        <v>223</v>
      </c>
      <c r="B158" s="34">
        <v>6.8729718399999999</v>
      </c>
      <c r="D158" s="32">
        <v>42160</v>
      </c>
      <c r="E158" s="33">
        <v>6.8729718399999999</v>
      </c>
      <c r="G158" s="37">
        <f t="shared" ca="1" si="6"/>
        <v>42166</v>
      </c>
      <c r="H158" s="38">
        <f t="shared" ca="1" si="7"/>
        <v>12.027700719999999</v>
      </c>
      <c r="I158" s="38"/>
      <c r="J158" s="37"/>
      <c r="K158" s="42"/>
    </row>
    <row r="159" spans="1:11" ht="15" customHeight="1" x14ac:dyDescent="0.2">
      <c r="A159" s="1" t="s">
        <v>224</v>
      </c>
      <c r="B159" s="34">
        <v>8.5912147999999995</v>
      </c>
      <c r="D159" s="32">
        <v>42161</v>
      </c>
      <c r="E159" s="33">
        <v>8.5912147999999995</v>
      </c>
      <c r="G159" s="37">
        <f t="shared" ca="1" si="6"/>
        <v>42167</v>
      </c>
      <c r="H159" s="38">
        <f t="shared" ca="1" si="7"/>
        <v>12.027700719999999</v>
      </c>
      <c r="I159" s="38"/>
      <c r="J159" s="37"/>
      <c r="K159" s="42"/>
    </row>
    <row r="160" spans="1:11" ht="15" customHeight="1" x14ac:dyDescent="0.2">
      <c r="A160" s="1" t="s">
        <v>225</v>
      </c>
      <c r="B160" s="34">
        <v>9.4503362800000001</v>
      </c>
      <c r="D160" s="32">
        <v>42162</v>
      </c>
      <c r="E160" s="33">
        <v>9.4503362800000001</v>
      </c>
      <c r="G160" s="37">
        <f t="shared" ca="1" si="6"/>
        <v>42168</v>
      </c>
      <c r="H160" s="38">
        <f t="shared" ca="1" si="7"/>
        <v>12.027700719999999</v>
      </c>
      <c r="I160" s="38"/>
      <c r="J160" s="37"/>
      <c r="K160" s="42"/>
    </row>
    <row r="161" spans="1:11" ht="15" customHeight="1" x14ac:dyDescent="0.2">
      <c r="A161" s="1" t="s">
        <v>226</v>
      </c>
      <c r="B161" s="34">
        <v>8.5912147999999995</v>
      </c>
      <c r="D161" s="32">
        <v>42163</v>
      </c>
      <c r="E161" s="33">
        <v>8.5912147999999995</v>
      </c>
      <c r="G161" s="37">
        <f t="shared" ca="1" si="6"/>
        <v>42169</v>
      </c>
      <c r="H161" s="38">
        <f t="shared" ca="1" si="7"/>
        <v>12.027700719999999</v>
      </c>
      <c r="I161" s="38"/>
      <c r="J161" s="37"/>
      <c r="K161" s="42"/>
    </row>
    <row r="162" spans="1:11" ht="15" customHeight="1" x14ac:dyDescent="0.2">
      <c r="A162" s="1" t="s">
        <v>227</v>
      </c>
      <c r="B162" s="34">
        <v>10.309457759999999</v>
      </c>
      <c r="D162" s="32">
        <v>42164</v>
      </c>
      <c r="E162" s="33">
        <v>10.309457759999999</v>
      </c>
      <c r="G162" s="37">
        <f t="shared" ca="1" si="6"/>
        <v>42170</v>
      </c>
      <c r="H162" s="38">
        <f t="shared" ca="1" si="7"/>
        <v>17.182429599999999</v>
      </c>
      <c r="I162" s="38"/>
      <c r="J162" s="37"/>
      <c r="K162" s="42"/>
    </row>
    <row r="163" spans="1:11" ht="15" customHeight="1" x14ac:dyDescent="0.2">
      <c r="A163" s="1" t="s">
        <v>228</v>
      </c>
      <c r="B163" s="34">
        <v>11.16857924</v>
      </c>
      <c r="D163" s="32">
        <v>42165</v>
      </c>
      <c r="E163" s="33">
        <v>11.16857924</v>
      </c>
      <c r="G163" s="37">
        <f t="shared" ca="1" si="6"/>
        <v>42171</v>
      </c>
      <c r="H163" s="38">
        <f t="shared" ca="1" si="7"/>
        <v>17.182429599999999</v>
      </c>
      <c r="I163" s="38"/>
      <c r="J163" s="43"/>
      <c r="K163" s="42"/>
    </row>
    <row r="164" spans="1:11" ht="15" customHeight="1" x14ac:dyDescent="0.2">
      <c r="A164" s="1" t="s">
        <v>229</v>
      </c>
      <c r="B164" s="34">
        <v>12.027700719999999</v>
      </c>
      <c r="D164" s="32">
        <v>42166</v>
      </c>
      <c r="E164" s="33">
        <v>12.027700719999999</v>
      </c>
      <c r="G164" s="37">
        <f t="shared" ca="1" si="6"/>
        <v>42172</v>
      </c>
      <c r="H164" s="38">
        <f t="shared" ca="1" si="7"/>
        <v>17.182429599999999</v>
      </c>
      <c r="I164" s="38"/>
      <c r="J164" s="43"/>
      <c r="K164" s="42"/>
    </row>
    <row r="165" spans="1:11" ht="15" customHeight="1" x14ac:dyDescent="0.2">
      <c r="A165" s="1" t="s">
        <v>230</v>
      </c>
      <c r="B165" s="34">
        <v>7.7320933199999997</v>
      </c>
      <c r="D165" s="32">
        <v>42167</v>
      </c>
      <c r="E165" s="33">
        <v>7.7320933199999997</v>
      </c>
      <c r="G165" s="37">
        <f t="shared" ca="1" si="6"/>
        <v>42173</v>
      </c>
      <c r="H165" s="38">
        <f t="shared" ca="1" si="7"/>
        <v>17.182429599999999</v>
      </c>
      <c r="I165" s="38"/>
      <c r="J165" s="43"/>
      <c r="K165" s="42"/>
    </row>
    <row r="166" spans="1:11" ht="15" customHeight="1" x14ac:dyDescent="0.2">
      <c r="A166" s="1" t="s">
        <v>231</v>
      </c>
      <c r="B166" s="34">
        <v>11.16857924</v>
      </c>
      <c r="D166" s="32">
        <v>42168</v>
      </c>
      <c r="E166" s="33">
        <v>11.16857924</v>
      </c>
      <c r="G166" s="37">
        <f t="shared" ca="1" si="6"/>
        <v>42174</v>
      </c>
      <c r="H166" s="38">
        <f t="shared" ca="1" si="7"/>
        <v>17.182429599999999</v>
      </c>
      <c r="I166" s="38"/>
      <c r="J166" s="43"/>
      <c r="K166" s="42"/>
    </row>
    <row r="167" spans="1:11" ht="15" customHeight="1" x14ac:dyDescent="0.2">
      <c r="A167" s="1" t="s">
        <v>232</v>
      </c>
      <c r="B167" s="34">
        <v>11.16857924</v>
      </c>
      <c r="D167" s="32">
        <v>42169</v>
      </c>
      <c r="E167" s="33">
        <v>11.16857924</v>
      </c>
      <c r="G167" s="37">
        <f t="shared" ca="1" si="6"/>
        <v>42175</v>
      </c>
      <c r="H167" s="38">
        <f t="shared" ca="1" si="7"/>
        <v>17.182429599999999</v>
      </c>
      <c r="I167" s="38"/>
      <c r="J167" s="43"/>
      <c r="K167" s="42"/>
    </row>
    <row r="168" spans="1:11" ht="15" customHeight="1" x14ac:dyDescent="0.2">
      <c r="A168" s="1" t="s">
        <v>233</v>
      </c>
      <c r="B168" s="34">
        <v>17.182429599999999</v>
      </c>
      <c r="D168" s="32">
        <v>42170</v>
      </c>
      <c r="E168" s="33">
        <v>17.182429599999999</v>
      </c>
      <c r="G168" s="37">
        <f t="shared" ca="1" si="6"/>
        <v>42176</v>
      </c>
      <c r="H168" s="38">
        <f t="shared" ca="1" si="7"/>
        <v>17.182429599999999</v>
      </c>
      <c r="I168" s="38"/>
      <c r="J168" s="43"/>
      <c r="K168" s="42"/>
    </row>
    <row r="169" spans="1:11" ht="15" customHeight="1" x14ac:dyDescent="0.2">
      <c r="A169" s="1" t="s">
        <v>234</v>
      </c>
      <c r="B169" s="34">
        <v>11.16857924</v>
      </c>
      <c r="D169" s="32">
        <v>42171</v>
      </c>
      <c r="E169" s="33">
        <v>11.16857924</v>
      </c>
      <c r="G169" s="37">
        <f t="shared" ca="1" si="6"/>
        <v>42177</v>
      </c>
      <c r="H169" s="38">
        <f t="shared" ca="1" si="7"/>
        <v>16.32330812</v>
      </c>
      <c r="I169" s="38"/>
      <c r="J169" s="43"/>
      <c r="K169" s="42"/>
    </row>
    <row r="170" spans="1:11" ht="15" customHeight="1" x14ac:dyDescent="0.2">
      <c r="A170" s="1" t="s">
        <v>235</v>
      </c>
      <c r="B170" s="34">
        <v>3.43648592</v>
      </c>
      <c r="D170" s="32">
        <v>42172</v>
      </c>
      <c r="E170" s="33">
        <v>3.43648592</v>
      </c>
      <c r="G170" s="37">
        <f t="shared" ca="1" si="6"/>
        <v>42178</v>
      </c>
      <c r="H170" s="38">
        <f t="shared" ca="1" si="7"/>
        <v>16.32330812</v>
      </c>
      <c r="I170" s="38"/>
      <c r="J170" s="43"/>
      <c r="K170" s="42"/>
    </row>
    <row r="171" spans="1:11" ht="15" customHeight="1" x14ac:dyDescent="0.2">
      <c r="A171" s="1" t="s">
        <v>236</v>
      </c>
      <c r="B171" s="34">
        <v>10.309457759999999</v>
      </c>
      <c r="D171" s="32">
        <v>42173</v>
      </c>
      <c r="E171" s="33">
        <v>10.309457759999999</v>
      </c>
      <c r="G171" s="37">
        <f t="shared" ca="1" si="6"/>
        <v>42179</v>
      </c>
      <c r="H171" s="38">
        <f t="shared" ca="1" si="7"/>
        <v>16.32330812</v>
      </c>
      <c r="I171" s="38"/>
      <c r="J171" s="43"/>
      <c r="K171" s="42"/>
    </row>
    <row r="172" spans="1:11" ht="15" customHeight="1" x14ac:dyDescent="0.2">
      <c r="A172" s="1" t="s">
        <v>237</v>
      </c>
      <c r="B172" s="34">
        <v>14.605065159999999</v>
      </c>
      <c r="D172" s="32">
        <v>42174</v>
      </c>
      <c r="E172" s="33">
        <v>14.605065159999999</v>
      </c>
      <c r="G172" s="37">
        <f t="shared" ca="1" si="6"/>
        <v>42180</v>
      </c>
      <c r="H172" s="38">
        <f t="shared" ca="1" si="7"/>
        <v>16.32330812</v>
      </c>
      <c r="I172" s="38"/>
      <c r="J172" s="43"/>
      <c r="K172" s="42"/>
    </row>
    <row r="173" spans="1:11" ht="15" customHeight="1" x14ac:dyDescent="0.2">
      <c r="A173" s="1" t="s">
        <v>238</v>
      </c>
      <c r="B173" s="34">
        <v>16.32330812</v>
      </c>
      <c r="D173" s="32">
        <v>42175</v>
      </c>
      <c r="E173" s="33">
        <v>16.32330812</v>
      </c>
      <c r="G173" s="37">
        <f t="shared" ca="1" si="6"/>
        <v>42181</v>
      </c>
      <c r="H173" s="38">
        <f t="shared" ca="1" si="7"/>
        <v>16.32330812</v>
      </c>
      <c r="I173" s="38"/>
      <c r="J173" s="43"/>
      <c r="K173" s="42"/>
    </row>
    <row r="174" spans="1:11" ht="15" customHeight="1" x14ac:dyDescent="0.2">
      <c r="A174" s="1" t="s">
        <v>239</v>
      </c>
      <c r="B174" s="34">
        <v>10.309457759999999</v>
      </c>
      <c r="D174" s="32">
        <v>42176</v>
      </c>
      <c r="E174" s="33">
        <v>10.309457759999999</v>
      </c>
      <c r="G174" s="37">
        <f t="shared" ca="1" si="6"/>
        <v>42182</v>
      </c>
      <c r="H174" s="38">
        <f t="shared" ca="1" si="7"/>
        <v>14.605065159999999</v>
      </c>
      <c r="I174" s="38"/>
      <c r="J174" s="43"/>
      <c r="K174" s="42"/>
    </row>
    <row r="175" spans="1:11" ht="15" customHeight="1" x14ac:dyDescent="0.2">
      <c r="A175" s="1" t="s">
        <v>240</v>
      </c>
      <c r="B175" s="34">
        <v>8.5912147999999995</v>
      </c>
      <c r="D175" s="32">
        <v>42177</v>
      </c>
      <c r="E175" s="33">
        <v>8.5912147999999995</v>
      </c>
      <c r="G175" s="37">
        <f t="shared" ca="1" si="6"/>
        <v>42183</v>
      </c>
      <c r="H175" s="38">
        <f t="shared" ca="1" si="7"/>
        <v>14.605065159999999</v>
      </c>
      <c r="I175" s="38"/>
      <c r="J175" s="43"/>
      <c r="K175" s="42"/>
    </row>
    <row r="176" spans="1:11" ht="15" customHeight="1" x14ac:dyDescent="0.2">
      <c r="A176" s="1" t="s">
        <v>241</v>
      </c>
      <c r="B176" s="34">
        <v>8.5912147999999995</v>
      </c>
      <c r="D176" s="32">
        <v>42178</v>
      </c>
      <c r="E176" s="33">
        <v>8.5912147999999995</v>
      </c>
      <c r="G176" s="37">
        <f t="shared" ca="1" si="6"/>
        <v>42184</v>
      </c>
      <c r="H176" s="38">
        <f t="shared" ca="1" si="7"/>
        <v>14.605065159999999</v>
      </c>
      <c r="I176" s="38"/>
      <c r="J176" s="43"/>
      <c r="K176" s="42"/>
    </row>
    <row r="177" spans="1:11" ht="15" customHeight="1" x14ac:dyDescent="0.2">
      <c r="A177" s="1" t="s">
        <v>242</v>
      </c>
      <c r="B177" s="34">
        <v>14.605065159999999</v>
      </c>
      <c r="D177" s="32">
        <v>42179</v>
      </c>
      <c r="E177" s="33">
        <v>14.605065159999999</v>
      </c>
      <c r="G177" s="37">
        <f t="shared" ca="1" si="6"/>
        <v>42185</v>
      </c>
      <c r="H177" s="38">
        <f t="shared" ca="1" si="7"/>
        <v>14.605065159999999</v>
      </c>
      <c r="I177" s="38"/>
      <c r="J177" s="43"/>
      <c r="K177" s="42"/>
    </row>
    <row r="178" spans="1:11" ht="15" customHeight="1" x14ac:dyDescent="0.2">
      <c r="A178" s="1" t="s">
        <v>243</v>
      </c>
      <c r="B178" s="34">
        <v>13.74594368</v>
      </c>
      <c r="D178" s="32">
        <v>42180</v>
      </c>
      <c r="E178" s="33">
        <v>13.74594368</v>
      </c>
      <c r="G178" s="37">
        <f t="shared" ca="1" si="6"/>
        <v>42186</v>
      </c>
      <c r="H178" s="38">
        <f t="shared" ca="1" si="7"/>
        <v>13.74594368</v>
      </c>
      <c r="I178" s="38"/>
      <c r="J178" s="43"/>
      <c r="K178" s="42"/>
    </row>
    <row r="179" spans="1:11" ht="15" customHeight="1" x14ac:dyDescent="0.2">
      <c r="A179" s="1" t="s">
        <v>244</v>
      </c>
      <c r="B179" s="34">
        <v>12.027700719999999</v>
      </c>
      <c r="D179" s="32">
        <v>42181</v>
      </c>
      <c r="E179" s="33">
        <v>12.027700719999999</v>
      </c>
      <c r="G179" s="37">
        <f t="shared" ca="1" si="6"/>
        <v>42187</v>
      </c>
      <c r="H179" s="38">
        <f t="shared" ca="1" si="7"/>
        <v>12.027700719999999</v>
      </c>
      <c r="I179" s="38"/>
      <c r="J179" s="43"/>
      <c r="K179" s="42"/>
    </row>
    <row r="180" spans="1:11" ht="15" customHeight="1" x14ac:dyDescent="0.2">
      <c r="A180" s="1" t="s">
        <v>245</v>
      </c>
      <c r="B180" s="34">
        <v>11.16857924</v>
      </c>
      <c r="D180" s="32">
        <v>42182</v>
      </c>
      <c r="E180" s="33">
        <v>11.16857924</v>
      </c>
      <c r="G180" s="37">
        <f t="shared" ca="1" si="6"/>
        <v>42188</v>
      </c>
      <c r="H180" s="38">
        <f t="shared" ca="1" si="7"/>
        <v>11.16857924</v>
      </c>
      <c r="I180" s="38"/>
      <c r="J180" s="43"/>
      <c r="K180" s="42"/>
    </row>
    <row r="181" spans="1:11" ht="15" customHeight="1" x14ac:dyDescent="0.2">
      <c r="A181" s="1" t="s">
        <v>246</v>
      </c>
      <c r="B181" s="34">
        <v>8.5912147999999995</v>
      </c>
      <c r="D181" s="32">
        <v>42183</v>
      </c>
      <c r="E181" s="33">
        <v>8.5912147999999995</v>
      </c>
      <c r="G181" s="37">
        <f t="shared" ca="1" si="6"/>
        <v>42189</v>
      </c>
      <c r="H181" s="38">
        <f t="shared" ca="1" si="7"/>
        <v>11.16857924</v>
      </c>
      <c r="I181" s="38"/>
      <c r="J181" s="43"/>
      <c r="K181" s="42"/>
    </row>
    <row r="182" spans="1:11" ht="15" customHeight="1" x14ac:dyDescent="0.2">
      <c r="A182" s="1" t="s">
        <v>247</v>
      </c>
      <c r="B182" s="34">
        <v>8.5912147999999995</v>
      </c>
      <c r="D182" s="32">
        <v>42184</v>
      </c>
      <c r="E182" s="33">
        <v>8.5912147999999995</v>
      </c>
      <c r="G182" s="37">
        <f t="shared" ca="1" si="6"/>
        <v>42190</v>
      </c>
      <c r="H182" s="38">
        <f t="shared" ca="1" si="7"/>
        <v>15.464186639999999</v>
      </c>
      <c r="I182" s="38"/>
      <c r="J182" s="43"/>
      <c r="K182" s="42"/>
    </row>
    <row r="183" spans="1:11" ht="15" customHeight="1" x14ac:dyDescent="0.2">
      <c r="A183" s="1" t="s">
        <v>248</v>
      </c>
      <c r="B183" s="34">
        <v>10.309457759999999</v>
      </c>
      <c r="D183" s="32">
        <v>42185</v>
      </c>
      <c r="E183" s="33">
        <v>10.309457759999999</v>
      </c>
      <c r="G183" s="37">
        <f t="shared" ca="1" si="6"/>
        <v>42191</v>
      </c>
      <c r="H183" s="38">
        <f t="shared" ca="1" si="7"/>
        <v>15.464186639999999</v>
      </c>
      <c r="I183" s="38"/>
      <c r="J183" s="43"/>
      <c r="K183" s="42"/>
    </row>
    <row r="184" spans="1:11" ht="15" customHeight="1" x14ac:dyDescent="0.2">
      <c r="A184" s="1" t="s">
        <v>249</v>
      </c>
      <c r="B184" s="34">
        <v>11.16857924</v>
      </c>
      <c r="D184" s="32">
        <v>42186</v>
      </c>
      <c r="E184" s="33">
        <v>11.16857924</v>
      </c>
      <c r="G184" s="37">
        <f t="shared" ca="1" si="6"/>
        <v>42192</v>
      </c>
      <c r="H184" s="38">
        <f t="shared" ca="1" si="7"/>
        <v>15.464186639999999</v>
      </c>
      <c r="I184" s="38"/>
      <c r="J184" s="43"/>
      <c r="K184" s="42"/>
    </row>
    <row r="185" spans="1:11" ht="15" customHeight="1" x14ac:dyDescent="0.2">
      <c r="A185" s="1" t="s">
        <v>250</v>
      </c>
      <c r="B185" s="34">
        <v>8.5912147999999995</v>
      </c>
      <c r="D185" s="32">
        <v>42187</v>
      </c>
      <c r="E185" s="33">
        <v>8.5912147999999995</v>
      </c>
      <c r="G185" s="37">
        <f t="shared" ca="1" si="6"/>
        <v>42193</v>
      </c>
      <c r="H185" s="38">
        <f t="shared" ca="1" si="7"/>
        <v>15.464186639999999</v>
      </c>
      <c r="I185" s="38"/>
      <c r="J185" s="43"/>
      <c r="K185" s="42"/>
    </row>
    <row r="186" spans="1:11" ht="15" customHeight="1" x14ac:dyDescent="0.2">
      <c r="A186" s="1" t="s">
        <v>251</v>
      </c>
      <c r="B186" s="34">
        <v>9.4503362800000001</v>
      </c>
      <c r="D186" s="32">
        <v>42188</v>
      </c>
      <c r="E186" s="33">
        <v>9.4503362800000001</v>
      </c>
      <c r="G186" s="37">
        <f t="shared" ca="1" si="6"/>
        <v>42194</v>
      </c>
      <c r="H186" s="38">
        <f t="shared" ca="1" si="7"/>
        <v>15.464186639999999</v>
      </c>
      <c r="I186" s="38"/>
      <c r="J186" s="43"/>
      <c r="K186" s="42"/>
    </row>
    <row r="187" spans="1:11" ht="15" customHeight="1" x14ac:dyDescent="0.2">
      <c r="A187" s="1" t="s">
        <v>252</v>
      </c>
      <c r="B187" s="34">
        <v>9.4503362800000001</v>
      </c>
      <c r="D187" s="32">
        <v>42189</v>
      </c>
      <c r="E187" s="33">
        <v>9.4503362800000001</v>
      </c>
      <c r="G187" s="37">
        <f t="shared" ca="1" si="6"/>
        <v>42195</v>
      </c>
      <c r="H187" s="38">
        <f t="shared" ca="1" si="7"/>
        <v>15.464186639999999</v>
      </c>
      <c r="I187" s="38"/>
      <c r="J187" s="43"/>
      <c r="K187" s="42"/>
    </row>
    <row r="188" spans="1:11" ht="15" customHeight="1" x14ac:dyDescent="0.2">
      <c r="A188" s="1" t="s">
        <v>253</v>
      </c>
      <c r="B188" s="34">
        <v>15.464186639999999</v>
      </c>
      <c r="D188" s="32">
        <v>42190</v>
      </c>
      <c r="E188" s="33">
        <v>15.464186639999999</v>
      </c>
      <c r="G188" s="37">
        <f t="shared" ca="1" si="6"/>
        <v>42196</v>
      </c>
      <c r="H188" s="38">
        <f t="shared" ca="1" si="7"/>
        <v>15.464186639999999</v>
      </c>
      <c r="I188" s="38"/>
      <c r="J188" s="43"/>
      <c r="K188" s="42"/>
    </row>
    <row r="189" spans="1:11" ht="15" customHeight="1" x14ac:dyDescent="0.2">
      <c r="A189" s="1" t="s">
        <v>254</v>
      </c>
      <c r="B189" s="34">
        <v>10.309457759999999</v>
      </c>
      <c r="D189" s="32">
        <v>42191</v>
      </c>
      <c r="E189" s="33">
        <v>10.309457759999999</v>
      </c>
      <c r="G189" s="37">
        <f t="shared" ca="1" si="6"/>
        <v>42197</v>
      </c>
      <c r="H189" s="38">
        <f t="shared" ca="1" si="7"/>
        <v>12.027700719999999</v>
      </c>
      <c r="I189" s="38"/>
      <c r="J189" s="43"/>
      <c r="K189" s="42"/>
    </row>
    <row r="190" spans="1:11" ht="15" customHeight="1" x14ac:dyDescent="0.2">
      <c r="A190" s="1" t="s">
        <v>255</v>
      </c>
      <c r="B190" s="34">
        <v>5.1547288799999995</v>
      </c>
      <c r="D190" s="32">
        <v>42192</v>
      </c>
      <c r="E190" s="33">
        <v>5.1547288799999995</v>
      </c>
      <c r="G190" s="37">
        <f t="shared" ca="1" si="6"/>
        <v>42198</v>
      </c>
      <c r="H190" s="38">
        <f t="shared" ca="1" si="7"/>
        <v>12.027700719999999</v>
      </c>
      <c r="I190" s="38"/>
      <c r="J190" s="43"/>
      <c r="K190" s="42"/>
    </row>
    <row r="191" spans="1:11" ht="15" customHeight="1" x14ac:dyDescent="0.2">
      <c r="A191" s="1" t="s">
        <v>256</v>
      </c>
      <c r="B191" s="34">
        <v>8.5912147999999995</v>
      </c>
      <c r="D191" s="32">
        <v>42193</v>
      </c>
      <c r="E191" s="33">
        <v>8.5912147999999995</v>
      </c>
      <c r="G191" s="37">
        <f t="shared" ca="1" si="6"/>
        <v>42199</v>
      </c>
      <c r="H191" s="38">
        <f t="shared" ca="1" si="7"/>
        <v>12.027700719999999</v>
      </c>
      <c r="I191" s="38"/>
      <c r="J191" s="43"/>
      <c r="K191" s="42"/>
    </row>
    <row r="192" spans="1:11" ht="15" customHeight="1" x14ac:dyDescent="0.2">
      <c r="A192" s="1" t="s">
        <v>257</v>
      </c>
      <c r="B192" s="34">
        <v>7.7320933199999997</v>
      </c>
      <c r="D192" s="32">
        <v>42194</v>
      </c>
      <c r="E192" s="33">
        <v>7.7320933199999997</v>
      </c>
      <c r="G192" s="37">
        <f t="shared" ca="1" si="6"/>
        <v>42200</v>
      </c>
      <c r="H192" s="38">
        <f t="shared" ca="1" si="7"/>
        <v>12.027700719999999</v>
      </c>
      <c r="I192" s="38"/>
      <c r="J192" s="43"/>
      <c r="K192" s="42"/>
    </row>
    <row r="193" spans="1:11" ht="15" customHeight="1" x14ac:dyDescent="0.2">
      <c r="A193" s="1" t="s">
        <v>258</v>
      </c>
      <c r="B193" s="34">
        <v>10.309457759999999</v>
      </c>
      <c r="D193" s="32">
        <v>42195</v>
      </c>
      <c r="E193" s="33">
        <v>10.309457759999999</v>
      </c>
      <c r="G193" s="37">
        <f t="shared" ca="1" si="6"/>
        <v>42201</v>
      </c>
      <c r="H193" s="38">
        <f t="shared" ca="1" si="7"/>
        <v>12.027700719999999</v>
      </c>
      <c r="I193" s="38"/>
      <c r="J193" s="43"/>
      <c r="K193" s="42"/>
    </row>
    <row r="194" spans="1:11" ht="15" customHeight="1" x14ac:dyDescent="0.2">
      <c r="A194" s="1" t="s">
        <v>259</v>
      </c>
      <c r="B194" s="34">
        <v>12.027700719999999</v>
      </c>
      <c r="D194" s="32">
        <v>42196</v>
      </c>
      <c r="E194" s="33">
        <v>12.027700719999999</v>
      </c>
      <c r="G194" s="37">
        <f t="shared" ca="1" si="6"/>
        <v>42202</v>
      </c>
      <c r="H194" s="38">
        <f t="shared" ca="1" si="7"/>
        <v>12.027700719999999</v>
      </c>
      <c r="I194" s="38"/>
      <c r="J194" s="43"/>
      <c r="K194" s="42"/>
    </row>
    <row r="195" spans="1:11" ht="15" customHeight="1" x14ac:dyDescent="0.2">
      <c r="A195" s="1" t="s">
        <v>260</v>
      </c>
      <c r="B195" s="34">
        <v>9.4503362800000001</v>
      </c>
      <c r="D195" s="32">
        <v>42197</v>
      </c>
      <c r="E195" s="33">
        <v>9.4503362800000001</v>
      </c>
      <c r="G195" s="37">
        <f t="shared" ca="1" si="6"/>
        <v>42203</v>
      </c>
      <c r="H195" s="38">
        <f t="shared" ca="1" si="7"/>
        <v>12.027700719999999</v>
      </c>
      <c r="I195" s="38"/>
      <c r="J195" s="43"/>
      <c r="K195" s="42"/>
    </row>
    <row r="196" spans="1:11" ht="15" customHeight="1" x14ac:dyDescent="0.2">
      <c r="A196" s="1" t="s">
        <v>261</v>
      </c>
      <c r="B196" s="34">
        <v>10.309457759999999</v>
      </c>
      <c r="D196" s="32">
        <v>42198</v>
      </c>
      <c r="E196" s="33">
        <v>10.309457759999999</v>
      </c>
      <c r="G196" s="37">
        <f t="shared" ref="G196:G259" ca="1" si="8">OFFSET(D196,6,0,1,1)</f>
        <v>42204</v>
      </c>
      <c r="H196" s="38">
        <f t="shared" ref="H196:H259" ca="1" si="9">IF(OFFSET(E196,6,0,1,1),MAX(OFFSET(E196,6,0,1,1),OFFSET(E196,5,0,1,1),OFFSET(E196,4,0,1,1),OFFSET(E196,3,0,1,1),OFFSET(E196,2,0,1,1),OFFSET(E196,1,0,1,1),OFFSET(E196,0,0,1,1)))</f>
        <v>12.027700719999999</v>
      </c>
      <c r="I196" s="38"/>
      <c r="J196" s="43"/>
      <c r="K196" s="42"/>
    </row>
    <row r="197" spans="1:11" ht="15" customHeight="1" x14ac:dyDescent="0.2">
      <c r="A197" s="1" t="s">
        <v>262</v>
      </c>
      <c r="B197" s="34">
        <v>12.027700719999999</v>
      </c>
      <c r="D197" s="32">
        <v>42199</v>
      </c>
      <c r="E197" s="33">
        <v>12.027700719999999</v>
      </c>
      <c r="G197" s="37">
        <f t="shared" ca="1" si="8"/>
        <v>42205</v>
      </c>
      <c r="H197" s="38">
        <f t="shared" ca="1" si="9"/>
        <v>12.027700719999999</v>
      </c>
      <c r="I197" s="38"/>
      <c r="J197" s="43"/>
      <c r="K197" s="42"/>
    </row>
    <row r="198" spans="1:11" ht="15" customHeight="1" x14ac:dyDescent="0.2">
      <c r="A198" s="1" t="s">
        <v>263</v>
      </c>
      <c r="B198" s="34">
        <v>11.16857924</v>
      </c>
      <c r="D198" s="32">
        <v>42200</v>
      </c>
      <c r="E198" s="33">
        <v>11.16857924</v>
      </c>
      <c r="G198" s="37">
        <f t="shared" ca="1" si="8"/>
        <v>42206</v>
      </c>
      <c r="H198" s="38">
        <f t="shared" ca="1" si="9"/>
        <v>12.027700719999999</v>
      </c>
      <c r="I198" s="38"/>
      <c r="J198" s="43"/>
      <c r="K198" s="42"/>
    </row>
    <row r="199" spans="1:11" ht="15" customHeight="1" x14ac:dyDescent="0.2">
      <c r="A199" s="1" t="s">
        <v>264</v>
      </c>
      <c r="B199" s="34">
        <v>12.027700719999999</v>
      </c>
      <c r="D199" s="32">
        <v>42201</v>
      </c>
      <c r="E199" s="33">
        <v>12.027700719999999</v>
      </c>
      <c r="G199" s="37">
        <f t="shared" ca="1" si="8"/>
        <v>42207</v>
      </c>
      <c r="H199" s="38">
        <f t="shared" ca="1" si="9"/>
        <v>14.605065159999999</v>
      </c>
      <c r="I199" s="38"/>
      <c r="J199" s="43"/>
      <c r="K199" s="42"/>
    </row>
    <row r="200" spans="1:11" ht="15" customHeight="1" x14ac:dyDescent="0.2">
      <c r="A200" s="1" t="s">
        <v>265</v>
      </c>
      <c r="B200" s="34">
        <v>9.4503362800000001</v>
      </c>
      <c r="D200" s="32">
        <v>42202</v>
      </c>
      <c r="E200" s="33">
        <v>9.4503362800000001</v>
      </c>
      <c r="G200" s="37">
        <f t="shared" ca="1" si="8"/>
        <v>42208</v>
      </c>
      <c r="H200" s="38">
        <f t="shared" ca="1" si="9"/>
        <v>14.605065159999999</v>
      </c>
      <c r="I200" s="38"/>
      <c r="J200" s="43"/>
      <c r="K200" s="42"/>
    </row>
    <row r="201" spans="1:11" ht="15" customHeight="1" x14ac:dyDescent="0.2">
      <c r="A201" s="1" t="s">
        <v>266</v>
      </c>
      <c r="B201" s="34">
        <v>8.5912147999999995</v>
      </c>
      <c r="D201" s="32">
        <v>42203</v>
      </c>
      <c r="E201" s="33">
        <v>8.5912147999999995</v>
      </c>
      <c r="G201" s="37">
        <f t="shared" ca="1" si="8"/>
        <v>42209</v>
      </c>
      <c r="H201" s="38">
        <f t="shared" ca="1" si="9"/>
        <v>14.605065159999999</v>
      </c>
      <c r="I201" s="38"/>
      <c r="J201" s="43"/>
      <c r="K201" s="42"/>
    </row>
    <row r="202" spans="1:11" ht="15" customHeight="1" x14ac:dyDescent="0.2">
      <c r="A202" s="1" t="s">
        <v>267</v>
      </c>
      <c r="B202" s="34">
        <v>9.4503362800000001</v>
      </c>
      <c r="D202" s="32">
        <v>42204</v>
      </c>
      <c r="E202" s="33">
        <v>9.4503362800000001</v>
      </c>
      <c r="G202" s="37">
        <f t="shared" ca="1" si="8"/>
        <v>42210</v>
      </c>
      <c r="H202" s="38">
        <f t="shared" ca="1" si="9"/>
        <v>14.605065159999999</v>
      </c>
      <c r="I202" s="38"/>
      <c r="J202" s="43"/>
      <c r="K202" s="42"/>
    </row>
    <row r="203" spans="1:11" ht="15" customHeight="1" x14ac:dyDescent="0.2">
      <c r="A203" s="1" t="s">
        <v>268</v>
      </c>
      <c r="B203" s="34">
        <v>6.8729718399999999</v>
      </c>
      <c r="D203" s="32">
        <v>42205</v>
      </c>
      <c r="E203" s="33">
        <v>6.8729718399999999</v>
      </c>
      <c r="G203" s="37">
        <f t="shared" ca="1" si="8"/>
        <v>42211</v>
      </c>
      <c r="H203" s="38">
        <f t="shared" ca="1" si="9"/>
        <v>14.605065159999999</v>
      </c>
      <c r="I203" s="38"/>
      <c r="J203" s="43"/>
      <c r="K203" s="42"/>
    </row>
    <row r="204" spans="1:11" ht="15" customHeight="1" x14ac:dyDescent="0.2">
      <c r="A204" s="1" t="s">
        <v>269</v>
      </c>
      <c r="B204" s="34">
        <v>12.027700719999999</v>
      </c>
      <c r="D204" s="32">
        <v>42206</v>
      </c>
      <c r="E204" s="33">
        <v>12.027700719999999</v>
      </c>
      <c r="G204" s="37">
        <f t="shared" ca="1" si="8"/>
        <v>42212</v>
      </c>
      <c r="H204" s="38">
        <f t="shared" ca="1" si="9"/>
        <v>14.605065159999999</v>
      </c>
      <c r="I204" s="38"/>
      <c r="J204" s="43"/>
      <c r="K204" s="42"/>
    </row>
    <row r="205" spans="1:11" ht="15" customHeight="1" x14ac:dyDescent="0.2">
      <c r="A205" s="1" t="s">
        <v>270</v>
      </c>
      <c r="B205" s="34">
        <v>14.605065159999999</v>
      </c>
      <c r="D205" s="32">
        <v>42207</v>
      </c>
      <c r="E205" s="33">
        <v>14.605065159999999</v>
      </c>
      <c r="G205" s="37">
        <f t="shared" ca="1" si="8"/>
        <v>42213</v>
      </c>
      <c r="H205" s="38">
        <f t="shared" ca="1" si="9"/>
        <v>14.605065159999999</v>
      </c>
      <c r="I205" s="38"/>
      <c r="J205" s="43"/>
      <c r="K205" s="42"/>
    </row>
    <row r="206" spans="1:11" ht="15" customHeight="1" x14ac:dyDescent="0.2">
      <c r="A206" s="1" t="s">
        <v>271</v>
      </c>
      <c r="B206" s="34">
        <v>11.16857924</v>
      </c>
      <c r="D206" s="32">
        <v>42208</v>
      </c>
      <c r="E206" s="33">
        <v>11.16857924</v>
      </c>
      <c r="G206" s="37">
        <f t="shared" ca="1" si="8"/>
        <v>42214</v>
      </c>
      <c r="H206" s="38">
        <f t="shared" ca="1" si="9"/>
        <v>13.74594368</v>
      </c>
      <c r="I206" s="38"/>
      <c r="J206" s="43"/>
      <c r="K206" s="42"/>
    </row>
    <row r="207" spans="1:11" ht="15" customHeight="1" x14ac:dyDescent="0.2">
      <c r="A207" s="1" t="s">
        <v>272</v>
      </c>
      <c r="B207" s="34">
        <v>7.7320933199999997</v>
      </c>
      <c r="D207" s="32">
        <v>42209</v>
      </c>
      <c r="E207" s="33">
        <v>7.7320933199999997</v>
      </c>
      <c r="G207" s="37">
        <f t="shared" ca="1" si="8"/>
        <v>42215</v>
      </c>
      <c r="H207" s="38">
        <f t="shared" ca="1" si="9"/>
        <v>13.74594368</v>
      </c>
      <c r="I207" s="38"/>
      <c r="J207" s="43"/>
      <c r="K207" s="42"/>
    </row>
    <row r="208" spans="1:11" ht="15" customHeight="1" x14ac:dyDescent="0.2">
      <c r="A208" s="1" t="s">
        <v>273</v>
      </c>
      <c r="B208" s="34">
        <v>13.74594368</v>
      </c>
      <c r="D208" s="32">
        <v>42210</v>
      </c>
      <c r="E208" s="33">
        <v>13.74594368</v>
      </c>
      <c r="G208" s="37">
        <f t="shared" ca="1" si="8"/>
        <v>42216</v>
      </c>
      <c r="H208" s="38">
        <f t="shared" ca="1" si="9"/>
        <v>13.74594368</v>
      </c>
      <c r="I208" s="38"/>
      <c r="J208" s="43"/>
      <c r="K208" s="42"/>
    </row>
    <row r="209" spans="1:11" ht="15" customHeight="1" x14ac:dyDescent="0.2">
      <c r="A209" s="1" t="s">
        <v>274</v>
      </c>
      <c r="B209" s="34">
        <v>12.027700719999999</v>
      </c>
      <c r="D209" s="32">
        <v>42211</v>
      </c>
      <c r="E209" s="33">
        <v>12.027700719999999</v>
      </c>
      <c r="G209" s="37">
        <f t="shared" ca="1" si="8"/>
        <v>42217</v>
      </c>
      <c r="H209" s="38">
        <f t="shared" ca="1" si="9"/>
        <v>12.886822199999999</v>
      </c>
      <c r="I209" s="38"/>
      <c r="J209" s="43"/>
      <c r="K209" s="42"/>
    </row>
    <row r="210" spans="1:11" ht="15" customHeight="1" x14ac:dyDescent="0.2">
      <c r="A210" s="1" t="s">
        <v>275</v>
      </c>
      <c r="B210" s="34">
        <v>12.027700719999999</v>
      </c>
      <c r="D210" s="32">
        <v>42212</v>
      </c>
      <c r="E210" s="33">
        <v>12.027700719999999</v>
      </c>
      <c r="G210" s="37">
        <f t="shared" ca="1" si="8"/>
        <v>42218</v>
      </c>
      <c r="H210" s="38">
        <f t="shared" ca="1" si="9"/>
        <v>12.886822199999999</v>
      </c>
      <c r="I210" s="38"/>
      <c r="J210" s="43"/>
      <c r="K210" s="42"/>
    </row>
    <row r="211" spans="1:11" ht="15" customHeight="1" x14ac:dyDescent="0.2">
      <c r="A211" s="1" t="s">
        <v>276</v>
      </c>
      <c r="B211" s="34">
        <v>12.886822199999999</v>
      </c>
      <c r="D211" s="32">
        <v>42213</v>
      </c>
      <c r="E211" s="33">
        <v>12.886822199999999</v>
      </c>
      <c r="G211" s="37">
        <f t="shared" ca="1" si="8"/>
        <v>42219</v>
      </c>
      <c r="H211" s="38">
        <f t="shared" ca="1" si="9"/>
        <v>12.886822199999999</v>
      </c>
      <c r="I211" s="38"/>
      <c r="J211" s="43"/>
      <c r="K211" s="42"/>
    </row>
    <row r="212" spans="1:11" ht="15" customHeight="1" x14ac:dyDescent="0.2">
      <c r="A212" s="1" t="s">
        <v>277</v>
      </c>
      <c r="B212" s="34">
        <v>11.16857924</v>
      </c>
      <c r="C212" s="16"/>
      <c r="D212" s="32">
        <v>42214</v>
      </c>
      <c r="E212" s="33">
        <v>11.16857924</v>
      </c>
      <c r="G212" s="37">
        <f t="shared" ca="1" si="8"/>
        <v>42220</v>
      </c>
      <c r="H212" s="38">
        <f t="shared" ca="1" si="9"/>
        <v>12.886822199999999</v>
      </c>
      <c r="I212" s="38"/>
      <c r="J212" s="43"/>
      <c r="K212" s="42"/>
    </row>
    <row r="213" spans="1:11" ht="15" customHeight="1" x14ac:dyDescent="0.2">
      <c r="A213" s="1" t="s">
        <v>278</v>
      </c>
      <c r="B213" s="34">
        <v>10.309457759999999</v>
      </c>
      <c r="D213" s="32">
        <v>42215</v>
      </c>
      <c r="E213" s="33">
        <v>10.309457759999999</v>
      </c>
      <c r="G213" s="37">
        <f t="shared" ca="1" si="8"/>
        <v>42221</v>
      </c>
      <c r="H213" s="38">
        <f t="shared" ca="1" si="9"/>
        <v>12.886822199999999</v>
      </c>
      <c r="I213" s="38"/>
      <c r="J213" s="43"/>
      <c r="K213" s="42"/>
    </row>
    <row r="214" spans="1:11" ht="15" customHeight="1" x14ac:dyDescent="0.2">
      <c r="A214" s="1" t="s">
        <v>279</v>
      </c>
      <c r="B214" s="34">
        <v>10.309457759999999</v>
      </c>
      <c r="D214" s="32">
        <v>42216</v>
      </c>
      <c r="E214" s="33">
        <v>10.309457759999999</v>
      </c>
      <c r="G214" s="37">
        <f t="shared" ca="1" si="8"/>
        <v>42222</v>
      </c>
      <c r="H214" s="38">
        <f t="shared" ca="1" si="9"/>
        <v>14.605065159999999</v>
      </c>
      <c r="I214" s="38"/>
      <c r="J214" s="43"/>
      <c r="K214" s="42"/>
    </row>
    <row r="215" spans="1:11" ht="15" customHeight="1" x14ac:dyDescent="0.2">
      <c r="A215" s="1" t="s">
        <v>280</v>
      </c>
      <c r="B215" s="34">
        <v>10.309457759999999</v>
      </c>
      <c r="D215" s="32">
        <v>42217</v>
      </c>
      <c r="E215" s="33">
        <v>10.309457759999999</v>
      </c>
      <c r="G215" s="37">
        <f t="shared" ca="1" si="8"/>
        <v>42223</v>
      </c>
      <c r="H215" s="38">
        <f t="shared" ca="1" si="9"/>
        <v>14.605065159999999</v>
      </c>
      <c r="I215" s="38"/>
      <c r="J215" s="43"/>
      <c r="K215" s="42"/>
    </row>
    <row r="216" spans="1:11" ht="15" customHeight="1" x14ac:dyDescent="0.2">
      <c r="A216" s="1" t="s">
        <v>281</v>
      </c>
      <c r="B216" s="34">
        <v>12.886822199999999</v>
      </c>
      <c r="D216" s="32">
        <v>42218</v>
      </c>
      <c r="E216" s="33">
        <v>12.886822199999999</v>
      </c>
      <c r="G216" s="37">
        <f t="shared" ca="1" si="8"/>
        <v>42224</v>
      </c>
      <c r="H216" s="38">
        <f t="shared" ca="1" si="9"/>
        <v>14.605065159999999</v>
      </c>
      <c r="I216" s="38"/>
      <c r="J216" s="43"/>
      <c r="K216" s="42"/>
    </row>
    <row r="217" spans="1:11" ht="15" customHeight="1" x14ac:dyDescent="0.2">
      <c r="A217" s="1" t="s">
        <v>282</v>
      </c>
      <c r="B217" s="34">
        <v>12.027700719999999</v>
      </c>
      <c r="D217" s="32">
        <v>42219</v>
      </c>
      <c r="E217" s="33">
        <v>12.027700719999999</v>
      </c>
      <c r="G217" s="37">
        <f t="shared" ca="1" si="8"/>
        <v>42225</v>
      </c>
      <c r="H217" s="38">
        <f t="shared" ca="1" si="9"/>
        <v>14.605065159999999</v>
      </c>
      <c r="I217" s="38"/>
      <c r="J217" s="43"/>
      <c r="K217" s="42"/>
    </row>
    <row r="218" spans="1:11" ht="15" customHeight="1" x14ac:dyDescent="0.2">
      <c r="A218" s="1" t="s">
        <v>283</v>
      </c>
      <c r="B218" s="34">
        <v>7.7320933199999997</v>
      </c>
      <c r="D218" s="32">
        <v>42220</v>
      </c>
      <c r="E218" s="33">
        <v>7.7320933199999997</v>
      </c>
      <c r="G218" s="37">
        <f t="shared" ca="1" si="8"/>
        <v>42226</v>
      </c>
      <c r="H218" s="38">
        <f t="shared" ca="1" si="9"/>
        <v>14.605065159999999</v>
      </c>
      <c r="I218" s="38"/>
      <c r="J218" s="43"/>
      <c r="K218" s="42"/>
    </row>
    <row r="219" spans="1:11" ht="15" customHeight="1" x14ac:dyDescent="0.2">
      <c r="A219" s="1" t="s">
        <v>284</v>
      </c>
      <c r="B219" s="34">
        <v>12.027700719999999</v>
      </c>
      <c r="D219" s="32">
        <v>42221</v>
      </c>
      <c r="E219" s="33">
        <v>12.027700719999999</v>
      </c>
      <c r="G219" s="37">
        <f t="shared" ca="1" si="8"/>
        <v>42227</v>
      </c>
      <c r="H219" s="38">
        <f t="shared" ca="1" si="9"/>
        <v>14.605065159999999</v>
      </c>
      <c r="I219" s="38"/>
      <c r="J219" s="43"/>
      <c r="K219" s="42"/>
    </row>
    <row r="220" spans="1:11" ht="15" customHeight="1" x14ac:dyDescent="0.2">
      <c r="A220" s="1" t="s">
        <v>285</v>
      </c>
      <c r="B220" s="34">
        <v>14.605065159999999</v>
      </c>
      <c r="D220" s="32">
        <v>42222</v>
      </c>
      <c r="E220" s="33">
        <v>14.605065159999999</v>
      </c>
      <c r="G220" s="37">
        <f t="shared" ca="1" si="8"/>
        <v>42228</v>
      </c>
      <c r="H220" s="38">
        <f t="shared" ca="1" si="9"/>
        <v>14.605065159999999</v>
      </c>
      <c r="I220" s="38"/>
      <c r="J220" s="43"/>
      <c r="K220" s="42"/>
    </row>
    <row r="221" spans="1:11" ht="15" customHeight="1" x14ac:dyDescent="0.2">
      <c r="A221" s="1" t="s">
        <v>286</v>
      </c>
      <c r="B221" s="34">
        <v>12.886822199999999</v>
      </c>
      <c r="D221" s="32">
        <v>42223</v>
      </c>
      <c r="E221" s="33">
        <v>12.886822199999999</v>
      </c>
      <c r="G221" s="37">
        <f t="shared" ca="1" si="8"/>
        <v>42229</v>
      </c>
      <c r="H221" s="38">
        <f t="shared" ca="1" si="9"/>
        <v>12.886822199999999</v>
      </c>
      <c r="I221" s="38"/>
      <c r="J221" s="43"/>
      <c r="K221" s="42"/>
    </row>
    <row r="222" spans="1:11" ht="15" customHeight="1" x14ac:dyDescent="0.2">
      <c r="A222" s="1" t="s">
        <v>287</v>
      </c>
      <c r="B222" s="34">
        <v>9.4503362800000001</v>
      </c>
      <c r="D222" s="32">
        <v>42224</v>
      </c>
      <c r="E222" s="33">
        <v>9.4503362800000001</v>
      </c>
      <c r="G222" s="37">
        <f t="shared" ca="1" si="8"/>
        <v>42230</v>
      </c>
      <c r="H222" s="38">
        <f t="shared" ca="1" si="9"/>
        <v>10.309457759999999</v>
      </c>
      <c r="I222" s="38"/>
      <c r="J222" s="43"/>
      <c r="K222" s="42"/>
    </row>
    <row r="223" spans="1:11" ht="15" customHeight="1" x14ac:dyDescent="0.2">
      <c r="A223" s="1" t="s">
        <v>288</v>
      </c>
      <c r="B223" s="34">
        <v>9.4503362800000001</v>
      </c>
      <c r="D223" s="32">
        <v>42225</v>
      </c>
      <c r="E223" s="33">
        <v>9.4503362800000001</v>
      </c>
      <c r="G223" s="37">
        <f t="shared" ca="1" si="8"/>
        <v>42231</v>
      </c>
      <c r="H223" s="38">
        <f t="shared" ca="1" si="9"/>
        <v>10.309457759999999</v>
      </c>
      <c r="I223" s="38"/>
      <c r="J223" s="43"/>
      <c r="K223" s="42"/>
    </row>
    <row r="224" spans="1:11" ht="15" customHeight="1" x14ac:dyDescent="0.2">
      <c r="A224" s="1" t="s">
        <v>289</v>
      </c>
      <c r="B224" s="34">
        <v>10.309457759999999</v>
      </c>
      <c r="D224" s="32">
        <v>42226</v>
      </c>
      <c r="E224" s="33">
        <v>10.309457759999999</v>
      </c>
      <c r="G224" s="37">
        <f t="shared" ca="1" si="8"/>
        <v>42232</v>
      </c>
      <c r="H224" s="38">
        <f t="shared" ca="1" si="9"/>
        <v>11.16857924</v>
      </c>
      <c r="I224" s="38"/>
      <c r="J224" s="43"/>
      <c r="K224" s="42"/>
    </row>
    <row r="225" spans="1:11" ht="15" customHeight="1" x14ac:dyDescent="0.2">
      <c r="A225" s="1" t="s">
        <v>290</v>
      </c>
      <c r="B225" s="34">
        <v>7.7320933199999997</v>
      </c>
      <c r="D225" s="32">
        <v>42227</v>
      </c>
      <c r="E225" s="33">
        <v>7.7320933199999997</v>
      </c>
      <c r="G225" s="37">
        <f t="shared" ca="1" si="8"/>
        <v>42233</v>
      </c>
      <c r="H225" s="38">
        <f t="shared" ca="1" si="9"/>
        <v>11.16857924</v>
      </c>
      <c r="I225" s="38"/>
      <c r="J225" s="43"/>
      <c r="K225" s="42"/>
    </row>
    <row r="226" spans="1:11" ht="15" customHeight="1" x14ac:dyDescent="0.2">
      <c r="A226" s="1" t="s">
        <v>291</v>
      </c>
      <c r="B226" s="34">
        <v>8.5912147999999995</v>
      </c>
      <c r="D226" s="32">
        <v>42228</v>
      </c>
      <c r="E226" s="33">
        <v>8.5912147999999995</v>
      </c>
      <c r="G226" s="37">
        <f t="shared" ca="1" si="8"/>
        <v>42234</v>
      </c>
      <c r="H226" s="38">
        <f t="shared" ca="1" si="9"/>
        <v>11.16857924</v>
      </c>
      <c r="I226" s="38"/>
      <c r="J226" s="43"/>
      <c r="K226" s="42"/>
    </row>
    <row r="227" spans="1:11" ht="15" customHeight="1" x14ac:dyDescent="0.2">
      <c r="A227" s="1" t="s">
        <v>292</v>
      </c>
      <c r="B227" s="34">
        <v>5.1547288799999995</v>
      </c>
      <c r="D227" s="32">
        <v>42229</v>
      </c>
      <c r="E227" s="33">
        <v>5.1547288799999995</v>
      </c>
      <c r="G227" s="37">
        <f t="shared" ca="1" si="8"/>
        <v>42235</v>
      </c>
      <c r="H227" s="38">
        <f t="shared" ca="1" si="9"/>
        <v>12.027700719999999</v>
      </c>
      <c r="I227" s="38"/>
      <c r="J227" s="43"/>
      <c r="K227" s="42"/>
    </row>
    <row r="228" spans="1:11" ht="15" customHeight="1" x14ac:dyDescent="0.2">
      <c r="A228" s="1" t="s">
        <v>293</v>
      </c>
      <c r="B228" s="34">
        <v>10.309457759999999</v>
      </c>
      <c r="D228" s="32">
        <v>42230</v>
      </c>
      <c r="E228" s="33">
        <v>10.309457759999999</v>
      </c>
      <c r="G228" s="37">
        <f t="shared" ca="1" si="8"/>
        <v>42236</v>
      </c>
      <c r="H228" s="38">
        <f t="shared" ca="1" si="9"/>
        <v>12.027700719999999</v>
      </c>
      <c r="I228" s="38"/>
      <c r="J228" s="43"/>
      <c r="K228" s="42"/>
    </row>
    <row r="229" spans="1:11" ht="15" customHeight="1" x14ac:dyDescent="0.2">
      <c r="A229" s="1" t="s">
        <v>294</v>
      </c>
      <c r="B229" s="34">
        <v>8.5912147999999995</v>
      </c>
      <c r="D229" s="32">
        <v>42231</v>
      </c>
      <c r="E229" s="33">
        <v>8.5912147999999995</v>
      </c>
      <c r="G229" s="37">
        <f t="shared" ca="1" si="8"/>
        <v>42237</v>
      </c>
      <c r="H229" s="38">
        <f t="shared" ca="1" si="9"/>
        <v>13.74594368</v>
      </c>
      <c r="I229" s="38"/>
      <c r="J229" s="43"/>
      <c r="K229" s="42"/>
    </row>
    <row r="230" spans="1:11" ht="15" customHeight="1" x14ac:dyDescent="0.2">
      <c r="A230" s="1" t="s">
        <v>295</v>
      </c>
      <c r="B230" s="34">
        <v>11.16857924</v>
      </c>
      <c r="D230" s="32">
        <v>42232</v>
      </c>
      <c r="E230" s="33">
        <v>11.16857924</v>
      </c>
      <c r="G230" s="37">
        <f t="shared" ca="1" si="8"/>
        <v>42238</v>
      </c>
      <c r="H230" s="38">
        <f t="shared" ca="1" si="9"/>
        <v>13.74594368</v>
      </c>
      <c r="I230" s="38"/>
      <c r="J230" s="43"/>
      <c r="K230" s="42"/>
    </row>
    <row r="231" spans="1:11" ht="15" customHeight="1" x14ac:dyDescent="0.2">
      <c r="A231" s="1" t="s">
        <v>296</v>
      </c>
      <c r="B231" s="34">
        <v>9.4503362800000001</v>
      </c>
      <c r="D231" s="32">
        <v>42233</v>
      </c>
      <c r="E231" s="33">
        <v>9.4503362800000001</v>
      </c>
      <c r="G231" s="37">
        <f t="shared" ca="1" si="8"/>
        <v>42239</v>
      </c>
      <c r="H231" s="38">
        <f t="shared" ca="1" si="9"/>
        <v>13.74594368</v>
      </c>
      <c r="I231" s="38"/>
      <c r="J231" s="43"/>
      <c r="K231" s="42"/>
    </row>
    <row r="232" spans="1:11" ht="15" customHeight="1" x14ac:dyDescent="0.2">
      <c r="A232" s="1" t="s">
        <v>297</v>
      </c>
      <c r="B232" s="34">
        <v>8.5912147999999995</v>
      </c>
      <c r="D232" s="32">
        <v>42234</v>
      </c>
      <c r="E232" s="33">
        <v>8.5912147999999995</v>
      </c>
      <c r="G232" s="37">
        <f t="shared" ca="1" si="8"/>
        <v>42240</v>
      </c>
      <c r="H232" s="38">
        <f t="shared" ca="1" si="9"/>
        <v>13.74594368</v>
      </c>
      <c r="I232" s="38"/>
      <c r="J232" s="43"/>
      <c r="K232" s="42"/>
    </row>
    <row r="233" spans="1:11" ht="15" customHeight="1" x14ac:dyDescent="0.2">
      <c r="A233" s="1" t="s">
        <v>298</v>
      </c>
      <c r="B233" s="34">
        <v>12.027700719999999</v>
      </c>
      <c r="D233" s="32">
        <v>42235</v>
      </c>
      <c r="E233" s="33">
        <v>12.027700719999999</v>
      </c>
      <c r="G233" s="37">
        <f t="shared" ca="1" si="8"/>
        <v>42241</v>
      </c>
      <c r="H233" s="38">
        <f t="shared" ca="1" si="9"/>
        <v>13.74594368</v>
      </c>
      <c r="I233" s="38"/>
      <c r="J233" s="43"/>
      <c r="K233" s="42"/>
    </row>
    <row r="234" spans="1:11" ht="15" customHeight="1" x14ac:dyDescent="0.2">
      <c r="A234" s="1" t="s">
        <v>299</v>
      </c>
      <c r="B234" s="34">
        <v>12.027700719999999</v>
      </c>
      <c r="D234" s="32">
        <v>42236</v>
      </c>
      <c r="E234" s="33">
        <v>12.027700719999999</v>
      </c>
      <c r="G234" s="37">
        <f t="shared" ca="1" si="8"/>
        <v>42242</v>
      </c>
      <c r="H234" s="38">
        <f t="shared" ca="1" si="9"/>
        <v>13.74594368</v>
      </c>
      <c r="I234" s="38"/>
      <c r="J234" s="43"/>
      <c r="K234" s="42"/>
    </row>
    <row r="235" spans="1:11" ht="15" customHeight="1" x14ac:dyDescent="0.2">
      <c r="A235" s="1" t="s">
        <v>300</v>
      </c>
      <c r="B235" s="34">
        <v>13.74594368</v>
      </c>
      <c r="D235" s="32">
        <v>42237</v>
      </c>
      <c r="E235" s="33">
        <v>13.74594368</v>
      </c>
      <c r="G235" s="37">
        <f t="shared" ca="1" si="8"/>
        <v>42243</v>
      </c>
      <c r="H235" s="38">
        <f t="shared" ca="1" si="9"/>
        <v>13.74594368</v>
      </c>
      <c r="I235" s="38"/>
      <c r="J235" s="43"/>
      <c r="K235" s="42"/>
    </row>
    <row r="236" spans="1:11" ht="15" customHeight="1" x14ac:dyDescent="0.2">
      <c r="A236" s="1" t="s">
        <v>301</v>
      </c>
      <c r="B236" s="34">
        <v>6.0138503599999993</v>
      </c>
      <c r="D236" s="32">
        <v>42238</v>
      </c>
      <c r="E236" s="33">
        <v>6.0138503599999993</v>
      </c>
      <c r="G236" s="37">
        <f t="shared" ca="1" si="8"/>
        <v>42244</v>
      </c>
      <c r="H236" s="38">
        <f t="shared" ca="1" si="9"/>
        <v>13.74594368</v>
      </c>
      <c r="I236" s="38"/>
      <c r="J236" s="43"/>
      <c r="K236" s="42"/>
    </row>
    <row r="237" spans="1:11" ht="15" customHeight="1" x14ac:dyDescent="0.2">
      <c r="A237" s="1" t="s">
        <v>302</v>
      </c>
      <c r="B237" s="34">
        <v>10.309457759999999</v>
      </c>
      <c r="D237" s="32">
        <v>42239</v>
      </c>
      <c r="E237" s="33">
        <v>10.309457759999999</v>
      </c>
      <c r="G237" s="37">
        <f t="shared" ca="1" si="8"/>
        <v>42245</v>
      </c>
      <c r="H237" s="38">
        <f t="shared" ca="1" si="9"/>
        <v>13.74594368</v>
      </c>
      <c r="I237" s="38"/>
      <c r="J237" s="43"/>
      <c r="K237" s="42"/>
    </row>
    <row r="238" spans="1:11" ht="15" customHeight="1" x14ac:dyDescent="0.2">
      <c r="A238" s="1" t="s">
        <v>303</v>
      </c>
      <c r="B238" s="34">
        <v>13.74594368</v>
      </c>
      <c r="D238" s="32">
        <v>42240</v>
      </c>
      <c r="E238" s="33">
        <v>13.74594368</v>
      </c>
      <c r="G238" s="37">
        <f t="shared" ca="1" si="8"/>
        <v>42246</v>
      </c>
      <c r="H238" s="38">
        <f t="shared" ca="1" si="9"/>
        <v>13.74594368</v>
      </c>
      <c r="I238" s="38"/>
      <c r="J238" s="43"/>
      <c r="K238" s="42"/>
    </row>
    <row r="239" spans="1:11" ht="15" customHeight="1" x14ac:dyDescent="0.2">
      <c r="A239" s="1" t="s">
        <v>304</v>
      </c>
      <c r="B239" s="34">
        <v>10.309457759999999</v>
      </c>
      <c r="D239" s="32">
        <v>42241</v>
      </c>
      <c r="E239" s="33">
        <v>10.309457759999999</v>
      </c>
      <c r="G239" s="37">
        <f t="shared" ca="1" si="8"/>
        <v>42247</v>
      </c>
      <c r="H239" s="38">
        <f t="shared" ca="1" si="9"/>
        <v>15.464186639999999</v>
      </c>
      <c r="I239" s="38"/>
      <c r="J239" s="43"/>
      <c r="K239" s="42"/>
    </row>
    <row r="240" spans="1:11" ht="15" customHeight="1" x14ac:dyDescent="0.2">
      <c r="A240" s="1" t="s">
        <v>305</v>
      </c>
      <c r="B240" s="34">
        <v>9.4503362800000001</v>
      </c>
      <c r="D240" s="32">
        <v>42242</v>
      </c>
      <c r="E240" s="33">
        <v>9.4503362800000001</v>
      </c>
      <c r="G240" s="37">
        <f t="shared" ca="1" si="8"/>
        <v>42248</v>
      </c>
      <c r="H240" s="38">
        <f t="shared" ca="1" si="9"/>
        <v>15.464186639999999</v>
      </c>
      <c r="I240" s="38"/>
      <c r="J240" s="43"/>
      <c r="K240" s="42"/>
    </row>
    <row r="241" spans="1:11" ht="15" customHeight="1" x14ac:dyDescent="0.2">
      <c r="A241" s="1" t="s">
        <v>306</v>
      </c>
      <c r="B241" s="34">
        <v>8.5912147999999995</v>
      </c>
      <c r="D241" s="32">
        <v>42243</v>
      </c>
      <c r="E241" s="33">
        <v>8.5912147999999995</v>
      </c>
      <c r="G241" s="37">
        <f t="shared" ca="1" si="8"/>
        <v>42249</v>
      </c>
      <c r="H241" s="38">
        <f t="shared" ca="1" si="9"/>
        <v>17.182429599999999</v>
      </c>
      <c r="I241" s="38"/>
      <c r="J241" s="43"/>
      <c r="K241" s="42"/>
    </row>
    <row r="242" spans="1:11" ht="15" customHeight="1" x14ac:dyDescent="0.2">
      <c r="A242" s="1" t="s">
        <v>307</v>
      </c>
      <c r="B242" s="34">
        <v>12.886822199999999</v>
      </c>
      <c r="D242" s="32">
        <v>42244</v>
      </c>
      <c r="E242" s="33">
        <v>12.886822199999999</v>
      </c>
      <c r="G242" s="37">
        <f t="shared" ca="1" si="8"/>
        <v>42250</v>
      </c>
      <c r="H242" s="38">
        <f t="shared" ca="1" si="9"/>
        <v>17.182429599999999</v>
      </c>
      <c r="I242" s="38"/>
      <c r="J242" s="43"/>
      <c r="K242" s="42"/>
    </row>
    <row r="243" spans="1:11" ht="15" customHeight="1" x14ac:dyDescent="0.2">
      <c r="A243" s="1" t="s">
        <v>308</v>
      </c>
      <c r="B243" s="34">
        <v>12.027700719999999</v>
      </c>
      <c r="D243" s="32">
        <v>42245</v>
      </c>
      <c r="E243" s="33">
        <v>12.027700719999999</v>
      </c>
      <c r="G243" s="37">
        <f t="shared" ca="1" si="8"/>
        <v>42251</v>
      </c>
      <c r="H243" s="38">
        <f t="shared" ca="1" si="9"/>
        <v>17.182429599999999</v>
      </c>
      <c r="I243" s="38"/>
      <c r="J243" s="43"/>
      <c r="K243" s="42"/>
    </row>
    <row r="244" spans="1:11" ht="15" customHeight="1" x14ac:dyDescent="0.2">
      <c r="A244" s="1" t="s">
        <v>309</v>
      </c>
      <c r="B244" s="34">
        <v>10.309457759999999</v>
      </c>
      <c r="D244" s="32">
        <v>42246</v>
      </c>
      <c r="E244" s="33">
        <v>10.309457759999999</v>
      </c>
      <c r="G244" s="37">
        <f t="shared" ca="1" si="8"/>
        <v>42252</v>
      </c>
      <c r="H244" s="38">
        <f t="shared" ca="1" si="9"/>
        <v>17.182429599999999</v>
      </c>
      <c r="I244" s="38"/>
      <c r="J244" s="43"/>
      <c r="K244" s="42"/>
    </row>
    <row r="245" spans="1:11" ht="15" customHeight="1" x14ac:dyDescent="0.2">
      <c r="A245" s="1" t="s">
        <v>310</v>
      </c>
      <c r="B245" s="34">
        <v>15.464186639999999</v>
      </c>
      <c r="D245" s="32">
        <v>42247</v>
      </c>
      <c r="E245" s="33">
        <v>15.464186639999999</v>
      </c>
      <c r="G245" s="37">
        <f t="shared" ca="1" si="8"/>
        <v>42253</v>
      </c>
      <c r="H245" s="38">
        <f t="shared" ca="1" si="9"/>
        <v>17.182429599999999</v>
      </c>
      <c r="I245" s="38"/>
      <c r="J245" s="43"/>
      <c r="K245" s="42"/>
    </row>
    <row r="246" spans="1:11" ht="15" customHeight="1" x14ac:dyDescent="0.2">
      <c r="A246" s="1" t="s">
        <v>311</v>
      </c>
      <c r="B246" s="34">
        <v>9.4503362800000001</v>
      </c>
      <c r="D246" s="32">
        <v>42248</v>
      </c>
      <c r="E246" s="33">
        <v>9.4503362800000001</v>
      </c>
      <c r="G246" s="37">
        <f t="shared" ca="1" si="8"/>
        <v>42254</v>
      </c>
      <c r="H246" s="38">
        <f t="shared" ca="1" si="9"/>
        <v>17.182429599999999</v>
      </c>
      <c r="I246" s="38"/>
      <c r="J246" s="43"/>
      <c r="K246" s="42"/>
    </row>
    <row r="247" spans="1:11" ht="15" customHeight="1" x14ac:dyDescent="0.2">
      <c r="A247" s="1" t="s">
        <v>312</v>
      </c>
      <c r="B247" s="34">
        <v>17.182429599999999</v>
      </c>
      <c r="D247" s="32">
        <v>42249</v>
      </c>
      <c r="E247" s="33">
        <v>17.182429599999999</v>
      </c>
      <c r="G247" s="37">
        <f t="shared" ca="1" si="8"/>
        <v>42255</v>
      </c>
      <c r="H247" s="38">
        <f t="shared" ca="1" si="9"/>
        <v>17.182429599999999</v>
      </c>
      <c r="I247" s="38"/>
      <c r="J247" s="43"/>
      <c r="K247" s="42"/>
    </row>
    <row r="248" spans="1:11" ht="15" customHeight="1" x14ac:dyDescent="0.2">
      <c r="A248" s="1" t="s">
        <v>313</v>
      </c>
      <c r="B248" s="34">
        <v>13.74594368</v>
      </c>
      <c r="D248" s="32">
        <v>42250</v>
      </c>
      <c r="E248" s="33">
        <v>13.74594368</v>
      </c>
      <c r="G248" s="37">
        <f t="shared" ca="1" si="8"/>
        <v>42256</v>
      </c>
      <c r="H248" s="38">
        <f t="shared" ca="1" si="9"/>
        <v>17.182429599999999</v>
      </c>
      <c r="I248" s="38"/>
      <c r="J248" s="43"/>
      <c r="K248" s="42"/>
    </row>
    <row r="249" spans="1:11" ht="15" customHeight="1" x14ac:dyDescent="0.2">
      <c r="A249" s="1" t="s">
        <v>314</v>
      </c>
      <c r="B249" s="34">
        <v>15.464186639999999</v>
      </c>
      <c r="D249" s="32">
        <v>42251</v>
      </c>
      <c r="E249" s="33">
        <v>15.464186639999999</v>
      </c>
      <c r="G249" s="37">
        <f t="shared" ca="1" si="8"/>
        <v>42257</v>
      </c>
      <c r="H249" s="38">
        <f t="shared" ca="1" si="9"/>
        <v>17.182429599999999</v>
      </c>
      <c r="I249" s="38"/>
      <c r="J249" s="43"/>
      <c r="K249" s="42"/>
    </row>
    <row r="250" spans="1:11" ht="15" customHeight="1" x14ac:dyDescent="0.2">
      <c r="A250" s="1" t="s">
        <v>315</v>
      </c>
      <c r="B250" s="34">
        <v>13.74594368</v>
      </c>
      <c r="D250" s="32">
        <v>42252</v>
      </c>
      <c r="E250" s="33">
        <v>13.74594368</v>
      </c>
      <c r="G250" s="37">
        <f t="shared" ca="1" si="8"/>
        <v>42258</v>
      </c>
      <c r="H250" s="38">
        <f t="shared" ca="1" si="9"/>
        <v>17.182429599999999</v>
      </c>
      <c r="I250" s="38"/>
      <c r="J250" s="43"/>
      <c r="K250" s="42"/>
    </row>
    <row r="251" spans="1:11" ht="15" customHeight="1" x14ac:dyDescent="0.2">
      <c r="A251" s="1" t="s">
        <v>316</v>
      </c>
      <c r="B251" s="34">
        <v>8.5912147999999995</v>
      </c>
      <c r="D251" s="32">
        <v>42253</v>
      </c>
      <c r="E251" s="33">
        <v>8.5912147999999995</v>
      </c>
      <c r="G251" s="37">
        <f t="shared" ca="1" si="8"/>
        <v>42259</v>
      </c>
      <c r="H251" s="38">
        <f t="shared" ca="1" si="9"/>
        <v>17.182429599999999</v>
      </c>
      <c r="I251" s="38"/>
      <c r="J251" s="43"/>
      <c r="K251" s="42"/>
    </row>
    <row r="252" spans="1:11" ht="15" customHeight="1" x14ac:dyDescent="0.2">
      <c r="A252" s="1" t="s">
        <v>317</v>
      </c>
      <c r="B252" s="34">
        <v>17.182429599999999</v>
      </c>
      <c r="D252" s="32">
        <v>42254</v>
      </c>
      <c r="E252" s="33">
        <v>17.182429599999999</v>
      </c>
      <c r="G252" s="37">
        <f t="shared" ca="1" si="8"/>
        <v>42260</v>
      </c>
      <c r="H252" s="38">
        <f t="shared" ca="1" si="9"/>
        <v>17.182429599999999</v>
      </c>
      <c r="I252" s="38"/>
      <c r="J252" s="43"/>
      <c r="K252" s="42"/>
    </row>
    <row r="253" spans="1:11" ht="15" customHeight="1" x14ac:dyDescent="0.2">
      <c r="A253" s="1" t="s">
        <v>318</v>
      </c>
      <c r="B253" s="34">
        <v>15.464186639999999</v>
      </c>
      <c r="D253" s="32">
        <v>42255</v>
      </c>
      <c r="E253" s="33">
        <v>15.464186639999999</v>
      </c>
      <c r="G253" s="37">
        <f t="shared" ca="1" si="8"/>
        <v>42261</v>
      </c>
      <c r="H253" s="38">
        <f t="shared" ca="1" si="9"/>
        <v>15.464186639999999</v>
      </c>
      <c r="I253" s="38"/>
      <c r="J253" s="43"/>
      <c r="K253" s="42"/>
    </row>
    <row r="254" spans="1:11" ht="15" customHeight="1" x14ac:dyDescent="0.2">
      <c r="A254" s="1" t="s">
        <v>319</v>
      </c>
      <c r="B254" s="34">
        <v>12.886822199999999</v>
      </c>
      <c r="D254" s="32">
        <v>42256</v>
      </c>
      <c r="E254" s="33">
        <v>12.886822199999999</v>
      </c>
      <c r="G254" s="37">
        <f t="shared" ca="1" si="8"/>
        <v>42262</v>
      </c>
      <c r="H254" s="38">
        <f t="shared" ca="1" si="9"/>
        <v>14.605065159999999</v>
      </c>
      <c r="I254" s="38"/>
      <c r="J254" s="43"/>
      <c r="K254" s="42"/>
    </row>
    <row r="255" spans="1:11" ht="15" customHeight="1" x14ac:dyDescent="0.2">
      <c r="A255" s="1" t="s">
        <v>320</v>
      </c>
      <c r="B255" s="34">
        <v>10.309457759999999</v>
      </c>
      <c r="D255" s="32">
        <v>42257</v>
      </c>
      <c r="E255" s="33">
        <v>10.309457759999999</v>
      </c>
      <c r="G255" s="37">
        <f t="shared" ca="1" si="8"/>
        <v>42263</v>
      </c>
      <c r="H255" s="38">
        <f t="shared" ca="1" si="9"/>
        <v>14.605065159999999</v>
      </c>
      <c r="I255" s="38"/>
      <c r="J255" s="43"/>
      <c r="K255" s="42"/>
    </row>
    <row r="256" spans="1:11" ht="15" customHeight="1" x14ac:dyDescent="0.2">
      <c r="A256" s="1" t="s">
        <v>321</v>
      </c>
      <c r="B256" s="34">
        <v>13.74594368</v>
      </c>
      <c r="D256" s="32">
        <v>42258</v>
      </c>
      <c r="E256" s="33">
        <v>13.74594368</v>
      </c>
      <c r="G256" s="37">
        <f t="shared" ca="1" si="8"/>
        <v>42264</v>
      </c>
      <c r="H256" s="38">
        <f t="shared" ca="1" si="9"/>
        <v>17.182429599999999</v>
      </c>
      <c r="I256" s="38"/>
      <c r="J256" s="43"/>
      <c r="K256" s="42"/>
    </row>
    <row r="257" spans="1:11" ht="15" customHeight="1" x14ac:dyDescent="0.2">
      <c r="A257" s="1" t="s">
        <v>322</v>
      </c>
      <c r="B257" s="34">
        <v>12.027700719999999</v>
      </c>
      <c r="D257" s="32">
        <v>42259</v>
      </c>
      <c r="E257" s="33">
        <v>12.027700719999999</v>
      </c>
      <c r="G257" s="37">
        <f t="shared" ca="1" si="8"/>
        <v>42265</v>
      </c>
      <c r="H257" s="38">
        <f t="shared" ca="1" si="9"/>
        <v>18.041551079999998</v>
      </c>
      <c r="I257" s="38"/>
      <c r="J257" s="43"/>
      <c r="K257" s="42"/>
    </row>
    <row r="258" spans="1:11" ht="15" customHeight="1" x14ac:dyDescent="0.2">
      <c r="A258" s="1" t="s">
        <v>323</v>
      </c>
      <c r="B258" s="34">
        <v>10.309457759999999</v>
      </c>
      <c r="D258" s="32">
        <v>42260</v>
      </c>
      <c r="E258" s="33">
        <v>10.309457759999999</v>
      </c>
      <c r="G258" s="37">
        <f t="shared" ca="1" si="8"/>
        <v>42266</v>
      </c>
      <c r="H258" s="38">
        <f t="shared" ca="1" si="9"/>
        <v>18.041551079999998</v>
      </c>
      <c r="I258" s="38"/>
      <c r="J258" s="43"/>
      <c r="K258" s="42"/>
    </row>
    <row r="259" spans="1:11" ht="15" customHeight="1" x14ac:dyDescent="0.2">
      <c r="A259" s="1" t="s">
        <v>324</v>
      </c>
      <c r="B259" s="34">
        <v>8.5912147999999995</v>
      </c>
      <c r="D259" s="32">
        <v>42261</v>
      </c>
      <c r="E259" s="33">
        <v>8.5912147999999995</v>
      </c>
      <c r="G259" s="37">
        <f t="shared" ca="1" si="8"/>
        <v>42267</v>
      </c>
      <c r="H259" s="38">
        <f t="shared" ca="1" si="9"/>
        <v>18.041551079999998</v>
      </c>
      <c r="I259" s="38"/>
      <c r="J259" s="43"/>
      <c r="K259" s="42"/>
    </row>
    <row r="260" spans="1:11" ht="15" customHeight="1" x14ac:dyDescent="0.2">
      <c r="A260" s="1" t="s">
        <v>325</v>
      </c>
      <c r="B260" s="34">
        <v>14.605065159999999</v>
      </c>
      <c r="D260" s="32">
        <v>42262</v>
      </c>
      <c r="E260" s="33">
        <v>14.605065159999999</v>
      </c>
      <c r="G260" s="37">
        <f t="shared" ref="G260:G323" ca="1" si="10">OFFSET(D260,6,0,1,1)</f>
        <v>42268</v>
      </c>
      <c r="H260" s="38">
        <f t="shared" ref="H260:H323" ca="1" si="11">IF(OFFSET(E260,6,0,1,1),MAX(OFFSET(E260,6,0,1,1),OFFSET(E260,5,0,1,1),OFFSET(E260,4,0,1,1),OFFSET(E260,3,0,1,1),OFFSET(E260,2,0,1,1),OFFSET(E260,1,0,1,1),OFFSET(E260,0,0,1,1)))</f>
        <v>18.041551079999998</v>
      </c>
      <c r="I260" s="38"/>
      <c r="J260" s="43"/>
      <c r="K260" s="42"/>
    </row>
    <row r="261" spans="1:11" ht="15" customHeight="1" x14ac:dyDescent="0.2">
      <c r="A261" s="1" t="s">
        <v>326</v>
      </c>
      <c r="B261" s="34">
        <v>13.74594368</v>
      </c>
      <c r="D261" s="32">
        <v>42263</v>
      </c>
      <c r="E261" s="33">
        <v>13.74594368</v>
      </c>
      <c r="G261" s="37">
        <f t="shared" ca="1" si="10"/>
        <v>42269</v>
      </c>
      <c r="H261" s="38">
        <f t="shared" ca="1" si="11"/>
        <v>18.041551079999998</v>
      </c>
      <c r="I261" s="38"/>
      <c r="J261" s="43"/>
      <c r="K261" s="42"/>
    </row>
    <row r="262" spans="1:11" ht="15" customHeight="1" x14ac:dyDescent="0.2">
      <c r="A262" s="1" t="s">
        <v>327</v>
      </c>
      <c r="B262" s="34">
        <v>17.182429599999999</v>
      </c>
      <c r="D262" s="32">
        <v>42264</v>
      </c>
      <c r="E262" s="33">
        <v>17.182429599999999</v>
      </c>
      <c r="G262" s="37">
        <f t="shared" ca="1" si="10"/>
        <v>42270</v>
      </c>
      <c r="H262" s="38">
        <f t="shared" ca="1" si="11"/>
        <v>18.041551079999998</v>
      </c>
      <c r="I262" s="38"/>
      <c r="J262" s="43"/>
      <c r="K262" s="42"/>
    </row>
    <row r="263" spans="1:11" ht="15" customHeight="1" x14ac:dyDescent="0.2">
      <c r="A263" s="1" t="s">
        <v>328</v>
      </c>
      <c r="B263" s="34">
        <v>18.041551079999998</v>
      </c>
      <c r="D263" s="32">
        <v>42265</v>
      </c>
      <c r="E263" s="33">
        <v>18.041551079999998</v>
      </c>
      <c r="G263" s="37">
        <f t="shared" ca="1" si="10"/>
        <v>42271</v>
      </c>
      <c r="H263" s="38">
        <f t="shared" ca="1" si="11"/>
        <v>18.041551079999998</v>
      </c>
      <c r="I263" s="38"/>
      <c r="J263" s="43"/>
      <c r="K263" s="42"/>
    </row>
    <row r="264" spans="1:11" ht="15" customHeight="1" x14ac:dyDescent="0.2">
      <c r="A264" s="1" t="s">
        <v>329</v>
      </c>
      <c r="B264" s="34">
        <v>18.041551079999998</v>
      </c>
      <c r="D264" s="32">
        <v>42266</v>
      </c>
      <c r="E264" s="33">
        <v>18.041551079999998</v>
      </c>
      <c r="G264" s="37">
        <f t="shared" ca="1" si="10"/>
        <v>42272</v>
      </c>
      <c r="H264" s="38">
        <f t="shared" ca="1" si="11"/>
        <v>18.041551079999998</v>
      </c>
      <c r="I264" s="38"/>
      <c r="J264" s="43"/>
      <c r="K264" s="42"/>
    </row>
    <row r="265" spans="1:11" ht="15" customHeight="1" x14ac:dyDescent="0.2">
      <c r="A265" s="1" t="s">
        <v>330</v>
      </c>
      <c r="B265" s="34">
        <v>16.32330812</v>
      </c>
      <c r="D265" s="32">
        <v>42267</v>
      </c>
      <c r="E265" s="33">
        <v>16.32330812</v>
      </c>
      <c r="G265" s="37">
        <f t="shared" ca="1" si="10"/>
        <v>42273</v>
      </c>
      <c r="H265" s="38">
        <f t="shared" ca="1" si="11"/>
        <v>18.041551079999998</v>
      </c>
      <c r="I265" s="38"/>
      <c r="J265" s="43"/>
      <c r="K265" s="42"/>
    </row>
    <row r="266" spans="1:11" ht="15" customHeight="1" x14ac:dyDescent="0.2">
      <c r="A266" s="1" t="s">
        <v>331</v>
      </c>
      <c r="B266" s="34">
        <v>16.32330812</v>
      </c>
      <c r="D266" s="32">
        <v>42268</v>
      </c>
      <c r="E266" s="33">
        <v>16.32330812</v>
      </c>
      <c r="G266" s="37">
        <f t="shared" ca="1" si="10"/>
        <v>42274</v>
      </c>
      <c r="H266" s="38">
        <f t="shared" ca="1" si="11"/>
        <v>18.90067256</v>
      </c>
      <c r="I266" s="38"/>
      <c r="J266" s="43"/>
      <c r="K266" s="42"/>
    </row>
    <row r="267" spans="1:11" ht="15" customHeight="1" x14ac:dyDescent="0.2">
      <c r="A267" s="1" t="s">
        <v>332</v>
      </c>
      <c r="B267" s="34">
        <v>16.32330812</v>
      </c>
      <c r="D267" s="32">
        <v>42269</v>
      </c>
      <c r="E267" s="33">
        <v>16.32330812</v>
      </c>
      <c r="G267" s="37">
        <f t="shared" ca="1" si="10"/>
        <v>42275</v>
      </c>
      <c r="H267" s="38">
        <f t="shared" ca="1" si="11"/>
        <v>18.90067256</v>
      </c>
      <c r="I267" s="38"/>
      <c r="J267" s="43"/>
      <c r="K267" s="42"/>
    </row>
    <row r="268" spans="1:11" ht="15" customHeight="1" x14ac:dyDescent="0.2">
      <c r="A268" s="1" t="s">
        <v>333</v>
      </c>
      <c r="B268" s="34">
        <v>18.041551079999998</v>
      </c>
      <c r="D268" s="32">
        <v>42270</v>
      </c>
      <c r="E268" s="33">
        <v>18.041551079999998</v>
      </c>
      <c r="G268" s="37">
        <f t="shared" ca="1" si="10"/>
        <v>42276</v>
      </c>
      <c r="H268" s="38">
        <f t="shared" ca="1" si="11"/>
        <v>18.90067256</v>
      </c>
      <c r="I268" s="38"/>
      <c r="J268" s="43"/>
      <c r="K268" s="42"/>
    </row>
    <row r="269" spans="1:11" ht="15" customHeight="1" x14ac:dyDescent="0.2">
      <c r="A269" s="1" t="s">
        <v>334</v>
      </c>
      <c r="B269" s="34">
        <v>15.464186639999999</v>
      </c>
      <c r="D269" s="32">
        <v>42271</v>
      </c>
      <c r="E269" s="33">
        <v>15.464186639999999</v>
      </c>
      <c r="G269" s="37">
        <f t="shared" ca="1" si="10"/>
        <v>42277</v>
      </c>
      <c r="H269" s="38">
        <f t="shared" ca="1" si="11"/>
        <v>18.90067256</v>
      </c>
      <c r="I269" s="38"/>
      <c r="J269" s="43"/>
      <c r="K269" s="42"/>
    </row>
    <row r="270" spans="1:11" ht="15" customHeight="1" x14ac:dyDescent="0.2">
      <c r="A270" s="1" t="s">
        <v>335</v>
      </c>
      <c r="B270" s="34">
        <v>18.041551079999998</v>
      </c>
      <c r="D270" s="32">
        <v>42272</v>
      </c>
      <c r="E270" s="33">
        <v>18.041551079999998</v>
      </c>
      <c r="G270" s="37">
        <f t="shared" ca="1" si="10"/>
        <v>42278</v>
      </c>
      <c r="H270" s="38">
        <f t="shared" ca="1" si="11"/>
        <v>18.90067256</v>
      </c>
      <c r="I270" s="38"/>
      <c r="J270" s="43"/>
      <c r="K270" s="42"/>
    </row>
    <row r="271" spans="1:11" ht="15" customHeight="1" x14ac:dyDescent="0.2">
      <c r="A271" s="1" t="s">
        <v>336</v>
      </c>
      <c r="B271" s="34">
        <v>13.74594368</v>
      </c>
      <c r="D271" s="32">
        <v>42273</v>
      </c>
      <c r="E271" s="33">
        <v>13.74594368</v>
      </c>
      <c r="G271" s="37">
        <f t="shared" ca="1" si="10"/>
        <v>42279</v>
      </c>
      <c r="H271" s="38">
        <f t="shared" ca="1" si="11"/>
        <v>18.90067256</v>
      </c>
      <c r="I271" s="38"/>
      <c r="J271" s="43"/>
      <c r="K271" s="42"/>
    </row>
    <row r="272" spans="1:11" ht="15" customHeight="1" x14ac:dyDescent="0.2">
      <c r="A272" s="1" t="s">
        <v>337</v>
      </c>
      <c r="B272" s="34">
        <v>18.90067256</v>
      </c>
      <c r="D272" s="32">
        <v>42274</v>
      </c>
      <c r="E272" s="33">
        <v>18.90067256</v>
      </c>
      <c r="G272" s="37">
        <f t="shared" ca="1" si="10"/>
        <v>42280</v>
      </c>
      <c r="H272" s="38">
        <f t="shared" ca="1" si="11"/>
        <v>18.90067256</v>
      </c>
      <c r="I272" s="38"/>
      <c r="J272" s="43"/>
      <c r="K272" s="42"/>
    </row>
    <row r="273" spans="1:11" ht="15" customHeight="1" x14ac:dyDescent="0.2">
      <c r="A273" s="1" t="s">
        <v>338</v>
      </c>
      <c r="B273" s="34">
        <v>17.182429599999999</v>
      </c>
      <c r="D273" s="32">
        <v>42275</v>
      </c>
      <c r="E273" s="33">
        <v>17.182429599999999</v>
      </c>
      <c r="G273" s="37">
        <f t="shared" ca="1" si="10"/>
        <v>42281</v>
      </c>
      <c r="H273" s="38">
        <f t="shared" ca="1" si="11"/>
        <v>17.182429599999999</v>
      </c>
      <c r="I273" s="38"/>
      <c r="J273" s="43"/>
      <c r="K273" s="42"/>
    </row>
    <row r="274" spans="1:11" ht="15" customHeight="1" x14ac:dyDescent="0.2">
      <c r="A274" s="1" t="s">
        <v>339</v>
      </c>
      <c r="B274" s="34">
        <v>13.74594368</v>
      </c>
      <c r="D274" s="32">
        <v>42276</v>
      </c>
      <c r="E274" s="33">
        <v>13.74594368</v>
      </c>
      <c r="G274" s="37">
        <f t="shared" ca="1" si="10"/>
        <v>42282</v>
      </c>
      <c r="H274" s="38">
        <f t="shared" ca="1" si="11"/>
        <v>17.182429599999999</v>
      </c>
      <c r="I274" s="38"/>
      <c r="J274" s="43"/>
      <c r="K274" s="42"/>
    </row>
    <row r="275" spans="1:11" ht="15" customHeight="1" x14ac:dyDescent="0.2">
      <c r="A275" s="1" t="s">
        <v>340</v>
      </c>
      <c r="B275" s="34">
        <v>15.464186639999999</v>
      </c>
      <c r="D275" s="32">
        <v>42277</v>
      </c>
      <c r="E275" s="33">
        <v>15.464186639999999</v>
      </c>
      <c r="G275" s="37">
        <f t="shared" ca="1" si="10"/>
        <v>42283</v>
      </c>
      <c r="H275" s="38">
        <f t="shared" ca="1" si="11"/>
        <v>17.182429599999999</v>
      </c>
      <c r="I275" s="38"/>
      <c r="J275" s="43"/>
      <c r="K275" s="42"/>
    </row>
    <row r="276" spans="1:11" ht="15" customHeight="1" x14ac:dyDescent="0.2">
      <c r="A276" s="1" t="s">
        <v>341</v>
      </c>
      <c r="B276" s="34">
        <v>14.605065159999999</v>
      </c>
      <c r="D276" s="32">
        <v>42278</v>
      </c>
      <c r="E276" s="33">
        <v>14.605065159999999</v>
      </c>
      <c r="G276" s="37">
        <f t="shared" ca="1" si="10"/>
        <v>42284</v>
      </c>
      <c r="H276" s="38">
        <f t="shared" ca="1" si="11"/>
        <v>17.182429599999999</v>
      </c>
      <c r="I276" s="38"/>
      <c r="J276" s="43"/>
      <c r="K276" s="42"/>
    </row>
    <row r="277" spans="1:11" ht="15" customHeight="1" x14ac:dyDescent="0.2">
      <c r="A277" s="1" t="s">
        <v>342</v>
      </c>
      <c r="B277" s="34">
        <v>17.182429599999999</v>
      </c>
      <c r="D277" s="32">
        <v>42279</v>
      </c>
      <c r="E277" s="33">
        <v>17.182429599999999</v>
      </c>
      <c r="G277" s="37">
        <f t="shared" ca="1" si="10"/>
        <v>42285</v>
      </c>
      <c r="H277" s="38">
        <f t="shared" ca="1" si="11"/>
        <v>17.182429599999999</v>
      </c>
      <c r="I277" s="38"/>
      <c r="J277" s="43"/>
      <c r="K277" s="42"/>
    </row>
    <row r="278" spans="1:11" ht="15" customHeight="1" x14ac:dyDescent="0.2">
      <c r="A278" s="1" t="s">
        <v>343</v>
      </c>
      <c r="B278" s="34">
        <v>17.182429599999999</v>
      </c>
      <c r="D278" s="32">
        <v>42280</v>
      </c>
      <c r="E278" s="33">
        <v>17.182429599999999</v>
      </c>
      <c r="G278" s="37">
        <f t="shared" ca="1" si="10"/>
        <v>42286</v>
      </c>
      <c r="H278" s="38">
        <f t="shared" ca="1" si="11"/>
        <v>18.90067256</v>
      </c>
      <c r="I278" s="38"/>
      <c r="J278" s="43"/>
      <c r="K278" s="42"/>
    </row>
    <row r="279" spans="1:11" ht="15" customHeight="1" x14ac:dyDescent="0.2">
      <c r="A279" s="1" t="s">
        <v>344</v>
      </c>
      <c r="B279" s="34">
        <v>12.027700719999999</v>
      </c>
      <c r="D279" s="32">
        <v>42281</v>
      </c>
      <c r="E279" s="33">
        <v>12.027700719999999</v>
      </c>
      <c r="G279" s="37">
        <f t="shared" ca="1" si="10"/>
        <v>42287</v>
      </c>
      <c r="H279" s="38">
        <f t="shared" ca="1" si="11"/>
        <v>18.90067256</v>
      </c>
      <c r="I279" s="38"/>
      <c r="J279" s="43"/>
      <c r="K279" s="42"/>
    </row>
    <row r="280" spans="1:11" ht="15" customHeight="1" x14ac:dyDescent="0.2">
      <c r="A280" s="1" t="s">
        <v>345</v>
      </c>
      <c r="B280" s="34">
        <v>12.886822199999999</v>
      </c>
      <c r="D280" s="32">
        <v>42282</v>
      </c>
      <c r="E280" s="33">
        <v>12.886822199999999</v>
      </c>
      <c r="G280" s="37">
        <f t="shared" ca="1" si="10"/>
        <v>42288</v>
      </c>
      <c r="H280" s="38">
        <f t="shared" ca="1" si="11"/>
        <v>18.90067256</v>
      </c>
      <c r="I280" s="38"/>
      <c r="J280" s="43"/>
      <c r="K280" s="42"/>
    </row>
    <row r="281" spans="1:11" ht="15" customHeight="1" x14ac:dyDescent="0.2">
      <c r="A281" s="1" t="s">
        <v>346</v>
      </c>
      <c r="B281" s="34">
        <v>12.886822199999999</v>
      </c>
      <c r="D281" s="32">
        <v>42283</v>
      </c>
      <c r="E281" s="33">
        <v>12.886822199999999</v>
      </c>
      <c r="G281" s="37">
        <f t="shared" ca="1" si="10"/>
        <v>42289</v>
      </c>
      <c r="H281" s="38">
        <f t="shared" ca="1" si="11"/>
        <v>18.90067256</v>
      </c>
      <c r="I281" s="38"/>
      <c r="J281" s="43"/>
      <c r="K281" s="42"/>
    </row>
    <row r="282" spans="1:11" ht="15" customHeight="1" x14ac:dyDescent="0.2">
      <c r="A282" s="1" t="s">
        <v>347</v>
      </c>
      <c r="B282" s="34">
        <v>10.309457759999999</v>
      </c>
      <c r="C282" s="16"/>
      <c r="D282" s="32">
        <v>42284</v>
      </c>
      <c r="E282" s="33">
        <v>10.309457759999999</v>
      </c>
      <c r="G282" s="37">
        <f t="shared" ca="1" si="10"/>
        <v>42290</v>
      </c>
      <c r="H282" s="38">
        <f t="shared" ca="1" si="11"/>
        <v>19.759794039999999</v>
      </c>
      <c r="I282" s="38"/>
      <c r="J282" s="43"/>
      <c r="K282" s="42"/>
    </row>
    <row r="283" spans="1:11" ht="15" customHeight="1" x14ac:dyDescent="0.2">
      <c r="A283" s="1" t="s">
        <v>348</v>
      </c>
      <c r="B283" s="34">
        <v>17.182429599999999</v>
      </c>
      <c r="D283" s="32">
        <v>42285</v>
      </c>
      <c r="E283" s="33">
        <v>17.182429599999999</v>
      </c>
      <c r="G283" s="37">
        <f t="shared" ca="1" si="10"/>
        <v>42291</v>
      </c>
      <c r="H283" s="38">
        <f t="shared" ca="1" si="11"/>
        <v>19.759794039999999</v>
      </c>
      <c r="I283" s="38"/>
      <c r="J283" s="43"/>
      <c r="K283" s="42"/>
    </row>
    <row r="284" spans="1:11" ht="15" customHeight="1" x14ac:dyDescent="0.2">
      <c r="A284" s="1" t="s">
        <v>349</v>
      </c>
      <c r="B284" s="34">
        <v>18.90067256</v>
      </c>
      <c r="D284" s="32">
        <v>42286</v>
      </c>
      <c r="E284" s="33">
        <v>18.90067256</v>
      </c>
      <c r="G284" s="37">
        <f t="shared" ca="1" si="10"/>
        <v>42292</v>
      </c>
      <c r="H284" s="38">
        <f t="shared" ca="1" si="11"/>
        <v>19.759794039999999</v>
      </c>
      <c r="I284" s="38"/>
      <c r="J284" s="43"/>
      <c r="K284" s="42"/>
    </row>
    <row r="285" spans="1:11" ht="15" customHeight="1" x14ac:dyDescent="0.2">
      <c r="A285" s="1" t="s">
        <v>350</v>
      </c>
      <c r="B285" s="34">
        <v>16.32330812</v>
      </c>
      <c r="D285" s="32">
        <v>42287</v>
      </c>
      <c r="E285" s="33">
        <v>16.32330812</v>
      </c>
      <c r="G285" s="37">
        <f t="shared" ca="1" si="10"/>
        <v>42293</v>
      </c>
      <c r="H285" s="38">
        <f t="shared" ca="1" si="11"/>
        <v>19.759794039999999</v>
      </c>
      <c r="I285" s="38"/>
      <c r="J285" s="43"/>
      <c r="K285" s="42"/>
    </row>
    <row r="286" spans="1:11" ht="15" customHeight="1" x14ac:dyDescent="0.2">
      <c r="A286" s="1" t="s">
        <v>351</v>
      </c>
      <c r="B286" s="34">
        <v>18.041551079999998</v>
      </c>
      <c r="D286" s="32">
        <v>42288</v>
      </c>
      <c r="E286" s="33">
        <v>18.041551079999998</v>
      </c>
      <c r="G286" s="37">
        <f t="shared" ca="1" si="10"/>
        <v>42294</v>
      </c>
      <c r="H286" s="38">
        <f t="shared" ca="1" si="11"/>
        <v>19.759794039999999</v>
      </c>
      <c r="I286" s="38"/>
      <c r="J286" s="43"/>
      <c r="K286" s="42"/>
    </row>
    <row r="287" spans="1:11" ht="15" customHeight="1" x14ac:dyDescent="0.2">
      <c r="A287" s="1" t="s">
        <v>352</v>
      </c>
      <c r="B287" s="34">
        <v>16.32330812</v>
      </c>
      <c r="D287" s="32">
        <v>42289</v>
      </c>
      <c r="E287" s="33">
        <v>16.32330812</v>
      </c>
      <c r="G287" s="37">
        <f t="shared" ca="1" si="10"/>
        <v>42295</v>
      </c>
      <c r="H287" s="38">
        <f t="shared" ca="1" si="11"/>
        <v>19.759794039999999</v>
      </c>
      <c r="I287" s="38"/>
      <c r="J287" s="43"/>
      <c r="K287" s="42"/>
    </row>
    <row r="288" spans="1:11" ht="15" customHeight="1" x14ac:dyDescent="0.2">
      <c r="A288" s="1" t="s">
        <v>353</v>
      </c>
      <c r="B288" s="34">
        <v>19.759794039999999</v>
      </c>
      <c r="D288" s="32">
        <v>42290</v>
      </c>
      <c r="E288" s="33">
        <v>19.759794039999999</v>
      </c>
      <c r="G288" s="37">
        <f t="shared" ca="1" si="10"/>
        <v>42296</v>
      </c>
      <c r="H288" s="38">
        <f t="shared" ca="1" si="11"/>
        <v>19.759794039999999</v>
      </c>
      <c r="I288" s="38"/>
      <c r="J288" s="43"/>
      <c r="K288" s="42"/>
    </row>
    <row r="289" spans="1:11" ht="15" customHeight="1" x14ac:dyDescent="0.2">
      <c r="A289" s="1" t="s">
        <v>354</v>
      </c>
      <c r="B289" s="34">
        <v>17.182429599999999</v>
      </c>
      <c r="D289" s="32">
        <v>42291</v>
      </c>
      <c r="E289" s="33">
        <v>17.182429599999999</v>
      </c>
      <c r="G289" s="37">
        <f t="shared" ca="1" si="10"/>
        <v>42297</v>
      </c>
      <c r="H289" s="38">
        <f t="shared" ca="1" si="11"/>
        <v>19.759794039999999</v>
      </c>
      <c r="I289" s="38"/>
      <c r="J289" s="43"/>
      <c r="K289" s="42"/>
    </row>
    <row r="290" spans="1:11" ht="15" customHeight="1" x14ac:dyDescent="0.2">
      <c r="A290" s="1" t="s">
        <v>355</v>
      </c>
      <c r="B290" s="34">
        <v>18.90067256</v>
      </c>
      <c r="D290" s="32">
        <v>42292</v>
      </c>
      <c r="E290" s="33">
        <v>18.90067256</v>
      </c>
      <c r="G290" s="37">
        <f t="shared" ca="1" si="10"/>
        <v>42298</v>
      </c>
      <c r="H290" s="38">
        <f t="shared" ca="1" si="11"/>
        <v>19.759794039999999</v>
      </c>
      <c r="I290" s="38"/>
      <c r="J290" s="43"/>
      <c r="K290" s="42"/>
    </row>
    <row r="291" spans="1:11" ht="15" customHeight="1" x14ac:dyDescent="0.2">
      <c r="A291" s="1" t="s">
        <v>356</v>
      </c>
      <c r="B291" s="34">
        <v>19.759794039999999</v>
      </c>
      <c r="D291" s="32">
        <v>42293</v>
      </c>
      <c r="E291" s="33">
        <v>19.759794039999999</v>
      </c>
      <c r="G291" s="37">
        <f t="shared" ca="1" si="10"/>
        <v>42299</v>
      </c>
      <c r="H291" s="38">
        <f t="shared" ca="1" si="11"/>
        <v>19.759794039999999</v>
      </c>
      <c r="I291" s="38"/>
      <c r="J291" s="43"/>
      <c r="K291" s="42"/>
    </row>
    <row r="292" spans="1:11" ht="15" customHeight="1" x14ac:dyDescent="0.2">
      <c r="A292" s="1" t="s">
        <v>357</v>
      </c>
      <c r="B292" s="34">
        <v>13.74594368</v>
      </c>
      <c r="D292" s="32">
        <v>42294</v>
      </c>
      <c r="E292" s="33">
        <v>13.74594368</v>
      </c>
      <c r="G292" s="37">
        <f t="shared" ca="1" si="10"/>
        <v>42300</v>
      </c>
      <c r="H292" s="38">
        <f t="shared" ca="1" si="11"/>
        <v>17.182429599999999</v>
      </c>
      <c r="I292" s="38"/>
      <c r="J292" s="43"/>
      <c r="K292" s="42"/>
    </row>
    <row r="293" spans="1:11" ht="15" customHeight="1" x14ac:dyDescent="0.2">
      <c r="A293" s="1" t="s">
        <v>358</v>
      </c>
      <c r="B293" s="34">
        <v>15.464186639999999</v>
      </c>
      <c r="D293" s="32">
        <v>42295</v>
      </c>
      <c r="E293" s="33">
        <v>15.464186639999999</v>
      </c>
      <c r="G293" s="37">
        <f t="shared" ca="1" si="10"/>
        <v>42301</v>
      </c>
      <c r="H293" s="38">
        <f t="shared" ca="1" si="11"/>
        <v>17.182429599999999</v>
      </c>
      <c r="I293" s="38"/>
      <c r="J293" s="43"/>
      <c r="K293" s="44"/>
    </row>
    <row r="294" spans="1:11" ht="15" customHeight="1" x14ac:dyDescent="0.2">
      <c r="A294" s="1" t="s">
        <v>359</v>
      </c>
      <c r="B294" s="34">
        <v>10.309457759999999</v>
      </c>
      <c r="D294" s="32">
        <v>42296</v>
      </c>
      <c r="E294" s="33">
        <v>10.309457759999999</v>
      </c>
      <c r="G294" s="37">
        <f t="shared" ca="1" si="10"/>
        <v>42302</v>
      </c>
      <c r="H294" s="38">
        <f t="shared" ca="1" si="11"/>
        <v>17.182429599999999</v>
      </c>
      <c r="I294" s="38"/>
      <c r="J294" s="45"/>
      <c r="K294" s="33"/>
    </row>
    <row r="295" spans="1:11" ht="15" customHeight="1" x14ac:dyDescent="0.2">
      <c r="A295" s="1" t="s">
        <v>360</v>
      </c>
      <c r="B295" s="34">
        <v>12.886822199999999</v>
      </c>
      <c r="D295" s="32">
        <v>42297</v>
      </c>
      <c r="E295" s="33">
        <v>12.886822199999999</v>
      </c>
      <c r="G295" s="37">
        <f t="shared" ca="1" si="10"/>
        <v>42303</v>
      </c>
      <c r="H295" s="38">
        <f t="shared" ca="1" si="11"/>
        <v>17.182429599999999</v>
      </c>
      <c r="I295" s="38"/>
      <c r="J295" s="45"/>
      <c r="K295" s="33"/>
    </row>
    <row r="296" spans="1:11" ht="15" customHeight="1" x14ac:dyDescent="0.2">
      <c r="A296" s="1" t="s">
        <v>361</v>
      </c>
      <c r="B296" s="34">
        <v>17.182429599999999</v>
      </c>
      <c r="D296" s="32">
        <v>42298</v>
      </c>
      <c r="E296" s="33">
        <v>17.182429599999999</v>
      </c>
      <c r="G296" s="37">
        <f t="shared" ca="1" si="10"/>
        <v>42304</v>
      </c>
      <c r="H296" s="38">
        <f t="shared" ca="1" si="11"/>
        <v>17.182429599999999</v>
      </c>
      <c r="I296" s="38"/>
      <c r="J296" s="45"/>
      <c r="K296" s="33"/>
    </row>
    <row r="297" spans="1:11" ht="15" customHeight="1" x14ac:dyDescent="0.2">
      <c r="A297" s="1" t="s">
        <v>362</v>
      </c>
      <c r="B297" s="34">
        <v>17.182429599999999</v>
      </c>
      <c r="D297" s="32">
        <v>42299</v>
      </c>
      <c r="E297" s="33">
        <v>17.182429599999999</v>
      </c>
      <c r="G297" s="37">
        <f t="shared" ca="1" si="10"/>
        <v>42305</v>
      </c>
      <c r="H297" s="38">
        <f t="shared" ca="1" si="11"/>
        <v>17.182429599999999</v>
      </c>
      <c r="I297" s="38"/>
      <c r="J297" s="45"/>
      <c r="K297" s="33"/>
    </row>
    <row r="298" spans="1:11" ht="15" customHeight="1" x14ac:dyDescent="0.2">
      <c r="A298" s="1" t="s">
        <v>363</v>
      </c>
      <c r="B298" s="34">
        <v>13.74594368</v>
      </c>
      <c r="D298" s="32">
        <v>42300</v>
      </c>
      <c r="E298" s="33">
        <v>13.74594368</v>
      </c>
      <c r="G298" s="37">
        <f t="shared" ca="1" si="10"/>
        <v>42306</v>
      </c>
      <c r="H298" s="38">
        <f t="shared" ca="1" si="11"/>
        <v>18.041551079999998</v>
      </c>
      <c r="I298" s="38"/>
      <c r="J298" s="45"/>
      <c r="K298" s="33"/>
    </row>
    <row r="299" spans="1:11" ht="15" customHeight="1" x14ac:dyDescent="0.2">
      <c r="A299" s="1" t="s">
        <v>364</v>
      </c>
      <c r="B299" s="34">
        <v>15.464186639999999</v>
      </c>
      <c r="D299" s="32">
        <v>42301</v>
      </c>
      <c r="E299" s="33">
        <v>15.464186639999999</v>
      </c>
      <c r="G299" s="37">
        <f t="shared" ca="1" si="10"/>
        <v>42307</v>
      </c>
      <c r="H299" s="38">
        <f t="shared" ca="1" si="11"/>
        <v>18.041551079999998</v>
      </c>
      <c r="I299" s="38"/>
      <c r="J299" s="45"/>
      <c r="K299" s="33"/>
    </row>
    <row r="300" spans="1:11" ht="15" customHeight="1" x14ac:dyDescent="0.2">
      <c r="A300" s="1" t="s">
        <v>365</v>
      </c>
      <c r="B300" s="34">
        <v>12.886822199999999</v>
      </c>
      <c r="D300" s="32">
        <v>42302</v>
      </c>
      <c r="E300" s="33">
        <v>12.886822199999999</v>
      </c>
      <c r="G300" s="37">
        <f t="shared" ca="1" si="10"/>
        <v>42308</v>
      </c>
      <c r="H300" s="38">
        <f t="shared" ca="1" si="11"/>
        <v>18.041551079999998</v>
      </c>
      <c r="I300" s="38"/>
      <c r="J300" s="45"/>
      <c r="K300" s="33"/>
    </row>
    <row r="301" spans="1:11" ht="15" customHeight="1" x14ac:dyDescent="0.2">
      <c r="A301" s="1" t="s">
        <v>366</v>
      </c>
      <c r="B301" s="34">
        <v>7.7320933199999997</v>
      </c>
      <c r="D301" s="32">
        <v>42303</v>
      </c>
      <c r="E301" s="33">
        <v>7.7320933199999997</v>
      </c>
      <c r="G301" s="37">
        <f t="shared" ca="1" si="10"/>
        <v>42309</v>
      </c>
      <c r="H301" s="38">
        <f t="shared" ca="1" si="11"/>
        <v>18.041551079999998</v>
      </c>
      <c r="I301" s="38"/>
      <c r="J301" s="45"/>
      <c r="K301" s="33"/>
    </row>
    <row r="302" spans="1:11" ht="15" customHeight="1" x14ac:dyDescent="0.2">
      <c r="A302" s="1" t="s">
        <v>367</v>
      </c>
      <c r="B302" s="34">
        <v>13.74594368</v>
      </c>
      <c r="D302" s="32">
        <v>42304</v>
      </c>
      <c r="E302" s="33">
        <v>13.74594368</v>
      </c>
      <c r="G302" s="37">
        <f t="shared" ca="1" si="10"/>
        <v>42310</v>
      </c>
      <c r="H302" s="38">
        <f t="shared" ca="1" si="11"/>
        <v>18.90067256</v>
      </c>
      <c r="I302" s="38"/>
      <c r="J302" s="45"/>
      <c r="K302" s="33"/>
    </row>
    <row r="303" spans="1:11" ht="15" customHeight="1" x14ac:dyDescent="0.2">
      <c r="A303" s="1" t="s">
        <v>368</v>
      </c>
      <c r="B303" s="34">
        <v>13.74594368</v>
      </c>
      <c r="D303" s="32">
        <v>42305</v>
      </c>
      <c r="E303" s="33">
        <v>13.74594368</v>
      </c>
      <c r="G303" s="37">
        <f t="shared" ca="1" si="10"/>
        <v>42311</v>
      </c>
      <c r="H303" s="38">
        <f t="shared" ca="1" si="11"/>
        <v>18.90067256</v>
      </c>
      <c r="I303" s="38"/>
      <c r="J303" s="45"/>
      <c r="K303" s="33"/>
    </row>
    <row r="304" spans="1:11" ht="15" customHeight="1" x14ac:dyDescent="0.2">
      <c r="A304" s="1" t="s">
        <v>369</v>
      </c>
      <c r="B304" s="34">
        <v>18.041551079999998</v>
      </c>
      <c r="D304" s="32">
        <v>42306</v>
      </c>
      <c r="E304" s="33">
        <v>18.041551079999998</v>
      </c>
      <c r="G304" s="37">
        <f t="shared" ca="1" si="10"/>
        <v>42312</v>
      </c>
      <c r="H304" s="38">
        <f t="shared" ca="1" si="11"/>
        <v>18.90067256</v>
      </c>
      <c r="I304" s="38"/>
      <c r="J304" s="45"/>
      <c r="K304" s="33"/>
    </row>
    <row r="305" spans="1:11" ht="15" customHeight="1" x14ac:dyDescent="0.2">
      <c r="A305" s="1" t="s">
        <v>370</v>
      </c>
      <c r="B305" s="34">
        <v>13.74594368</v>
      </c>
      <c r="D305" s="32">
        <v>42307</v>
      </c>
      <c r="E305" s="33">
        <v>13.74594368</v>
      </c>
      <c r="G305" s="37">
        <f t="shared" ca="1" si="10"/>
        <v>42313</v>
      </c>
      <c r="H305" s="38">
        <f t="shared" ca="1" si="11"/>
        <v>18.90067256</v>
      </c>
      <c r="I305" s="38"/>
      <c r="J305" s="45"/>
      <c r="K305" s="33"/>
    </row>
    <row r="306" spans="1:11" ht="15" customHeight="1" x14ac:dyDescent="0.2">
      <c r="A306" s="1" t="s">
        <v>371</v>
      </c>
      <c r="B306" s="34">
        <v>12.027700719999999</v>
      </c>
      <c r="D306" s="32">
        <v>42308</v>
      </c>
      <c r="E306" s="33">
        <v>12.027700719999999</v>
      </c>
      <c r="G306" s="37">
        <f t="shared" ca="1" si="10"/>
        <v>42314</v>
      </c>
      <c r="H306" s="38">
        <f t="shared" ca="1" si="11"/>
        <v>18.90067256</v>
      </c>
      <c r="I306" s="38"/>
      <c r="J306" s="45"/>
      <c r="K306" s="33"/>
    </row>
    <row r="307" spans="1:11" ht="15" customHeight="1" x14ac:dyDescent="0.2">
      <c r="A307" s="1" t="s">
        <v>372</v>
      </c>
      <c r="B307" s="34">
        <v>16.32330812</v>
      </c>
      <c r="D307" s="32">
        <v>42309</v>
      </c>
      <c r="E307" s="33">
        <v>16.32330812</v>
      </c>
      <c r="G307" s="37">
        <f t="shared" ca="1" si="10"/>
        <v>42315</v>
      </c>
      <c r="H307" s="38">
        <f t="shared" ca="1" si="11"/>
        <v>18.90067256</v>
      </c>
      <c r="I307" s="38"/>
      <c r="J307" s="45"/>
      <c r="K307" s="33"/>
    </row>
    <row r="308" spans="1:11" ht="15" customHeight="1" x14ac:dyDescent="0.2">
      <c r="A308" s="1" t="s">
        <v>373</v>
      </c>
      <c r="B308" s="34">
        <v>18.90067256</v>
      </c>
      <c r="D308" s="32">
        <v>42310</v>
      </c>
      <c r="E308" s="33">
        <v>18.90067256</v>
      </c>
      <c r="G308" s="37">
        <f t="shared" ca="1" si="10"/>
        <v>42316</v>
      </c>
      <c r="H308" s="38">
        <f t="shared" ca="1" si="11"/>
        <v>18.90067256</v>
      </c>
      <c r="I308" s="38"/>
      <c r="J308" s="45"/>
      <c r="K308" s="33"/>
    </row>
    <row r="309" spans="1:11" ht="15" customHeight="1" x14ac:dyDescent="0.2">
      <c r="A309" s="1" t="s">
        <v>374</v>
      </c>
      <c r="B309" s="34">
        <v>17.182429599999999</v>
      </c>
      <c r="D309" s="32">
        <v>42311</v>
      </c>
      <c r="E309" s="33">
        <v>17.182429599999999</v>
      </c>
      <c r="G309" s="37">
        <f t="shared" ca="1" si="10"/>
        <v>42317</v>
      </c>
      <c r="H309" s="38">
        <f t="shared" ca="1" si="11"/>
        <v>17.182429599999999</v>
      </c>
      <c r="I309" s="38"/>
      <c r="K309" s="33"/>
    </row>
    <row r="310" spans="1:11" ht="15" customHeight="1" x14ac:dyDescent="0.2">
      <c r="A310" s="1" t="s">
        <v>375</v>
      </c>
      <c r="B310" s="34">
        <v>15.464186639999999</v>
      </c>
      <c r="D310" s="32">
        <v>42312</v>
      </c>
      <c r="E310" s="33">
        <v>15.464186639999999</v>
      </c>
      <c r="G310" s="37">
        <f t="shared" ca="1" si="10"/>
        <v>42318</v>
      </c>
      <c r="H310" s="38">
        <f t="shared" ca="1" si="11"/>
        <v>17.182429599999999</v>
      </c>
      <c r="I310" s="38"/>
      <c r="K310" s="33"/>
    </row>
    <row r="311" spans="1:11" ht="15" customHeight="1" x14ac:dyDescent="0.2">
      <c r="A311" s="1" t="s">
        <v>376</v>
      </c>
      <c r="B311" s="34">
        <v>12.027700719999999</v>
      </c>
      <c r="D311" s="32">
        <v>42313</v>
      </c>
      <c r="E311" s="33">
        <v>12.027700719999999</v>
      </c>
      <c r="G311" s="37">
        <f t="shared" ca="1" si="10"/>
        <v>42319</v>
      </c>
      <c r="H311" s="38">
        <f t="shared" ca="1" si="11"/>
        <v>17.182429599999999</v>
      </c>
      <c r="I311" s="38"/>
      <c r="K311" s="33"/>
    </row>
    <row r="312" spans="1:11" ht="15" customHeight="1" x14ac:dyDescent="0.2">
      <c r="A312" s="1" t="s">
        <v>377</v>
      </c>
      <c r="B312" s="34">
        <v>9.4503362800000001</v>
      </c>
      <c r="D312" s="32">
        <v>42314</v>
      </c>
      <c r="E312" s="33">
        <v>9.4503362800000001</v>
      </c>
      <c r="G312" s="37">
        <f t="shared" ca="1" si="10"/>
        <v>42320</v>
      </c>
      <c r="H312" s="38">
        <f t="shared" ca="1" si="11"/>
        <v>17.182429599999999</v>
      </c>
      <c r="I312" s="38"/>
      <c r="K312" s="33"/>
    </row>
    <row r="313" spans="1:11" ht="15" customHeight="1" x14ac:dyDescent="0.2">
      <c r="A313" s="1" t="s">
        <v>378</v>
      </c>
      <c r="B313" s="34">
        <v>13.74594368</v>
      </c>
      <c r="D313" s="32">
        <v>42315</v>
      </c>
      <c r="E313" s="33">
        <v>13.74594368</v>
      </c>
      <c r="G313" s="37">
        <f t="shared" ca="1" si="10"/>
        <v>42321</v>
      </c>
      <c r="H313" s="38">
        <f t="shared" ca="1" si="11"/>
        <v>17.182429599999999</v>
      </c>
      <c r="I313" s="38"/>
      <c r="K313" s="33"/>
    </row>
    <row r="314" spans="1:11" ht="15" customHeight="1" x14ac:dyDescent="0.2">
      <c r="A314" s="1" t="s">
        <v>379</v>
      </c>
      <c r="B314" s="34">
        <v>17.182429599999999</v>
      </c>
      <c r="D314" s="32">
        <v>42316</v>
      </c>
      <c r="E314" s="33">
        <v>17.182429599999999</v>
      </c>
      <c r="G314" s="37">
        <f t="shared" ca="1" si="10"/>
        <v>42322</v>
      </c>
      <c r="H314" s="38">
        <f t="shared" ca="1" si="11"/>
        <v>17.182429599999999</v>
      </c>
      <c r="I314" s="38"/>
      <c r="K314" s="33"/>
    </row>
    <row r="315" spans="1:11" ht="15" customHeight="1" x14ac:dyDescent="0.2">
      <c r="A315" s="1" t="s">
        <v>380</v>
      </c>
      <c r="B315" s="34">
        <v>16.32330812</v>
      </c>
      <c r="D315" s="32">
        <v>42317</v>
      </c>
      <c r="E315" s="33">
        <v>16.32330812</v>
      </c>
      <c r="G315" s="37">
        <f t="shared" ca="1" si="10"/>
        <v>42323</v>
      </c>
      <c r="H315" s="38">
        <f t="shared" ca="1" si="11"/>
        <v>16.32330812</v>
      </c>
      <c r="I315" s="38"/>
      <c r="K315" s="33"/>
    </row>
    <row r="316" spans="1:11" ht="15" customHeight="1" x14ac:dyDescent="0.2">
      <c r="A316" s="1" t="s">
        <v>381</v>
      </c>
      <c r="B316" s="34">
        <v>15.464186639999999</v>
      </c>
      <c r="D316" s="32">
        <v>42318</v>
      </c>
      <c r="E316" s="33">
        <v>15.464186639999999</v>
      </c>
      <c r="G316" s="37">
        <f t="shared" ca="1" si="10"/>
        <v>42324</v>
      </c>
      <c r="H316" s="38">
        <f t="shared" ca="1" si="11"/>
        <v>16.32330812</v>
      </c>
      <c r="I316" s="38"/>
      <c r="K316" s="33"/>
    </row>
    <row r="317" spans="1:11" ht="15" customHeight="1" x14ac:dyDescent="0.2">
      <c r="A317" s="1" t="s">
        <v>382</v>
      </c>
      <c r="B317" s="34">
        <v>16.32330812</v>
      </c>
      <c r="D317" s="32">
        <v>42319</v>
      </c>
      <c r="E317" s="33">
        <v>16.32330812</v>
      </c>
      <c r="G317" s="37">
        <f t="shared" ca="1" si="10"/>
        <v>42325</v>
      </c>
      <c r="H317" s="38">
        <f t="shared" ca="1" si="11"/>
        <v>16.32330812</v>
      </c>
      <c r="I317" s="38"/>
      <c r="K317" s="33"/>
    </row>
    <row r="318" spans="1:11" ht="15" customHeight="1" x14ac:dyDescent="0.2">
      <c r="A318" s="1" t="s">
        <v>383</v>
      </c>
      <c r="B318" s="34">
        <v>11.16857924</v>
      </c>
      <c r="D318" s="32">
        <v>42320</v>
      </c>
      <c r="E318" s="33">
        <v>11.16857924</v>
      </c>
      <c r="G318" s="37">
        <f t="shared" ca="1" si="10"/>
        <v>42326</v>
      </c>
      <c r="H318" s="38">
        <f t="shared" ca="1" si="11"/>
        <v>14.605065159999999</v>
      </c>
      <c r="I318" s="38"/>
      <c r="K318" s="33"/>
    </row>
    <row r="319" spans="1:11" ht="15" customHeight="1" x14ac:dyDescent="0.2">
      <c r="A319" s="1" t="s">
        <v>384</v>
      </c>
      <c r="B319" s="34">
        <v>10.309457759999999</v>
      </c>
      <c r="D319" s="32">
        <v>42321</v>
      </c>
      <c r="E319" s="33">
        <v>10.309457759999999</v>
      </c>
      <c r="G319" s="37">
        <f t="shared" ca="1" si="10"/>
        <v>42327</v>
      </c>
      <c r="H319" s="38">
        <f t="shared" ca="1" si="11"/>
        <v>15.464186639999999</v>
      </c>
      <c r="I319" s="38"/>
      <c r="K319" s="33"/>
    </row>
    <row r="320" spans="1:11" ht="15" customHeight="1" x14ac:dyDescent="0.2">
      <c r="A320" s="1" t="s">
        <v>385</v>
      </c>
      <c r="B320" s="34">
        <v>14.605065159999999</v>
      </c>
      <c r="D320" s="32">
        <v>42322</v>
      </c>
      <c r="E320" s="33">
        <v>14.605065159999999</v>
      </c>
      <c r="G320" s="37">
        <f t="shared" ca="1" si="10"/>
        <v>42328</v>
      </c>
      <c r="H320" s="38">
        <f t="shared" ca="1" si="11"/>
        <v>15.464186639999999</v>
      </c>
      <c r="I320" s="38"/>
      <c r="K320" s="33"/>
    </row>
    <row r="321" spans="1:11" ht="15" customHeight="1" x14ac:dyDescent="0.2">
      <c r="A321" s="1" t="s">
        <v>386</v>
      </c>
      <c r="B321" s="34">
        <v>12.886822199999999</v>
      </c>
      <c r="D321" s="32">
        <v>42323</v>
      </c>
      <c r="E321" s="33">
        <v>12.886822199999999</v>
      </c>
      <c r="G321" s="37">
        <f t="shared" ca="1" si="10"/>
        <v>42329</v>
      </c>
      <c r="H321" s="38">
        <f t="shared" ca="1" si="11"/>
        <v>19.759794039999999</v>
      </c>
      <c r="I321" s="38"/>
      <c r="K321" s="33"/>
    </row>
    <row r="322" spans="1:11" ht="15" customHeight="1" x14ac:dyDescent="0.2">
      <c r="A322" s="1" t="s">
        <v>387</v>
      </c>
      <c r="B322" s="34">
        <v>9.4503362800000001</v>
      </c>
      <c r="D322" s="32">
        <v>42324</v>
      </c>
      <c r="E322" s="33">
        <v>9.4503362800000001</v>
      </c>
      <c r="G322" s="37">
        <f t="shared" ca="1" si="10"/>
        <v>42330</v>
      </c>
      <c r="H322" s="38">
        <f t="shared" ca="1" si="11"/>
        <v>19.759794039999999</v>
      </c>
      <c r="I322" s="38"/>
      <c r="K322" s="33"/>
    </row>
    <row r="323" spans="1:11" ht="15" customHeight="1" x14ac:dyDescent="0.2">
      <c r="A323" s="1" t="s">
        <v>388</v>
      </c>
      <c r="B323" s="34">
        <v>8.5912147999999995</v>
      </c>
      <c r="D323" s="32">
        <v>42325</v>
      </c>
      <c r="E323" s="33">
        <v>8.5912147999999995</v>
      </c>
      <c r="G323" s="37">
        <f t="shared" ca="1" si="10"/>
        <v>42331</v>
      </c>
      <c r="H323" s="38">
        <f t="shared" ca="1" si="11"/>
        <v>19.759794039999999</v>
      </c>
      <c r="I323" s="38"/>
      <c r="K323" s="33"/>
    </row>
    <row r="324" spans="1:11" ht="15" customHeight="1" x14ac:dyDescent="0.2">
      <c r="A324" s="1" t="s">
        <v>389</v>
      </c>
      <c r="B324" s="34">
        <v>14.605065159999999</v>
      </c>
      <c r="D324" s="32">
        <v>42326</v>
      </c>
      <c r="E324" s="33">
        <v>14.605065159999999</v>
      </c>
      <c r="G324" s="37">
        <f t="shared" ref="G324:G358" ca="1" si="12">OFFSET(D324,6,0,1,1)</f>
        <v>42332</v>
      </c>
      <c r="H324" s="38">
        <f t="shared" ref="H324:H361" ca="1" si="13">IF(OFFSET(E324,6,0,1,1),MAX(OFFSET(E324,6,0,1,1),OFFSET(E324,5,0,1,1),OFFSET(E324,4,0,1,1),OFFSET(E324,3,0,1,1),OFFSET(E324,2,0,1,1),OFFSET(E324,1,0,1,1),OFFSET(E324,0,0,1,1)))</f>
        <v>19.759794039999999</v>
      </c>
      <c r="I324" s="38"/>
      <c r="K324" s="33"/>
    </row>
    <row r="325" spans="1:11" ht="15" customHeight="1" x14ac:dyDescent="0.2">
      <c r="A325" s="1" t="s">
        <v>390</v>
      </c>
      <c r="B325" s="34">
        <v>15.464186639999999</v>
      </c>
      <c r="D325" s="32">
        <v>42327</v>
      </c>
      <c r="E325" s="33">
        <v>15.464186639999999</v>
      </c>
      <c r="G325" s="37">
        <f t="shared" ca="1" si="12"/>
        <v>42333</v>
      </c>
      <c r="H325" s="38">
        <f t="shared" ca="1" si="13"/>
        <v>19.759794039999999</v>
      </c>
      <c r="I325" s="38"/>
      <c r="K325" s="33"/>
    </row>
    <row r="326" spans="1:11" ht="15" customHeight="1" x14ac:dyDescent="0.2">
      <c r="A326" s="1" t="s">
        <v>391</v>
      </c>
      <c r="B326" s="34">
        <v>13.74594368</v>
      </c>
      <c r="D326" s="32">
        <v>42328</v>
      </c>
      <c r="E326" s="33">
        <v>13.74594368</v>
      </c>
      <c r="G326" s="37">
        <f t="shared" ca="1" si="12"/>
        <v>42334</v>
      </c>
      <c r="H326" s="38">
        <f t="shared" ca="1" si="13"/>
        <v>19.759794039999999</v>
      </c>
      <c r="I326" s="38"/>
      <c r="K326" s="33"/>
    </row>
    <row r="327" spans="1:11" ht="15" customHeight="1" x14ac:dyDescent="0.2">
      <c r="A327" s="1" t="s">
        <v>392</v>
      </c>
      <c r="B327" s="34">
        <v>19.759794039999999</v>
      </c>
      <c r="D327" s="32">
        <v>42329</v>
      </c>
      <c r="E327" s="33">
        <v>19.759794039999999</v>
      </c>
      <c r="G327" s="37">
        <f t="shared" ca="1" si="12"/>
        <v>42335</v>
      </c>
      <c r="H327" s="38">
        <f t="shared" ca="1" si="13"/>
        <v>19.759794039999999</v>
      </c>
      <c r="I327" s="38"/>
      <c r="K327" s="33"/>
    </row>
    <row r="328" spans="1:11" ht="15" customHeight="1" x14ac:dyDescent="0.2">
      <c r="A328" s="1" t="s">
        <v>393</v>
      </c>
      <c r="B328" s="34">
        <v>11.16857924</v>
      </c>
      <c r="D328" s="32">
        <v>42330</v>
      </c>
      <c r="E328" s="33">
        <v>11.16857924</v>
      </c>
      <c r="G328" s="37">
        <f t="shared" ca="1" si="12"/>
        <v>42336</v>
      </c>
      <c r="H328" s="38">
        <f t="shared" ca="1" si="13"/>
        <v>14.605065159999999</v>
      </c>
      <c r="I328" s="38"/>
      <c r="K328" s="33"/>
    </row>
    <row r="329" spans="1:11" ht="15" customHeight="1" x14ac:dyDescent="0.2">
      <c r="A329" s="1" t="s">
        <v>394</v>
      </c>
      <c r="B329" s="34">
        <v>10.309457759999999</v>
      </c>
      <c r="D329" s="32">
        <v>42331</v>
      </c>
      <c r="E329" s="33">
        <v>10.309457759999999</v>
      </c>
      <c r="G329" s="37">
        <f t="shared" ca="1" si="12"/>
        <v>42337</v>
      </c>
      <c r="H329" s="38">
        <f t="shared" ca="1" si="13"/>
        <v>16.32330812</v>
      </c>
      <c r="I329" s="38"/>
      <c r="K329" s="33"/>
    </row>
    <row r="330" spans="1:11" ht="15" customHeight="1" x14ac:dyDescent="0.2">
      <c r="A330" s="1" t="s">
        <v>395</v>
      </c>
      <c r="B330" s="34">
        <v>12.886822199999999</v>
      </c>
      <c r="D330" s="32">
        <v>42332</v>
      </c>
      <c r="E330" s="33">
        <v>12.886822199999999</v>
      </c>
      <c r="G330" s="37">
        <f t="shared" ca="1" si="12"/>
        <v>42338</v>
      </c>
      <c r="H330" s="38">
        <f t="shared" ca="1" si="13"/>
        <v>16.32330812</v>
      </c>
      <c r="I330" s="38"/>
      <c r="K330" s="33"/>
    </row>
    <row r="331" spans="1:11" ht="15" customHeight="1" x14ac:dyDescent="0.2">
      <c r="A331" s="1" t="s">
        <v>396</v>
      </c>
      <c r="B331" s="34">
        <v>12.027700719999999</v>
      </c>
      <c r="D331" s="32">
        <v>42333</v>
      </c>
      <c r="E331" s="33">
        <v>12.027700719999999</v>
      </c>
      <c r="G331" s="37">
        <f t="shared" ca="1" si="12"/>
        <v>42339</v>
      </c>
      <c r="H331" s="38">
        <f t="shared" ca="1" si="13"/>
        <v>16.32330812</v>
      </c>
      <c r="I331" s="38"/>
      <c r="K331" s="33"/>
    </row>
    <row r="332" spans="1:11" ht="15" customHeight="1" x14ac:dyDescent="0.2">
      <c r="A332" s="1" t="s">
        <v>397</v>
      </c>
      <c r="B332" s="34">
        <v>9.4503362800000001</v>
      </c>
      <c r="D332" s="32">
        <v>42334</v>
      </c>
      <c r="E332" s="33">
        <v>9.4503362800000001</v>
      </c>
      <c r="G332" s="37">
        <f t="shared" ca="1" si="12"/>
        <v>42340</v>
      </c>
      <c r="H332" s="38">
        <f t="shared" ca="1" si="13"/>
        <v>16.32330812</v>
      </c>
      <c r="I332" s="38"/>
      <c r="K332" s="33"/>
    </row>
    <row r="333" spans="1:11" ht="15" customHeight="1" x14ac:dyDescent="0.2">
      <c r="A333" s="1" t="s">
        <v>398</v>
      </c>
      <c r="B333" s="34">
        <v>9.4503362800000001</v>
      </c>
      <c r="D333" s="32">
        <v>42335</v>
      </c>
      <c r="E333" s="33">
        <v>9.4503362800000001</v>
      </c>
      <c r="G333" s="37">
        <f t="shared" ca="1" si="12"/>
        <v>42341</v>
      </c>
      <c r="H333" s="38">
        <f t="shared" ca="1" si="13"/>
        <v>16.32330812</v>
      </c>
      <c r="I333" s="38"/>
      <c r="K333" s="33"/>
    </row>
    <row r="334" spans="1:11" ht="15" customHeight="1" x14ac:dyDescent="0.2">
      <c r="A334" s="1" t="s">
        <v>399</v>
      </c>
      <c r="B334" s="34">
        <v>14.605065159999999</v>
      </c>
      <c r="D334" s="32">
        <v>42336</v>
      </c>
      <c r="E334" s="33">
        <v>14.605065159999999</v>
      </c>
      <c r="G334" s="37">
        <f t="shared" ca="1" si="12"/>
        <v>42342</v>
      </c>
      <c r="H334" s="38">
        <f t="shared" ca="1" si="13"/>
        <v>16.32330812</v>
      </c>
      <c r="I334" s="38"/>
      <c r="K334" s="33"/>
    </row>
    <row r="335" spans="1:11" ht="15" customHeight="1" x14ac:dyDescent="0.2">
      <c r="A335" s="1" t="s">
        <v>400</v>
      </c>
      <c r="B335" s="34">
        <v>16.32330812</v>
      </c>
      <c r="D335" s="32">
        <v>42337</v>
      </c>
      <c r="E335" s="33">
        <v>16.32330812</v>
      </c>
      <c r="G335" s="37">
        <f t="shared" ca="1" si="12"/>
        <v>42343</v>
      </c>
      <c r="H335" s="38">
        <f t="shared" ca="1" si="13"/>
        <v>17.182429599999999</v>
      </c>
      <c r="I335" s="38"/>
      <c r="K335" s="33"/>
    </row>
    <row r="336" spans="1:11" ht="15" customHeight="1" x14ac:dyDescent="0.2">
      <c r="A336" s="1" t="s">
        <v>401</v>
      </c>
      <c r="B336" s="34">
        <v>15.464186639999999</v>
      </c>
      <c r="D336" s="32">
        <v>42338</v>
      </c>
      <c r="E336" s="33">
        <v>15.464186639999999</v>
      </c>
      <c r="G336" s="37">
        <f t="shared" ca="1" si="12"/>
        <v>42344</v>
      </c>
      <c r="H336" s="38">
        <f t="shared" ca="1" si="13"/>
        <v>17.182429599999999</v>
      </c>
      <c r="I336" s="38"/>
      <c r="K336" s="33"/>
    </row>
    <row r="337" spans="1:11" ht="15" customHeight="1" x14ac:dyDescent="0.2">
      <c r="A337" s="1" t="s">
        <v>402</v>
      </c>
      <c r="B337" s="34">
        <v>12.027700719999999</v>
      </c>
      <c r="D337" s="32">
        <v>42339</v>
      </c>
      <c r="E337" s="33">
        <v>12.027700719999999</v>
      </c>
      <c r="G337" s="37">
        <f t="shared" ca="1" si="12"/>
        <v>42345</v>
      </c>
      <c r="H337" s="38">
        <f t="shared" ca="1" si="13"/>
        <v>17.182429599999999</v>
      </c>
      <c r="I337" s="38"/>
      <c r="K337" s="33"/>
    </row>
    <row r="338" spans="1:11" ht="15" customHeight="1" x14ac:dyDescent="0.2">
      <c r="A338" s="1" t="s">
        <v>403</v>
      </c>
      <c r="B338" s="34">
        <v>12.886822199999999</v>
      </c>
      <c r="D338" s="32">
        <v>42340</v>
      </c>
      <c r="E338" s="33">
        <v>12.886822199999999</v>
      </c>
      <c r="G338" s="37">
        <f t="shared" ca="1" si="12"/>
        <v>42346</v>
      </c>
      <c r="H338" s="38">
        <f t="shared" ca="1" si="13"/>
        <v>17.182429599999999</v>
      </c>
      <c r="I338" s="38"/>
      <c r="K338" s="33"/>
    </row>
    <row r="339" spans="1:11" ht="15" customHeight="1" x14ac:dyDescent="0.2">
      <c r="A339" s="1" t="s">
        <v>404</v>
      </c>
      <c r="B339" s="34">
        <v>11.16857924</v>
      </c>
      <c r="D339" s="32">
        <v>42341</v>
      </c>
      <c r="E339" s="33">
        <v>11.16857924</v>
      </c>
      <c r="G339" s="37">
        <f t="shared" ca="1" si="12"/>
        <v>42347</v>
      </c>
      <c r="H339" s="38">
        <f t="shared" ca="1" si="13"/>
        <v>17.182429599999999</v>
      </c>
      <c r="I339" s="38"/>
      <c r="K339" s="33"/>
    </row>
    <row r="340" spans="1:11" ht="15" customHeight="1" x14ac:dyDescent="0.2">
      <c r="A340" s="1" t="s">
        <v>405</v>
      </c>
      <c r="B340" s="34">
        <v>12.027700719999999</v>
      </c>
      <c r="D340" s="32">
        <v>42342</v>
      </c>
      <c r="E340" s="33">
        <v>12.027700719999999</v>
      </c>
      <c r="G340" s="37">
        <f t="shared" ca="1" si="12"/>
        <v>42348</v>
      </c>
      <c r="H340" s="38">
        <f t="shared" ca="1" si="13"/>
        <v>17.182429599999999</v>
      </c>
      <c r="I340" s="38"/>
      <c r="K340" s="33"/>
    </row>
    <row r="341" spans="1:11" ht="15" customHeight="1" x14ac:dyDescent="0.2">
      <c r="A341" s="1" t="s">
        <v>406</v>
      </c>
      <c r="B341" s="34">
        <v>17.182429599999999</v>
      </c>
      <c r="D341" s="32">
        <v>42343</v>
      </c>
      <c r="E341" s="33">
        <v>17.182429599999999</v>
      </c>
      <c r="G341" s="37">
        <f t="shared" ca="1" si="12"/>
        <v>42349</v>
      </c>
      <c r="H341" s="38">
        <f t="shared" ca="1" si="13"/>
        <v>17.182429599999999</v>
      </c>
      <c r="I341" s="38"/>
      <c r="K341" s="33"/>
    </row>
    <row r="342" spans="1:11" ht="15" customHeight="1" x14ac:dyDescent="0.2">
      <c r="A342" s="1" t="s">
        <v>407</v>
      </c>
      <c r="B342" s="34">
        <v>13.74594368</v>
      </c>
      <c r="D342" s="32">
        <v>42344</v>
      </c>
      <c r="E342" s="33">
        <v>13.74594368</v>
      </c>
      <c r="G342" s="37">
        <f t="shared" ca="1" si="12"/>
        <v>42350</v>
      </c>
      <c r="H342" s="38">
        <f t="shared" ca="1" si="13"/>
        <v>17.182429599999999</v>
      </c>
      <c r="I342" s="38"/>
      <c r="K342" s="33"/>
    </row>
    <row r="343" spans="1:11" ht="15" customHeight="1" x14ac:dyDescent="0.2">
      <c r="A343" s="1" t="s">
        <v>408</v>
      </c>
      <c r="B343" s="34">
        <v>17.182429599999999</v>
      </c>
      <c r="D343" s="32">
        <v>42345</v>
      </c>
      <c r="E343" s="33">
        <v>17.182429599999999</v>
      </c>
      <c r="G343" s="37">
        <f t="shared" ca="1" si="12"/>
        <v>42351</v>
      </c>
      <c r="H343" s="38">
        <f t="shared" ca="1" si="13"/>
        <v>17.182429599999999</v>
      </c>
      <c r="I343" s="38"/>
      <c r="K343" s="33"/>
    </row>
    <row r="344" spans="1:11" ht="15" customHeight="1" x14ac:dyDescent="0.2">
      <c r="A344" s="1" t="s">
        <v>409</v>
      </c>
      <c r="B344" s="34">
        <v>8.5912147999999995</v>
      </c>
      <c r="D344" s="32">
        <v>42346</v>
      </c>
      <c r="E344" s="33">
        <v>8.5912147999999995</v>
      </c>
      <c r="G344" s="37">
        <f t="shared" ca="1" si="12"/>
        <v>42352</v>
      </c>
      <c r="H344" s="38">
        <f t="shared" ca="1" si="13"/>
        <v>17.182429599999999</v>
      </c>
      <c r="I344" s="38"/>
      <c r="K344" s="33"/>
    </row>
    <row r="345" spans="1:11" ht="15" customHeight="1" x14ac:dyDescent="0.2">
      <c r="A345" s="1" t="s">
        <v>410</v>
      </c>
      <c r="B345" s="34">
        <v>12.027700719999999</v>
      </c>
      <c r="D345" s="32">
        <v>42347</v>
      </c>
      <c r="E345" s="33">
        <v>12.027700719999999</v>
      </c>
      <c r="G345" s="37">
        <f t="shared" ca="1" si="12"/>
        <v>42353</v>
      </c>
      <c r="H345" s="38">
        <f t="shared" ca="1" si="13"/>
        <v>17.182429599999999</v>
      </c>
      <c r="I345" s="38"/>
      <c r="K345" s="33"/>
    </row>
    <row r="346" spans="1:11" ht="15" customHeight="1" x14ac:dyDescent="0.2">
      <c r="A346" s="1" t="s">
        <v>411</v>
      </c>
      <c r="B346" s="34">
        <v>16.32330812</v>
      </c>
      <c r="D346" s="32">
        <v>42348</v>
      </c>
      <c r="E346" s="33">
        <v>16.32330812</v>
      </c>
      <c r="G346" s="37">
        <f t="shared" ca="1" si="12"/>
        <v>42354</v>
      </c>
      <c r="H346" s="38">
        <f t="shared" ca="1" si="13"/>
        <v>17.182429599999999</v>
      </c>
      <c r="I346" s="38"/>
      <c r="K346" s="33"/>
    </row>
    <row r="347" spans="1:11" ht="15" customHeight="1" x14ac:dyDescent="0.2">
      <c r="A347" s="1" t="s">
        <v>412</v>
      </c>
      <c r="B347" s="34">
        <v>9.4503362800000001</v>
      </c>
      <c r="D347" s="32">
        <v>42349</v>
      </c>
      <c r="E347" s="33">
        <v>9.4503362800000001</v>
      </c>
      <c r="G347" s="37">
        <f t="shared" ca="1" si="12"/>
        <v>42355</v>
      </c>
      <c r="H347" s="38">
        <f t="shared" ca="1" si="13"/>
        <v>17.182429599999999</v>
      </c>
      <c r="I347" s="38"/>
      <c r="K347" s="33"/>
    </row>
    <row r="348" spans="1:11" ht="15" customHeight="1" x14ac:dyDescent="0.2">
      <c r="A348" s="1" t="s">
        <v>413</v>
      </c>
      <c r="B348" s="34">
        <v>15.464186639999999</v>
      </c>
      <c r="D348" s="32">
        <v>42350</v>
      </c>
      <c r="E348" s="33">
        <v>15.464186639999999</v>
      </c>
      <c r="G348" s="37">
        <f t="shared" ca="1" si="12"/>
        <v>42356</v>
      </c>
      <c r="H348" s="38">
        <f t="shared" ca="1" si="13"/>
        <v>18.90067256</v>
      </c>
      <c r="I348" s="38"/>
      <c r="K348" s="33"/>
    </row>
    <row r="349" spans="1:11" ht="15" customHeight="1" x14ac:dyDescent="0.2">
      <c r="A349" s="1" t="s">
        <v>414</v>
      </c>
      <c r="B349" s="34">
        <v>17.182429599999999</v>
      </c>
      <c r="D349" s="32">
        <v>42351</v>
      </c>
      <c r="E349" s="33">
        <v>17.182429599999999</v>
      </c>
      <c r="G349" s="37">
        <f t="shared" ca="1" si="12"/>
        <v>42357</v>
      </c>
      <c r="H349" s="38">
        <f t="shared" ca="1" si="13"/>
        <v>18.90067256</v>
      </c>
      <c r="I349" s="38"/>
      <c r="K349" s="33"/>
    </row>
    <row r="350" spans="1:11" ht="15" customHeight="1" x14ac:dyDescent="0.2">
      <c r="A350" s="1" t="s">
        <v>415</v>
      </c>
      <c r="B350" s="34">
        <v>15.464186639999999</v>
      </c>
      <c r="D350" s="32">
        <v>42352</v>
      </c>
      <c r="E350" s="33">
        <v>15.464186639999999</v>
      </c>
      <c r="G350" s="37">
        <f t="shared" ca="1" si="12"/>
        <v>42358</v>
      </c>
      <c r="H350" s="38">
        <f t="shared" ca="1" si="13"/>
        <v>18.90067256</v>
      </c>
      <c r="I350" s="38"/>
      <c r="K350" s="33"/>
    </row>
    <row r="351" spans="1:11" ht="15" customHeight="1" x14ac:dyDescent="0.2">
      <c r="A351" s="1" t="s">
        <v>416</v>
      </c>
      <c r="B351" s="34">
        <v>16.32330812</v>
      </c>
      <c r="D351" s="32">
        <v>42353</v>
      </c>
      <c r="E351" s="33">
        <v>16.32330812</v>
      </c>
      <c r="G351" s="37">
        <f t="shared" ca="1" si="12"/>
        <v>42359</v>
      </c>
      <c r="H351" s="38">
        <f t="shared" ca="1" si="13"/>
        <v>18.90067256</v>
      </c>
      <c r="I351" s="38"/>
      <c r="K351" s="33"/>
    </row>
    <row r="352" spans="1:11" ht="15" customHeight="1" x14ac:dyDescent="0.2">
      <c r="A352" s="1" t="s">
        <v>417</v>
      </c>
      <c r="B352" s="34">
        <v>15.464186639999999</v>
      </c>
      <c r="D352" s="32">
        <v>42354</v>
      </c>
      <c r="E352" s="33">
        <v>15.464186639999999</v>
      </c>
      <c r="G352" s="37">
        <f t="shared" ca="1" si="12"/>
        <v>42360</v>
      </c>
      <c r="H352" s="38">
        <f t="shared" ca="1" si="13"/>
        <v>18.90067256</v>
      </c>
      <c r="I352" s="38"/>
      <c r="K352" s="33"/>
    </row>
    <row r="353" spans="1:11" ht="15" customHeight="1" x14ac:dyDescent="0.2">
      <c r="A353" s="1" t="s">
        <v>418</v>
      </c>
      <c r="B353" s="34">
        <v>17.182429599999999</v>
      </c>
      <c r="D353" s="32">
        <v>42355</v>
      </c>
      <c r="E353" s="33">
        <v>17.182429599999999</v>
      </c>
      <c r="G353" s="37">
        <f t="shared" ca="1" si="12"/>
        <v>42361</v>
      </c>
      <c r="H353" s="38">
        <f t="shared" ca="1" si="13"/>
        <v>18.90067256</v>
      </c>
      <c r="I353" s="38"/>
      <c r="K353" s="33"/>
    </row>
    <row r="354" spans="1:11" ht="15" customHeight="1" x14ac:dyDescent="0.2">
      <c r="A354" s="1" t="s">
        <v>419</v>
      </c>
      <c r="B354" s="34">
        <v>18.90067256</v>
      </c>
      <c r="D354" s="32">
        <v>42356</v>
      </c>
      <c r="E354" s="33">
        <v>18.90067256</v>
      </c>
      <c r="G354" s="37">
        <f t="shared" ca="1" si="12"/>
        <v>42362</v>
      </c>
      <c r="H354" s="38">
        <f t="shared" ca="1" si="13"/>
        <v>18.90067256</v>
      </c>
      <c r="I354" s="38"/>
      <c r="K354" s="33"/>
    </row>
    <row r="355" spans="1:11" ht="15" customHeight="1" x14ac:dyDescent="0.2">
      <c r="A355" s="1" t="s">
        <v>420</v>
      </c>
      <c r="B355" s="34">
        <v>18.041551079999998</v>
      </c>
      <c r="D355" s="32">
        <v>42357</v>
      </c>
      <c r="E355" s="33">
        <v>18.041551079999998</v>
      </c>
      <c r="G355" s="37">
        <f t="shared" ca="1" si="12"/>
        <v>42363</v>
      </c>
      <c r="H355" s="38">
        <f t="shared" ca="1" si="13"/>
        <v>18.90067256</v>
      </c>
      <c r="I355" s="38"/>
      <c r="K355" s="33"/>
    </row>
    <row r="356" spans="1:11" ht="15" customHeight="1" x14ac:dyDescent="0.2">
      <c r="A356" s="1" t="s">
        <v>421</v>
      </c>
      <c r="B356" s="34">
        <v>17.182429599999999</v>
      </c>
      <c r="D356" s="32">
        <v>42358</v>
      </c>
      <c r="E356" s="33">
        <v>17.182429599999999</v>
      </c>
      <c r="G356" s="37">
        <f t="shared" ca="1" si="12"/>
        <v>42364</v>
      </c>
      <c r="H356" s="38">
        <f t="shared" ca="1" si="13"/>
        <v>18.90067256</v>
      </c>
      <c r="I356" s="38"/>
      <c r="K356" s="33"/>
    </row>
    <row r="357" spans="1:11" ht="15" customHeight="1" x14ac:dyDescent="0.2">
      <c r="A357" s="1" t="s">
        <v>422</v>
      </c>
      <c r="B357" s="34">
        <v>16.32330812</v>
      </c>
      <c r="D357" s="32">
        <v>42359</v>
      </c>
      <c r="E357" s="33">
        <v>16.32330812</v>
      </c>
      <c r="G357" s="37">
        <f t="shared" ca="1" si="12"/>
        <v>42365</v>
      </c>
      <c r="H357" s="38">
        <f t="shared" ca="1" si="13"/>
        <v>18.90067256</v>
      </c>
      <c r="I357" s="38"/>
      <c r="K357" s="33"/>
    </row>
    <row r="358" spans="1:11" ht="15" customHeight="1" x14ac:dyDescent="0.2">
      <c r="A358" s="1" t="s">
        <v>423</v>
      </c>
      <c r="B358" s="34">
        <v>16.32330812</v>
      </c>
      <c r="D358" s="32">
        <v>42360</v>
      </c>
      <c r="E358" s="33">
        <v>16.32330812</v>
      </c>
      <c r="G358" s="37">
        <f t="shared" ca="1" si="12"/>
        <v>42366</v>
      </c>
      <c r="H358" s="38">
        <f t="shared" ca="1" si="13"/>
        <v>18.90067256</v>
      </c>
      <c r="I358" s="38"/>
      <c r="K358" s="33"/>
    </row>
    <row r="359" spans="1:11" ht="15" customHeight="1" x14ac:dyDescent="0.2">
      <c r="A359" s="1" t="s">
        <v>424</v>
      </c>
      <c r="B359" s="34">
        <v>16.32330812</v>
      </c>
      <c r="D359" s="32">
        <v>42361</v>
      </c>
      <c r="E359" s="33">
        <v>16.32330812</v>
      </c>
      <c r="G359" s="37">
        <f ca="1">OFFSET(D359,6,0,1,1)</f>
        <v>42367</v>
      </c>
      <c r="H359" s="38">
        <f t="shared" ca="1" si="13"/>
        <v>18.90067256</v>
      </c>
      <c r="I359" s="38"/>
      <c r="K359" s="33"/>
    </row>
    <row r="360" spans="1:11" ht="15" customHeight="1" x14ac:dyDescent="0.2">
      <c r="A360" s="1" t="s">
        <v>425</v>
      </c>
      <c r="B360" s="34">
        <v>18.90067256</v>
      </c>
      <c r="D360" s="32">
        <v>42362</v>
      </c>
      <c r="E360" s="33">
        <v>18.90067256</v>
      </c>
      <c r="G360" s="37">
        <f t="shared" ref="G360:G361" ca="1" si="14">OFFSET(D360,6,0,1,1)</f>
        <v>42368</v>
      </c>
      <c r="H360" s="38">
        <f t="shared" ca="1" si="13"/>
        <v>18.90067256</v>
      </c>
      <c r="I360" s="38"/>
      <c r="K360" s="33"/>
    </row>
    <row r="361" spans="1:11" ht="15" customHeight="1" x14ac:dyDescent="0.2">
      <c r="A361" s="1" t="s">
        <v>426</v>
      </c>
      <c r="B361" s="34">
        <v>16.32330812</v>
      </c>
      <c r="D361" s="32">
        <v>42363</v>
      </c>
      <c r="E361" s="33">
        <v>16.32330812</v>
      </c>
      <c r="G361" s="37">
        <f t="shared" ca="1" si="14"/>
        <v>42369</v>
      </c>
      <c r="H361" s="38">
        <f t="shared" ca="1" si="13"/>
        <v>18.041551079999998</v>
      </c>
      <c r="I361" s="38"/>
      <c r="K361" s="33"/>
    </row>
    <row r="362" spans="1:11" ht="15" customHeight="1" x14ac:dyDescent="0.2">
      <c r="A362" s="1" t="s">
        <v>427</v>
      </c>
      <c r="B362" s="34">
        <v>17.182429599999999</v>
      </c>
      <c r="D362" s="32">
        <v>42364</v>
      </c>
      <c r="E362" s="33">
        <v>17.182429599999999</v>
      </c>
      <c r="G362" s="37"/>
      <c r="H362" s="38"/>
      <c r="I362" s="38"/>
      <c r="K362" s="33"/>
    </row>
    <row r="363" spans="1:11" ht="15" customHeight="1" x14ac:dyDescent="0.2">
      <c r="A363" s="1" t="s">
        <v>428</v>
      </c>
      <c r="B363" s="34">
        <v>18.041551079999998</v>
      </c>
      <c r="D363" s="32">
        <v>42365</v>
      </c>
      <c r="E363" s="33">
        <v>18.041551079999998</v>
      </c>
      <c r="G363" s="37"/>
      <c r="H363" s="38"/>
      <c r="I363" s="38"/>
      <c r="K363" s="33"/>
    </row>
    <row r="364" spans="1:11" ht="15" customHeight="1" x14ac:dyDescent="0.2">
      <c r="A364" s="1" t="s">
        <v>429</v>
      </c>
      <c r="B364" s="34">
        <v>18.041551079999998</v>
      </c>
      <c r="D364" s="32">
        <v>42366</v>
      </c>
      <c r="E364" s="33">
        <v>18.041551079999998</v>
      </c>
      <c r="G364" s="46"/>
      <c r="H364" s="38"/>
      <c r="I364" s="38"/>
      <c r="K364" s="33"/>
    </row>
    <row r="365" spans="1:11" ht="15" customHeight="1" x14ac:dyDescent="0.2">
      <c r="A365" s="1" t="s">
        <v>430</v>
      </c>
      <c r="B365" s="34">
        <v>15.464186639999999</v>
      </c>
      <c r="D365" s="32">
        <v>42367</v>
      </c>
      <c r="E365" s="33">
        <v>15.464186639999999</v>
      </c>
      <c r="G365" s="46"/>
      <c r="H365" s="38"/>
      <c r="I365" s="38"/>
      <c r="K365" s="33"/>
    </row>
    <row r="366" spans="1:11" ht="15" customHeight="1" x14ac:dyDescent="0.2">
      <c r="A366" s="1" t="s">
        <v>431</v>
      </c>
      <c r="B366" s="34">
        <v>17.182429599999999</v>
      </c>
      <c r="D366" s="32">
        <v>42368</v>
      </c>
      <c r="E366" s="33">
        <v>17.182429599999999</v>
      </c>
      <c r="G366" s="46"/>
      <c r="H366" s="38"/>
      <c r="I366" s="38"/>
      <c r="K366" s="33"/>
    </row>
    <row r="367" spans="1:11" ht="15" customHeight="1" x14ac:dyDescent="0.2">
      <c r="A367" s="1" t="s">
        <v>432</v>
      </c>
      <c r="B367" s="34">
        <v>18.041551079999998</v>
      </c>
      <c r="D367" s="32">
        <v>42369</v>
      </c>
      <c r="E367" s="33">
        <v>18.041551079999998</v>
      </c>
      <c r="G367" s="46"/>
      <c r="H367" s="38"/>
      <c r="I367" s="38"/>
      <c r="K367" s="33"/>
    </row>
    <row r="368" spans="1:11" ht="15" customHeight="1" x14ac:dyDescent="0.2">
      <c r="A368" s="1" t="s">
        <v>36</v>
      </c>
      <c r="B368" s="33">
        <v>25.773644399999998</v>
      </c>
      <c r="G368" s="46"/>
      <c r="H368" s="38"/>
      <c r="I368" s="38"/>
      <c r="K368" s="33"/>
    </row>
    <row r="369" spans="1:9" ht="15" customHeight="1" x14ac:dyDescent="0.2">
      <c r="A369"/>
      <c r="B369"/>
      <c r="G369" s="46"/>
      <c r="H369" s="38"/>
      <c r="I369" s="38"/>
    </row>
    <row r="370" spans="1:9" ht="15" customHeight="1" x14ac:dyDescent="0.2">
      <c r="A370"/>
      <c r="B370"/>
      <c r="G370" s="46"/>
      <c r="H370" s="38"/>
      <c r="I370" s="38"/>
    </row>
    <row r="371" spans="1:9" ht="15" customHeight="1" x14ac:dyDescent="0.2">
      <c r="A371"/>
      <c r="B371"/>
      <c r="G371" s="46"/>
      <c r="H371" s="38"/>
      <c r="I371" s="38"/>
    </row>
    <row r="372" spans="1:9" ht="15" customHeight="1" x14ac:dyDescent="0.2">
      <c r="A372"/>
      <c r="B372"/>
      <c r="G372" s="46"/>
      <c r="H372" s="38"/>
      <c r="I372" s="38"/>
    </row>
    <row r="373" spans="1:9" ht="15" customHeight="1" x14ac:dyDescent="0.2">
      <c r="A373"/>
      <c r="B373"/>
      <c r="G373" s="46"/>
      <c r="H373" s="38"/>
      <c r="I373" s="38"/>
    </row>
    <row r="374" spans="1:9" ht="15" customHeight="1" x14ac:dyDescent="0.2">
      <c r="A374"/>
      <c r="B374"/>
      <c r="G374" s="46"/>
      <c r="H374" s="38"/>
      <c r="I374" s="38"/>
    </row>
    <row r="375" spans="1:9" ht="15" customHeight="1" x14ac:dyDescent="0.2">
      <c r="A375"/>
      <c r="B375"/>
      <c r="G375" s="46"/>
      <c r="H375" s="38"/>
      <c r="I375" s="38"/>
    </row>
    <row r="376" spans="1:9" ht="15" customHeight="1" x14ac:dyDescent="0.2">
      <c r="A376"/>
      <c r="B376"/>
      <c r="G376" s="46"/>
      <c r="H376" s="38"/>
      <c r="I376" s="38"/>
    </row>
    <row r="377" spans="1:9" ht="15" customHeight="1" x14ac:dyDescent="0.2">
      <c r="A377"/>
      <c r="B377"/>
      <c r="G377" s="46"/>
      <c r="H377" s="38"/>
      <c r="I377" s="38"/>
    </row>
    <row r="378" spans="1:9" ht="15" customHeight="1" x14ac:dyDescent="0.2">
      <c r="A378"/>
      <c r="B378"/>
      <c r="G378" s="46"/>
      <c r="H378" s="38"/>
      <c r="I378" s="38"/>
    </row>
    <row r="379" spans="1:9" ht="15" customHeight="1" x14ac:dyDescent="0.2">
      <c r="A379"/>
      <c r="B379"/>
      <c r="G379" s="46"/>
      <c r="H379" s="38"/>
      <c r="I379" s="38"/>
    </row>
    <row r="380" spans="1:9" ht="15" customHeight="1" x14ac:dyDescent="0.2">
      <c r="A380"/>
      <c r="B380"/>
      <c r="G380" s="46"/>
      <c r="H380" s="38"/>
      <c r="I380" s="38"/>
    </row>
    <row r="381" spans="1:9" ht="15" customHeight="1" x14ac:dyDescent="0.2">
      <c r="A381"/>
      <c r="B381"/>
      <c r="G381" s="46"/>
      <c r="H381" s="38"/>
      <c r="I381" s="38"/>
    </row>
    <row r="382" spans="1:9" ht="15" customHeight="1" x14ac:dyDescent="0.2">
      <c r="A382"/>
      <c r="B382"/>
      <c r="G382" s="46"/>
      <c r="H382" s="38"/>
      <c r="I382" s="38"/>
    </row>
    <row r="383" spans="1:9" ht="15" customHeight="1" x14ac:dyDescent="0.2">
      <c r="A383"/>
      <c r="B383"/>
      <c r="G383" s="46"/>
      <c r="H383" s="38"/>
      <c r="I383" s="38"/>
    </row>
    <row r="384" spans="1:9" ht="15" customHeight="1" x14ac:dyDescent="0.2">
      <c r="A384"/>
      <c r="B384"/>
      <c r="G384" s="46"/>
      <c r="H384" s="38"/>
      <c r="I384" s="38"/>
    </row>
    <row r="385" spans="1:9" ht="15" customHeight="1" x14ac:dyDescent="0.2">
      <c r="A385"/>
      <c r="B385"/>
      <c r="G385" s="46"/>
      <c r="H385" s="38"/>
      <c r="I385" s="38"/>
    </row>
    <row r="386" spans="1:9" ht="15" customHeight="1" x14ac:dyDescent="0.2">
      <c r="A386"/>
      <c r="B386"/>
      <c r="G386" s="46"/>
      <c r="H386" s="38"/>
      <c r="I386" s="38"/>
    </row>
    <row r="387" spans="1:9" ht="15" customHeight="1" x14ac:dyDescent="0.2">
      <c r="A387"/>
      <c r="B387"/>
      <c r="G387" s="46"/>
      <c r="H387" s="38"/>
      <c r="I387" s="38"/>
    </row>
    <row r="388" spans="1:9" ht="15" customHeight="1" x14ac:dyDescent="0.2">
      <c r="A388"/>
      <c r="B388"/>
      <c r="G388" s="46"/>
      <c r="H388" s="38"/>
      <c r="I388" s="38"/>
    </row>
    <row r="389" spans="1:9" ht="15" customHeight="1" x14ac:dyDescent="0.2">
      <c r="A389"/>
      <c r="B389"/>
      <c r="G389" s="46"/>
      <c r="H389" s="38"/>
      <c r="I389" s="38"/>
    </row>
    <row r="390" spans="1:9" ht="15" customHeight="1" x14ac:dyDescent="0.2">
      <c r="A390"/>
      <c r="B390"/>
      <c r="G390" s="46"/>
      <c r="H390" s="38"/>
      <c r="I390" s="38"/>
    </row>
    <row r="391" spans="1:9" ht="15" customHeight="1" x14ac:dyDescent="0.2">
      <c r="A391"/>
      <c r="B391"/>
      <c r="G391" s="46"/>
      <c r="H391" s="38"/>
      <c r="I391" s="38"/>
    </row>
    <row r="392" spans="1:9" ht="15" customHeight="1" x14ac:dyDescent="0.2">
      <c r="A392"/>
      <c r="B392"/>
      <c r="G392" s="46"/>
      <c r="H392" s="38"/>
      <c r="I392" s="38"/>
    </row>
    <row r="393" spans="1:9" ht="15" customHeight="1" x14ac:dyDescent="0.2">
      <c r="A393"/>
      <c r="B393"/>
      <c r="G393" s="46"/>
      <c r="H393" s="38"/>
      <c r="I393" s="38"/>
    </row>
    <row r="394" spans="1:9" ht="15" customHeight="1" x14ac:dyDescent="0.2">
      <c r="A394"/>
      <c r="B394"/>
      <c r="G394" s="46"/>
      <c r="H394" s="38"/>
      <c r="I394" s="38"/>
    </row>
    <row r="395" spans="1:9" ht="15" customHeight="1" x14ac:dyDescent="0.2">
      <c r="A395"/>
      <c r="B395"/>
      <c r="G395" s="46"/>
      <c r="H395" s="38"/>
      <c r="I395" s="38"/>
    </row>
    <row r="396" spans="1:9" ht="15" customHeight="1" x14ac:dyDescent="0.2">
      <c r="A396"/>
      <c r="B396"/>
      <c r="G396" s="46"/>
      <c r="H396" s="38"/>
      <c r="I396" s="38"/>
    </row>
    <row r="397" spans="1:9" ht="15" customHeight="1" x14ac:dyDescent="0.2">
      <c r="A397"/>
      <c r="B397"/>
      <c r="G397" s="46"/>
      <c r="H397" s="38"/>
      <c r="I397" s="38"/>
    </row>
    <row r="398" spans="1:9" ht="15" customHeight="1" x14ac:dyDescent="0.2">
      <c r="A398"/>
      <c r="B398"/>
      <c r="G398" s="46"/>
      <c r="H398" s="38"/>
      <c r="I398" s="38"/>
    </row>
    <row r="399" spans="1:9" ht="15" customHeight="1" x14ac:dyDescent="0.2">
      <c r="A399"/>
      <c r="B399"/>
      <c r="G399" s="46"/>
      <c r="H399" s="38"/>
      <c r="I399" s="38"/>
    </row>
    <row r="400" spans="1:9" ht="15" customHeight="1" x14ac:dyDescent="0.2">
      <c r="A400"/>
      <c r="B400"/>
      <c r="G400" s="46"/>
      <c r="H400" s="38"/>
      <c r="I400" s="38"/>
    </row>
    <row r="401" spans="1:9" ht="15" customHeight="1" x14ac:dyDescent="0.2">
      <c r="A401"/>
      <c r="B401"/>
      <c r="G401" s="46"/>
      <c r="H401" s="38"/>
      <c r="I401" s="38"/>
    </row>
    <row r="402" spans="1:9" ht="15" customHeight="1" x14ac:dyDescent="0.2">
      <c r="A402"/>
      <c r="B402"/>
      <c r="G402" s="46"/>
      <c r="H402" s="38"/>
      <c r="I402" s="38"/>
    </row>
    <row r="403" spans="1:9" ht="15" customHeight="1" x14ac:dyDescent="0.2">
      <c r="A403"/>
      <c r="B403"/>
      <c r="G403" s="46"/>
      <c r="H403" s="38"/>
      <c r="I403" s="38"/>
    </row>
    <row r="404" spans="1:9" ht="15" customHeight="1" x14ac:dyDescent="0.2">
      <c r="A404"/>
      <c r="B404"/>
      <c r="G404" s="46"/>
      <c r="H404" s="38"/>
      <c r="I404" s="38"/>
    </row>
    <row r="405" spans="1:9" ht="15" customHeight="1" x14ac:dyDescent="0.2">
      <c r="A405"/>
      <c r="B405"/>
      <c r="G405" s="46"/>
      <c r="H405" s="38"/>
      <c r="I405" s="38"/>
    </row>
    <row r="406" spans="1:9" ht="15" customHeight="1" x14ac:dyDescent="0.2">
      <c r="A406"/>
      <c r="B406"/>
      <c r="G406" s="46"/>
      <c r="H406" s="38"/>
      <c r="I406" s="38"/>
    </row>
    <row r="407" spans="1:9" ht="15" customHeight="1" x14ac:dyDescent="0.2">
      <c r="A407"/>
      <c r="B407"/>
      <c r="G407" s="46"/>
      <c r="H407" s="38"/>
      <c r="I407" s="38"/>
    </row>
    <row r="408" spans="1:9" ht="15" customHeight="1" x14ac:dyDescent="0.2">
      <c r="A408"/>
      <c r="B408"/>
      <c r="G408" s="46"/>
      <c r="H408" s="38"/>
      <c r="I408" s="38"/>
    </row>
    <row r="409" spans="1:9" ht="15" customHeight="1" x14ac:dyDescent="0.2">
      <c r="A409"/>
      <c r="B409"/>
      <c r="G409" s="46"/>
      <c r="H409" s="38"/>
      <c r="I409" s="38"/>
    </row>
    <row r="410" spans="1:9" ht="15" customHeight="1" x14ac:dyDescent="0.2">
      <c r="A410"/>
      <c r="B410"/>
      <c r="G410" s="46"/>
      <c r="H410" s="38"/>
      <c r="I410" s="38"/>
    </row>
    <row r="411" spans="1:9" ht="15" customHeight="1" x14ac:dyDescent="0.2">
      <c r="A411"/>
      <c r="B411"/>
      <c r="G411" s="46"/>
      <c r="H411" s="38"/>
      <c r="I411" s="38"/>
    </row>
    <row r="412" spans="1:9" ht="15" customHeight="1" x14ac:dyDescent="0.2">
      <c r="A412"/>
      <c r="B412"/>
      <c r="G412" s="46"/>
      <c r="H412" s="38"/>
      <c r="I412" s="38"/>
    </row>
    <row r="413" spans="1:9" ht="15" customHeight="1" x14ac:dyDescent="0.2">
      <c r="A413"/>
      <c r="B413"/>
      <c r="G413" s="46"/>
      <c r="H413" s="38"/>
      <c r="I413" s="38"/>
    </row>
    <row r="414" spans="1:9" ht="15" customHeight="1" x14ac:dyDescent="0.2">
      <c r="A414"/>
      <c r="B414"/>
      <c r="G414" s="46"/>
      <c r="H414" s="38"/>
      <c r="I414" s="38"/>
    </row>
    <row r="415" spans="1:9" ht="15" customHeight="1" x14ac:dyDescent="0.2">
      <c r="A415"/>
      <c r="B415"/>
      <c r="G415" s="46"/>
      <c r="H415" s="38"/>
      <c r="I415" s="38"/>
    </row>
    <row r="416" spans="1:9" ht="15" customHeight="1" x14ac:dyDescent="0.2">
      <c r="A416"/>
      <c r="B416"/>
      <c r="G416" s="46"/>
      <c r="H416" s="38"/>
      <c r="I416" s="38"/>
    </row>
    <row r="417" spans="1:9" ht="15" customHeight="1" x14ac:dyDescent="0.2">
      <c r="A417"/>
      <c r="B417"/>
      <c r="G417" s="46"/>
      <c r="H417" s="38"/>
      <c r="I417" s="38"/>
    </row>
    <row r="418" spans="1:9" ht="15" customHeight="1" x14ac:dyDescent="0.2">
      <c r="A418"/>
      <c r="B418"/>
      <c r="G418" s="46"/>
      <c r="H418" s="38"/>
      <c r="I418" s="38"/>
    </row>
    <row r="419" spans="1:9" ht="15" customHeight="1" x14ac:dyDescent="0.2">
      <c r="A419"/>
      <c r="B419"/>
      <c r="G419" s="46"/>
      <c r="H419" s="38"/>
      <c r="I419" s="38"/>
    </row>
    <row r="420" spans="1:9" ht="15" customHeight="1" x14ac:dyDescent="0.2">
      <c r="A420"/>
      <c r="B420"/>
      <c r="G420" s="46"/>
      <c r="H420" s="38"/>
      <c r="I420" s="38"/>
    </row>
    <row r="421" spans="1:9" ht="15" customHeight="1" x14ac:dyDescent="0.2">
      <c r="A421"/>
      <c r="B421"/>
      <c r="G421" s="46"/>
      <c r="H421" s="38"/>
      <c r="I421" s="38"/>
    </row>
    <row r="422" spans="1:9" ht="15" customHeight="1" x14ac:dyDescent="0.2">
      <c r="A422"/>
      <c r="B422"/>
      <c r="G422" s="46"/>
      <c r="H422" s="38"/>
      <c r="I422" s="38"/>
    </row>
    <row r="423" spans="1:9" ht="15" customHeight="1" x14ac:dyDescent="0.2">
      <c r="A423"/>
      <c r="B423"/>
      <c r="G423" s="46"/>
      <c r="H423" s="38"/>
      <c r="I423" s="38"/>
    </row>
    <row r="424" spans="1:9" ht="15" customHeight="1" x14ac:dyDescent="0.2">
      <c r="A424"/>
      <c r="B424"/>
      <c r="G424" s="46"/>
      <c r="H424" s="38"/>
      <c r="I424" s="38"/>
    </row>
    <row r="425" spans="1:9" ht="15" customHeight="1" x14ac:dyDescent="0.2">
      <c r="A425"/>
      <c r="B425"/>
      <c r="G425" s="46"/>
      <c r="H425" s="38"/>
      <c r="I425" s="38"/>
    </row>
    <row r="426" spans="1:9" ht="15" customHeight="1" x14ac:dyDescent="0.2">
      <c r="A426"/>
      <c r="B426"/>
      <c r="G426" s="46"/>
      <c r="H426" s="38"/>
      <c r="I426" s="38"/>
    </row>
    <row r="427" spans="1:9" ht="15" customHeight="1" x14ac:dyDescent="0.2">
      <c r="A427"/>
      <c r="B427"/>
      <c r="G427" s="46"/>
      <c r="H427" s="38"/>
      <c r="I427" s="38"/>
    </row>
    <row r="428" spans="1:9" ht="15" customHeight="1" x14ac:dyDescent="0.2">
      <c r="A428"/>
      <c r="B428"/>
      <c r="G428" s="46"/>
      <c r="H428" s="38"/>
      <c r="I428" s="38"/>
    </row>
    <row r="429" spans="1:9" ht="15" customHeight="1" x14ac:dyDescent="0.2">
      <c r="A429"/>
      <c r="B429"/>
      <c r="G429" s="46"/>
      <c r="H429" s="38"/>
      <c r="I429" s="38"/>
    </row>
    <row r="430" spans="1:9" ht="15" customHeight="1" x14ac:dyDescent="0.2">
      <c r="A430"/>
      <c r="B430"/>
      <c r="G430" s="46"/>
      <c r="H430" s="38"/>
      <c r="I430" s="38"/>
    </row>
    <row r="431" spans="1:9" ht="15" customHeight="1" x14ac:dyDescent="0.2">
      <c r="A431"/>
      <c r="B431"/>
      <c r="G431" s="46"/>
      <c r="H431" s="38"/>
      <c r="I431" s="38"/>
    </row>
    <row r="432" spans="1:9" ht="15" customHeight="1" x14ac:dyDescent="0.2">
      <c r="A432"/>
      <c r="B432"/>
      <c r="G432" s="46"/>
      <c r="H432" s="38"/>
      <c r="I432" s="38"/>
    </row>
    <row r="433" spans="1:9" ht="15" customHeight="1" x14ac:dyDescent="0.2">
      <c r="A433"/>
      <c r="B433"/>
      <c r="G433" s="46"/>
      <c r="H433" s="38"/>
      <c r="I433" s="38"/>
    </row>
    <row r="434" spans="1:9" ht="15" customHeight="1" x14ac:dyDescent="0.2">
      <c r="A434"/>
      <c r="B434"/>
      <c r="G434" s="46"/>
      <c r="H434" s="38"/>
      <c r="I434" s="38"/>
    </row>
    <row r="435" spans="1:9" ht="15" customHeight="1" x14ac:dyDescent="0.2">
      <c r="A435"/>
      <c r="B435"/>
      <c r="G435" s="46"/>
      <c r="H435" s="38"/>
      <c r="I435" s="38"/>
    </row>
    <row r="436" spans="1:9" ht="15" customHeight="1" x14ac:dyDescent="0.2">
      <c r="A436"/>
      <c r="B436"/>
      <c r="G436" s="46"/>
      <c r="H436" s="38"/>
      <c r="I436" s="38"/>
    </row>
    <row r="437" spans="1:9" ht="15" customHeight="1" x14ac:dyDescent="0.2">
      <c r="A437"/>
      <c r="B437"/>
      <c r="G437" s="46"/>
      <c r="H437" s="38"/>
      <c r="I437" s="38"/>
    </row>
    <row r="438" spans="1:9" ht="15" customHeight="1" x14ac:dyDescent="0.2">
      <c r="A438"/>
      <c r="B438"/>
      <c r="G438" s="46"/>
      <c r="H438" s="38"/>
      <c r="I438" s="38"/>
    </row>
    <row r="439" spans="1:9" ht="15" customHeight="1" x14ac:dyDescent="0.2">
      <c r="A439"/>
      <c r="B439"/>
      <c r="G439" s="46"/>
      <c r="H439" s="38"/>
      <c r="I439" s="38"/>
    </row>
    <row r="440" spans="1:9" ht="15" customHeight="1" x14ac:dyDescent="0.2">
      <c r="A440"/>
      <c r="B440"/>
      <c r="G440" s="46"/>
      <c r="H440" s="38"/>
      <c r="I440" s="38"/>
    </row>
    <row r="441" spans="1:9" ht="15" customHeight="1" x14ac:dyDescent="0.2">
      <c r="A441"/>
      <c r="B441"/>
      <c r="G441" s="46"/>
      <c r="H441" s="38"/>
      <c r="I441" s="38"/>
    </row>
    <row r="442" spans="1:9" ht="15" customHeight="1" x14ac:dyDescent="0.2">
      <c r="A442"/>
      <c r="B442"/>
      <c r="G442" s="46"/>
      <c r="H442" s="38"/>
      <c r="I442" s="38"/>
    </row>
    <row r="443" spans="1:9" ht="15" customHeight="1" x14ac:dyDescent="0.2">
      <c r="A443"/>
      <c r="B443"/>
      <c r="G443" s="46"/>
      <c r="H443" s="38"/>
      <c r="I443" s="38"/>
    </row>
    <row r="444" spans="1:9" ht="15" customHeight="1" x14ac:dyDescent="0.2">
      <c r="A444"/>
      <c r="B444"/>
      <c r="G444" s="46"/>
      <c r="H444" s="38"/>
      <c r="I444" s="38"/>
    </row>
    <row r="445" spans="1:9" ht="15" customHeight="1" x14ac:dyDescent="0.2">
      <c r="A445"/>
      <c r="B445"/>
      <c r="G445" s="46"/>
      <c r="H445" s="38"/>
      <c r="I445" s="38"/>
    </row>
    <row r="446" spans="1:9" ht="15" customHeight="1" x14ac:dyDescent="0.2">
      <c r="A446"/>
      <c r="B446"/>
      <c r="G446" s="46"/>
      <c r="H446" s="38"/>
      <c r="I446" s="38"/>
    </row>
    <row r="447" spans="1:9" ht="15" customHeight="1" x14ac:dyDescent="0.2">
      <c r="A447"/>
      <c r="B447"/>
      <c r="G447" s="46"/>
      <c r="H447" s="38"/>
      <c r="I447" s="38"/>
    </row>
    <row r="448" spans="1:9" ht="15" customHeight="1" x14ac:dyDescent="0.2">
      <c r="A448"/>
      <c r="B448"/>
      <c r="G448" s="46"/>
      <c r="H448" s="38"/>
      <c r="I448" s="38"/>
    </row>
    <row r="449" spans="1:9" ht="15" customHeight="1" x14ac:dyDescent="0.2">
      <c r="A449"/>
      <c r="B449"/>
      <c r="G449" s="46"/>
      <c r="H449" s="38"/>
      <c r="I449" s="38"/>
    </row>
    <row r="450" spans="1:9" ht="15" customHeight="1" x14ac:dyDescent="0.2">
      <c r="A450"/>
      <c r="B450"/>
      <c r="G450" s="46"/>
      <c r="H450" s="38"/>
      <c r="I450" s="38"/>
    </row>
    <row r="451" spans="1:9" ht="15" customHeight="1" x14ac:dyDescent="0.2">
      <c r="A451"/>
      <c r="B451"/>
      <c r="G451" s="46"/>
      <c r="H451" s="38"/>
      <c r="I451" s="38"/>
    </row>
    <row r="452" spans="1:9" ht="15" customHeight="1" x14ac:dyDescent="0.2">
      <c r="A452"/>
      <c r="B452"/>
      <c r="G452" s="46"/>
      <c r="H452" s="38"/>
      <c r="I452" s="38"/>
    </row>
    <row r="453" spans="1:9" ht="15" customHeight="1" x14ac:dyDescent="0.2">
      <c r="A453"/>
      <c r="B453"/>
      <c r="G453" s="46"/>
      <c r="H453" s="38"/>
      <c r="I453" s="38"/>
    </row>
    <row r="454" spans="1:9" ht="15" customHeight="1" x14ac:dyDescent="0.2">
      <c r="A454"/>
      <c r="B454"/>
      <c r="G454" s="46"/>
      <c r="H454" s="38"/>
      <c r="I454" s="38"/>
    </row>
    <row r="455" spans="1:9" ht="15" customHeight="1" x14ac:dyDescent="0.2">
      <c r="A455"/>
      <c r="B455"/>
      <c r="G455" s="46"/>
      <c r="H455" s="38"/>
      <c r="I455" s="38"/>
    </row>
    <row r="456" spans="1:9" ht="15" customHeight="1" x14ac:dyDescent="0.2">
      <c r="A456"/>
      <c r="B456"/>
      <c r="G456" s="46"/>
      <c r="H456" s="38"/>
      <c r="I456" s="38"/>
    </row>
    <row r="457" spans="1:9" ht="15" customHeight="1" x14ac:dyDescent="0.2">
      <c r="A457"/>
      <c r="B457"/>
      <c r="G457" s="46"/>
      <c r="H457" s="38"/>
      <c r="I457" s="38"/>
    </row>
    <row r="458" spans="1:9" ht="15" customHeight="1" x14ac:dyDescent="0.2">
      <c r="A458"/>
      <c r="B458"/>
      <c r="G458" s="46"/>
      <c r="H458" s="38"/>
      <c r="I458" s="38"/>
    </row>
    <row r="459" spans="1:9" ht="15" customHeight="1" x14ac:dyDescent="0.2">
      <c r="A459"/>
      <c r="B459"/>
      <c r="G459" s="46"/>
      <c r="H459" s="38"/>
      <c r="I459" s="38"/>
    </row>
    <row r="460" spans="1:9" ht="15" customHeight="1" x14ac:dyDescent="0.2">
      <c r="A460"/>
      <c r="B460"/>
      <c r="G460" s="46"/>
      <c r="H460" s="38"/>
      <c r="I460" s="38"/>
    </row>
    <row r="461" spans="1:9" ht="15" customHeight="1" x14ac:dyDescent="0.2">
      <c r="A461"/>
      <c r="B461"/>
      <c r="G461" s="46"/>
      <c r="H461" s="38"/>
      <c r="I461" s="38"/>
    </row>
    <row r="462" spans="1:9" ht="15" customHeight="1" x14ac:dyDescent="0.2">
      <c r="A462"/>
      <c r="B462"/>
      <c r="G462" s="46"/>
      <c r="H462" s="38"/>
      <c r="I462" s="38"/>
    </row>
    <row r="463" spans="1:9" ht="15" customHeight="1" x14ac:dyDescent="0.2">
      <c r="A463"/>
      <c r="B463"/>
      <c r="G463" s="46"/>
      <c r="H463" s="38"/>
      <c r="I463" s="38"/>
    </row>
    <row r="464" spans="1:9" ht="15" customHeight="1" x14ac:dyDescent="0.2">
      <c r="A464"/>
      <c r="B464"/>
      <c r="G464" s="46"/>
      <c r="H464" s="38"/>
      <c r="I464" s="38"/>
    </row>
    <row r="465" spans="1:9" ht="15" customHeight="1" x14ac:dyDescent="0.2">
      <c r="A465"/>
      <c r="B465"/>
      <c r="G465" s="46"/>
      <c r="H465" s="38"/>
      <c r="I465" s="38"/>
    </row>
    <row r="466" spans="1:9" ht="15" customHeight="1" x14ac:dyDescent="0.2">
      <c r="A466"/>
      <c r="B466"/>
      <c r="G466" s="46"/>
      <c r="H466" s="38"/>
      <c r="I466" s="38"/>
    </row>
    <row r="467" spans="1:9" ht="15" customHeight="1" x14ac:dyDescent="0.2">
      <c r="A467"/>
      <c r="B467"/>
      <c r="G467" s="46"/>
      <c r="H467" s="38"/>
      <c r="I467" s="38"/>
    </row>
    <row r="468" spans="1:9" ht="15" customHeight="1" x14ac:dyDescent="0.2">
      <c r="A468"/>
      <c r="B468"/>
      <c r="G468" s="46"/>
      <c r="H468" s="38"/>
      <c r="I468" s="38"/>
    </row>
    <row r="469" spans="1:9" ht="15" customHeight="1" x14ac:dyDescent="0.2">
      <c r="A469"/>
      <c r="B469"/>
      <c r="G469" s="46"/>
      <c r="H469" s="38"/>
      <c r="I469" s="38"/>
    </row>
    <row r="470" spans="1:9" ht="15" customHeight="1" x14ac:dyDescent="0.2">
      <c r="A470"/>
      <c r="B470"/>
      <c r="G470" s="46"/>
      <c r="H470" s="38"/>
      <c r="I470" s="38"/>
    </row>
    <row r="471" spans="1:9" ht="15" customHeight="1" x14ac:dyDescent="0.2">
      <c r="A471"/>
      <c r="B471"/>
      <c r="G471" s="46"/>
      <c r="H471" s="38"/>
      <c r="I471" s="38"/>
    </row>
    <row r="472" spans="1:9" ht="15" customHeight="1" x14ac:dyDescent="0.2">
      <c r="A472"/>
      <c r="B472"/>
      <c r="G472" s="46"/>
      <c r="H472" s="38"/>
      <c r="I472" s="38"/>
    </row>
    <row r="473" spans="1:9" ht="15" customHeight="1" x14ac:dyDescent="0.2">
      <c r="A473"/>
      <c r="B473"/>
      <c r="G473" s="46"/>
      <c r="H473" s="38"/>
      <c r="I473" s="38"/>
    </row>
    <row r="474" spans="1:9" ht="15" customHeight="1" x14ac:dyDescent="0.2">
      <c r="A474"/>
      <c r="B474"/>
      <c r="G474" s="46"/>
      <c r="H474" s="38"/>
      <c r="I474" s="38"/>
    </row>
    <row r="475" spans="1:9" ht="15" customHeight="1" x14ac:dyDescent="0.2">
      <c r="A475"/>
      <c r="B475"/>
      <c r="G475" s="46"/>
      <c r="H475" s="38"/>
      <c r="I475" s="38"/>
    </row>
    <row r="476" spans="1:9" ht="15" customHeight="1" x14ac:dyDescent="0.2">
      <c r="A476"/>
      <c r="B476"/>
      <c r="G476" s="46"/>
      <c r="H476" s="38"/>
      <c r="I476" s="38"/>
    </row>
    <row r="477" spans="1:9" ht="15" customHeight="1" x14ac:dyDescent="0.2">
      <c r="A477"/>
      <c r="B477"/>
      <c r="G477" s="46"/>
      <c r="H477" s="38"/>
      <c r="I477" s="38"/>
    </row>
    <row r="478" spans="1:9" ht="15" customHeight="1" x14ac:dyDescent="0.2">
      <c r="A478"/>
      <c r="B478"/>
      <c r="G478" s="46"/>
      <c r="H478" s="38"/>
      <c r="I478" s="38"/>
    </row>
    <row r="479" spans="1:9" ht="15" customHeight="1" x14ac:dyDescent="0.2">
      <c r="A479"/>
      <c r="B479"/>
      <c r="G479" s="46"/>
      <c r="H479" s="38"/>
      <c r="I479" s="38"/>
    </row>
    <row r="480" spans="1:9" ht="15" customHeight="1" x14ac:dyDescent="0.2">
      <c r="A480"/>
      <c r="B480"/>
      <c r="G480" s="46"/>
      <c r="H480" s="38"/>
      <c r="I480" s="38"/>
    </row>
    <row r="481" spans="1:9" ht="15" customHeight="1" x14ac:dyDescent="0.2">
      <c r="A481"/>
      <c r="B481"/>
      <c r="G481" s="46"/>
      <c r="H481" s="38"/>
      <c r="I481" s="38"/>
    </row>
    <row r="482" spans="1:9" ht="15" customHeight="1" x14ac:dyDescent="0.2">
      <c r="A482"/>
      <c r="B482"/>
      <c r="G482" s="46"/>
      <c r="H482" s="38"/>
      <c r="I482" s="38"/>
    </row>
    <row r="483" spans="1:9" ht="15" customHeight="1" x14ac:dyDescent="0.2">
      <c r="A483"/>
      <c r="B483"/>
      <c r="G483" s="46"/>
      <c r="H483" s="38"/>
      <c r="I483" s="38"/>
    </row>
    <row r="484" spans="1:9" ht="15" customHeight="1" x14ac:dyDescent="0.2">
      <c r="A484"/>
      <c r="B484"/>
      <c r="G484" s="46"/>
      <c r="H484" s="38"/>
      <c r="I484" s="38"/>
    </row>
    <row r="485" spans="1:9" ht="15" customHeight="1" x14ac:dyDescent="0.2">
      <c r="A485"/>
      <c r="B485"/>
      <c r="G485" s="46"/>
      <c r="H485" s="38"/>
      <c r="I485" s="38"/>
    </row>
    <row r="486" spans="1:9" ht="15" customHeight="1" x14ac:dyDescent="0.2">
      <c r="A486"/>
      <c r="B486"/>
      <c r="G486" s="46"/>
      <c r="H486" s="38"/>
      <c r="I486" s="38"/>
    </row>
    <row r="487" spans="1:9" ht="15" customHeight="1" x14ac:dyDescent="0.2">
      <c r="A487"/>
      <c r="B487"/>
      <c r="G487" s="46"/>
      <c r="H487" s="38"/>
      <c r="I487" s="38"/>
    </row>
    <row r="488" spans="1:9" ht="15" customHeight="1" x14ac:dyDescent="0.2">
      <c r="A488"/>
      <c r="B488"/>
      <c r="G488" s="46"/>
      <c r="H488" s="38"/>
      <c r="I488" s="38"/>
    </row>
    <row r="489" spans="1:9" ht="15" customHeight="1" x14ac:dyDescent="0.2">
      <c r="A489"/>
      <c r="B489"/>
      <c r="G489" s="46"/>
      <c r="H489" s="38"/>
      <c r="I489" s="38"/>
    </row>
    <row r="490" spans="1:9" ht="15" customHeight="1" x14ac:dyDescent="0.2">
      <c r="A490"/>
      <c r="B490"/>
      <c r="G490" s="46"/>
      <c r="H490" s="38"/>
      <c r="I490" s="38"/>
    </row>
    <row r="491" spans="1:9" ht="15" customHeight="1" x14ac:dyDescent="0.2">
      <c r="A491"/>
      <c r="B491"/>
      <c r="G491" s="46"/>
      <c r="H491" s="38"/>
      <c r="I491" s="38"/>
    </row>
    <row r="492" spans="1:9" ht="15" customHeight="1" x14ac:dyDescent="0.2">
      <c r="A492"/>
      <c r="B492"/>
      <c r="G492" s="46"/>
      <c r="H492" s="38"/>
      <c r="I492" s="38"/>
    </row>
    <row r="493" spans="1:9" ht="15" customHeight="1" x14ac:dyDescent="0.2">
      <c r="A493"/>
      <c r="B493"/>
      <c r="G493" s="46"/>
      <c r="H493" s="38"/>
      <c r="I493" s="38"/>
    </row>
    <row r="494" spans="1:9" ht="15" customHeight="1" x14ac:dyDescent="0.2">
      <c r="A494"/>
      <c r="B494"/>
      <c r="G494" s="46"/>
      <c r="H494" s="38"/>
      <c r="I494" s="38"/>
    </row>
    <row r="495" spans="1:9" ht="15" customHeight="1" x14ac:dyDescent="0.2">
      <c r="A495"/>
      <c r="B495"/>
      <c r="G495" s="46"/>
      <c r="H495" s="38"/>
      <c r="I495" s="38"/>
    </row>
    <row r="496" spans="1:9" ht="15" customHeight="1" x14ac:dyDescent="0.2">
      <c r="A496"/>
      <c r="B496"/>
      <c r="G496" s="46"/>
      <c r="H496" s="38"/>
      <c r="I496" s="38"/>
    </row>
    <row r="497" spans="1:9" ht="15" customHeight="1" x14ac:dyDescent="0.2">
      <c r="A497"/>
      <c r="B497"/>
      <c r="G497" s="46"/>
      <c r="H497" s="38"/>
      <c r="I497" s="38"/>
    </row>
    <row r="498" spans="1:9" ht="15" customHeight="1" x14ac:dyDescent="0.2">
      <c r="A498"/>
      <c r="B498"/>
      <c r="G498" s="46"/>
      <c r="H498" s="38"/>
      <c r="I498" s="38"/>
    </row>
    <row r="499" spans="1:9" ht="15" customHeight="1" x14ac:dyDescent="0.2">
      <c r="A499"/>
      <c r="B499"/>
      <c r="G499" s="46"/>
      <c r="H499" s="38"/>
      <c r="I499" s="38"/>
    </row>
    <row r="500" spans="1:9" ht="15" customHeight="1" x14ac:dyDescent="0.2">
      <c r="A500"/>
      <c r="B500"/>
      <c r="G500" s="46"/>
      <c r="H500" s="38"/>
      <c r="I500" s="38"/>
    </row>
    <row r="501" spans="1:9" ht="15" customHeight="1" x14ac:dyDescent="0.2">
      <c r="A501"/>
      <c r="B501"/>
      <c r="G501" s="46"/>
      <c r="H501" s="38"/>
      <c r="I501" s="38"/>
    </row>
    <row r="502" spans="1:9" ht="15" customHeight="1" x14ac:dyDescent="0.2">
      <c r="A502"/>
      <c r="B502"/>
      <c r="G502" s="46"/>
      <c r="H502" s="38"/>
      <c r="I502" s="38"/>
    </row>
    <row r="503" spans="1:9" ht="15" customHeight="1" x14ac:dyDescent="0.2">
      <c r="A503"/>
      <c r="B503"/>
      <c r="G503" s="46"/>
      <c r="H503" s="38"/>
      <c r="I503" s="38"/>
    </row>
    <row r="504" spans="1:9" ht="15" customHeight="1" x14ac:dyDescent="0.2">
      <c r="A504"/>
      <c r="B504"/>
      <c r="G504" s="46"/>
      <c r="H504" s="38"/>
      <c r="I504" s="38"/>
    </row>
    <row r="505" spans="1:9" ht="15" customHeight="1" x14ac:dyDescent="0.2">
      <c r="A505"/>
      <c r="B505"/>
      <c r="G505" s="46"/>
      <c r="H505" s="38"/>
      <c r="I505" s="38"/>
    </row>
    <row r="506" spans="1:9" ht="15" customHeight="1" x14ac:dyDescent="0.2">
      <c r="A506"/>
      <c r="B506"/>
      <c r="G506" s="46"/>
      <c r="H506" s="38"/>
      <c r="I506" s="38"/>
    </row>
    <row r="507" spans="1:9" ht="15" customHeight="1" x14ac:dyDescent="0.2">
      <c r="A507"/>
      <c r="B507"/>
      <c r="G507" s="46"/>
      <c r="H507" s="38"/>
      <c r="I507" s="38"/>
    </row>
    <row r="508" spans="1:9" ht="15" customHeight="1" x14ac:dyDescent="0.2">
      <c r="A508"/>
      <c r="B508"/>
      <c r="G508" s="46"/>
      <c r="H508" s="38"/>
      <c r="I508" s="38"/>
    </row>
    <row r="509" spans="1:9" ht="15" customHeight="1" x14ac:dyDescent="0.2">
      <c r="A509"/>
      <c r="B509"/>
      <c r="G509" s="46"/>
      <c r="H509" s="38"/>
      <c r="I509" s="38"/>
    </row>
    <row r="510" spans="1:9" ht="15" customHeight="1" x14ac:dyDescent="0.2">
      <c r="A510"/>
      <c r="B510"/>
      <c r="G510" s="46"/>
      <c r="H510" s="38"/>
      <c r="I510" s="38"/>
    </row>
    <row r="511" spans="1:9" ht="15" customHeight="1" x14ac:dyDescent="0.2">
      <c r="A511"/>
      <c r="B511"/>
      <c r="G511" s="46"/>
      <c r="H511" s="38"/>
      <c r="I511" s="38"/>
    </row>
    <row r="512" spans="1:9" ht="15" customHeight="1" x14ac:dyDescent="0.2">
      <c r="A512"/>
      <c r="B512"/>
      <c r="G512" s="46"/>
      <c r="H512" s="38"/>
      <c r="I512" s="38"/>
    </row>
    <row r="513" spans="1:9" ht="15" customHeight="1" x14ac:dyDescent="0.2">
      <c r="A513"/>
      <c r="B513"/>
      <c r="G513" s="46"/>
      <c r="H513" s="38"/>
      <c r="I513" s="38"/>
    </row>
    <row r="514" spans="1:9" ht="15" customHeight="1" x14ac:dyDescent="0.2">
      <c r="A514"/>
      <c r="B514"/>
      <c r="G514" s="46"/>
      <c r="H514" s="38"/>
      <c r="I514" s="38"/>
    </row>
    <row r="515" spans="1:9" ht="15" customHeight="1" x14ac:dyDescent="0.2">
      <c r="A515"/>
      <c r="B515"/>
      <c r="G515" s="46"/>
      <c r="H515" s="38"/>
      <c r="I515" s="38"/>
    </row>
    <row r="516" spans="1:9" ht="15" customHeight="1" x14ac:dyDescent="0.2">
      <c r="A516"/>
      <c r="B516"/>
      <c r="G516" s="46"/>
      <c r="H516" s="38"/>
      <c r="I516" s="38"/>
    </row>
    <row r="517" spans="1:9" ht="15" customHeight="1" x14ac:dyDescent="0.2">
      <c r="A517"/>
      <c r="B517"/>
      <c r="G517" s="46"/>
      <c r="H517" s="38"/>
      <c r="I517" s="38"/>
    </row>
    <row r="518" spans="1:9" ht="15" customHeight="1" x14ac:dyDescent="0.2">
      <c r="A518"/>
      <c r="B518"/>
      <c r="G518" s="46"/>
      <c r="H518" s="38"/>
      <c r="I518" s="38"/>
    </row>
    <row r="519" spans="1:9" ht="15" customHeight="1" x14ac:dyDescent="0.2">
      <c r="A519"/>
      <c r="B519"/>
      <c r="G519" s="46"/>
      <c r="H519" s="38"/>
      <c r="I519" s="38"/>
    </row>
    <row r="520" spans="1:9" ht="15" customHeight="1" x14ac:dyDescent="0.2">
      <c r="A520"/>
      <c r="B520"/>
      <c r="G520" s="46"/>
      <c r="H520" s="38"/>
      <c r="I520" s="38"/>
    </row>
    <row r="521" spans="1:9" ht="15" customHeight="1" x14ac:dyDescent="0.2">
      <c r="A521"/>
      <c r="B521"/>
      <c r="G521" s="46"/>
      <c r="H521" s="38"/>
      <c r="I521" s="38"/>
    </row>
    <row r="522" spans="1:9" ht="15" customHeight="1" x14ac:dyDescent="0.2">
      <c r="A522"/>
      <c r="B522"/>
      <c r="G522" s="46"/>
      <c r="H522" s="38"/>
      <c r="I522" s="38"/>
    </row>
    <row r="523" spans="1:9" ht="15" customHeight="1" x14ac:dyDescent="0.2">
      <c r="A523"/>
      <c r="B523"/>
      <c r="G523" s="46"/>
      <c r="H523" s="38"/>
      <c r="I523" s="38"/>
    </row>
    <row r="524" spans="1:9" ht="15" customHeight="1" x14ac:dyDescent="0.2">
      <c r="A524"/>
      <c r="B524"/>
      <c r="G524" s="46"/>
      <c r="H524" s="38"/>
      <c r="I524" s="38"/>
    </row>
    <row r="525" spans="1:9" ht="15" customHeight="1" x14ac:dyDescent="0.2">
      <c r="A525"/>
      <c r="B525"/>
      <c r="G525" s="46"/>
      <c r="H525" s="38"/>
      <c r="I525" s="38"/>
    </row>
    <row r="526" spans="1:9" ht="15" customHeight="1" x14ac:dyDescent="0.2">
      <c r="A526"/>
      <c r="B526"/>
      <c r="G526" s="46"/>
      <c r="H526" s="38"/>
      <c r="I526" s="38"/>
    </row>
    <row r="527" spans="1:9" ht="15" customHeight="1" x14ac:dyDescent="0.2">
      <c r="A527"/>
      <c r="B527"/>
      <c r="G527" s="46"/>
      <c r="H527" s="38"/>
      <c r="I527" s="38"/>
    </row>
    <row r="528" spans="1:9" ht="15" customHeight="1" x14ac:dyDescent="0.2">
      <c r="A528"/>
      <c r="B528"/>
      <c r="G528" s="46"/>
      <c r="H528" s="38"/>
      <c r="I528" s="38"/>
    </row>
    <row r="529" spans="1:9" ht="15" customHeight="1" x14ac:dyDescent="0.2">
      <c r="A529"/>
      <c r="B529"/>
      <c r="G529" s="46"/>
      <c r="H529" s="38"/>
      <c r="I529" s="38"/>
    </row>
    <row r="530" spans="1:9" ht="15" customHeight="1" x14ac:dyDescent="0.2">
      <c r="A530"/>
      <c r="B530"/>
      <c r="G530" s="46"/>
      <c r="H530" s="38"/>
      <c r="I530" s="38"/>
    </row>
    <row r="531" spans="1:9" ht="15" customHeight="1" x14ac:dyDescent="0.2">
      <c r="A531"/>
      <c r="B531"/>
      <c r="G531" s="46"/>
      <c r="H531" s="38"/>
      <c r="I531" s="38"/>
    </row>
    <row r="532" spans="1:9" ht="15" customHeight="1" x14ac:dyDescent="0.2">
      <c r="A532"/>
      <c r="B532"/>
      <c r="G532" s="46"/>
      <c r="H532" s="38"/>
      <c r="I532" s="38"/>
    </row>
    <row r="533" spans="1:9" ht="15" customHeight="1" x14ac:dyDescent="0.2">
      <c r="A533"/>
      <c r="B533"/>
      <c r="G533" s="46"/>
      <c r="H533" s="38"/>
      <c r="I533" s="38"/>
    </row>
    <row r="534" spans="1:9" ht="15" customHeight="1" x14ac:dyDescent="0.2">
      <c r="A534"/>
      <c r="B534"/>
      <c r="G534" s="46"/>
      <c r="H534" s="38"/>
      <c r="I534" s="38"/>
    </row>
    <row r="535" spans="1:9" ht="15" customHeight="1" x14ac:dyDescent="0.2">
      <c r="A535"/>
      <c r="B535"/>
      <c r="G535" s="46"/>
      <c r="H535" s="38"/>
      <c r="I535" s="38"/>
    </row>
    <row r="536" spans="1:9" ht="15" customHeight="1" x14ac:dyDescent="0.2">
      <c r="A536"/>
      <c r="B536"/>
      <c r="G536" s="46"/>
      <c r="H536" s="38"/>
      <c r="I536" s="38"/>
    </row>
    <row r="537" spans="1:9" ht="15" customHeight="1" x14ac:dyDescent="0.2">
      <c r="A537"/>
      <c r="B537"/>
      <c r="G537" s="46"/>
      <c r="H537" s="38"/>
      <c r="I537" s="38"/>
    </row>
    <row r="538" spans="1:9" ht="15" customHeight="1" x14ac:dyDescent="0.2">
      <c r="A538"/>
      <c r="B538"/>
      <c r="G538" s="46"/>
      <c r="H538" s="38"/>
      <c r="I538" s="38"/>
    </row>
    <row r="539" spans="1:9" ht="15" customHeight="1" x14ac:dyDescent="0.2">
      <c r="A539"/>
      <c r="B539"/>
      <c r="G539" s="46"/>
      <c r="H539" s="38"/>
      <c r="I539" s="38"/>
    </row>
    <row r="540" spans="1:9" ht="15" customHeight="1" x14ac:dyDescent="0.2">
      <c r="A540"/>
      <c r="B540"/>
      <c r="G540" s="46"/>
      <c r="H540" s="38"/>
      <c r="I540" s="38"/>
    </row>
    <row r="541" spans="1:9" ht="15" customHeight="1" x14ac:dyDescent="0.2">
      <c r="A541"/>
      <c r="B541"/>
      <c r="G541" s="46"/>
      <c r="H541" s="38"/>
      <c r="I541" s="38"/>
    </row>
    <row r="542" spans="1:9" ht="15" customHeight="1" x14ac:dyDescent="0.2">
      <c r="A542"/>
      <c r="B542"/>
      <c r="G542" s="46"/>
      <c r="H542" s="38"/>
      <c r="I542" s="38"/>
    </row>
    <row r="543" spans="1:9" ht="15" customHeight="1" x14ac:dyDescent="0.2">
      <c r="A543"/>
      <c r="B543"/>
      <c r="G543" s="46"/>
      <c r="H543" s="38"/>
      <c r="I543" s="38"/>
    </row>
    <row r="544" spans="1:9" ht="15" customHeight="1" x14ac:dyDescent="0.2">
      <c r="A544"/>
      <c r="B544"/>
      <c r="G544" s="46"/>
      <c r="H544" s="38"/>
      <c r="I544" s="38"/>
    </row>
    <row r="545" spans="1:9" ht="15" customHeight="1" x14ac:dyDescent="0.2">
      <c r="A545"/>
      <c r="B545"/>
      <c r="G545" s="46"/>
      <c r="H545" s="38"/>
      <c r="I545" s="38"/>
    </row>
    <row r="546" spans="1:9" ht="15" customHeight="1" x14ac:dyDescent="0.2">
      <c r="A546"/>
      <c r="B546"/>
      <c r="G546" s="46"/>
      <c r="H546" s="38"/>
      <c r="I546" s="38"/>
    </row>
    <row r="547" spans="1:9" ht="15" customHeight="1" x14ac:dyDescent="0.2">
      <c r="A547"/>
      <c r="B547"/>
      <c r="G547" s="46"/>
      <c r="H547" s="38"/>
      <c r="I547" s="38"/>
    </row>
    <row r="548" spans="1:9" ht="15" customHeight="1" x14ac:dyDescent="0.2">
      <c r="A548"/>
      <c r="B548"/>
      <c r="G548" s="46"/>
      <c r="H548" s="38"/>
      <c r="I548" s="38"/>
    </row>
    <row r="549" spans="1:9" ht="15" customHeight="1" x14ac:dyDescent="0.2">
      <c r="A549"/>
      <c r="B549"/>
      <c r="G549" s="46"/>
      <c r="H549" s="38"/>
      <c r="I549" s="38"/>
    </row>
    <row r="550" spans="1:9" ht="15" customHeight="1" x14ac:dyDescent="0.2">
      <c r="A550"/>
      <c r="B550"/>
      <c r="G550" s="46"/>
      <c r="H550" s="38"/>
      <c r="I550" s="38"/>
    </row>
    <row r="551" spans="1:9" ht="15" customHeight="1" x14ac:dyDescent="0.2">
      <c r="A551"/>
      <c r="B551"/>
      <c r="G551" s="46"/>
      <c r="H551" s="38"/>
      <c r="I551" s="38"/>
    </row>
    <row r="552" spans="1:9" ht="15" customHeight="1" x14ac:dyDescent="0.2">
      <c r="A552"/>
      <c r="B552"/>
      <c r="G552" s="46"/>
      <c r="H552" s="38"/>
      <c r="I552" s="38"/>
    </row>
    <row r="553" spans="1:9" ht="15" customHeight="1" x14ac:dyDescent="0.2">
      <c r="A553"/>
      <c r="B553"/>
      <c r="G553" s="46"/>
      <c r="H553" s="38"/>
      <c r="I553" s="38"/>
    </row>
    <row r="554" spans="1:9" ht="15" customHeight="1" x14ac:dyDescent="0.2">
      <c r="A554"/>
      <c r="B554"/>
      <c r="G554" s="46"/>
      <c r="H554" s="38"/>
      <c r="I554" s="38"/>
    </row>
    <row r="555" spans="1:9" ht="15" customHeight="1" x14ac:dyDescent="0.2">
      <c r="A555"/>
      <c r="B555"/>
      <c r="G555" s="46"/>
      <c r="H555" s="38"/>
      <c r="I555" s="38"/>
    </row>
    <row r="556" spans="1:9" ht="15" customHeight="1" x14ac:dyDescent="0.2">
      <c r="A556"/>
      <c r="B556"/>
      <c r="G556" s="46"/>
      <c r="H556" s="38"/>
      <c r="I556" s="38"/>
    </row>
    <row r="557" spans="1:9" ht="15" customHeight="1" x14ac:dyDescent="0.2">
      <c r="A557"/>
      <c r="B557"/>
      <c r="G557" s="46"/>
      <c r="H557" s="38"/>
      <c r="I557" s="38"/>
    </row>
    <row r="558" spans="1:9" ht="15" customHeight="1" x14ac:dyDescent="0.2">
      <c r="A558"/>
      <c r="B558"/>
      <c r="G558" s="46"/>
      <c r="H558" s="38"/>
      <c r="I558" s="38"/>
    </row>
    <row r="559" spans="1:9" ht="15" customHeight="1" x14ac:dyDescent="0.2">
      <c r="A559"/>
      <c r="B559"/>
      <c r="G559" s="46"/>
      <c r="H559" s="38"/>
      <c r="I559" s="38"/>
    </row>
    <row r="560" spans="1:9" ht="15" customHeight="1" x14ac:dyDescent="0.2">
      <c r="A560"/>
      <c r="B560"/>
      <c r="G560" s="46"/>
      <c r="H560" s="38"/>
      <c r="I560" s="38"/>
    </row>
    <row r="561" spans="1:9" ht="15" customHeight="1" x14ac:dyDescent="0.2">
      <c r="A561"/>
      <c r="B561"/>
      <c r="G561" s="46"/>
      <c r="H561" s="38"/>
      <c r="I561" s="38"/>
    </row>
    <row r="562" spans="1:9" ht="15" customHeight="1" x14ac:dyDescent="0.2">
      <c r="A562"/>
      <c r="B562"/>
      <c r="G562" s="46"/>
      <c r="H562" s="38"/>
      <c r="I562" s="38"/>
    </row>
    <row r="563" spans="1:9" ht="15" customHeight="1" x14ac:dyDescent="0.2">
      <c r="A563"/>
      <c r="B563"/>
      <c r="G563" s="46"/>
      <c r="H563" s="38"/>
      <c r="I563" s="38"/>
    </row>
    <row r="564" spans="1:9" ht="15" customHeight="1" x14ac:dyDescent="0.2">
      <c r="A564"/>
      <c r="B564"/>
      <c r="G564" s="46"/>
      <c r="H564" s="38"/>
      <c r="I564" s="38"/>
    </row>
    <row r="565" spans="1:9" ht="15" customHeight="1" x14ac:dyDescent="0.2">
      <c r="A565"/>
      <c r="B565"/>
      <c r="G565" s="46"/>
      <c r="H565" s="38"/>
      <c r="I565" s="38"/>
    </row>
    <row r="566" spans="1:9" ht="15" customHeight="1" x14ac:dyDescent="0.2">
      <c r="A566"/>
      <c r="B566"/>
      <c r="G566" s="46"/>
      <c r="H566" s="38"/>
      <c r="I566" s="38"/>
    </row>
    <row r="567" spans="1:9" ht="15" customHeight="1" x14ac:dyDescent="0.2">
      <c r="A567"/>
      <c r="B567"/>
      <c r="G567" s="46"/>
      <c r="H567" s="38"/>
      <c r="I567" s="38"/>
    </row>
    <row r="568" spans="1:9" ht="15" customHeight="1" x14ac:dyDescent="0.2">
      <c r="A568"/>
      <c r="B568"/>
      <c r="G568" s="46"/>
      <c r="H568" s="38"/>
      <c r="I568" s="38"/>
    </row>
    <row r="569" spans="1:9" ht="15" customHeight="1" x14ac:dyDescent="0.2">
      <c r="A569"/>
      <c r="B569"/>
      <c r="G569" s="46"/>
      <c r="H569" s="38"/>
      <c r="I569" s="38"/>
    </row>
    <row r="570" spans="1:9" ht="15" customHeight="1" x14ac:dyDescent="0.2">
      <c r="A570"/>
      <c r="B570"/>
      <c r="G570" s="46"/>
      <c r="H570" s="38"/>
      <c r="I570" s="38"/>
    </row>
    <row r="571" spans="1:9" ht="15" customHeight="1" x14ac:dyDescent="0.2">
      <c r="A571"/>
      <c r="B571"/>
      <c r="G571" s="46"/>
      <c r="H571" s="38"/>
      <c r="I571" s="38"/>
    </row>
    <row r="572" spans="1:9" ht="15" customHeight="1" x14ac:dyDescent="0.2">
      <c r="A572"/>
      <c r="B572"/>
      <c r="G572" s="46"/>
      <c r="H572" s="38"/>
      <c r="I572" s="38"/>
    </row>
    <row r="573" spans="1:9" ht="15" customHeight="1" x14ac:dyDescent="0.2">
      <c r="A573"/>
      <c r="B573"/>
      <c r="G573" s="46"/>
      <c r="H573" s="38"/>
      <c r="I573" s="38"/>
    </row>
    <row r="574" spans="1:9" ht="15" customHeight="1" x14ac:dyDescent="0.2">
      <c r="A574"/>
      <c r="B574"/>
      <c r="G574" s="46"/>
      <c r="H574" s="38"/>
      <c r="I574" s="38"/>
    </row>
    <row r="575" spans="1:9" ht="15" customHeight="1" x14ac:dyDescent="0.2">
      <c r="A575"/>
      <c r="B575"/>
      <c r="G575" s="46"/>
      <c r="H575" s="38"/>
      <c r="I575" s="38"/>
    </row>
    <row r="576" spans="1:9" ht="15" customHeight="1" x14ac:dyDescent="0.2">
      <c r="A576"/>
      <c r="B576"/>
      <c r="G576" s="46"/>
      <c r="H576" s="38"/>
      <c r="I576" s="38"/>
    </row>
    <row r="577" spans="1:9" ht="15" customHeight="1" x14ac:dyDescent="0.2">
      <c r="A577"/>
      <c r="B577"/>
      <c r="G577" s="46"/>
      <c r="H577" s="38"/>
      <c r="I577" s="38"/>
    </row>
    <row r="578" spans="1:9" ht="15" customHeight="1" x14ac:dyDescent="0.2">
      <c r="A578"/>
      <c r="B578"/>
      <c r="G578" s="46"/>
      <c r="H578" s="38"/>
      <c r="I578" s="38"/>
    </row>
    <row r="579" spans="1:9" ht="15" customHeight="1" x14ac:dyDescent="0.2">
      <c r="A579"/>
      <c r="B579"/>
      <c r="G579" s="46"/>
      <c r="H579" s="38"/>
      <c r="I579" s="38"/>
    </row>
    <row r="580" spans="1:9" ht="15" customHeight="1" x14ac:dyDescent="0.2">
      <c r="A580"/>
      <c r="B580"/>
      <c r="G580" s="46"/>
      <c r="H580" s="38"/>
      <c r="I580" s="38"/>
    </row>
    <row r="581" spans="1:9" ht="15" customHeight="1" x14ac:dyDescent="0.2">
      <c r="A581"/>
      <c r="B581"/>
      <c r="G581" s="46"/>
      <c r="H581" s="38"/>
      <c r="I581" s="38"/>
    </row>
    <row r="582" spans="1:9" ht="15" customHeight="1" x14ac:dyDescent="0.2">
      <c r="A582"/>
      <c r="B582"/>
      <c r="G582" s="46"/>
      <c r="H582" s="38"/>
      <c r="I582" s="38"/>
    </row>
    <row r="583" spans="1:9" ht="15" customHeight="1" x14ac:dyDescent="0.2">
      <c r="A583"/>
      <c r="B583"/>
      <c r="G583" s="46"/>
      <c r="H583" s="38"/>
      <c r="I583" s="38"/>
    </row>
    <row r="584" spans="1:9" ht="15" customHeight="1" x14ac:dyDescent="0.2">
      <c r="A584"/>
      <c r="B584"/>
      <c r="G584" s="46"/>
      <c r="H584" s="38"/>
      <c r="I584" s="38"/>
    </row>
    <row r="585" spans="1:9" ht="15" customHeight="1" x14ac:dyDescent="0.2">
      <c r="A585"/>
      <c r="B585"/>
      <c r="G585" s="46"/>
      <c r="H585" s="38"/>
      <c r="I585" s="38"/>
    </row>
    <row r="586" spans="1:9" ht="15" customHeight="1" x14ac:dyDescent="0.2">
      <c r="A586"/>
      <c r="B586"/>
      <c r="G586" s="46"/>
      <c r="H586" s="38"/>
      <c r="I586" s="38"/>
    </row>
    <row r="587" spans="1:9" ht="15" customHeight="1" x14ac:dyDescent="0.2">
      <c r="A587"/>
      <c r="B587"/>
      <c r="G587" s="46"/>
      <c r="H587" s="38"/>
      <c r="I587" s="38"/>
    </row>
    <row r="588" spans="1:9" ht="15" customHeight="1" x14ac:dyDescent="0.2">
      <c r="A588"/>
      <c r="B588"/>
      <c r="G588" s="46"/>
      <c r="H588" s="38"/>
      <c r="I588" s="38"/>
    </row>
    <row r="589" spans="1:9" ht="15" customHeight="1" x14ac:dyDescent="0.2">
      <c r="A589"/>
      <c r="B589"/>
      <c r="G589" s="46"/>
      <c r="H589" s="38"/>
      <c r="I589" s="38"/>
    </row>
    <row r="590" spans="1:9" ht="15" customHeight="1" x14ac:dyDescent="0.2">
      <c r="A590"/>
      <c r="B590"/>
      <c r="G590" s="46"/>
      <c r="H590" s="38"/>
      <c r="I590" s="38"/>
    </row>
    <row r="591" spans="1:9" ht="15" customHeight="1" x14ac:dyDescent="0.2">
      <c r="A591"/>
      <c r="B591"/>
      <c r="G591" s="46"/>
      <c r="H591" s="38"/>
      <c r="I591" s="38"/>
    </row>
    <row r="592" spans="1:9" ht="15" customHeight="1" x14ac:dyDescent="0.2">
      <c r="A592"/>
      <c r="B592"/>
      <c r="G592" s="46"/>
      <c r="H592" s="38"/>
      <c r="I592" s="38"/>
    </row>
    <row r="593" spans="1:9" ht="15" customHeight="1" x14ac:dyDescent="0.2">
      <c r="A593"/>
      <c r="B593"/>
      <c r="G593" s="46"/>
      <c r="H593" s="38"/>
      <c r="I593" s="38"/>
    </row>
    <row r="594" spans="1:9" ht="15" customHeight="1" x14ac:dyDescent="0.2">
      <c r="A594"/>
      <c r="B594"/>
      <c r="G594" s="46"/>
      <c r="H594" s="38"/>
      <c r="I594" s="38"/>
    </row>
    <row r="595" spans="1:9" ht="15" customHeight="1" x14ac:dyDescent="0.2">
      <c r="A595"/>
      <c r="B595"/>
      <c r="G595" s="46"/>
      <c r="H595" s="38"/>
      <c r="I595" s="38"/>
    </row>
    <row r="596" spans="1:9" ht="15" customHeight="1" x14ac:dyDescent="0.2">
      <c r="A596"/>
      <c r="B596"/>
      <c r="G596" s="46"/>
      <c r="H596" s="38"/>
      <c r="I596" s="38"/>
    </row>
    <row r="597" spans="1:9" ht="15" customHeight="1" x14ac:dyDescent="0.2">
      <c r="A597"/>
      <c r="B597"/>
      <c r="G597" s="46"/>
      <c r="H597" s="38"/>
      <c r="I597" s="38"/>
    </row>
    <row r="598" spans="1:9" ht="15" customHeight="1" x14ac:dyDescent="0.2">
      <c r="A598"/>
      <c r="B598"/>
      <c r="G598" s="46"/>
      <c r="H598" s="38"/>
      <c r="I598" s="38"/>
    </row>
    <row r="599" spans="1:9" ht="15" customHeight="1" x14ac:dyDescent="0.2">
      <c r="A599"/>
      <c r="B599"/>
      <c r="G599" s="46"/>
      <c r="H599" s="38"/>
      <c r="I599" s="38"/>
    </row>
    <row r="600" spans="1:9" ht="15" customHeight="1" x14ac:dyDescent="0.2">
      <c r="A600"/>
      <c r="B600"/>
      <c r="G600" s="46"/>
      <c r="H600" s="38"/>
      <c r="I600" s="38"/>
    </row>
    <row r="601" spans="1:9" ht="15" customHeight="1" x14ac:dyDescent="0.2">
      <c r="A601"/>
      <c r="B601"/>
      <c r="G601" s="46"/>
      <c r="H601" s="38"/>
      <c r="I601" s="38"/>
    </row>
    <row r="602" spans="1:9" ht="15" customHeight="1" x14ac:dyDescent="0.2">
      <c r="A602"/>
      <c r="B602"/>
      <c r="G602" s="46"/>
      <c r="H602" s="38"/>
      <c r="I602" s="38"/>
    </row>
    <row r="603" spans="1:9" ht="15" customHeight="1" x14ac:dyDescent="0.2">
      <c r="A603"/>
      <c r="B603"/>
      <c r="G603" s="46"/>
      <c r="H603" s="38"/>
      <c r="I603" s="38"/>
    </row>
    <row r="604" spans="1:9" ht="15" customHeight="1" x14ac:dyDescent="0.2">
      <c r="A604"/>
      <c r="B604"/>
      <c r="G604" s="46"/>
      <c r="H604" s="38"/>
      <c r="I604" s="38"/>
    </row>
    <row r="605" spans="1:9" ht="15" customHeight="1" x14ac:dyDescent="0.2">
      <c r="A605"/>
      <c r="B605"/>
      <c r="G605" s="46"/>
      <c r="H605" s="38"/>
      <c r="I605" s="38"/>
    </row>
    <row r="606" spans="1:9" ht="15" customHeight="1" x14ac:dyDescent="0.2">
      <c r="A606"/>
      <c r="B606"/>
      <c r="G606" s="46"/>
      <c r="H606" s="38"/>
      <c r="I606" s="38"/>
    </row>
    <row r="607" spans="1:9" ht="15" customHeight="1" x14ac:dyDescent="0.2">
      <c r="A607"/>
      <c r="B607"/>
      <c r="G607" s="46"/>
      <c r="H607" s="38"/>
      <c r="I607" s="38"/>
    </row>
    <row r="608" spans="1:9" ht="15" customHeight="1" x14ac:dyDescent="0.2">
      <c r="A608"/>
      <c r="B608"/>
      <c r="G608" s="46"/>
      <c r="H608" s="38"/>
      <c r="I608" s="38"/>
    </row>
    <row r="609" spans="1:9" ht="15" customHeight="1" x14ac:dyDescent="0.2">
      <c r="A609"/>
      <c r="B609"/>
      <c r="G609" s="46"/>
      <c r="H609" s="38"/>
      <c r="I609" s="38"/>
    </row>
    <row r="610" spans="1:9" ht="15" customHeight="1" x14ac:dyDescent="0.2">
      <c r="A610"/>
      <c r="B610"/>
      <c r="G610" s="46"/>
      <c r="H610" s="38"/>
      <c r="I610" s="38"/>
    </row>
    <row r="611" spans="1:9" ht="15" customHeight="1" x14ac:dyDescent="0.2">
      <c r="A611"/>
      <c r="B611"/>
      <c r="G611" s="46"/>
      <c r="H611" s="38"/>
      <c r="I611" s="38"/>
    </row>
    <row r="612" spans="1:9" ht="15" customHeight="1" x14ac:dyDescent="0.2">
      <c r="A612"/>
      <c r="B612"/>
      <c r="G612" s="46"/>
      <c r="H612" s="38"/>
      <c r="I612" s="38"/>
    </row>
    <row r="613" spans="1:9" ht="15" customHeight="1" x14ac:dyDescent="0.2">
      <c r="A613"/>
      <c r="B613"/>
      <c r="G613" s="46"/>
      <c r="H613" s="38"/>
      <c r="I613" s="38"/>
    </row>
    <row r="614" spans="1:9" ht="15" customHeight="1" x14ac:dyDescent="0.2">
      <c r="A614"/>
      <c r="B614"/>
      <c r="G614" s="46"/>
      <c r="H614" s="38"/>
      <c r="I614" s="38"/>
    </row>
    <row r="615" spans="1:9" ht="15" customHeight="1" x14ac:dyDescent="0.2">
      <c r="A615"/>
      <c r="B615"/>
      <c r="G615" s="46"/>
      <c r="H615" s="38"/>
      <c r="I615" s="38"/>
    </row>
    <row r="616" spans="1:9" ht="15" customHeight="1" x14ac:dyDescent="0.2">
      <c r="A616"/>
      <c r="B616"/>
      <c r="G616" s="46"/>
      <c r="H616" s="38"/>
      <c r="I616" s="38"/>
    </row>
    <row r="617" spans="1:9" ht="15" customHeight="1" x14ac:dyDescent="0.2">
      <c r="A617"/>
      <c r="B617"/>
      <c r="G617" s="46"/>
      <c r="H617" s="38"/>
      <c r="I617" s="38"/>
    </row>
    <row r="618" spans="1:9" ht="15" customHeight="1" x14ac:dyDescent="0.2">
      <c r="A618"/>
      <c r="B618"/>
      <c r="G618" s="46"/>
      <c r="H618" s="38"/>
      <c r="I618" s="38"/>
    </row>
    <row r="619" spans="1:9" ht="15" customHeight="1" x14ac:dyDescent="0.2">
      <c r="A619"/>
      <c r="B619"/>
      <c r="G619" s="46"/>
      <c r="H619" s="38"/>
      <c r="I619" s="38"/>
    </row>
    <row r="620" spans="1:9" ht="15" customHeight="1" x14ac:dyDescent="0.2">
      <c r="A620"/>
      <c r="B620"/>
      <c r="G620" s="46"/>
      <c r="H620" s="38"/>
      <c r="I620" s="38"/>
    </row>
    <row r="621" spans="1:9" ht="15" customHeight="1" x14ac:dyDescent="0.2">
      <c r="A621"/>
      <c r="B621"/>
      <c r="G621" s="46"/>
      <c r="H621" s="38"/>
      <c r="I621" s="38"/>
    </row>
    <row r="622" spans="1:9" ht="15" customHeight="1" x14ac:dyDescent="0.2">
      <c r="A622"/>
      <c r="B622"/>
      <c r="G622" s="46"/>
      <c r="H622" s="38"/>
      <c r="I622" s="38"/>
    </row>
    <row r="623" spans="1:9" ht="15" customHeight="1" x14ac:dyDescent="0.2">
      <c r="A623"/>
      <c r="B623"/>
      <c r="G623" s="46"/>
      <c r="H623" s="38"/>
      <c r="I623" s="38"/>
    </row>
    <row r="624" spans="1:9" ht="15" customHeight="1" x14ac:dyDescent="0.2">
      <c r="A624"/>
      <c r="B624"/>
      <c r="G624" s="46"/>
      <c r="H624" s="38"/>
      <c r="I624" s="38"/>
    </row>
    <row r="625" spans="1:9" ht="15" customHeight="1" x14ac:dyDescent="0.2">
      <c r="A625"/>
      <c r="B625"/>
      <c r="G625" s="46"/>
      <c r="H625" s="38"/>
      <c r="I625" s="38"/>
    </row>
    <row r="626" spans="1:9" ht="15" customHeight="1" x14ac:dyDescent="0.2">
      <c r="A626"/>
      <c r="B626"/>
      <c r="G626" s="46"/>
      <c r="H626" s="38"/>
      <c r="I626" s="38"/>
    </row>
    <row r="627" spans="1:9" ht="15" customHeight="1" x14ac:dyDescent="0.2">
      <c r="A627"/>
      <c r="B627"/>
      <c r="G627" s="46"/>
      <c r="H627" s="38"/>
      <c r="I627" s="38"/>
    </row>
    <row r="628" spans="1:9" ht="15" customHeight="1" x14ac:dyDescent="0.2">
      <c r="A628"/>
      <c r="B628"/>
      <c r="G628" s="46"/>
      <c r="H628" s="38"/>
      <c r="I628" s="38"/>
    </row>
    <row r="629" spans="1:9" ht="15" customHeight="1" x14ac:dyDescent="0.2">
      <c r="A629"/>
      <c r="B629"/>
      <c r="G629" s="46"/>
      <c r="H629" s="38"/>
      <c r="I629" s="38"/>
    </row>
    <row r="630" spans="1:9" ht="15" customHeight="1" x14ac:dyDescent="0.2">
      <c r="A630"/>
      <c r="B630"/>
      <c r="G630" s="46"/>
      <c r="H630" s="38"/>
      <c r="I630" s="38"/>
    </row>
    <row r="631" spans="1:9" ht="15" customHeight="1" x14ac:dyDescent="0.2">
      <c r="A631"/>
      <c r="B631"/>
      <c r="G631" s="46"/>
      <c r="H631" s="38"/>
      <c r="I631" s="38"/>
    </row>
    <row r="632" spans="1:9" ht="15" customHeight="1" x14ac:dyDescent="0.2">
      <c r="A632"/>
      <c r="B632"/>
      <c r="G632" s="46"/>
      <c r="H632" s="38"/>
      <c r="I632" s="38"/>
    </row>
    <row r="633" spans="1:9" ht="15" customHeight="1" x14ac:dyDescent="0.2">
      <c r="A633"/>
      <c r="B633"/>
      <c r="G633" s="46"/>
      <c r="H633" s="38"/>
      <c r="I633" s="38"/>
    </row>
    <row r="634" spans="1:9" ht="15" customHeight="1" x14ac:dyDescent="0.2">
      <c r="A634"/>
      <c r="B634"/>
      <c r="G634" s="46"/>
      <c r="H634" s="38"/>
      <c r="I634" s="38"/>
    </row>
    <row r="635" spans="1:9" ht="15" customHeight="1" x14ac:dyDescent="0.2">
      <c r="A635"/>
      <c r="B635"/>
      <c r="G635" s="46"/>
      <c r="H635" s="38"/>
      <c r="I635" s="38"/>
    </row>
    <row r="636" spans="1:9" ht="15" customHeight="1" x14ac:dyDescent="0.2">
      <c r="A636"/>
      <c r="B636"/>
      <c r="G636" s="46"/>
      <c r="H636" s="38"/>
      <c r="I636" s="38"/>
    </row>
    <row r="637" spans="1:9" ht="15" customHeight="1" x14ac:dyDescent="0.2">
      <c r="A637"/>
      <c r="B637"/>
      <c r="G637" s="46"/>
      <c r="H637" s="38"/>
      <c r="I637" s="38"/>
    </row>
    <row r="638" spans="1:9" ht="15" customHeight="1" x14ac:dyDescent="0.2">
      <c r="A638"/>
      <c r="B638"/>
      <c r="G638" s="46"/>
      <c r="H638" s="38"/>
      <c r="I638" s="38"/>
    </row>
    <row r="639" spans="1:9" ht="15" customHeight="1" x14ac:dyDescent="0.2">
      <c r="A639"/>
      <c r="B639"/>
      <c r="G639" s="46"/>
      <c r="H639" s="38"/>
      <c r="I639" s="38"/>
    </row>
    <row r="640" spans="1:9" ht="15" customHeight="1" x14ac:dyDescent="0.2">
      <c r="A640"/>
      <c r="B640"/>
      <c r="G640" s="46"/>
      <c r="H640" s="38"/>
      <c r="I640" s="38"/>
    </row>
    <row r="641" spans="1:9" ht="15" customHeight="1" x14ac:dyDescent="0.2">
      <c r="A641"/>
      <c r="B641"/>
      <c r="G641" s="46"/>
      <c r="H641" s="38"/>
      <c r="I641" s="38"/>
    </row>
    <row r="642" spans="1:9" ht="15" customHeight="1" x14ac:dyDescent="0.2">
      <c r="A642"/>
      <c r="B642"/>
      <c r="G642" s="46"/>
      <c r="H642" s="38"/>
      <c r="I642" s="38"/>
    </row>
    <row r="643" spans="1:9" ht="15" customHeight="1" x14ac:dyDescent="0.2">
      <c r="A643"/>
      <c r="B643"/>
      <c r="G643" s="46"/>
      <c r="H643" s="38"/>
      <c r="I643" s="38"/>
    </row>
    <row r="644" spans="1:9" ht="15" customHeight="1" x14ac:dyDescent="0.2">
      <c r="A644"/>
      <c r="B644"/>
      <c r="G644" s="46"/>
      <c r="H644" s="38"/>
      <c r="I644" s="38"/>
    </row>
    <row r="645" spans="1:9" ht="15" customHeight="1" x14ac:dyDescent="0.2">
      <c r="A645"/>
      <c r="B645"/>
      <c r="G645" s="46"/>
      <c r="H645" s="38"/>
      <c r="I645" s="38"/>
    </row>
    <row r="646" spans="1:9" ht="15" customHeight="1" x14ac:dyDescent="0.2">
      <c r="A646"/>
      <c r="B646"/>
      <c r="G646" s="46"/>
      <c r="H646" s="38"/>
      <c r="I646" s="38"/>
    </row>
    <row r="647" spans="1:9" ht="15" customHeight="1" x14ac:dyDescent="0.2">
      <c r="A647"/>
      <c r="B647"/>
      <c r="G647" s="46"/>
      <c r="H647" s="38"/>
      <c r="I647" s="38"/>
    </row>
    <row r="648" spans="1:9" ht="15" customHeight="1" x14ac:dyDescent="0.2">
      <c r="A648"/>
      <c r="B648"/>
      <c r="G648" s="46"/>
      <c r="H648" s="38"/>
      <c r="I648" s="38"/>
    </row>
    <row r="649" spans="1:9" ht="15" customHeight="1" x14ac:dyDescent="0.2">
      <c r="A649"/>
      <c r="B649"/>
      <c r="G649" s="46"/>
      <c r="H649" s="38"/>
      <c r="I649" s="38"/>
    </row>
    <row r="650" spans="1:9" ht="15" customHeight="1" x14ac:dyDescent="0.2">
      <c r="A650"/>
      <c r="B650"/>
      <c r="G650" s="46"/>
      <c r="H650" s="38"/>
      <c r="I650" s="38"/>
    </row>
    <row r="651" spans="1:9" ht="15" customHeight="1" x14ac:dyDescent="0.2">
      <c r="A651"/>
      <c r="B651"/>
      <c r="G651" s="46"/>
      <c r="H651" s="38"/>
      <c r="I651" s="38"/>
    </row>
    <row r="652" spans="1:9" ht="15" customHeight="1" x14ac:dyDescent="0.2">
      <c r="A652"/>
      <c r="B652"/>
      <c r="G652" s="46"/>
      <c r="H652" s="38"/>
      <c r="I652" s="38"/>
    </row>
    <row r="653" spans="1:9" ht="15" customHeight="1" x14ac:dyDescent="0.2">
      <c r="A653"/>
      <c r="B653"/>
      <c r="G653" s="46"/>
      <c r="H653" s="38"/>
      <c r="I653" s="38"/>
    </row>
    <row r="654" spans="1:9" ht="15" customHeight="1" x14ac:dyDescent="0.2">
      <c r="A654"/>
      <c r="B654"/>
      <c r="G654" s="46"/>
      <c r="H654" s="38"/>
      <c r="I654" s="38"/>
    </row>
    <row r="655" spans="1:9" ht="15" customHeight="1" x14ac:dyDescent="0.2">
      <c r="A655"/>
      <c r="B655"/>
      <c r="G655" s="46"/>
      <c r="H655" s="38"/>
      <c r="I655" s="38"/>
    </row>
    <row r="656" spans="1:9" ht="15" customHeight="1" x14ac:dyDescent="0.2">
      <c r="A656"/>
      <c r="B656"/>
      <c r="G656" s="46"/>
      <c r="H656" s="38"/>
      <c r="I656" s="38"/>
    </row>
    <row r="657" spans="1:9" ht="15" customHeight="1" x14ac:dyDescent="0.2">
      <c r="A657"/>
      <c r="B657"/>
      <c r="G657" s="46"/>
      <c r="H657" s="38"/>
      <c r="I657" s="38"/>
    </row>
    <row r="658" spans="1:9" ht="15" customHeight="1" x14ac:dyDescent="0.2">
      <c r="A658"/>
      <c r="B658"/>
      <c r="G658" s="46"/>
      <c r="H658" s="38"/>
      <c r="I658" s="38"/>
    </row>
    <row r="659" spans="1:9" ht="15" customHeight="1" x14ac:dyDescent="0.2">
      <c r="A659"/>
      <c r="B659"/>
      <c r="G659" s="46"/>
      <c r="H659" s="38"/>
      <c r="I659" s="38"/>
    </row>
    <row r="660" spans="1:9" ht="15" customHeight="1" x14ac:dyDescent="0.2">
      <c r="A660"/>
      <c r="B660"/>
      <c r="G660" s="46"/>
      <c r="H660" s="38"/>
      <c r="I660" s="38"/>
    </row>
    <row r="661" spans="1:9" ht="15" customHeight="1" x14ac:dyDescent="0.2">
      <c r="A661"/>
      <c r="B661"/>
      <c r="G661" s="46"/>
      <c r="H661" s="38"/>
      <c r="I661" s="38"/>
    </row>
    <row r="662" spans="1:9" ht="15" customHeight="1" x14ac:dyDescent="0.2">
      <c r="A662"/>
      <c r="B662"/>
      <c r="G662" s="46"/>
      <c r="H662" s="38"/>
      <c r="I662" s="38"/>
    </row>
    <row r="663" spans="1:9" ht="15" customHeight="1" x14ac:dyDescent="0.2">
      <c r="A663"/>
      <c r="B663"/>
      <c r="G663" s="46"/>
      <c r="H663" s="38"/>
      <c r="I663" s="38"/>
    </row>
    <row r="664" spans="1:9" ht="15" customHeight="1" x14ac:dyDescent="0.2">
      <c r="A664"/>
      <c r="B664"/>
      <c r="G664" s="46"/>
      <c r="H664" s="38"/>
      <c r="I664" s="38"/>
    </row>
    <row r="665" spans="1:9" ht="15" customHeight="1" x14ac:dyDescent="0.2">
      <c r="A665"/>
      <c r="B665"/>
      <c r="G665" s="46"/>
      <c r="H665" s="38"/>
      <c r="I665" s="38"/>
    </row>
    <row r="666" spans="1:9" ht="15" customHeight="1" x14ac:dyDescent="0.2">
      <c r="A666"/>
      <c r="B666"/>
      <c r="G666" s="46"/>
      <c r="H666" s="38"/>
      <c r="I666" s="38"/>
    </row>
    <row r="667" spans="1:9" ht="15" customHeight="1" x14ac:dyDescent="0.2">
      <c r="A667"/>
      <c r="B667"/>
      <c r="G667" s="46"/>
      <c r="H667" s="38"/>
      <c r="I667" s="38"/>
    </row>
    <row r="668" spans="1:9" ht="15" customHeight="1" x14ac:dyDescent="0.2">
      <c r="A668"/>
      <c r="B668"/>
      <c r="G668" s="46"/>
      <c r="H668" s="38"/>
      <c r="I668" s="38"/>
    </row>
    <row r="669" spans="1:9" ht="15" customHeight="1" x14ac:dyDescent="0.2">
      <c r="A669"/>
      <c r="B669"/>
      <c r="G669" s="46"/>
      <c r="H669" s="38"/>
      <c r="I669" s="38"/>
    </row>
    <row r="670" spans="1:9" ht="15" customHeight="1" x14ac:dyDescent="0.2">
      <c r="A670"/>
      <c r="B670"/>
      <c r="G670" s="46"/>
      <c r="H670" s="38"/>
      <c r="I670" s="38"/>
    </row>
    <row r="671" spans="1:9" ht="15" customHeight="1" x14ac:dyDescent="0.2">
      <c r="A671"/>
      <c r="B671"/>
      <c r="G671" s="46"/>
      <c r="H671" s="38"/>
      <c r="I671" s="38"/>
    </row>
    <row r="672" spans="1:9" ht="15" customHeight="1" x14ac:dyDescent="0.2">
      <c r="A672"/>
      <c r="B672"/>
      <c r="G672" s="46"/>
      <c r="H672" s="38"/>
      <c r="I672" s="38"/>
    </row>
    <row r="673" spans="1:9" ht="15" customHeight="1" x14ac:dyDescent="0.2">
      <c r="A673"/>
      <c r="B673"/>
      <c r="G673" s="46"/>
      <c r="H673" s="38"/>
      <c r="I673" s="38"/>
    </row>
    <row r="674" spans="1:9" ht="15" customHeight="1" x14ac:dyDescent="0.2">
      <c r="A674"/>
      <c r="B674"/>
      <c r="G674" s="46"/>
      <c r="H674" s="38"/>
      <c r="I674" s="38"/>
    </row>
    <row r="675" spans="1:9" ht="15" customHeight="1" x14ac:dyDescent="0.2">
      <c r="A675"/>
      <c r="B675"/>
      <c r="G675" s="46"/>
      <c r="H675" s="38"/>
      <c r="I675" s="38"/>
    </row>
    <row r="676" spans="1:9" ht="15" customHeight="1" x14ac:dyDescent="0.2">
      <c r="A676"/>
      <c r="B676"/>
      <c r="G676" s="46"/>
      <c r="H676" s="38"/>
      <c r="I676" s="38"/>
    </row>
    <row r="677" spans="1:9" ht="15" customHeight="1" x14ac:dyDescent="0.2">
      <c r="A677"/>
      <c r="B677"/>
      <c r="G677" s="46"/>
      <c r="H677" s="38"/>
      <c r="I677" s="38"/>
    </row>
    <row r="678" spans="1:9" ht="15" customHeight="1" x14ac:dyDescent="0.2">
      <c r="A678"/>
      <c r="B678"/>
      <c r="G678" s="46"/>
      <c r="H678" s="38"/>
      <c r="I678" s="38"/>
    </row>
    <row r="679" spans="1:9" ht="15" customHeight="1" x14ac:dyDescent="0.2">
      <c r="A679"/>
      <c r="B679"/>
      <c r="G679" s="46"/>
      <c r="H679" s="38"/>
      <c r="I679" s="38"/>
    </row>
    <row r="680" spans="1:9" ht="15" customHeight="1" x14ac:dyDescent="0.2">
      <c r="A680"/>
      <c r="B680"/>
      <c r="G680" s="46"/>
      <c r="H680" s="38"/>
      <c r="I680" s="38"/>
    </row>
    <row r="681" spans="1:9" ht="15" customHeight="1" x14ac:dyDescent="0.2">
      <c r="A681"/>
      <c r="B681"/>
      <c r="G681" s="46"/>
      <c r="H681" s="38"/>
      <c r="I681" s="38"/>
    </row>
    <row r="682" spans="1:9" ht="15" customHeight="1" x14ac:dyDescent="0.2">
      <c r="A682"/>
      <c r="B682"/>
      <c r="G682" s="46"/>
      <c r="H682" s="38"/>
      <c r="I682" s="38"/>
    </row>
    <row r="683" spans="1:9" ht="15" customHeight="1" x14ac:dyDescent="0.2">
      <c r="A683"/>
      <c r="B683"/>
      <c r="G683" s="46"/>
      <c r="H683" s="38"/>
      <c r="I683" s="38"/>
    </row>
    <row r="684" spans="1:9" ht="15" customHeight="1" x14ac:dyDescent="0.2">
      <c r="A684"/>
      <c r="B684"/>
      <c r="G684" s="46"/>
      <c r="H684" s="38"/>
      <c r="I684" s="38"/>
    </row>
    <row r="685" spans="1:9" ht="15" customHeight="1" x14ac:dyDescent="0.2">
      <c r="A685"/>
      <c r="B685"/>
      <c r="G685" s="46"/>
      <c r="H685" s="38"/>
      <c r="I685" s="38"/>
    </row>
    <row r="686" spans="1:9" ht="15" customHeight="1" x14ac:dyDescent="0.2">
      <c r="A686"/>
      <c r="B686"/>
      <c r="G686" s="46"/>
      <c r="H686" s="38"/>
      <c r="I686" s="38"/>
    </row>
    <row r="687" spans="1:9" ht="15" customHeight="1" x14ac:dyDescent="0.2">
      <c r="A687"/>
      <c r="B687"/>
      <c r="G687" s="46"/>
      <c r="H687" s="38"/>
      <c r="I687" s="38"/>
    </row>
    <row r="688" spans="1:9" ht="15" customHeight="1" x14ac:dyDescent="0.2">
      <c r="A688"/>
      <c r="B688"/>
      <c r="G688" s="46"/>
      <c r="H688" s="38"/>
      <c r="I688" s="38"/>
    </row>
    <row r="689" spans="1:9" ht="15" customHeight="1" x14ac:dyDescent="0.2">
      <c r="A689"/>
      <c r="B689"/>
      <c r="G689" s="46"/>
      <c r="H689" s="38"/>
      <c r="I689" s="38"/>
    </row>
    <row r="690" spans="1:9" ht="15" customHeight="1" x14ac:dyDescent="0.2">
      <c r="A690"/>
      <c r="B690"/>
      <c r="G690" s="46"/>
      <c r="H690" s="38"/>
      <c r="I690" s="38"/>
    </row>
    <row r="691" spans="1:9" ht="15" customHeight="1" x14ac:dyDescent="0.2">
      <c r="A691"/>
      <c r="B691"/>
      <c r="G691" s="46"/>
      <c r="H691" s="38"/>
      <c r="I691" s="38"/>
    </row>
    <row r="692" spans="1:9" ht="15" customHeight="1" x14ac:dyDescent="0.2">
      <c r="A692"/>
      <c r="B692"/>
      <c r="G692" s="46"/>
      <c r="H692" s="38"/>
      <c r="I692" s="38"/>
    </row>
    <row r="693" spans="1:9" ht="15" customHeight="1" x14ac:dyDescent="0.2">
      <c r="A693"/>
      <c r="B693"/>
      <c r="G693" s="46"/>
      <c r="H693" s="38"/>
      <c r="I693" s="38"/>
    </row>
    <row r="694" spans="1:9" ht="15" customHeight="1" x14ac:dyDescent="0.2">
      <c r="A694"/>
      <c r="B694"/>
      <c r="G694" s="46"/>
      <c r="H694" s="38"/>
      <c r="I694" s="38"/>
    </row>
    <row r="695" spans="1:9" ht="15" customHeight="1" x14ac:dyDescent="0.2">
      <c r="A695"/>
      <c r="B695"/>
      <c r="G695" s="46"/>
      <c r="H695" s="38"/>
      <c r="I695" s="38"/>
    </row>
    <row r="696" spans="1:9" ht="15" customHeight="1" x14ac:dyDescent="0.2">
      <c r="A696"/>
      <c r="B696"/>
      <c r="G696" s="46"/>
      <c r="H696" s="38"/>
      <c r="I696" s="38"/>
    </row>
    <row r="697" spans="1:9" ht="15" customHeight="1" x14ac:dyDescent="0.2">
      <c r="A697"/>
      <c r="B697"/>
      <c r="G697" s="46"/>
      <c r="H697" s="38"/>
      <c r="I697" s="38"/>
    </row>
    <row r="698" spans="1:9" ht="15" customHeight="1" x14ac:dyDescent="0.2">
      <c r="A698"/>
      <c r="B698"/>
      <c r="G698" s="46"/>
      <c r="H698" s="38"/>
      <c r="I698" s="38"/>
    </row>
    <row r="699" spans="1:9" ht="15" customHeight="1" x14ac:dyDescent="0.2">
      <c r="A699"/>
      <c r="B699"/>
      <c r="G699" s="46"/>
      <c r="H699" s="38"/>
      <c r="I699" s="38"/>
    </row>
    <row r="700" spans="1:9" ht="15" customHeight="1" x14ac:dyDescent="0.2">
      <c r="A700"/>
      <c r="B700"/>
      <c r="G700" s="46"/>
      <c r="H700" s="38"/>
      <c r="I700" s="38"/>
    </row>
    <row r="701" spans="1:9" ht="15" customHeight="1" x14ac:dyDescent="0.2">
      <c r="A701"/>
      <c r="B701"/>
      <c r="G701" s="46"/>
      <c r="H701" s="38"/>
      <c r="I701" s="38"/>
    </row>
    <row r="702" spans="1:9" ht="15" customHeight="1" x14ac:dyDescent="0.2">
      <c r="A702"/>
      <c r="B702"/>
      <c r="G702" s="46"/>
      <c r="H702" s="38"/>
      <c r="I702" s="38"/>
    </row>
    <row r="703" spans="1:9" ht="15" customHeight="1" x14ac:dyDescent="0.2">
      <c r="A703"/>
      <c r="B703"/>
      <c r="G703" s="46"/>
      <c r="H703" s="38"/>
      <c r="I703" s="38"/>
    </row>
    <row r="704" spans="1:9" ht="15" customHeight="1" x14ac:dyDescent="0.2">
      <c r="A704"/>
      <c r="B704"/>
      <c r="G704" s="46"/>
      <c r="H704" s="38"/>
      <c r="I704" s="38"/>
    </row>
    <row r="705" spans="1:9" ht="15" customHeight="1" x14ac:dyDescent="0.2">
      <c r="A705"/>
      <c r="B705"/>
      <c r="G705" s="46"/>
      <c r="H705" s="38"/>
      <c r="I705" s="38"/>
    </row>
    <row r="706" spans="1:9" ht="15" customHeight="1" x14ac:dyDescent="0.2">
      <c r="A706"/>
      <c r="B706"/>
      <c r="G706" s="46"/>
      <c r="H706" s="38"/>
      <c r="I706" s="38"/>
    </row>
    <row r="707" spans="1:9" ht="15" customHeight="1" x14ac:dyDescent="0.2">
      <c r="A707"/>
      <c r="B707"/>
      <c r="G707" s="46"/>
      <c r="H707" s="38"/>
      <c r="I707" s="38"/>
    </row>
    <row r="708" spans="1:9" ht="15" customHeight="1" x14ac:dyDescent="0.2">
      <c r="A708"/>
      <c r="B708"/>
      <c r="G708" s="46"/>
      <c r="H708" s="38"/>
      <c r="I708" s="38"/>
    </row>
    <row r="709" spans="1:9" ht="15" customHeight="1" x14ac:dyDescent="0.2">
      <c r="A709"/>
      <c r="B709"/>
      <c r="G709" s="46"/>
      <c r="H709" s="38"/>
      <c r="I709" s="38"/>
    </row>
    <row r="710" spans="1:9" ht="15" customHeight="1" x14ac:dyDescent="0.2">
      <c r="A710"/>
      <c r="B710"/>
      <c r="G710" s="46"/>
      <c r="H710" s="38"/>
      <c r="I710" s="38"/>
    </row>
    <row r="711" spans="1:9" ht="15" customHeight="1" x14ac:dyDescent="0.2">
      <c r="A711"/>
      <c r="B711"/>
      <c r="G711" s="46"/>
      <c r="H711" s="38"/>
      <c r="I711" s="38"/>
    </row>
    <row r="712" spans="1:9" ht="15" customHeight="1" x14ac:dyDescent="0.2">
      <c r="A712"/>
      <c r="B712"/>
      <c r="G712" s="46"/>
      <c r="H712" s="38"/>
      <c r="I712" s="38"/>
    </row>
    <row r="713" spans="1:9" ht="15" customHeight="1" x14ac:dyDescent="0.2">
      <c r="A713"/>
      <c r="B713"/>
      <c r="G713" s="46"/>
      <c r="H713" s="38"/>
      <c r="I713" s="38"/>
    </row>
    <row r="714" spans="1:9" ht="15" customHeight="1" x14ac:dyDescent="0.2">
      <c r="A714"/>
      <c r="B714"/>
      <c r="G714" s="46"/>
      <c r="H714" s="38"/>
      <c r="I714" s="38"/>
    </row>
    <row r="715" spans="1:9" ht="15" customHeight="1" x14ac:dyDescent="0.2">
      <c r="A715"/>
      <c r="B715"/>
      <c r="G715" s="46"/>
      <c r="H715" s="38"/>
      <c r="I715" s="38"/>
    </row>
    <row r="716" spans="1:9" ht="15" customHeight="1" x14ac:dyDescent="0.2">
      <c r="A716"/>
      <c r="B716"/>
      <c r="G716" s="46"/>
      <c r="H716" s="38"/>
      <c r="I716" s="38"/>
    </row>
    <row r="717" spans="1:9" ht="15" customHeight="1" x14ac:dyDescent="0.2">
      <c r="A717"/>
      <c r="B717"/>
      <c r="G717" s="46"/>
      <c r="H717" s="38"/>
      <c r="I717" s="38"/>
    </row>
    <row r="718" spans="1:9" ht="15" customHeight="1" x14ac:dyDescent="0.2">
      <c r="A718"/>
      <c r="B718"/>
      <c r="G718" s="46"/>
      <c r="H718" s="38"/>
      <c r="I718" s="38"/>
    </row>
    <row r="719" spans="1:9" ht="15" customHeight="1" x14ac:dyDescent="0.2">
      <c r="A719"/>
      <c r="B719"/>
      <c r="G719" s="46"/>
      <c r="H719" s="38"/>
      <c r="I719" s="38"/>
    </row>
    <row r="720" spans="1:9" ht="15" customHeight="1" x14ac:dyDescent="0.2">
      <c r="A720"/>
      <c r="B720"/>
      <c r="G720" s="46"/>
      <c r="H720" s="38"/>
      <c r="I720" s="38"/>
    </row>
    <row r="721" spans="1:9" ht="15" customHeight="1" x14ac:dyDescent="0.2">
      <c r="A721"/>
      <c r="B721"/>
      <c r="G721" s="46"/>
      <c r="H721" s="38"/>
      <c r="I721" s="38"/>
    </row>
    <row r="722" spans="1:9" ht="15" customHeight="1" x14ac:dyDescent="0.2">
      <c r="A722"/>
      <c r="B722"/>
      <c r="G722" s="46"/>
      <c r="H722" s="38"/>
      <c r="I722" s="38"/>
    </row>
    <row r="723" spans="1:9" ht="15" customHeight="1" x14ac:dyDescent="0.2">
      <c r="A723"/>
      <c r="B723"/>
      <c r="G723" s="46"/>
      <c r="H723" s="38"/>
      <c r="I723" s="38"/>
    </row>
    <row r="724" spans="1:9" ht="15" customHeight="1" x14ac:dyDescent="0.2">
      <c r="A724"/>
      <c r="B724"/>
      <c r="G724" s="46"/>
      <c r="H724" s="38"/>
      <c r="I724" s="38"/>
    </row>
    <row r="725" spans="1:9" ht="15" customHeight="1" x14ac:dyDescent="0.2">
      <c r="A725"/>
      <c r="B725"/>
      <c r="G725" s="46"/>
      <c r="H725" s="38"/>
      <c r="I725" s="38"/>
    </row>
    <row r="726" spans="1:9" ht="15" customHeight="1" x14ac:dyDescent="0.2">
      <c r="A726"/>
      <c r="B726"/>
      <c r="G726" s="46"/>
      <c r="H726" s="38"/>
      <c r="I726" s="38"/>
    </row>
    <row r="727" spans="1:9" ht="15" customHeight="1" x14ac:dyDescent="0.2">
      <c r="A727"/>
      <c r="B727"/>
      <c r="G727" s="46"/>
      <c r="H727" s="38"/>
      <c r="I727" s="38"/>
    </row>
    <row r="728" spans="1:9" ht="15" customHeight="1" x14ac:dyDescent="0.2">
      <c r="A728"/>
      <c r="B728"/>
      <c r="G728" s="46"/>
      <c r="H728" s="38"/>
      <c r="I728" s="38"/>
    </row>
    <row r="729" spans="1:9" ht="15" customHeight="1" x14ac:dyDescent="0.2">
      <c r="A729"/>
      <c r="B729"/>
      <c r="G729" s="46"/>
      <c r="H729" s="38"/>
      <c r="I729" s="38"/>
    </row>
    <row r="730" spans="1:9" ht="15" customHeight="1" x14ac:dyDescent="0.2">
      <c r="A730"/>
      <c r="B730"/>
      <c r="G730" s="46"/>
      <c r="H730" s="38"/>
      <c r="I730" s="38"/>
    </row>
    <row r="731" spans="1:9" ht="15" customHeight="1" x14ac:dyDescent="0.2">
      <c r="A731"/>
      <c r="B731"/>
      <c r="G731" s="46"/>
      <c r="H731" s="38"/>
      <c r="I731" s="38"/>
    </row>
    <row r="732" spans="1:9" ht="15" customHeight="1" x14ac:dyDescent="0.2">
      <c r="A732"/>
      <c r="B732"/>
      <c r="G732" s="46"/>
      <c r="H732" s="38"/>
      <c r="I732" s="38"/>
    </row>
    <row r="733" spans="1:9" ht="15" customHeight="1" x14ac:dyDescent="0.2">
      <c r="A733"/>
      <c r="B733"/>
      <c r="G733" s="46"/>
      <c r="H733" s="38"/>
      <c r="I733" s="38"/>
    </row>
    <row r="734" spans="1:9" ht="15" customHeight="1" x14ac:dyDescent="0.2">
      <c r="A734"/>
      <c r="B734"/>
      <c r="G734" s="46"/>
      <c r="H734" s="38"/>
      <c r="I734" s="38"/>
    </row>
    <row r="735" spans="1:9" ht="15" customHeight="1" x14ac:dyDescent="0.2">
      <c r="A735"/>
      <c r="B735"/>
      <c r="G735" s="46"/>
      <c r="H735" s="38"/>
      <c r="I735" s="38"/>
    </row>
    <row r="736" spans="1:9" ht="15" customHeight="1" x14ac:dyDescent="0.2">
      <c r="A736"/>
      <c r="B736"/>
      <c r="G736" s="46"/>
      <c r="H736" s="38"/>
      <c r="I736" s="38"/>
    </row>
    <row r="737" spans="1:9" ht="15" customHeight="1" x14ac:dyDescent="0.2">
      <c r="A737"/>
      <c r="B737"/>
      <c r="G737" s="46"/>
      <c r="H737" s="38"/>
      <c r="I737" s="38"/>
    </row>
    <row r="738" spans="1:9" ht="15" customHeight="1" x14ac:dyDescent="0.2">
      <c r="A738"/>
      <c r="B738"/>
      <c r="G738" s="46"/>
      <c r="H738" s="38"/>
      <c r="I738" s="38"/>
    </row>
    <row r="739" spans="1:9" ht="15" customHeight="1" x14ac:dyDescent="0.2">
      <c r="A739"/>
      <c r="B739"/>
      <c r="G739" s="46"/>
      <c r="H739" s="38"/>
      <c r="I739" s="38"/>
    </row>
    <row r="740" spans="1:9" ht="15" customHeight="1" x14ac:dyDescent="0.2">
      <c r="A740"/>
      <c r="B740"/>
      <c r="G740" s="46"/>
      <c r="H740" s="38"/>
      <c r="I740" s="38"/>
    </row>
    <row r="741" spans="1:9" ht="15" customHeight="1" x14ac:dyDescent="0.2">
      <c r="A741"/>
      <c r="B741"/>
      <c r="G741" s="46"/>
      <c r="H741" s="38"/>
      <c r="I741" s="38"/>
    </row>
    <row r="742" spans="1:9" ht="15" customHeight="1" x14ac:dyDescent="0.2">
      <c r="A742"/>
      <c r="B742"/>
      <c r="G742" s="46"/>
      <c r="H742" s="38"/>
      <c r="I742" s="38"/>
    </row>
    <row r="743" spans="1:9" ht="15" customHeight="1" x14ac:dyDescent="0.2">
      <c r="A743"/>
      <c r="B743"/>
      <c r="G743" s="46"/>
      <c r="H743" s="38"/>
      <c r="I743" s="38"/>
    </row>
    <row r="744" spans="1:9" ht="15" customHeight="1" x14ac:dyDescent="0.2">
      <c r="A744"/>
      <c r="B744"/>
      <c r="G744" s="46"/>
      <c r="H744" s="38"/>
      <c r="I744" s="38"/>
    </row>
    <row r="745" spans="1:9" ht="15" customHeight="1" x14ac:dyDescent="0.2">
      <c r="A745"/>
      <c r="B745"/>
      <c r="G745" s="46"/>
      <c r="H745" s="38"/>
      <c r="I745" s="38"/>
    </row>
    <row r="746" spans="1:9" ht="15" customHeight="1" x14ac:dyDescent="0.2">
      <c r="A746"/>
      <c r="B746"/>
      <c r="G746" s="46"/>
      <c r="H746" s="38"/>
      <c r="I746" s="38"/>
    </row>
    <row r="747" spans="1:9" ht="15" customHeight="1" x14ac:dyDescent="0.2">
      <c r="A747"/>
      <c r="B747"/>
      <c r="G747" s="46"/>
      <c r="H747" s="38"/>
      <c r="I747" s="38"/>
    </row>
    <row r="748" spans="1:9" ht="15" customHeight="1" x14ac:dyDescent="0.2">
      <c r="A748"/>
      <c r="B748"/>
      <c r="G748" s="46"/>
      <c r="H748" s="38"/>
      <c r="I748" s="38"/>
    </row>
    <row r="749" spans="1:9" ht="15" customHeight="1" x14ac:dyDescent="0.2">
      <c r="A749"/>
      <c r="B749"/>
      <c r="G749" s="46"/>
      <c r="H749" s="38"/>
      <c r="I749" s="38"/>
    </row>
    <row r="750" spans="1:9" ht="15" customHeight="1" x14ac:dyDescent="0.2">
      <c r="A750"/>
      <c r="B750"/>
      <c r="G750" s="46"/>
      <c r="H750" s="38"/>
      <c r="I750" s="38"/>
    </row>
    <row r="751" spans="1:9" ht="15" customHeight="1" x14ac:dyDescent="0.2">
      <c r="A751"/>
      <c r="B751"/>
      <c r="G751" s="46"/>
      <c r="H751" s="38"/>
      <c r="I751" s="38"/>
    </row>
    <row r="752" spans="1:9" ht="15" customHeight="1" x14ac:dyDescent="0.2">
      <c r="A752"/>
      <c r="B752"/>
      <c r="G752" s="46"/>
      <c r="H752" s="38"/>
      <c r="I752" s="38"/>
    </row>
    <row r="753" spans="1:9" ht="15" customHeight="1" x14ac:dyDescent="0.2">
      <c r="A753"/>
      <c r="B753"/>
      <c r="G753" s="46"/>
      <c r="H753" s="38"/>
      <c r="I753" s="38"/>
    </row>
    <row r="754" spans="1:9" ht="15" customHeight="1" x14ac:dyDescent="0.2">
      <c r="A754"/>
      <c r="B754"/>
      <c r="G754" s="46"/>
      <c r="H754" s="38"/>
      <c r="I754" s="38"/>
    </row>
    <row r="755" spans="1:9" ht="15" customHeight="1" x14ac:dyDescent="0.2">
      <c r="A755"/>
      <c r="B755"/>
      <c r="G755" s="46"/>
      <c r="H755" s="38"/>
      <c r="I755" s="38"/>
    </row>
    <row r="756" spans="1:9" ht="15" customHeight="1" x14ac:dyDescent="0.2">
      <c r="A756"/>
      <c r="B756"/>
      <c r="G756" s="46"/>
      <c r="H756" s="38"/>
      <c r="I756" s="38"/>
    </row>
    <row r="757" spans="1:9" ht="15" customHeight="1" x14ac:dyDescent="0.2">
      <c r="A757"/>
      <c r="B757"/>
      <c r="G757" s="46"/>
      <c r="H757" s="38"/>
      <c r="I757" s="38"/>
    </row>
    <row r="758" spans="1:9" ht="15" customHeight="1" x14ac:dyDescent="0.2">
      <c r="A758"/>
      <c r="B758"/>
      <c r="G758" s="46"/>
      <c r="H758" s="38"/>
      <c r="I758" s="38"/>
    </row>
    <row r="759" spans="1:9" ht="15" customHeight="1" x14ac:dyDescent="0.2">
      <c r="A759"/>
      <c r="B759"/>
      <c r="G759" s="46"/>
      <c r="H759" s="38"/>
      <c r="I759" s="38"/>
    </row>
    <row r="760" spans="1:9" ht="15" customHeight="1" x14ac:dyDescent="0.2">
      <c r="A760"/>
      <c r="B760"/>
      <c r="G760" s="46"/>
      <c r="H760" s="38"/>
      <c r="I760" s="38"/>
    </row>
    <row r="761" spans="1:9" ht="15" customHeight="1" x14ac:dyDescent="0.2">
      <c r="A761"/>
      <c r="B761"/>
      <c r="G761" s="46"/>
      <c r="H761" s="38"/>
      <c r="I761" s="38"/>
    </row>
    <row r="762" spans="1:9" ht="15" customHeight="1" x14ac:dyDescent="0.2">
      <c r="A762"/>
      <c r="B762"/>
      <c r="G762" s="46"/>
      <c r="H762" s="38"/>
      <c r="I762" s="38"/>
    </row>
    <row r="763" spans="1:9" ht="15" customHeight="1" x14ac:dyDescent="0.2">
      <c r="A763"/>
      <c r="B763"/>
      <c r="G763" s="46"/>
      <c r="H763" s="38"/>
      <c r="I763" s="38"/>
    </row>
    <row r="764" spans="1:9" ht="15" customHeight="1" x14ac:dyDescent="0.2">
      <c r="A764"/>
      <c r="B764"/>
      <c r="G764" s="46"/>
      <c r="H764" s="38"/>
      <c r="I764" s="38"/>
    </row>
    <row r="765" spans="1:9" ht="15" customHeight="1" x14ac:dyDescent="0.2">
      <c r="A765"/>
      <c r="B765"/>
      <c r="G765" s="46"/>
      <c r="H765" s="38"/>
      <c r="I765" s="38"/>
    </row>
    <row r="766" spans="1:9" ht="15" customHeight="1" x14ac:dyDescent="0.2">
      <c r="A766"/>
      <c r="B766"/>
      <c r="G766" s="46"/>
      <c r="H766" s="38"/>
      <c r="I766" s="38"/>
    </row>
    <row r="767" spans="1:9" ht="15" customHeight="1" x14ac:dyDescent="0.2">
      <c r="A767"/>
      <c r="B767"/>
      <c r="G767" s="46"/>
      <c r="H767" s="38"/>
      <c r="I767" s="38"/>
    </row>
    <row r="768" spans="1:9" ht="15" customHeight="1" x14ac:dyDescent="0.2">
      <c r="A768"/>
      <c r="B768"/>
      <c r="G768" s="46"/>
      <c r="H768" s="38"/>
      <c r="I768" s="38"/>
    </row>
    <row r="769" spans="1:9" ht="15" customHeight="1" x14ac:dyDescent="0.2">
      <c r="A769"/>
      <c r="B769"/>
      <c r="G769" s="46"/>
      <c r="H769" s="38"/>
      <c r="I769" s="38"/>
    </row>
    <row r="770" spans="1:9" ht="15" customHeight="1" x14ac:dyDescent="0.2">
      <c r="A770"/>
      <c r="B770"/>
      <c r="G770" s="46"/>
      <c r="H770" s="38"/>
      <c r="I770" s="38"/>
    </row>
    <row r="771" spans="1:9" ht="15" customHeight="1" x14ac:dyDescent="0.2">
      <c r="A771"/>
      <c r="B771"/>
      <c r="G771" s="46"/>
      <c r="H771" s="38"/>
      <c r="I771" s="38"/>
    </row>
    <row r="772" spans="1:9" ht="15" customHeight="1" x14ac:dyDescent="0.2">
      <c r="A772"/>
      <c r="B772"/>
      <c r="G772" s="46"/>
      <c r="H772" s="38"/>
      <c r="I772" s="38"/>
    </row>
    <row r="773" spans="1:9" ht="15" customHeight="1" x14ac:dyDescent="0.2">
      <c r="A773"/>
      <c r="B773"/>
      <c r="G773" s="46"/>
      <c r="H773" s="38"/>
      <c r="I773" s="38"/>
    </row>
    <row r="774" spans="1:9" ht="15" customHeight="1" x14ac:dyDescent="0.2">
      <c r="A774"/>
      <c r="B774"/>
      <c r="G774" s="46"/>
      <c r="H774" s="38"/>
      <c r="I774" s="38"/>
    </row>
    <row r="775" spans="1:9" ht="15" customHeight="1" x14ac:dyDescent="0.2">
      <c r="A775"/>
      <c r="B775"/>
      <c r="G775" s="46"/>
      <c r="H775" s="38"/>
      <c r="I775" s="38"/>
    </row>
    <row r="776" spans="1:9" ht="15" customHeight="1" x14ac:dyDescent="0.2">
      <c r="A776"/>
      <c r="B776"/>
      <c r="G776" s="46"/>
      <c r="H776" s="38"/>
      <c r="I776" s="38"/>
    </row>
    <row r="777" spans="1:9" ht="15" customHeight="1" x14ac:dyDescent="0.2">
      <c r="A777"/>
      <c r="B777"/>
      <c r="G777" s="46"/>
      <c r="H777" s="38"/>
      <c r="I777" s="38"/>
    </row>
    <row r="778" spans="1:9" ht="15" customHeight="1" x14ac:dyDescent="0.2">
      <c r="A778"/>
      <c r="B778"/>
      <c r="G778" s="46"/>
      <c r="H778" s="38"/>
      <c r="I778" s="38"/>
    </row>
    <row r="779" spans="1:9" ht="15" customHeight="1" x14ac:dyDescent="0.2">
      <c r="A779"/>
      <c r="B779"/>
      <c r="G779" s="46"/>
      <c r="H779" s="38"/>
      <c r="I779" s="38"/>
    </row>
    <row r="780" spans="1:9" ht="15" customHeight="1" x14ac:dyDescent="0.2">
      <c r="A780"/>
      <c r="B780"/>
      <c r="G780" s="46"/>
      <c r="H780" s="38"/>
      <c r="I780" s="38"/>
    </row>
    <row r="781" spans="1:9" ht="15" customHeight="1" x14ac:dyDescent="0.2">
      <c r="A781"/>
      <c r="B781"/>
      <c r="G781" s="46"/>
      <c r="H781" s="38"/>
      <c r="I781" s="38"/>
    </row>
    <row r="782" spans="1:9" ht="15" customHeight="1" x14ac:dyDescent="0.2">
      <c r="A782"/>
      <c r="B782"/>
      <c r="G782" s="46"/>
      <c r="H782" s="38"/>
      <c r="I782" s="38"/>
    </row>
    <row r="783" spans="1:9" ht="15" customHeight="1" x14ac:dyDescent="0.2">
      <c r="A783"/>
      <c r="B783"/>
      <c r="G783" s="46"/>
      <c r="H783" s="38"/>
      <c r="I783" s="38"/>
    </row>
    <row r="784" spans="1:9" ht="15" customHeight="1" x14ac:dyDescent="0.2">
      <c r="A784"/>
      <c r="B784"/>
      <c r="G784" s="46"/>
      <c r="H784" s="38"/>
      <c r="I784" s="38"/>
    </row>
    <row r="785" spans="1:9" ht="15" customHeight="1" x14ac:dyDescent="0.2">
      <c r="A785"/>
      <c r="B785"/>
      <c r="G785" s="46"/>
      <c r="H785" s="38"/>
      <c r="I785" s="38"/>
    </row>
    <row r="786" spans="1:9" ht="15" customHeight="1" x14ac:dyDescent="0.2">
      <c r="A786"/>
      <c r="B786"/>
      <c r="G786" s="46"/>
      <c r="H786" s="38"/>
      <c r="I786" s="38"/>
    </row>
    <row r="787" spans="1:9" ht="15" customHeight="1" x14ac:dyDescent="0.2">
      <c r="A787"/>
      <c r="B787"/>
      <c r="G787" s="46"/>
      <c r="H787" s="38"/>
      <c r="I787" s="38"/>
    </row>
    <row r="788" spans="1:9" ht="15" customHeight="1" x14ac:dyDescent="0.2">
      <c r="A788"/>
      <c r="B788"/>
      <c r="G788" s="46"/>
      <c r="H788" s="38"/>
      <c r="I788" s="38"/>
    </row>
    <row r="789" spans="1:9" ht="15" customHeight="1" x14ac:dyDescent="0.2">
      <c r="A789"/>
      <c r="B789"/>
      <c r="G789" s="46"/>
      <c r="H789" s="38"/>
      <c r="I789" s="38"/>
    </row>
    <row r="790" spans="1:9" ht="15" customHeight="1" x14ac:dyDescent="0.2">
      <c r="A790"/>
      <c r="B790"/>
      <c r="G790" s="46"/>
      <c r="H790" s="38"/>
      <c r="I790" s="38"/>
    </row>
    <row r="791" spans="1:9" ht="15" customHeight="1" x14ac:dyDescent="0.2">
      <c r="A791"/>
      <c r="B791"/>
      <c r="G791" s="46"/>
      <c r="H791" s="38"/>
      <c r="I791" s="38"/>
    </row>
    <row r="792" spans="1:9" ht="15" customHeight="1" x14ac:dyDescent="0.2">
      <c r="A792"/>
      <c r="B792"/>
      <c r="G792" s="46"/>
      <c r="H792" s="38"/>
      <c r="I792" s="38"/>
    </row>
    <row r="793" spans="1:9" ht="15" customHeight="1" x14ac:dyDescent="0.2">
      <c r="A793"/>
      <c r="B793"/>
      <c r="G793" s="46"/>
      <c r="H793" s="38"/>
      <c r="I793" s="38"/>
    </row>
    <row r="794" spans="1:9" ht="15" customHeight="1" x14ac:dyDescent="0.2">
      <c r="A794"/>
      <c r="B794"/>
      <c r="G794" s="46"/>
      <c r="H794" s="38"/>
      <c r="I794" s="38"/>
    </row>
    <row r="795" spans="1:9" ht="15" customHeight="1" x14ac:dyDescent="0.2">
      <c r="A795"/>
      <c r="B795"/>
      <c r="G795" s="46"/>
      <c r="H795" s="38"/>
      <c r="I795" s="38"/>
    </row>
    <row r="796" spans="1:9" ht="15" customHeight="1" x14ac:dyDescent="0.2">
      <c r="A796"/>
      <c r="B796"/>
      <c r="G796" s="46"/>
      <c r="H796" s="38"/>
      <c r="I796" s="38"/>
    </row>
    <row r="797" spans="1:9" ht="15" customHeight="1" x14ac:dyDescent="0.2">
      <c r="A797"/>
      <c r="B797"/>
      <c r="G797" s="46"/>
      <c r="H797" s="38"/>
      <c r="I797" s="38"/>
    </row>
    <row r="798" spans="1:9" ht="15" customHeight="1" x14ac:dyDescent="0.2">
      <c r="A798"/>
      <c r="B798"/>
      <c r="G798" s="46"/>
      <c r="H798" s="38"/>
      <c r="I798" s="38"/>
    </row>
    <row r="799" spans="1:9" ht="15" customHeight="1" x14ac:dyDescent="0.2">
      <c r="A799"/>
      <c r="B799"/>
      <c r="G799" s="46"/>
      <c r="H799" s="38"/>
      <c r="I799" s="38"/>
    </row>
    <row r="800" spans="1:9" ht="15" customHeight="1" x14ac:dyDescent="0.2">
      <c r="A800"/>
      <c r="B800"/>
      <c r="G800" s="46"/>
      <c r="H800" s="38"/>
      <c r="I800" s="38"/>
    </row>
    <row r="801" spans="1:9" ht="15" customHeight="1" x14ac:dyDescent="0.2">
      <c r="A801"/>
      <c r="B801"/>
      <c r="G801" s="46"/>
      <c r="H801" s="38"/>
      <c r="I801" s="38"/>
    </row>
    <row r="802" spans="1:9" ht="15" customHeight="1" x14ac:dyDescent="0.2">
      <c r="A802"/>
      <c r="B802"/>
      <c r="G802" s="46"/>
      <c r="H802" s="38"/>
      <c r="I802" s="38"/>
    </row>
    <row r="803" spans="1:9" ht="15" customHeight="1" x14ac:dyDescent="0.2">
      <c r="A803"/>
      <c r="B803"/>
      <c r="G803" s="46"/>
      <c r="H803" s="38"/>
      <c r="I803" s="38"/>
    </row>
    <row r="804" spans="1:9" ht="15" customHeight="1" x14ac:dyDescent="0.2">
      <c r="A804"/>
      <c r="B804"/>
      <c r="G804" s="46"/>
      <c r="H804" s="38"/>
      <c r="I804" s="38"/>
    </row>
    <row r="805" spans="1:9" ht="15" customHeight="1" x14ac:dyDescent="0.2">
      <c r="A805"/>
      <c r="B805"/>
      <c r="G805" s="46"/>
      <c r="H805" s="38"/>
      <c r="I805" s="38"/>
    </row>
    <row r="806" spans="1:9" ht="15" customHeight="1" x14ac:dyDescent="0.2">
      <c r="A806"/>
      <c r="B806"/>
      <c r="G806" s="46"/>
      <c r="H806" s="38"/>
      <c r="I806" s="38"/>
    </row>
    <row r="807" spans="1:9" ht="15" customHeight="1" x14ac:dyDescent="0.2">
      <c r="A807"/>
      <c r="B807"/>
      <c r="G807" s="46"/>
      <c r="H807" s="38"/>
      <c r="I807" s="38"/>
    </row>
    <row r="808" spans="1:9" ht="15" customHeight="1" x14ac:dyDescent="0.2">
      <c r="A808"/>
      <c r="B808"/>
      <c r="G808" s="46"/>
      <c r="H808" s="38"/>
      <c r="I808" s="38"/>
    </row>
    <row r="809" spans="1:9" ht="15" customHeight="1" x14ac:dyDescent="0.2">
      <c r="A809"/>
      <c r="B809"/>
      <c r="G809" s="46"/>
      <c r="H809" s="38"/>
      <c r="I809" s="38"/>
    </row>
    <row r="810" spans="1:9" ht="15" customHeight="1" x14ac:dyDescent="0.2">
      <c r="A810"/>
      <c r="B810"/>
      <c r="G810" s="46"/>
      <c r="H810" s="38"/>
      <c r="I810" s="38"/>
    </row>
    <row r="811" spans="1:9" ht="15" customHeight="1" x14ac:dyDescent="0.2">
      <c r="A811"/>
      <c r="B811"/>
      <c r="G811" s="46"/>
      <c r="H811" s="38"/>
      <c r="I811" s="38"/>
    </row>
    <row r="812" spans="1:9" ht="15" customHeight="1" x14ac:dyDescent="0.2">
      <c r="A812"/>
      <c r="B812"/>
      <c r="G812" s="46"/>
      <c r="H812" s="38"/>
      <c r="I812" s="38"/>
    </row>
    <row r="813" spans="1:9" ht="15" customHeight="1" x14ac:dyDescent="0.2">
      <c r="A813"/>
      <c r="B813"/>
      <c r="G813" s="46"/>
      <c r="H813" s="38"/>
      <c r="I813" s="38"/>
    </row>
    <row r="814" spans="1:9" ht="15" customHeight="1" x14ac:dyDescent="0.2">
      <c r="A814"/>
      <c r="B814"/>
      <c r="G814" s="46"/>
      <c r="H814" s="38"/>
      <c r="I814" s="38"/>
    </row>
    <row r="815" spans="1:9" ht="15" customHeight="1" x14ac:dyDescent="0.2">
      <c r="A815"/>
      <c r="B815"/>
      <c r="G815" s="46"/>
      <c r="H815" s="38"/>
      <c r="I815" s="38"/>
    </row>
    <row r="816" spans="1:9" ht="15" customHeight="1" x14ac:dyDescent="0.2">
      <c r="A816"/>
      <c r="B816"/>
      <c r="G816" s="46"/>
      <c r="H816" s="38"/>
      <c r="I816" s="38"/>
    </row>
    <row r="817" spans="1:9" ht="15" customHeight="1" x14ac:dyDescent="0.2">
      <c r="A817"/>
      <c r="B817"/>
      <c r="G817" s="46"/>
      <c r="H817" s="38"/>
      <c r="I817" s="38"/>
    </row>
    <row r="818" spans="1:9" ht="15" customHeight="1" x14ac:dyDescent="0.2">
      <c r="A818"/>
      <c r="B818"/>
      <c r="G818" s="46"/>
      <c r="H818" s="38"/>
      <c r="I818" s="38"/>
    </row>
    <row r="819" spans="1:9" ht="15" customHeight="1" x14ac:dyDescent="0.2">
      <c r="A819"/>
      <c r="B819"/>
      <c r="G819" s="46"/>
      <c r="H819" s="38"/>
      <c r="I819" s="38"/>
    </row>
    <row r="820" spans="1:9" ht="15" customHeight="1" x14ac:dyDescent="0.2">
      <c r="A820"/>
      <c r="B820"/>
      <c r="G820" s="46"/>
      <c r="H820" s="38"/>
      <c r="I820" s="38"/>
    </row>
    <row r="821" spans="1:9" ht="15" customHeight="1" x14ac:dyDescent="0.2">
      <c r="A821"/>
      <c r="B821"/>
      <c r="G821" s="46"/>
      <c r="H821" s="38"/>
      <c r="I821" s="38"/>
    </row>
    <row r="822" spans="1:9" ht="15" customHeight="1" x14ac:dyDescent="0.2">
      <c r="A822"/>
      <c r="B822"/>
      <c r="G822" s="46"/>
      <c r="H822" s="38"/>
      <c r="I822" s="38"/>
    </row>
    <row r="823" spans="1:9" ht="15" customHeight="1" x14ac:dyDescent="0.2">
      <c r="A823"/>
      <c r="B823"/>
      <c r="G823" s="46"/>
      <c r="H823" s="38"/>
      <c r="I823" s="38"/>
    </row>
    <row r="824" spans="1:9" ht="15" customHeight="1" x14ac:dyDescent="0.2">
      <c r="A824"/>
      <c r="B824"/>
      <c r="G824" s="46"/>
      <c r="H824" s="38"/>
      <c r="I824" s="38"/>
    </row>
    <row r="825" spans="1:9" ht="15" customHeight="1" x14ac:dyDescent="0.2">
      <c r="A825"/>
      <c r="B825"/>
      <c r="G825" s="46"/>
      <c r="H825" s="38"/>
      <c r="I825" s="38"/>
    </row>
    <row r="826" spans="1:9" ht="15" customHeight="1" x14ac:dyDescent="0.2">
      <c r="A826"/>
      <c r="B826"/>
      <c r="G826" s="46"/>
      <c r="H826" s="38"/>
      <c r="I826" s="38"/>
    </row>
    <row r="827" spans="1:9" ht="15" customHeight="1" x14ac:dyDescent="0.2">
      <c r="A827"/>
      <c r="B827"/>
      <c r="G827" s="46"/>
      <c r="H827" s="38"/>
      <c r="I827" s="38"/>
    </row>
    <row r="828" spans="1:9" ht="15" customHeight="1" x14ac:dyDescent="0.2">
      <c r="A828"/>
      <c r="B828"/>
      <c r="G828" s="46"/>
      <c r="H828" s="38"/>
      <c r="I828" s="38"/>
    </row>
    <row r="829" spans="1:9" ht="15" customHeight="1" x14ac:dyDescent="0.2">
      <c r="A829"/>
      <c r="B829"/>
      <c r="G829" s="46"/>
      <c r="H829" s="38"/>
      <c r="I829" s="38"/>
    </row>
    <row r="830" spans="1:9" ht="15" customHeight="1" x14ac:dyDescent="0.2">
      <c r="A830"/>
      <c r="B830"/>
      <c r="G830" s="46"/>
      <c r="H830" s="38"/>
      <c r="I830" s="38"/>
    </row>
    <row r="831" spans="1:9" ht="15" customHeight="1" x14ac:dyDescent="0.2">
      <c r="A831"/>
      <c r="B831"/>
      <c r="G831" s="46"/>
      <c r="H831" s="38"/>
      <c r="I831" s="38"/>
    </row>
    <row r="832" spans="1:9" ht="15" customHeight="1" x14ac:dyDescent="0.2">
      <c r="A832"/>
      <c r="B832"/>
      <c r="G832" s="46"/>
      <c r="H832" s="38"/>
      <c r="I832" s="38"/>
    </row>
    <row r="833" spans="1:9" ht="15" customHeight="1" x14ac:dyDescent="0.2">
      <c r="A833"/>
      <c r="B833"/>
      <c r="G833" s="46"/>
      <c r="H833" s="38"/>
      <c r="I833" s="38"/>
    </row>
    <row r="834" spans="1:9" ht="15" customHeight="1" x14ac:dyDescent="0.2">
      <c r="A834"/>
      <c r="B834"/>
      <c r="G834" s="46"/>
      <c r="H834" s="38"/>
      <c r="I834" s="38"/>
    </row>
    <row r="835" spans="1:9" ht="15" customHeight="1" x14ac:dyDescent="0.2">
      <c r="A835"/>
      <c r="B835"/>
      <c r="G835" s="46"/>
      <c r="H835" s="38"/>
      <c r="I835" s="38"/>
    </row>
    <row r="836" spans="1:9" ht="15" customHeight="1" x14ac:dyDescent="0.2">
      <c r="A836"/>
      <c r="B836"/>
      <c r="G836" s="46"/>
      <c r="H836" s="38"/>
      <c r="I836" s="38"/>
    </row>
    <row r="837" spans="1:9" ht="15" customHeight="1" x14ac:dyDescent="0.2">
      <c r="A837"/>
      <c r="B837"/>
      <c r="G837" s="46"/>
      <c r="H837" s="38"/>
      <c r="I837" s="38"/>
    </row>
    <row r="838" spans="1:9" ht="15" customHeight="1" x14ac:dyDescent="0.2">
      <c r="A838"/>
      <c r="B838"/>
      <c r="G838" s="46"/>
      <c r="H838" s="38"/>
      <c r="I838" s="38"/>
    </row>
    <row r="839" spans="1:9" ht="15" customHeight="1" x14ac:dyDescent="0.2">
      <c r="A839"/>
      <c r="B839"/>
      <c r="G839" s="46"/>
      <c r="H839" s="38"/>
      <c r="I839" s="38"/>
    </row>
    <row r="840" spans="1:9" ht="15" customHeight="1" x14ac:dyDescent="0.2">
      <c r="A840"/>
      <c r="B840"/>
      <c r="G840" s="46"/>
      <c r="H840" s="38"/>
      <c r="I840" s="38"/>
    </row>
    <row r="841" spans="1:9" ht="15" customHeight="1" x14ac:dyDescent="0.2">
      <c r="A841"/>
      <c r="B841"/>
      <c r="G841" s="46"/>
      <c r="H841" s="38"/>
      <c r="I841" s="38"/>
    </row>
    <row r="842" spans="1:9" ht="15" customHeight="1" x14ac:dyDescent="0.2">
      <c r="A842"/>
      <c r="B842"/>
      <c r="G842" s="46"/>
      <c r="H842" s="38"/>
      <c r="I842" s="38"/>
    </row>
    <row r="843" spans="1:9" ht="15" customHeight="1" x14ac:dyDescent="0.2">
      <c r="A843"/>
      <c r="B843"/>
      <c r="G843" s="46"/>
      <c r="H843" s="38"/>
      <c r="I843" s="38"/>
    </row>
    <row r="844" spans="1:9" ht="15" customHeight="1" x14ac:dyDescent="0.2">
      <c r="A844"/>
      <c r="B844"/>
      <c r="G844" s="46"/>
      <c r="H844" s="38"/>
      <c r="I844" s="38"/>
    </row>
    <row r="845" spans="1:9" ht="15" customHeight="1" x14ac:dyDescent="0.2">
      <c r="A845"/>
      <c r="B845"/>
      <c r="G845" s="46"/>
      <c r="H845" s="38"/>
      <c r="I845" s="38"/>
    </row>
    <row r="846" spans="1:9" ht="15" customHeight="1" x14ac:dyDescent="0.2">
      <c r="A846"/>
      <c r="B846"/>
      <c r="G846" s="46"/>
      <c r="H846" s="38"/>
      <c r="I846" s="38"/>
    </row>
    <row r="847" spans="1:9" ht="15" customHeight="1" x14ac:dyDescent="0.2">
      <c r="A847"/>
      <c r="B847"/>
      <c r="G847" s="46"/>
      <c r="H847" s="38"/>
      <c r="I847" s="38"/>
    </row>
    <row r="848" spans="1:9" ht="15" customHeight="1" x14ac:dyDescent="0.2">
      <c r="A848"/>
      <c r="B848"/>
      <c r="G848" s="46"/>
      <c r="H848" s="38"/>
      <c r="I848" s="38"/>
    </row>
    <row r="849" spans="1:9" ht="15" customHeight="1" x14ac:dyDescent="0.2">
      <c r="A849"/>
      <c r="B849"/>
      <c r="G849" s="46"/>
      <c r="H849" s="38"/>
      <c r="I849" s="38"/>
    </row>
    <row r="850" spans="1:9" ht="15" customHeight="1" x14ac:dyDescent="0.2">
      <c r="A850"/>
      <c r="B850"/>
      <c r="G850" s="46"/>
      <c r="H850" s="38"/>
      <c r="I850" s="38"/>
    </row>
    <row r="851" spans="1:9" ht="15" customHeight="1" x14ac:dyDescent="0.2">
      <c r="A851"/>
      <c r="B851"/>
      <c r="G851" s="46"/>
      <c r="H851" s="38"/>
      <c r="I851" s="38"/>
    </row>
    <row r="852" spans="1:9" ht="15" customHeight="1" x14ac:dyDescent="0.2">
      <c r="A852"/>
      <c r="B852"/>
      <c r="G852" s="46"/>
      <c r="H852" s="38"/>
      <c r="I852" s="38"/>
    </row>
    <row r="853" spans="1:9" ht="15" customHeight="1" x14ac:dyDescent="0.2">
      <c r="A853"/>
      <c r="B853"/>
      <c r="G853" s="46"/>
      <c r="H853" s="38"/>
      <c r="I853" s="38"/>
    </row>
    <row r="854" spans="1:9" ht="15" customHeight="1" x14ac:dyDescent="0.2">
      <c r="A854"/>
      <c r="B854"/>
      <c r="G854" s="46"/>
      <c r="H854" s="38"/>
      <c r="I854" s="38"/>
    </row>
    <row r="855" spans="1:9" ht="15" customHeight="1" x14ac:dyDescent="0.2">
      <c r="A855"/>
      <c r="B855"/>
      <c r="G855" s="46"/>
      <c r="H855" s="38"/>
      <c r="I855" s="38"/>
    </row>
    <row r="856" spans="1:9" ht="15" customHeight="1" x14ac:dyDescent="0.2">
      <c r="A856"/>
      <c r="B856"/>
      <c r="G856" s="46"/>
      <c r="H856" s="38"/>
      <c r="I856" s="38"/>
    </row>
    <row r="857" spans="1:9" ht="15" customHeight="1" x14ac:dyDescent="0.2">
      <c r="A857"/>
      <c r="B857"/>
      <c r="G857" s="46"/>
      <c r="H857" s="38"/>
      <c r="I857" s="38"/>
    </row>
    <row r="858" spans="1:9" ht="15" customHeight="1" x14ac:dyDescent="0.2">
      <c r="A858"/>
      <c r="B858"/>
      <c r="G858" s="46"/>
      <c r="H858" s="38"/>
      <c r="I858" s="38"/>
    </row>
    <row r="859" spans="1:9" ht="15" customHeight="1" x14ac:dyDescent="0.2">
      <c r="A859"/>
      <c r="B859"/>
      <c r="G859" s="46"/>
      <c r="H859" s="38"/>
      <c r="I859" s="38"/>
    </row>
    <row r="860" spans="1:9" ht="15" customHeight="1" x14ac:dyDescent="0.2">
      <c r="A860"/>
      <c r="B860"/>
      <c r="G860" s="46"/>
      <c r="H860" s="38"/>
      <c r="I860" s="38"/>
    </row>
    <row r="861" spans="1:9" ht="15" customHeight="1" x14ac:dyDescent="0.2">
      <c r="A861"/>
      <c r="B861"/>
      <c r="G861" s="46"/>
      <c r="H861" s="38"/>
      <c r="I861" s="38"/>
    </row>
    <row r="862" spans="1:9" ht="15" customHeight="1" x14ac:dyDescent="0.2">
      <c r="A862"/>
      <c r="B862"/>
      <c r="G862" s="46"/>
      <c r="H862" s="38"/>
      <c r="I862" s="38"/>
    </row>
    <row r="863" spans="1:9" ht="15" customHeight="1" x14ac:dyDescent="0.2">
      <c r="A863"/>
      <c r="B863"/>
      <c r="G863" s="46"/>
      <c r="H863" s="38"/>
      <c r="I863" s="38"/>
    </row>
    <row r="864" spans="1:9" ht="15" customHeight="1" x14ac:dyDescent="0.2">
      <c r="A864"/>
      <c r="B864"/>
      <c r="G864" s="46"/>
      <c r="H864" s="38"/>
      <c r="I864" s="38"/>
    </row>
    <row r="865" spans="1:9" ht="15" customHeight="1" x14ac:dyDescent="0.2">
      <c r="A865"/>
      <c r="B865"/>
      <c r="G865" s="46"/>
      <c r="H865" s="38"/>
      <c r="I865" s="38"/>
    </row>
    <row r="866" spans="1:9" ht="15" customHeight="1" x14ac:dyDescent="0.2">
      <c r="A866"/>
      <c r="B866"/>
      <c r="G866" s="46"/>
      <c r="H866" s="38"/>
      <c r="I866" s="38"/>
    </row>
    <row r="867" spans="1:9" ht="15" customHeight="1" x14ac:dyDescent="0.2">
      <c r="A867"/>
      <c r="B867"/>
      <c r="G867" s="46"/>
      <c r="H867" s="38"/>
      <c r="I867" s="38"/>
    </row>
    <row r="868" spans="1:9" ht="15" customHeight="1" x14ac:dyDescent="0.2">
      <c r="A868"/>
      <c r="B868"/>
      <c r="G868" s="46"/>
      <c r="H868" s="38"/>
      <c r="I868" s="38"/>
    </row>
    <row r="869" spans="1:9" ht="15" customHeight="1" x14ac:dyDescent="0.2">
      <c r="A869"/>
      <c r="B869"/>
      <c r="G869" s="46"/>
      <c r="H869" s="38"/>
      <c r="I869" s="38"/>
    </row>
    <row r="870" spans="1:9" ht="15" customHeight="1" x14ac:dyDescent="0.2">
      <c r="A870"/>
      <c r="B870"/>
      <c r="G870" s="46"/>
      <c r="H870" s="38"/>
      <c r="I870" s="38"/>
    </row>
    <row r="871" spans="1:9" ht="15" customHeight="1" x14ac:dyDescent="0.2">
      <c r="A871"/>
      <c r="B871"/>
      <c r="G871" s="46"/>
      <c r="H871" s="38"/>
      <c r="I871" s="38"/>
    </row>
    <row r="872" spans="1:9" ht="15" customHeight="1" x14ac:dyDescent="0.2">
      <c r="A872"/>
      <c r="B872"/>
      <c r="G872" s="46"/>
      <c r="H872" s="38"/>
      <c r="I872" s="38"/>
    </row>
    <row r="873" spans="1:9" ht="15" customHeight="1" x14ac:dyDescent="0.2">
      <c r="A873"/>
      <c r="B873"/>
      <c r="G873" s="46"/>
      <c r="H873" s="38"/>
      <c r="I873" s="38"/>
    </row>
    <row r="874" spans="1:9" ht="15" customHeight="1" x14ac:dyDescent="0.2">
      <c r="A874"/>
      <c r="B874"/>
      <c r="G874" s="46"/>
      <c r="H874" s="38"/>
      <c r="I874" s="38"/>
    </row>
    <row r="875" spans="1:9" ht="15" customHeight="1" x14ac:dyDescent="0.2">
      <c r="A875"/>
      <c r="B875"/>
      <c r="G875" s="46"/>
      <c r="H875" s="38"/>
      <c r="I875" s="38"/>
    </row>
    <row r="876" spans="1:9" ht="15" customHeight="1" x14ac:dyDescent="0.2">
      <c r="A876"/>
      <c r="B876"/>
      <c r="G876" s="46"/>
      <c r="H876" s="38"/>
      <c r="I876" s="38"/>
    </row>
    <row r="877" spans="1:9" ht="15" customHeight="1" x14ac:dyDescent="0.2">
      <c r="A877"/>
      <c r="B877"/>
      <c r="G877" s="46"/>
      <c r="H877" s="38"/>
      <c r="I877" s="38"/>
    </row>
    <row r="878" spans="1:9" ht="15" customHeight="1" x14ac:dyDescent="0.2">
      <c r="A878"/>
      <c r="B878"/>
      <c r="G878" s="46"/>
      <c r="H878" s="38"/>
      <c r="I878" s="38"/>
    </row>
    <row r="879" spans="1:9" ht="15" customHeight="1" x14ac:dyDescent="0.2">
      <c r="A879"/>
      <c r="B879"/>
      <c r="G879" s="46"/>
      <c r="H879" s="38"/>
      <c r="I879" s="38"/>
    </row>
    <row r="880" spans="1:9" ht="15" customHeight="1" x14ac:dyDescent="0.2">
      <c r="A880"/>
      <c r="B880"/>
      <c r="G880" s="46"/>
      <c r="H880" s="38"/>
      <c r="I880" s="38"/>
    </row>
    <row r="881" spans="1:9" ht="15" customHeight="1" x14ac:dyDescent="0.2">
      <c r="A881"/>
      <c r="B881"/>
      <c r="G881" s="46"/>
      <c r="H881" s="38"/>
      <c r="I881" s="38"/>
    </row>
    <row r="882" spans="1:9" ht="15" customHeight="1" x14ac:dyDescent="0.2">
      <c r="A882"/>
      <c r="B882"/>
      <c r="G882" s="46"/>
      <c r="H882" s="38"/>
      <c r="I882" s="38"/>
    </row>
    <row r="883" spans="1:9" ht="15" customHeight="1" x14ac:dyDescent="0.2">
      <c r="A883"/>
      <c r="B883"/>
      <c r="G883" s="46"/>
      <c r="H883" s="38"/>
      <c r="I883" s="38"/>
    </row>
    <row r="884" spans="1:9" ht="15" customHeight="1" x14ac:dyDescent="0.2">
      <c r="A884"/>
      <c r="B884"/>
      <c r="G884" s="46"/>
      <c r="H884" s="38"/>
      <c r="I884" s="38"/>
    </row>
    <row r="885" spans="1:9" ht="15" customHeight="1" x14ac:dyDescent="0.2">
      <c r="A885"/>
      <c r="B885"/>
      <c r="G885" s="46"/>
      <c r="H885" s="38"/>
      <c r="I885" s="38"/>
    </row>
    <row r="886" spans="1:9" ht="15" customHeight="1" x14ac:dyDescent="0.2">
      <c r="A886"/>
      <c r="B886"/>
      <c r="G886" s="46"/>
      <c r="H886" s="38"/>
      <c r="I886" s="38"/>
    </row>
    <row r="887" spans="1:9" ht="15" customHeight="1" x14ac:dyDescent="0.2">
      <c r="A887"/>
      <c r="B887"/>
      <c r="G887" s="46"/>
      <c r="H887" s="38"/>
      <c r="I887" s="38"/>
    </row>
    <row r="888" spans="1:9" ht="15" customHeight="1" x14ac:dyDescent="0.2">
      <c r="A888"/>
      <c r="B888"/>
      <c r="G888" s="46"/>
      <c r="H888" s="38"/>
      <c r="I888" s="38"/>
    </row>
    <row r="889" spans="1:9" ht="15" customHeight="1" x14ac:dyDescent="0.2">
      <c r="A889"/>
      <c r="B889"/>
      <c r="G889" s="46"/>
      <c r="H889" s="38"/>
      <c r="I889" s="38"/>
    </row>
    <row r="890" spans="1:9" ht="15" customHeight="1" x14ac:dyDescent="0.2">
      <c r="A890"/>
      <c r="B890"/>
      <c r="G890" s="46"/>
      <c r="H890" s="38"/>
      <c r="I890" s="38"/>
    </row>
    <row r="891" spans="1:9" ht="15" customHeight="1" x14ac:dyDescent="0.2">
      <c r="A891"/>
      <c r="B891"/>
      <c r="G891" s="46"/>
      <c r="H891" s="38"/>
      <c r="I891" s="38"/>
    </row>
    <row r="892" spans="1:9" ht="15" customHeight="1" x14ac:dyDescent="0.2">
      <c r="A892"/>
      <c r="B892"/>
      <c r="G892" s="46"/>
      <c r="H892" s="38"/>
      <c r="I892" s="38"/>
    </row>
    <row r="893" spans="1:9" ht="15" customHeight="1" x14ac:dyDescent="0.2">
      <c r="A893"/>
      <c r="B893"/>
      <c r="G893" s="46"/>
      <c r="H893" s="38"/>
      <c r="I893" s="38"/>
    </row>
    <row r="894" spans="1:9" ht="15" customHeight="1" x14ac:dyDescent="0.2">
      <c r="A894"/>
      <c r="B894"/>
      <c r="G894" s="46"/>
      <c r="H894" s="38"/>
      <c r="I894" s="38"/>
    </row>
    <row r="895" spans="1:9" ht="15" customHeight="1" x14ac:dyDescent="0.2">
      <c r="A895"/>
      <c r="B895"/>
      <c r="G895" s="46"/>
      <c r="H895" s="38"/>
      <c r="I895" s="38"/>
    </row>
    <row r="896" spans="1:9" ht="15" customHeight="1" x14ac:dyDescent="0.2">
      <c r="A896"/>
      <c r="B896"/>
      <c r="G896" s="46"/>
      <c r="H896" s="38"/>
      <c r="I896" s="38"/>
    </row>
    <row r="897" spans="1:9" ht="15" customHeight="1" x14ac:dyDescent="0.2">
      <c r="A897"/>
      <c r="B897"/>
      <c r="G897" s="46"/>
      <c r="H897" s="38"/>
      <c r="I897" s="38"/>
    </row>
    <row r="898" spans="1:9" ht="15" customHeight="1" x14ac:dyDescent="0.2">
      <c r="A898"/>
      <c r="B898"/>
      <c r="G898" s="46"/>
      <c r="H898" s="38"/>
      <c r="I898" s="38"/>
    </row>
    <row r="899" spans="1:9" ht="15" customHeight="1" x14ac:dyDescent="0.2">
      <c r="A899"/>
      <c r="B899"/>
      <c r="G899" s="46"/>
      <c r="H899" s="38"/>
      <c r="I899" s="38"/>
    </row>
    <row r="900" spans="1:9" ht="15" customHeight="1" x14ac:dyDescent="0.2">
      <c r="A900"/>
      <c r="B900"/>
      <c r="G900" s="46"/>
      <c r="H900" s="38"/>
      <c r="I900" s="38"/>
    </row>
    <row r="901" spans="1:9" ht="15" customHeight="1" x14ac:dyDescent="0.2">
      <c r="A901"/>
      <c r="B901"/>
      <c r="G901" s="46"/>
      <c r="H901" s="38"/>
      <c r="I901" s="38"/>
    </row>
    <row r="902" spans="1:9" ht="15" customHeight="1" x14ac:dyDescent="0.2">
      <c r="A902"/>
      <c r="B902"/>
      <c r="G902" s="46"/>
      <c r="H902" s="38"/>
      <c r="I902" s="38"/>
    </row>
    <row r="903" spans="1:9" ht="15" customHeight="1" x14ac:dyDescent="0.2">
      <c r="A903"/>
      <c r="B903"/>
      <c r="G903" s="46"/>
      <c r="H903" s="38"/>
      <c r="I903" s="38"/>
    </row>
    <row r="904" spans="1:9" ht="15" customHeight="1" x14ac:dyDescent="0.2">
      <c r="A904"/>
      <c r="B904"/>
      <c r="G904" s="46"/>
      <c r="H904" s="38"/>
      <c r="I904" s="38"/>
    </row>
    <row r="905" spans="1:9" ht="15" customHeight="1" x14ac:dyDescent="0.2">
      <c r="A905"/>
      <c r="B905"/>
      <c r="G905" s="46"/>
      <c r="H905" s="38"/>
      <c r="I905" s="38"/>
    </row>
    <row r="906" spans="1:9" ht="15" customHeight="1" x14ac:dyDescent="0.2">
      <c r="A906"/>
      <c r="B906"/>
      <c r="G906" s="46"/>
      <c r="H906" s="38"/>
      <c r="I906" s="38"/>
    </row>
    <row r="907" spans="1:9" ht="15" customHeight="1" x14ac:dyDescent="0.2">
      <c r="A907"/>
      <c r="B907"/>
      <c r="G907" s="46"/>
      <c r="H907" s="38"/>
      <c r="I907" s="38"/>
    </row>
    <row r="908" spans="1:9" ht="15" customHeight="1" x14ac:dyDescent="0.2">
      <c r="A908"/>
      <c r="B908"/>
      <c r="G908" s="46"/>
      <c r="H908" s="38"/>
      <c r="I908" s="38"/>
    </row>
    <row r="909" spans="1:9" ht="15" customHeight="1" x14ac:dyDescent="0.2">
      <c r="A909"/>
      <c r="B909"/>
      <c r="G909" s="46"/>
      <c r="H909" s="38"/>
      <c r="I909" s="38"/>
    </row>
    <row r="910" spans="1:9" ht="15" customHeight="1" x14ac:dyDescent="0.2">
      <c r="A910"/>
      <c r="B910"/>
      <c r="G910" s="46"/>
      <c r="H910" s="38"/>
      <c r="I910" s="38"/>
    </row>
    <row r="911" spans="1:9" ht="15" customHeight="1" x14ac:dyDescent="0.2">
      <c r="A911"/>
      <c r="B911"/>
      <c r="G911" s="46"/>
      <c r="H911" s="38"/>
      <c r="I911" s="38"/>
    </row>
    <row r="912" spans="1:9" ht="15" customHeight="1" x14ac:dyDescent="0.2">
      <c r="A912"/>
      <c r="B912"/>
      <c r="G912" s="46"/>
      <c r="H912" s="38"/>
      <c r="I912" s="38"/>
    </row>
    <row r="913" spans="1:9" ht="15" customHeight="1" x14ac:dyDescent="0.2">
      <c r="A913"/>
      <c r="B913"/>
      <c r="G913" s="46"/>
      <c r="H913" s="38"/>
      <c r="I913" s="38"/>
    </row>
    <row r="914" spans="1:9" ht="15" customHeight="1" x14ac:dyDescent="0.2">
      <c r="A914"/>
      <c r="B914"/>
      <c r="G914" s="46"/>
      <c r="H914" s="38"/>
      <c r="I914" s="38"/>
    </row>
    <row r="915" spans="1:9" ht="15" customHeight="1" x14ac:dyDescent="0.2">
      <c r="A915"/>
      <c r="B915"/>
      <c r="G915" s="46"/>
      <c r="H915" s="38"/>
      <c r="I915" s="38"/>
    </row>
    <row r="916" spans="1:9" ht="15" customHeight="1" x14ac:dyDescent="0.2">
      <c r="A916"/>
      <c r="B916"/>
      <c r="G916" s="46"/>
      <c r="H916" s="38"/>
      <c r="I916" s="38"/>
    </row>
    <row r="917" spans="1:9" ht="15" customHeight="1" x14ac:dyDescent="0.2">
      <c r="A917"/>
      <c r="B917"/>
      <c r="G917" s="46"/>
      <c r="H917" s="38"/>
      <c r="I917" s="38"/>
    </row>
    <row r="918" spans="1:9" ht="15" customHeight="1" x14ac:dyDescent="0.2">
      <c r="A918"/>
      <c r="B918"/>
      <c r="G918" s="46"/>
      <c r="H918" s="38"/>
      <c r="I918" s="38"/>
    </row>
    <row r="919" spans="1:9" ht="15" customHeight="1" x14ac:dyDescent="0.2">
      <c r="A919"/>
      <c r="B919"/>
      <c r="G919" s="46"/>
      <c r="H919" s="38"/>
      <c r="I919" s="38"/>
    </row>
    <row r="920" spans="1:9" ht="15" customHeight="1" x14ac:dyDescent="0.2">
      <c r="A920"/>
      <c r="B920"/>
      <c r="G920" s="46"/>
      <c r="H920" s="38"/>
      <c r="I920" s="38"/>
    </row>
    <row r="921" spans="1:9" ht="15" customHeight="1" x14ac:dyDescent="0.2">
      <c r="A921"/>
      <c r="B921"/>
      <c r="G921" s="46"/>
      <c r="H921" s="38"/>
      <c r="I921" s="38"/>
    </row>
    <row r="922" spans="1:9" ht="15" customHeight="1" x14ac:dyDescent="0.2">
      <c r="A922"/>
      <c r="B922"/>
      <c r="G922" s="46"/>
      <c r="H922" s="38"/>
      <c r="I922" s="38"/>
    </row>
    <row r="923" spans="1:9" ht="15" customHeight="1" x14ac:dyDescent="0.2">
      <c r="A923"/>
      <c r="B923"/>
      <c r="G923" s="46"/>
      <c r="H923" s="38"/>
      <c r="I923" s="38"/>
    </row>
    <row r="924" spans="1:9" ht="15" customHeight="1" x14ac:dyDescent="0.2">
      <c r="A924"/>
      <c r="B924"/>
      <c r="G924" s="46"/>
      <c r="H924" s="38"/>
      <c r="I924" s="38"/>
    </row>
    <row r="925" spans="1:9" ht="15" customHeight="1" x14ac:dyDescent="0.2">
      <c r="A925"/>
      <c r="B925"/>
      <c r="G925" s="46"/>
      <c r="H925" s="38"/>
      <c r="I925" s="38"/>
    </row>
    <row r="926" spans="1:9" ht="15" customHeight="1" x14ac:dyDescent="0.2">
      <c r="A926"/>
      <c r="B926"/>
      <c r="G926" s="46"/>
      <c r="H926" s="38"/>
      <c r="I926" s="38"/>
    </row>
    <row r="927" spans="1:9" ht="15" customHeight="1" x14ac:dyDescent="0.2">
      <c r="A927"/>
      <c r="B927"/>
      <c r="G927" s="46"/>
      <c r="H927" s="38"/>
      <c r="I927" s="38"/>
    </row>
    <row r="928" spans="1:9" ht="15" customHeight="1" x14ac:dyDescent="0.2">
      <c r="A928"/>
      <c r="B928"/>
      <c r="G928" s="46"/>
      <c r="H928" s="38"/>
      <c r="I928" s="38"/>
    </row>
    <row r="929" spans="1:9" ht="15" customHeight="1" x14ac:dyDescent="0.2">
      <c r="A929"/>
      <c r="B929"/>
      <c r="G929" s="46"/>
      <c r="H929" s="38"/>
      <c r="I929" s="38"/>
    </row>
    <row r="930" spans="1:9" ht="15" customHeight="1" x14ac:dyDescent="0.2">
      <c r="A930"/>
      <c r="B930"/>
      <c r="G930" s="46"/>
      <c r="H930" s="38"/>
      <c r="I930" s="38"/>
    </row>
    <row r="931" spans="1:9" ht="15" customHeight="1" x14ac:dyDescent="0.2">
      <c r="A931"/>
      <c r="B931"/>
      <c r="G931" s="46"/>
      <c r="H931" s="38"/>
      <c r="I931" s="38"/>
    </row>
    <row r="932" spans="1:9" ht="15" customHeight="1" x14ac:dyDescent="0.2">
      <c r="A932"/>
      <c r="B932"/>
      <c r="G932" s="46"/>
      <c r="H932" s="38"/>
      <c r="I932" s="38"/>
    </row>
    <row r="933" spans="1:9" ht="15" customHeight="1" x14ac:dyDescent="0.2">
      <c r="A933"/>
      <c r="B933"/>
      <c r="G933" s="46"/>
      <c r="H933" s="38"/>
      <c r="I933" s="38"/>
    </row>
    <row r="934" spans="1:9" ht="15" customHeight="1" x14ac:dyDescent="0.2">
      <c r="A934"/>
      <c r="B934"/>
      <c r="G934" s="46"/>
      <c r="H934" s="38"/>
      <c r="I934" s="38"/>
    </row>
    <row r="935" spans="1:9" ht="15" customHeight="1" x14ac:dyDescent="0.2">
      <c r="A935"/>
      <c r="B935"/>
      <c r="G935" s="46"/>
      <c r="H935" s="38"/>
      <c r="I935" s="38"/>
    </row>
    <row r="936" spans="1:9" ht="15" customHeight="1" x14ac:dyDescent="0.2">
      <c r="A936"/>
      <c r="B936"/>
      <c r="G936" s="46"/>
      <c r="H936" s="38"/>
      <c r="I936" s="38"/>
    </row>
    <row r="937" spans="1:9" ht="15" customHeight="1" x14ac:dyDescent="0.2">
      <c r="A937"/>
      <c r="B937"/>
      <c r="G937" s="46"/>
      <c r="H937" s="38"/>
      <c r="I937" s="38"/>
    </row>
    <row r="938" spans="1:9" ht="15" customHeight="1" x14ac:dyDescent="0.2">
      <c r="A938"/>
      <c r="B938"/>
      <c r="G938" s="46"/>
      <c r="H938" s="38"/>
      <c r="I938" s="38"/>
    </row>
    <row r="939" spans="1:9" ht="15" customHeight="1" x14ac:dyDescent="0.2">
      <c r="A939"/>
      <c r="B939"/>
      <c r="G939" s="46"/>
      <c r="H939" s="38"/>
      <c r="I939" s="38"/>
    </row>
    <row r="940" spans="1:9" ht="15" customHeight="1" x14ac:dyDescent="0.2">
      <c r="A940"/>
      <c r="B940"/>
      <c r="G940" s="46"/>
      <c r="H940" s="38"/>
      <c r="I940" s="38"/>
    </row>
    <row r="941" spans="1:9" ht="15" customHeight="1" x14ac:dyDescent="0.2">
      <c r="A941"/>
      <c r="B941"/>
      <c r="G941" s="46"/>
      <c r="H941" s="38"/>
      <c r="I941" s="38"/>
    </row>
    <row r="942" spans="1:9" ht="15" customHeight="1" x14ac:dyDescent="0.2">
      <c r="A942"/>
      <c r="B942"/>
      <c r="G942" s="46"/>
      <c r="H942" s="38"/>
      <c r="I942" s="38"/>
    </row>
    <row r="943" spans="1:9" ht="15" customHeight="1" x14ac:dyDescent="0.2">
      <c r="A943"/>
      <c r="B943"/>
      <c r="G943" s="46"/>
      <c r="H943" s="38"/>
      <c r="I943" s="38"/>
    </row>
    <row r="944" spans="1:9" ht="15" customHeight="1" x14ac:dyDescent="0.2">
      <c r="A944"/>
      <c r="B944"/>
      <c r="G944" s="46"/>
      <c r="H944" s="38"/>
      <c r="I944" s="38"/>
    </row>
    <row r="945" spans="1:9" ht="15" customHeight="1" x14ac:dyDescent="0.2">
      <c r="A945"/>
      <c r="B945"/>
      <c r="G945" s="46"/>
      <c r="H945" s="38"/>
      <c r="I945" s="38"/>
    </row>
    <row r="946" spans="1:9" ht="15" customHeight="1" x14ac:dyDescent="0.2">
      <c r="A946"/>
      <c r="B946"/>
      <c r="G946" s="46"/>
      <c r="H946" s="38"/>
      <c r="I946" s="38"/>
    </row>
    <row r="947" spans="1:9" ht="15" customHeight="1" x14ac:dyDescent="0.2">
      <c r="A947"/>
      <c r="B947"/>
      <c r="G947" s="46"/>
      <c r="H947" s="38"/>
      <c r="I947" s="38"/>
    </row>
    <row r="948" spans="1:9" ht="15" customHeight="1" x14ac:dyDescent="0.2">
      <c r="A948"/>
      <c r="B948"/>
      <c r="G948" s="46"/>
      <c r="H948" s="38"/>
      <c r="I948" s="38"/>
    </row>
    <row r="949" spans="1:9" ht="15" customHeight="1" x14ac:dyDescent="0.2">
      <c r="A949"/>
      <c r="B949"/>
      <c r="G949" s="46"/>
      <c r="H949" s="38"/>
      <c r="I949" s="38"/>
    </row>
    <row r="950" spans="1:9" ht="15" customHeight="1" x14ac:dyDescent="0.2">
      <c r="A950"/>
      <c r="B950"/>
      <c r="G950" s="46"/>
      <c r="H950" s="38"/>
      <c r="I950" s="38"/>
    </row>
    <row r="951" spans="1:9" ht="15" customHeight="1" x14ac:dyDescent="0.2">
      <c r="A951"/>
      <c r="B951"/>
      <c r="G951" s="46"/>
      <c r="H951" s="38"/>
      <c r="I951" s="38"/>
    </row>
    <row r="952" spans="1:9" ht="15" customHeight="1" x14ac:dyDescent="0.2">
      <c r="A952"/>
      <c r="B952"/>
      <c r="G952" s="46"/>
      <c r="H952" s="38"/>
      <c r="I952" s="38"/>
    </row>
    <row r="953" spans="1:9" ht="15" customHeight="1" x14ac:dyDescent="0.2">
      <c r="A953"/>
      <c r="B953"/>
      <c r="G953" s="46"/>
      <c r="H953" s="38"/>
      <c r="I953" s="38"/>
    </row>
    <row r="954" spans="1:9" ht="15" customHeight="1" x14ac:dyDescent="0.2">
      <c r="A954"/>
      <c r="B954"/>
      <c r="G954" s="46"/>
      <c r="H954" s="38"/>
      <c r="I954" s="38"/>
    </row>
    <row r="955" spans="1:9" ht="15" customHeight="1" x14ac:dyDescent="0.2">
      <c r="A955"/>
      <c r="B955"/>
      <c r="G955" s="46"/>
      <c r="H955" s="38"/>
      <c r="I955" s="38"/>
    </row>
    <row r="956" spans="1:9" ht="15" customHeight="1" x14ac:dyDescent="0.2">
      <c r="A956"/>
      <c r="B956"/>
      <c r="G956" s="46"/>
      <c r="H956" s="38"/>
      <c r="I956" s="38"/>
    </row>
    <row r="957" spans="1:9" ht="15" customHeight="1" x14ac:dyDescent="0.2">
      <c r="A957"/>
      <c r="B957"/>
      <c r="G957" s="46"/>
      <c r="H957" s="38"/>
      <c r="I957" s="38"/>
    </row>
    <row r="958" spans="1:9" ht="15" customHeight="1" x14ac:dyDescent="0.2">
      <c r="A958"/>
      <c r="B958"/>
      <c r="G958" s="46"/>
      <c r="H958" s="38"/>
      <c r="I958" s="38"/>
    </row>
    <row r="959" spans="1:9" ht="15" customHeight="1" x14ac:dyDescent="0.2">
      <c r="A959"/>
      <c r="B959"/>
      <c r="G959" s="46"/>
      <c r="H959" s="38"/>
      <c r="I959" s="38"/>
    </row>
    <row r="960" spans="1:9" ht="15" customHeight="1" x14ac:dyDescent="0.2">
      <c r="A960"/>
      <c r="B960"/>
      <c r="G960" s="46"/>
      <c r="H960" s="38"/>
      <c r="I960" s="38"/>
    </row>
    <row r="961" spans="1:9" ht="15" customHeight="1" x14ac:dyDescent="0.2">
      <c r="A961"/>
      <c r="B961"/>
      <c r="G961" s="46"/>
      <c r="H961" s="38"/>
      <c r="I961" s="38"/>
    </row>
    <row r="962" spans="1:9" ht="15" customHeight="1" x14ac:dyDescent="0.2">
      <c r="A962"/>
      <c r="B962"/>
      <c r="G962" s="46"/>
      <c r="H962" s="38"/>
      <c r="I962" s="38"/>
    </row>
    <row r="963" spans="1:9" ht="15" customHeight="1" x14ac:dyDescent="0.2">
      <c r="A963"/>
      <c r="B963"/>
      <c r="G963" s="46"/>
      <c r="H963" s="38"/>
      <c r="I963" s="38"/>
    </row>
    <row r="964" spans="1:9" ht="15" customHeight="1" x14ac:dyDescent="0.2">
      <c r="A964"/>
      <c r="B964"/>
      <c r="G964" s="46"/>
      <c r="H964" s="38"/>
      <c r="I964" s="38"/>
    </row>
    <row r="965" spans="1:9" ht="15" customHeight="1" x14ac:dyDescent="0.2">
      <c r="A965"/>
      <c r="B965"/>
      <c r="G965" s="46"/>
      <c r="H965" s="38"/>
      <c r="I965" s="38"/>
    </row>
    <row r="966" spans="1:9" ht="15" customHeight="1" x14ac:dyDescent="0.2">
      <c r="A966"/>
      <c r="B966"/>
      <c r="G966" s="46"/>
      <c r="H966" s="38"/>
      <c r="I966" s="38"/>
    </row>
    <row r="967" spans="1:9" ht="15" customHeight="1" x14ac:dyDescent="0.2">
      <c r="A967"/>
      <c r="B967"/>
      <c r="G967" s="46"/>
      <c r="H967" s="38"/>
      <c r="I967" s="38"/>
    </row>
    <row r="968" spans="1:9" ht="15" customHeight="1" x14ac:dyDescent="0.2">
      <c r="A968"/>
      <c r="B968"/>
      <c r="G968" s="46"/>
      <c r="H968" s="38"/>
      <c r="I968" s="38"/>
    </row>
    <row r="969" spans="1:9" ht="15" customHeight="1" x14ac:dyDescent="0.2">
      <c r="A969"/>
      <c r="B969"/>
      <c r="G969" s="46"/>
      <c r="H969" s="38"/>
      <c r="I969" s="38"/>
    </row>
    <row r="970" spans="1:9" ht="15" customHeight="1" x14ac:dyDescent="0.2">
      <c r="A970"/>
      <c r="B970"/>
      <c r="G970" s="46"/>
      <c r="H970" s="38"/>
      <c r="I970" s="38"/>
    </row>
    <row r="971" spans="1:9" ht="15" customHeight="1" x14ac:dyDescent="0.2">
      <c r="A971"/>
      <c r="B971"/>
      <c r="G971" s="46"/>
      <c r="H971" s="38"/>
      <c r="I971" s="38"/>
    </row>
    <row r="972" spans="1:9" ht="15" customHeight="1" x14ac:dyDescent="0.2">
      <c r="A972"/>
      <c r="B972"/>
      <c r="G972" s="46"/>
      <c r="H972" s="38"/>
      <c r="I972" s="38"/>
    </row>
    <row r="973" spans="1:9" ht="15" customHeight="1" x14ac:dyDescent="0.2">
      <c r="A973"/>
      <c r="B973"/>
      <c r="G973" s="46"/>
      <c r="H973" s="38"/>
      <c r="I973" s="38"/>
    </row>
    <row r="974" spans="1:9" ht="15" customHeight="1" x14ac:dyDescent="0.2">
      <c r="A974"/>
      <c r="B974"/>
      <c r="G974" s="46"/>
      <c r="H974" s="38"/>
      <c r="I974" s="38"/>
    </row>
    <row r="975" spans="1:9" ht="15" customHeight="1" x14ac:dyDescent="0.2">
      <c r="A975"/>
      <c r="B975"/>
      <c r="G975" s="46"/>
      <c r="H975" s="38"/>
      <c r="I975" s="38"/>
    </row>
    <row r="976" spans="1:9" ht="15" customHeight="1" x14ac:dyDescent="0.2">
      <c r="A976"/>
      <c r="B976"/>
      <c r="G976" s="46"/>
      <c r="H976" s="38"/>
      <c r="I976" s="38"/>
    </row>
    <row r="977" spans="1:9" ht="15" customHeight="1" x14ac:dyDescent="0.2">
      <c r="A977"/>
      <c r="B977"/>
      <c r="G977" s="46"/>
      <c r="H977" s="38"/>
      <c r="I977" s="38"/>
    </row>
    <row r="978" spans="1:9" ht="15" customHeight="1" x14ac:dyDescent="0.2">
      <c r="A978"/>
      <c r="B978"/>
      <c r="G978" s="46"/>
      <c r="H978" s="38"/>
      <c r="I978" s="38"/>
    </row>
    <row r="979" spans="1:9" ht="15" customHeight="1" x14ac:dyDescent="0.2">
      <c r="A979"/>
      <c r="B979"/>
      <c r="G979" s="46"/>
      <c r="H979" s="38"/>
      <c r="I979" s="38"/>
    </row>
    <row r="980" spans="1:9" ht="15" customHeight="1" x14ac:dyDescent="0.2">
      <c r="A980"/>
      <c r="B980"/>
      <c r="G980" s="46"/>
      <c r="H980" s="38"/>
      <c r="I980" s="38"/>
    </row>
    <row r="981" spans="1:9" ht="15" customHeight="1" x14ac:dyDescent="0.2">
      <c r="A981"/>
      <c r="B981"/>
      <c r="G981" s="46"/>
      <c r="H981" s="38"/>
      <c r="I981" s="38"/>
    </row>
    <row r="982" spans="1:9" ht="15" customHeight="1" x14ac:dyDescent="0.2">
      <c r="A982"/>
      <c r="B982"/>
      <c r="G982" s="46"/>
      <c r="H982" s="38"/>
      <c r="I982" s="38"/>
    </row>
    <row r="983" spans="1:9" ht="15" customHeight="1" x14ac:dyDescent="0.2">
      <c r="A983"/>
      <c r="B983"/>
      <c r="G983" s="46"/>
      <c r="H983" s="38"/>
      <c r="I983" s="38"/>
    </row>
    <row r="984" spans="1:9" ht="15" customHeight="1" x14ac:dyDescent="0.2">
      <c r="A984"/>
      <c r="B984"/>
      <c r="G984" s="46"/>
      <c r="H984" s="38"/>
      <c r="I984" s="38"/>
    </row>
    <row r="985" spans="1:9" ht="15" customHeight="1" x14ac:dyDescent="0.2">
      <c r="A985"/>
      <c r="B985"/>
      <c r="G985" s="46"/>
      <c r="H985" s="38"/>
      <c r="I985" s="38"/>
    </row>
    <row r="986" spans="1:9" ht="15" customHeight="1" x14ac:dyDescent="0.2">
      <c r="A986"/>
      <c r="B986"/>
      <c r="G986" s="46"/>
      <c r="H986" s="38"/>
      <c r="I986" s="38"/>
    </row>
    <row r="987" spans="1:9" ht="15" customHeight="1" x14ac:dyDescent="0.2">
      <c r="A987"/>
      <c r="B987"/>
      <c r="G987" s="46"/>
      <c r="H987" s="38"/>
      <c r="I987" s="38"/>
    </row>
    <row r="988" spans="1:9" ht="15" customHeight="1" x14ac:dyDescent="0.2">
      <c r="A988"/>
      <c r="B988"/>
      <c r="G988" s="46"/>
      <c r="H988" s="38"/>
      <c r="I988" s="38"/>
    </row>
    <row r="989" spans="1:9" ht="15" customHeight="1" x14ac:dyDescent="0.2">
      <c r="A989"/>
      <c r="B989"/>
      <c r="G989" s="46"/>
      <c r="H989" s="38"/>
      <c r="I989" s="38"/>
    </row>
    <row r="990" spans="1:9" ht="15" customHeight="1" x14ac:dyDescent="0.2">
      <c r="A990"/>
      <c r="B990"/>
      <c r="G990" s="46"/>
      <c r="H990" s="38"/>
      <c r="I990" s="38"/>
    </row>
    <row r="991" spans="1:9" ht="15" customHeight="1" x14ac:dyDescent="0.2">
      <c r="A991"/>
      <c r="B991"/>
      <c r="G991" s="46"/>
      <c r="H991" s="38"/>
      <c r="I991" s="38"/>
    </row>
    <row r="992" spans="1:9" ht="15" customHeight="1" x14ac:dyDescent="0.2">
      <c r="A992"/>
      <c r="B992"/>
      <c r="G992" s="46"/>
      <c r="H992" s="38"/>
      <c r="I992" s="38"/>
    </row>
    <row r="993" spans="1:9" ht="15" customHeight="1" x14ac:dyDescent="0.2">
      <c r="A993"/>
      <c r="B993"/>
      <c r="G993" s="46"/>
      <c r="H993" s="38"/>
      <c r="I993" s="38"/>
    </row>
    <row r="994" spans="1:9" ht="15" customHeight="1" x14ac:dyDescent="0.2">
      <c r="A994"/>
      <c r="B994"/>
      <c r="G994" s="46"/>
      <c r="H994" s="38"/>
      <c r="I994" s="38"/>
    </row>
    <row r="995" spans="1:9" ht="15" customHeight="1" x14ac:dyDescent="0.2">
      <c r="A995"/>
      <c r="B995"/>
      <c r="G995" s="46"/>
      <c r="H995" s="38"/>
      <c r="I995" s="38"/>
    </row>
    <row r="996" spans="1:9" ht="15" customHeight="1" x14ac:dyDescent="0.2">
      <c r="A996"/>
      <c r="B996"/>
      <c r="G996" s="46"/>
      <c r="H996" s="38"/>
      <c r="I996" s="38"/>
    </row>
    <row r="997" spans="1:9" ht="15" customHeight="1" x14ac:dyDescent="0.2">
      <c r="A997"/>
      <c r="B997"/>
      <c r="G997" s="46"/>
      <c r="H997" s="38"/>
      <c r="I997" s="38"/>
    </row>
    <row r="998" spans="1:9" ht="15" customHeight="1" x14ac:dyDescent="0.2">
      <c r="A998"/>
      <c r="B998"/>
      <c r="G998" s="46"/>
      <c r="H998" s="38"/>
      <c r="I998" s="38"/>
    </row>
    <row r="999" spans="1:9" ht="15" customHeight="1" x14ac:dyDescent="0.2">
      <c r="A999"/>
      <c r="B999"/>
      <c r="G999" s="46"/>
      <c r="H999" s="38"/>
      <c r="I999" s="38"/>
    </row>
    <row r="1000" spans="1:9" ht="15" customHeight="1" x14ac:dyDescent="0.2">
      <c r="A1000"/>
      <c r="B1000"/>
      <c r="G1000" s="46"/>
      <c r="H1000" s="38"/>
      <c r="I1000" s="38"/>
    </row>
    <row r="1001" spans="1:9" ht="15" customHeight="1" x14ac:dyDescent="0.2">
      <c r="A1001"/>
      <c r="B1001"/>
      <c r="G1001" s="46"/>
      <c r="H1001" s="38"/>
      <c r="I1001" s="38"/>
    </row>
    <row r="1002" spans="1:9" ht="15" customHeight="1" x14ac:dyDescent="0.2">
      <c r="A1002"/>
      <c r="B1002"/>
      <c r="G1002" s="46"/>
      <c r="H1002" s="38"/>
      <c r="I1002" s="38"/>
    </row>
    <row r="1003" spans="1:9" ht="15" customHeight="1" x14ac:dyDescent="0.2">
      <c r="A1003"/>
      <c r="B1003"/>
      <c r="G1003" s="46"/>
      <c r="H1003" s="38"/>
      <c r="I1003" s="38"/>
    </row>
    <row r="1004" spans="1:9" ht="15" customHeight="1" x14ac:dyDescent="0.2">
      <c r="A1004"/>
      <c r="B1004"/>
      <c r="G1004" s="46"/>
      <c r="H1004" s="38"/>
      <c r="I1004" s="38"/>
    </row>
    <row r="1005" spans="1:9" ht="15" customHeight="1" x14ac:dyDescent="0.2">
      <c r="A1005"/>
      <c r="B1005"/>
      <c r="G1005" s="46"/>
      <c r="H1005" s="38"/>
      <c r="I1005" s="38"/>
    </row>
    <row r="1006" spans="1:9" ht="15" customHeight="1" x14ac:dyDescent="0.2">
      <c r="A1006"/>
      <c r="B1006"/>
      <c r="G1006" s="46"/>
      <c r="H1006" s="38"/>
      <c r="I1006" s="38"/>
    </row>
    <row r="1007" spans="1:9" ht="15" customHeight="1" x14ac:dyDescent="0.2">
      <c r="A1007"/>
      <c r="B1007"/>
      <c r="G1007" s="46"/>
      <c r="H1007" s="38"/>
      <c r="I1007" s="38"/>
    </row>
    <row r="1008" spans="1:9" ht="15" customHeight="1" x14ac:dyDescent="0.2">
      <c r="A1008"/>
      <c r="B1008"/>
      <c r="G1008" s="46"/>
      <c r="H1008" s="38"/>
      <c r="I1008" s="38"/>
    </row>
    <row r="1009" spans="1:9" ht="15" customHeight="1" x14ac:dyDescent="0.2">
      <c r="A1009"/>
      <c r="B1009"/>
      <c r="G1009" s="46"/>
      <c r="H1009" s="38"/>
      <c r="I1009" s="38"/>
    </row>
    <row r="1010" spans="1:9" ht="15" customHeight="1" x14ac:dyDescent="0.2">
      <c r="A1010"/>
      <c r="B1010"/>
      <c r="G1010" s="46"/>
      <c r="H1010" s="38"/>
      <c r="I1010" s="38"/>
    </row>
    <row r="1011" spans="1:9" ht="15" customHeight="1" x14ac:dyDescent="0.2">
      <c r="A1011"/>
      <c r="B1011"/>
      <c r="G1011" s="46"/>
      <c r="H1011" s="38"/>
      <c r="I1011" s="38"/>
    </row>
    <row r="1012" spans="1:9" ht="15" customHeight="1" x14ac:dyDescent="0.2">
      <c r="A1012"/>
      <c r="B1012"/>
      <c r="G1012" s="46"/>
      <c r="H1012" s="38"/>
      <c r="I1012" s="38"/>
    </row>
    <row r="1013" spans="1:9" ht="15" customHeight="1" x14ac:dyDescent="0.2">
      <c r="A1013"/>
      <c r="B1013"/>
      <c r="G1013" s="46"/>
      <c r="H1013" s="38"/>
      <c r="I1013" s="38"/>
    </row>
    <row r="1014" spans="1:9" ht="15" customHeight="1" x14ac:dyDescent="0.2">
      <c r="A1014"/>
      <c r="B1014"/>
      <c r="G1014" s="46"/>
      <c r="H1014" s="38"/>
      <c r="I1014" s="38"/>
    </row>
    <row r="1015" spans="1:9" ht="15" customHeight="1" x14ac:dyDescent="0.2">
      <c r="A1015"/>
      <c r="B1015"/>
      <c r="G1015" s="46"/>
      <c r="H1015" s="38"/>
      <c r="I1015" s="38"/>
    </row>
    <row r="1016" spans="1:9" ht="15" customHeight="1" x14ac:dyDescent="0.2">
      <c r="A1016"/>
      <c r="B1016"/>
      <c r="G1016" s="46"/>
      <c r="H1016" s="38"/>
      <c r="I1016" s="38"/>
    </row>
    <row r="1017" spans="1:9" ht="15" customHeight="1" x14ac:dyDescent="0.2">
      <c r="A1017"/>
      <c r="B1017"/>
      <c r="G1017" s="46"/>
      <c r="H1017" s="38"/>
      <c r="I1017" s="38"/>
    </row>
    <row r="1018" spans="1:9" ht="15" customHeight="1" x14ac:dyDescent="0.2">
      <c r="A1018"/>
      <c r="B1018"/>
      <c r="G1018" s="46"/>
      <c r="H1018" s="38"/>
      <c r="I1018" s="38"/>
    </row>
    <row r="1019" spans="1:9" ht="15" customHeight="1" x14ac:dyDescent="0.2">
      <c r="A1019"/>
      <c r="B1019"/>
      <c r="G1019" s="46"/>
      <c r="H1019" s="38"/>
      <c r="I1019" s="38"/>
    </row>
    <row r="1020" spans="1:9" ht="15" customHeight="1" x14ac:dyDescent="0.2">
      <c r="A1020"/>
      <c r="B1020"/>
      <c r="G1020" s="46"/>
      <c r="H1020" s="38"/>
      <c r="I1020" s="38"/>
    </row>
    <row r="1021" spans="1:9" ht="15" customHeight="1" x14ac:dyDescent="0.2">
      <c r="A1021"/>
      <c r="B1021"/>
      <c r="G1021" s="46"/>
      <c r="H1021" s="38"/>
      <c r="I1021" s="38"/>
    </row>
    <row r="1022" spans="1:9" ht="15" customHeight="1" x14ac:dyDescent="0.2">
      <c r="A1022"/>
      <c r="B1022"/>
      <c r="G1022" s="46"/>
      <c r="H1022" s="38"/>
      <c r="I1022" s="38"/>
    </row>
    <row r="1023" spans="1:9" ht="15" customHeight="1" x14ac:dyDescent="0.2">
      <c r="A1023"/>
      <c r="B1023"/>
      <c r="G1023" s="46"/>
      <c r="H1023" s="38"/>
      <c r="I1023" s="38"/>
    </row>
    <row r="1024" spans="1:9" ht="15" customHeight="1" x14ac:dyDescent="0.2">
      <c r="A1024"/>
      <c r="B1024"/>
      <c r="G1024" s="46"/>
      <c r="H1024" s="38"/>
      <c r="I1024" s="38"/>
    </row>
    <row r="1025" spans="1:9" ht="15" customHeight="1" x14ac:dyDescent="0.2">
      <c r="A1025"/>
      <c r="B1025"/>
      <c r="G1025" s="46"/>
      <c r="H1025" s="38"/>
      <c r="I1025" s="38"/>
    </row>
    <row r="1026" spans="1:9" ht="15" customHeight="1" x14ac:dyDescent="0.2">
      <c r="A1026"/>
      <c r="B1026"/>
      <c r="G1026" s="46"/>
      <c r="H1026" s="38"/>
      <c r="I1026" s="38"/>
    </row>
    <row r="1027" spans="1:9" ht="15" customHeight="1" x14ac:dyDescent="0.2">
      <c r="A1027"/>
      <c r="B1027"/>
      <c r="G1027" s="46"/>
      <c r="H1027" s="38"/>
      <c r="I1027" s="38"/>
    </row>
    <row r="1028" spans="1:9" ht="15" customHeight="1" x14ac:dyDescent="0.2">
      <c r="A1028"/>
      <c r="B1028"/>
      <c r="G1028" s="46"/>
      <c r="H1028" s="38"/>
      <c r="I1028" s="38"/>
    </row>
    <row r="1029" spans="1:9" ht="15" customHeight="1" x14ac:dyDescent="0.2">
      <c r="A1029"/>
      <c r="B1029"/>
      <c r="G1029" s="46"/>
      <c r="H1029" s="38"/>
      <c r="I1029" s="38"/>
    </row>
    <row r="1030" spans="1:9" ht="15" customHeight="1" x14ac:dyDescent="0.2">
      <c r="A1030"/>
      <c r="B1030"/>
      <c r="G1030" s="46"/>
      <c r="H1030" s="38"/>
      <c r="I1030" s="38"/>
    </row>
    <row r="1031" spans="1:9" ht="15" customHeight="1" x14ac:dyDescent="0.2">
      <c r="A1031"/>
      <c r="B1031"/>
      <c r="G1031" s="46"/>
      <c r="H1031" s="38"/>
      <c r="I1031" s="38"/>
    </row>
    <row r="1032" spans="1:9" ht="15" customHeight="1" x14ac:dyDescent="0.2">
      <c r="A1032"/>
      <c r="B1032"/>
      <c r="G1032" s="46"/>
      <c r="H1032" s="38"/>
      <c r="I1032" s="38"/>
    </row>
    <row r="1033" spans="1:9" ht="15" customHeight="1" x14ac:dyDescent="0.2">
      <c r="A1033"/>
      <c r="B1033"/>
      <c r="G1033" s="46"/>
      <c r="H1033" s="38"/>
      <c r="I1033" s="38"/>
    </row>
    <row r="1034" spans="1:9" ht="15" customHeight="1" x14ac:dyDescent="0.2">
      <c r="A1034"/>
      <c r="B1034"/>
      <c r="G1034" s="46"/>
      <c r="H1034" s="38"/>
      <c r="I1034" s="38"/>
    </row>
    <row r="1035" spans="1:9" ht="15" customHeight="1" x14ac:dyDescent="0.2">
      <c r="A1035"/>
      <c r="B1035"/>
      <c r="G1035" s="46"/>
      <c r="H1035" s="38"/>
      <c r="I1035" s="38"/>
    </row>
    <row r="1036" spans="1:9" ht="15" customHeight="1" x14ac:dyDescent="0.2">
      <c r="A1036"/>
      <c r="B1036"/>
      <c r="G1036" s="46"/>
      <c r="H1036" s="38"/>
      <c r="I1036" s="38"/>
    </row>
    <row r="1037" spans="1:9" ht="15" customHeight="1" x14ac:dyDescent="0.2">
      <c r="A1037"/>
      <c r="B1037"/>
      <c r="G1037" s="46"/>
      <c r="H1037" s="38"/>
      <c r="I1037" s="38"/>
    </row>
    <row r="1038" spans="1:9" ht="15" customHeight="1" x14ac:dyDescent="0.2">
      <c r="A1038"/>
      <c r="B1038"/>
      <c r="G1038" s="46"/>
      <c r="H1038" s="38"/>
      <c r="I1038" s="38"/>
    </row>
    <row r="1039" spans="1:9" ht="15" customHeight="1" x14ac:dyDescent="0.2">
      <c r="A1039"/>
      <c r="B1039"/>
      <c r="G1039" s="46"/>
      <c r="H1039" s="38"/>
      <c r="I1039" s="38"/>
    </row>
    <row r="1040" spans="1:9" ht="15" customHeight="1" x14ac:dyDescent="0.2">
      <c r="A1040"/>
      <c r="B1040"/>
      <c r="G1040" s="46"/>
      <c r="H1040" s="38"/>
      <c r="I1040" s="38"/>
    </row>
    <row r="1041" spans="1:9" ht="15" customHeight="1" x14ac:dyDescent="0.2">
      <c r="A1041"/>
      <c r="B1041"/>
      <c r="G1041" s="46"/>
      <c r="H1041" s="38"/>
      <c r="I1041" s="38"/>
    </row>
    <row r="1042" spans="1:9" ht="15" customHeight="1" x14ac:dyDescent="0.2">
      <c r="A1042"/>
      <c r="B1042"/>
      <c r="G1042" s="46"/>
      <c r="H1042" s="38"/>
      <c r="I1042" s="38"/>
    </row>
    <row r="1043" spans="1:9" ht="15" customHeight="1" x14ac:dyDescent="0.2">
      <c r="A1043"/>
      <c r="B1043"/>
      <c r="G1043" s="46"/>
      <c r="H1043" s="38"/>
      <c r="I1043" s="38"/>
    </row>
    <row r="1044" spans="1:9" ht="15" customHeight="1" x14ac:dyDescent="0.2">
      <c r="A1044"/>
      <c r="B1044"/>
      <c r="G1044" s="46"/>
      <c r="H1044" s="38"/>
      <c r="I1044" s="38"/>
    </row>
    <row r="1045" spans="1:9" ht="15" customHeight="1" x14ac:dyDescent="0.2">
      <c r="A1045"/>
      <c r="B1045"/>
      <c r="G1045" s="46"/>
      <c r="H1045" s="38"/>
      <c r="I1045" s="38"/>
    </row>
    <row r="1046" spans="1:9" ht="15" customHeight="1" x14ac:dyDescent="0.2">
      <c r="A1046"/>
      <c r="B1046"/>
      <c r="G1046" s="46"/>
      <c r="H1046" s="38"/>
      <c r="I1046" s="38"/>
    </row>
    <row r="1047" spans="1:9" ht="15" customHeight="1" x14ac:dyDescent="0.2">
      <c r="A1047"/>
      <c r="B1047"/>
      <c r="G1047" s="46"/>
      <c r="H1047" s="38"/>
      <c r="I1047" s="38"/>
    </row>
    <row r="1048" spans="1:9" ht="15" customHeight="1" x14ac:dyDescent="0.2">
      <c r="A1048"/>
      <c r="B1048"/>
      <c r="G1048" s="46"/>
      <c r="H1048" s="38"/>
      <c r="I1048" s="38"/>
    </row>
    <row r="1049" spans="1:9" ht="15" customHeight="1" x14ac:dyDescent="0.2">
      <c r="A1049"/>
      <c r="B1049"/>
      <c r="G1049" s="46"/>
      <c r="H1049" s="38"/>
      <c r="I1049" s="38"/>
    </row>
    <row r="1050" spans="1:9" ht="15" customHeight="1" x14ac:dyDescent="0.2">
      <c r="A1050"/>
      <c r="B1050"/>
      <c r="G1050" s="46"/>
      <c r="H1050" s="38"/>
      <c r="I1050" s="38"/>
    </row>
    <row r="1051" spans="1:9" ht="15" customHeight="1" x14ac:dyDescent="0.2">
      <c r="A1051"/>
      <c r="B1051"/>
      <c r="G1051" s="46"/>
      <c r="H1051" s="38"/>
      <c r="I1051" s="38"/>
    </row>
    <row r="1052" spans="1:9" ht="15" customHeight="1" x14ac:dyDescent="0.2">
      <c r="A1052"/>
      <c r="B1052"/>
      <c r="G1052" s="46"/>
      <c r="H1052" s="38"/>
      <c r="I1052" s="38"/>
    </row>
    <row r="1053" spans="1:9" ht="15" customHeight="1" x14ac:dyDescent="0.2">
      <c r="A1053"/>
      <c r="B1053"/>
      <c r="G1053" s="46"/>
      <c r="H1053" s="38"/>
      <c r="I1053" s="38"/>
    </row>
    <row r="1054" spans="1:9" ht="15" customHeight="1" x14ac:dyDescent="0.2">
      <c r="A1054"/>
      <c r="B1054"/>
      <c r="G1054" s="46"/>
      <c r="H1054" s="38"/>
      <c r="I1054" s="38"/>
    </row>
    <row r="1055" spans="1:9" ht="15" customHeight="1" x14ac:dyDescent="0.2">
      <c r="A1055"/>
      <c r="B1055"/>
      <c r="G1055" s="46"/>
      <c r="H1055" s="38"/>
      <c r="I1055" s="38"/>
    </row>
    <row r="1056" spans="1:9" ht="15" customHeight="1" x14ac:dyDescent="0.2">
      <c r="A1056"/>
      <c r="B1056"/>
      <c r="G1056" s="46"/>
      <c r="H1056" s="38"/>
      <c r="I1056" s="38"/>
    </row>
    <row r="1057" spans="1:9" ht="15" customHeight="1" x14ac:dyDescent="0.2">
      <c r="A1057"/>
      <c r="B1057"/>
      <c r="G1057" s="46"/>
      <c r="H1057" s="38"/>
      <c r="I1057" s="38"/>
    </row>
    <row r="1058" spans="1:9" ht="15" customHeight="1" x14ac:dyDescent="0.2">
      <c r="A1058"/>
      <c r="B1058"/>
      <c r="G1058" s="46"/>
      <c r="H1058" s="38"/>
      <c r="I1058" s="38"/>
    </row>
    <row r="1059" spans="1:9" ht="15" customHeight="1" x14ac:dyDescent="0.2">
      <c r="A1059"/>
      <c r="B1059"/>
      <c r="G1059" s="46"/>
      <c r="H1059" s="38"/>
      <c r="I1059" s="38"/>
    </row>
    <row r="1060" spans="1:9" ht="15" customHeight="1" x14ac:dyDescent="0.2">
      <c r="A1060"/>
      <c r="B1060"/>
      <c r="G1060" s="46"/>
      <c r="H1060" s="38"/>
      <c r="I1060" s="38"/>
    </row>
    <row r="1061" spans="1:9" ht="15" customHeight="1" x14ac:dyDescent="0.2">
      <c r="A1061"/>
      <c r="B1061"/>
      <c r="G1061" s="46"/>
      <c r="H1061" s="38"/>
      <c r="I1061" s="38"/>
    </row>
    <row r="1062" spans="1:9" ht="15" customHeight="1" x14ac:dyDescent="0.2">
      <c r="A1062"/>
      <c r="B1062"/>
      <c r="G1062" s="46"/>
      <c r="H1062" s="38"/>
      <c r="I1062" s="38"/>
    </row>
    <row r="1063" spans="1:9" ht="15" customHeight="1" x14ac:dyDescent="0.2">
      <c r="A1063"/>
      <c r="B1063"/>
      <c r="G1063" s="46"/>
      <c r="H1063" s="38"/>
      <c r="I1063" s="38"/>
    </row>
    <row r="1064" spans="1:9" ht="15" customHeight="1" x14ac:dyDescent="0.2">
      <c r="A1064"/>
      <c r="B1064"/>
      <c r="G1064" s="46"/>
      <c r="H1064" s="38"/>
      <c r="I1064" s="38"/>
    </row>
    <row r="1065" spans="1:9" ht="15" customHeight="1" x14ac:dyDescent="0.2">
      <c r="A1065"/>
      <c r="B1065"/>
      <c r="G1065" s="46"/>
      <c r="H1065" s="38"/>
      <c r="I1065" s="38"/>
    </row>
    <row r="1066" spans="1:9" ht="15" customHeight="1" x14ac:dyDescent="0.2">
      <c r="A1066"/>
      <c r="B1066"/>
      <c r="G1066" s="46"/>
      <c r="H1066" s="38"/>
      <c r="I1066" s="38"/>
    </row>
    <row r="1067" spans="1:9" ht="15" customHeight="1" x14ac:dyDescent="0.2">
      <c r="A1067"/>
      <c r="B1067"/>
      <c r="G1067" s="46"/>
      <c r="H1067" s="38"/>
      <c r="I1067" s="38"/>
    </row>
    <row r="1068" spans="1:9" ht="15" customHeight="1" x14ac:dyDescent="0.2">
      <c r="A1068"/>
      <c r="B1068"/>
      <c r="G1068" s="46"/>
      <c r="H1068" s="38"/>
      <c r="I1068" s="38"/>
    </row>
    <row r="1069" spans="1:9" ht="15" customHeight="1" x14ac:dyDescent="0.2">
      <c r="A1069"/>
      <c r="B1069"/>
      <c r="G1069" s="46"/>
      <c r="H1069" s="38"/>
      <c r="I1069" s="38"/>
    </row>
    <row r="1070" spans="1:9" ht="15" customHeight="1" x14ac:dyDescent="0.2">
      <c r="A1070"/>
      <c r="B1070"/>
      <c r="G1070" s="46"/>
      <c r="H1070" s="38"/>
      <c r="I1070" s="38"/>
    </row>
    <row r="1071" spans="1:9" ht="15" customHeight="1" x14ac:dyDescent="0.2">
      <c r="A1071"/>
      <c r="B1071"/>
      <c r="G1071" s="46"/>
      <c r="H1071" s="38"/>
      <c r="I1071" s="38"/>
    </row>
    <row r="1072" spans="1:9" ht="15" customHeight="1" x14ac:dyDescent="0.2">
      <c r="A1072"/>
      <c r="B1072"/>
      <c r="G1072" s="46"/>
      <c r="H1072" s="38"/>
      <c r="I1072" s="38"/>
    </row>
    <row r="1073" spans="1:9" ht="15" customHeight="1" x14ac:dyDescent="0.2">
      <c r="A1073"/>
      <c r="B1073"/>
      <c r="G1073" s="46"/>
      <c r="H1073" s="38"/>
      <c r="I1073" s="38"/>
    </row>
    <row r="1074" spans="1:9" ht="15" customHeight="1" x14ac:dyDescent="0.2">
      <c r="A1074"/>
      <c r="B1074"/>
      <c r="G1074" s="46"/>
      <c r="H1074" s="38"/>
      <c r="I1074" s="38"/>
    </row>
    <row r="1075" spans="1:9" ht="15" customHeight="1" x14ac:dyDescent="0.2">
      <c r="A1075"/>
      <c r="B1075"/>
      <c r="G1075" s="46"/>
      <c r="H1075" s="38"/>
      <c r="I1075" s="38"/>
    </row>
    <row r="1076" spans="1:9" ht="15" customHeight="1" x14ac:dyDescent="0.2">
      <c r="A1076"/>
      <c r="B1076"/>
      <c r="G1076" s="46"/>
      <c r="H1076" s="38"/>
      <c r="I1076" s="38"/>
    </row>
    <row r="1077" spans="1:9" ht="15" customHeight="1" x14ac:dyDescent="0.2">
      <c r="A1077"/>
      <c r="B1077"/>
      <c r="G1077" s="46"/>
      <c r="H1077" s="38"/>
      <c r="I1077" s="38"/>
    </row>
    <row r="1078" spans="1:9" ht="15" customHeight="1" x14ac:dyDescent="0.2">
      <c r="A1078"/>
      <c r="B1078"/>
      <c r="G1078" s="46"/>
      <c r="H1078" s="38"/>
      <c r="I1078" s="38"/>
    </row>
    <row r="1079" spans="1:9" ht="15" customHeight="1" x14ac:dyDescent="0.2">
      <c r="A1079"/>
      <c r="B1079"/>
      <c r="G1079" s="46"/>
      <c r="H1079" s="38"/>
      <c r="I1079" s="38"/>
    </row>
    <row r="1080" spans="1:9" ht="15" customHeight="1" x14ac:dyDescent="0.2">
      <c r="A1080"/>
      <c r="B1080"/>
      <c r="G1080" s="46"/>
      <c r="H1080" s="38"/>
      <c r="I1080" s="38"/>
    </row>
    <row r="1081" spans="1:9" ht="15" customHeight="1" x14ac:dyDescent="0.2">
      <c r="A1081"/>
      <c r="B1081"/>
      <c r="G1081" s="46"/>
      <c r="H1081" s="38"/>
      <c r="I1081" s="38"/>
    </row>
    <row r="1082" spans="1:9" ht="15" customHeight="1" x14ac:dyDescent="0.2">
      <c r="A1082"/>
      <c r="B1082"/>
      <c r="G1082" s="46"/>
      <c r="H1082" s="38"/>
      <c r="I1082" s="38"/>
    </row>
    <row r="1083" spans="1:9" ht="15" customHeight="1" x14ac:dyDescent="0.2">
      <c r="A1083"/>
      <c r="B1083"/>
      <c r="G1083" s="46"/>
      <c r="H1083" s="38"/>
      <c r="I1083" s="38"/>
    </row>
    <row r="1084" spans="1:9" ht="15" customHeight="1" x14ac:dyDescent="0.2">
      <c r="A1084"/>
      <c r="B1084"/>
      <c r="G1084" s="46"/>
      <c r="H1084" s="38"/>
      <c r="I1084" s="38"/>
    </row>
    <row r="1085" spans="1:9" ht="15" customHeight="1" x14ac:dyDescent="0.2">
      <c r="A1085"/>
      <c r="B1085"/>
      <c r="G1085" s="46"/>
      <c r="H1085" s="38"/>
      <c r="I1085" s="38"/>
    </row>
    <row r="1086" spans="1:9" ht="15" customHeight="1" x14ac:dyDescent="0.2">
      <c r="A1086"/>
      <c r="B1086"/>
      <c r="G1086" s="46"/>
      <c r="H1086" s="38"/>
      <c r="I1086" s="38"/>
    </row>
    <row r="1087" spans="1:9" ht="15" customHeight="1" x14ac:dyDescent="0.2">
      <c r="A1087"/>
      <c r="B1087"/>
      <c r="G1087" s="46"/>
      <c r="H1087" s="38"/>
      <c r="I1087" s="38"/>
    </row>
    <row r="1088" spans="1:9" ht="15" customHeight="1" x14ac:dyDescent="0.2">
      <c r="A1088"/>
      <c r="B1088"/>
      <c r="G1088" s="46"/>
      <c r="H1088" s="38"/>
      <c r="I1088" s="38"/>
    </row>
    <row r="1089" spans="1:9" ht="15" customHeight="1" x14ac:dyDescent="0.2">
      <c r="A1089"/>
      <c r="B1089"/>
      <c r="G1089" s="46"/>
      <c r="H1089" s="38"/>
      <c r="I1089" s="38"/>
    </row>
    <row r="1090" spans="1:9" ht="15" customHeight="1" x14ac:dyDescent="0.2">
      <c r="A1090"/>
      <c r="B1090"/>
      <c r="G1090" s="46"/>
      <c r="H1090" s="38"/>
      <c r="I1090" s="38"/>
    </row>
    <row r="1091" spans="1:9" ht="15" customHeight="1" x14ac:dyDescent="0.2">
      <c r="A1091"/>
      <c r="B1091"/>
      <c r="G1091" s="46"/>
      <c r="H1091" s="38"/>
      <c r="I1091" s="38"/>
    </row>
    <row r="1092" spans="1:9" ht="15" customHeight="1" x14ac:dyDescent="0.2">
      <c r="A1092"/>
      <c r="B1092"/>
      <c r="G1092" s="46"/>
      <c r="H1092" s="38"/>
      <c r="I1092" s="38"/>
    </row>
    <row r="1093" spans="1:9" ht="15" customHeight="1" x14ac:dyDescent="0.2">
      <c r="A1093"/>
      <c r="B1093"/>
      <c r="G1093" s="46"/>
      <c r="H1093" s="38"/>
      <c r="I1093" s="38"/>
    </row>
    <row r="1094" spans="1:9" ht="15" customHeight="1" x14ac:dyDescent="0.2">
      <c r="A1094"/>
      <c r="B1094"/>
      <c r="G1094" s="46"/>
      <c r="H1094" s="38"/>
      <c r="I1094" s="38"/>
    </row>
    <row r="1095" spans="1:9" ht="15" customHeight="1" x14ac:dyDescent="0.2">
      <c r="A1095"/>
      <c r="B1095"/>
      <c r="G1095" s="46"/>
      <c r="H1095" s="38"/>
      <c r="I1095" s="38"/>
    </row>
    <row r="1096" spans="1:9" ht="15" customHeight="1" x14ac:dyDescent="0.2">
      <c r="A1096"/>
      <c r="B1096"/>
      <c r="G1096" s="46"/>
      <c r="H1096" s="38"/>
      <c r="I1096" s="38"/>
    </row>
    <row r="1097" spans="1:9" ht="15" customHeight="1" x14ac:dyDescent="0.2">
      <c r="A1097"/>
      <c r="B1097"/>
      <c r="G1097" s="46"/>
      <c r="H1097" s="38"/>
      <c r="I1097" s="38"/>
    </row>
    <row r="1098" spans="1:9" ht="15" customHeight="1" x14ac:dyDescent="0.2">
      <c r="A1098"/>
      <c r="B1098"/>
      <c r="G1098" s="46"/>
      <c r="H1098" s="38"/>
      <c r="I1098" s="38"/>
    </row>
    <row r="1099" spans="1:9" ht="15" customHeight="1" x14ac:dyDescent="0.2">
      <c r="A1099"/>
      <c r="B1099"/>
      <c r="G1099" s="46"/>
      <c r="H1099" s="38"/>
      <c r="I1099" s="38"/>
    </row>
    <row r="1100" spans="1:9" ht="15" customHeight="1" x14ac:dyDescent="0.2">
      <c r="A1100"/>
      <c r="B1100"/>
      <c r="G1100" s="46"/>
      <c r="H1100" s="38"/>
      <c r="I1100" s="38"/>
    </row>
    <row r="1101" spans="1:9" ht="15" customHeight="1" x14ac:dyDescent="0.2">
      <c r="A1101"/>
      <c r="B1101"/>
      <c r="G1101" s="46"/>
      <c r="H1101" s="38"/>
      <c r="I1101" s="38"/>
    </row>
    <row r="1102" spans="1:9" ht="15" customHeight="1" x14ac:dyDescent="0.2">
      <c r="A1102"/>
      <c r="B1102"/>
      <c r="G1102" s="46"/>
      <c r="H1102" s="38"/>
      <c r="I1102" s="38"/>
    </row>
    <row r="1103" spans="1:9" ht="15" customHeight="1" x14ac:dyDescent="0.2">
      <c r="A1103"/>
      <c r="B1103"/>
      <c r="G1103" s="46"/>
      <c r="H1103" s="38"/>
      <c r="I1103" s="38"/>
    </row>
    <row r="1104" spans="1:9" ht="15" customHeight="1" x14ac:dyDescent="0.2">
      <c r="A1104"/>
      <c r="B1104"/>
      <c r="G1104" s="46"/>
      <c r="H1104" s="38"/>
      <c r="I1104" s="38"/>
    </row>
    <row r="1105" spans="1:9" ht="15" customHeight="1" x14ac:dyDescent="0.2">
      <c r="A1105"/>
      <c r="B1105"/>
      <c r="G1105" s="46"/>
      <c r="H1105" s="38"/>
      <c r="I1105" s="38"/>
    </row>
    <row r="1106" spans="1:9" ht="15" customHeight="1" x14ac:dyDescent="0.2">
      <c r="A1106"/>
      <c r="B1106"/>
      <c r="G1106" s="46"/>
      <c r="H1106" s="38"/>
      <c r="I1106" s="38"/>
    </row>
    <row r="1107" spans="1:9" ht="15" customHeight="1" x14ac:dyDescent="0.2">
      <c r="A1107"/>
      <c r="B1107"/>
      <c r="G1107" s="46"/>
      <c r="H1107" s="38"/>
      <c r="I1107" s="38"/>
    </row>
    <row r="1108" spans="1:9" ht="15" customHeight="1" x14ac:dyDescent="0.2">
      <c r="A1108"/>
      <c r="B1108"/>
      <c r="G1108" s="46"/>
      <c r="H1108" s="38"/>
      <c r="I1108" s="38"/>
    </row>
    <row r="1109" spans="1:9" ht="15" customHeight="1" x14ac:dyDescent="0.2">
      <c r="A1109"/>
      <c r="B1109"/>
      <c r="G1109" s="46"/>
      <c r="H1109" s="38"/>
      <c r="I1109" s="38"/>
    </row>
    <row r="1110" spans="1:9" ht="15" customHeight="1" x14ac:dyDescent="0.2">
      <c r="A1110"/>
      <c r="B1110"/>
      <c r="G1110" s="46"/>
      <c r="H1110" s="38"/>
      <c r="I1110" s="38"/>
    </row>
    <row r="1111" spans="1:9" ht="15" customHeight="1" x14ac:dyDescent="0.2">
      <c r="A1111"/>
      <c r="B1111"/>
      <c r="G1111" s="46"/>
      <c r="H1111" s="38"/>
      <c r="I1111" s="38"/>
    </row>
    <row r="1112" spans="1:9" ht="15" customHeight="1" x14ac:dyDescent="0.2">
      <c r="A1112"/>
      <c r="B1112"/>
      <c r="G1112" s="46"/>
      <c r="H1112" s="38"/>
      <c r="I1112" s="38"/>
    </row>
    <row r="1113" spans="1:9" ht="15" customHeight="1" x14ac:dyDescent="0.2">
      <c r="A1113"/>
      <c r="B1113"/>
      <c r="G1113" s="46"/>
      <c r="H1113" s="38"/>
      <c r="I1113" s="38"/>
    </row>
    <row r="1114" spans="1:9" ht="15" customHeight="1" x14ac:dyDescent="0.2">
      <c r="A1114"/>
      <c r="B1114"/>
      <c r="G1114" s="46"/>
      <c r="H1114" s="38"/>
      <c r="I1114" s="38"/>
    </row>
    <row r="1115" spans="1:9" ht="15" customHeight="1" x14ac:dyDescent="0.2">
      <c r="A1115"/>
      <c r="B1115"/>
      <c r="G1115" s="46"/>
      <c r="H1115" s="38"/>
      <c r="I1115" s="38"/>
    </row>
    <row r="1116" spans="1:9" ht="15" customHeight="1" x14ac:dyDescent="0.2">
      <c r="A1116"/>
      <c r="B1116"/>
      <c r="G1116" s="46"/>
      <c r="H1116" s="38"/>
      <c r="I1116" s="38"/>
    </row>
    <row r="1117" spans="1:9" ht="15" customHeight="1" x14ac:dyDescent="0.2">
      <c r="A1117"/>
      <c r="B1117"/>
      <c r="G1117" s="46"/>
      <c r="H1117" s="38"/>
      <c r="I1117" s="38"/>
    </row>
    <row r="1118" spans="1:9" ht="15" customHeight="1" x14ac:dyDescent="0.2">
      <c r="A1118"/>
      <c r="B1118"/>
      <c r="G1118" s="46"/>
      <c r="H1118" s="38"/>
      <c r="I1118" s="38"/>
    </row>
    <row r="1119" spans="1:9" ht="15" customHeight="1" x14ac:dyDescent="0.2">
      <c r="A1119"/>
      <c r="B1119"/>
      <c r="G1119" s="46"/>
      <c r="H1119" s="38"/>
      <c r="I1119" s="38"/>
    </row>
    <row r="1120" spans="1:9" ht="15" customHeight="1" x14ac:dyDescent="0.2">
      <c r="A1120"/>
      <c r="B1120"/>
      <c r="G1120" s="46"/>
      <c r="H1120" s="38"/>
      <c r="I1120" s="38"/>
    </row>
    <row r="1121" spans="1:9" ht="15" customHeight="1" x14ac:dyDescent="0.2">
      <c r="A1121"/>
      <c r="B1121"/>
      <c r="G1121" s="46"/>
      <c r="H1121" s="38"/>
      <c r="I1121" s="38"/>
    </row>
    <row r="1122" spans="1:9" ht="15" customHeight="1" x14ac:dyDescent="0.2">
      <c r="A1122"/>
      <c r="B1122"/>
      <c r="G1122" s="46"/>
      <c r="H1122" s="38"/>
      <c r="I1122" s="38"/>
    </row>
    <row r="1123" spans="1:9" ht="15" customHeight="1" x14ac:dyDescent="0.2">
      <c r="A1123"/>
      <c r="B1123"/>
      <c r="G1123" s="46"/>
      <c r="H1123" s="38"/>
      <c r="I1123" s="38"/>
    </row>
    <row r="1124" spans="1:9" ht="15" customHeight="1" x14ac:dyDescent="0.2">
      <c r="A1124"/>
      <c r="B1124"/>
      <c r="G1124" s="46"/>
      <c r="H1124" s="38"/>
      <c r="I1124" s="38"/>
    </row>
    <row r="1125" spans="1:9" ht="15" customHeight="1" x14ac:dyDescent="0.2">
      <c r="A1125"/>
      <c r="B1125"/>
      <c r="G1125" s="46"/>
      <c r="H1125" s="38"/>
      <c r="I1125" s="38"/>
    </row>
    <row r="1126" spans="1:9" ht="15" customHeight="1" x14ac:dyDescent="0.2">
      <c r="A1126"/>
      <c r="B1126"/>
      <c r="G1126" s="46"/>
      <c r="H1126" s="38"/>
      <c r="I1126" s="38"/>
    </row>
    <row r="1127" spans="1:9" ht="15" customHeight="1" x14ac:dyDescent="0.2">
      <c r="A1127"/>
      <c r="B1127"/>
      <c r="G1127" s="46"/>
      <c r="H1127" s="38"/>
      <c r="I1127" s="38"/>
    </row>
    <row r="1128" spans="1:9" ht="15" customHeight="1" x14ac:dyDescent="0.2">
      <c r="A1128"/>
      <c r="B1128"/>
      <c r="G1128" s="46"/>
      <c r="H1128" s="38"/>
      <c r="I1128" s="38"/>
    </row>
    <row r="1129" spans="1:9" ht="15" customHeight="1" x14ac:dyDescent="0.2">
      <c r="A1129"/>
      <c r="B1129"/>
      <c r="G1129" s="46"/>
      <c r="H1129" s="38"/>
      <c r="I1129" s="38"/>
    </row>
    <row r="1130" spans="1:9" ht="15" customHeight="1" x14ac:dyDescent="0.2">
      <c r="A1130"/>
      <c r="B1130"/>
      <c r="G1130" s="46"/>
      <c r="H1130" s="38"/>
      <c r="I1130" s="38"/>
    </row>
    <row r="1131" spans="1:9" ht="15" customHeight="1" x14ac:dyDescent="0.2">
      <c r="A1131"/>
      <c r="B1131"/>
      <c r="G1131" s="46"/>
      <c r="H1131" s="38"/>
      <c r="I1131" s="38"/>
    </row>
    <row r="1132" spans="1:9" ht="15" customHeight="1" x14ac:dyDescent="0.2">
      <c r="A1132"/>
      <c r="B1132"/>
      <c r="G1132" s="46"/>
      <c r="H1132" s="38"/>
      <c r="I1132" s="38"/>
    </row>
    <row r="1133" spans="1:9" ht="15" customHeight="1" x14ac:dyDescent="0.2">
      <c r="A1133"/>
      <c r="B1133"/>
      <c r="G1133" s="46"/>
      <c r="H1133" s="38"/>
      <c r="I1133" s="38"/>
    </row>
    <row r="1134" spans="1:9" ht="15" customHeight="1" x14ac:dyDescent="0.2">
      <c r="A1134"/>
      <c r="B1134"/>
      <c r="G1134" s="46"/>
      <c r="H1134" s="38"/>
      <c r="I1134" s="38"/>
    </row>
    <row r="1135" spans="1:9" ht="15" customHeight="1" x14ac:dyDescent="0.2">
      <c r="A1135"/>
      <c r="B1135"/>
      <c r="G1135" s="46"/>
      <c r="H1135" s="38"/>
      <c r="I1135" s="38"/>
    </row>
    <row r="1136" spans="1:9" ht="15" customHeight="1" x14ac:dyDescent="0.2">
      <c r="A1136"/>
      <c r="B1136"/>
      <c r="G1136" s="46"/>
      <c r="H1136" s="38"/>
      <c r="I1136" s="38"/>
    </row>
    <row r="1137" spans="1:9" ht="15" customHeight="1" x14ac:dyDescent="0.2">
      <c r="A1137"/>
      <c r="B1137"/>
      <c r="G1137" s="46"/>
      <c r="H1137" s="38"/>
      <c r="I1137" s="38"/>
    </row>
    <row r="1138" spans="1:9" ht="15" customHeight="1" x14ac:dyDescent="0.2">
      <c r="A1138"/>
      <c r="B1138"/>
      <c r="G1138" s="46"/>
      <c r="H1138" s="38"/>
      <c r="I1138" s="38"/>
    </row>
    <row r="1139" spans="1:9" ht="15" customHeight="1" x14ac:dyDescent="0.2">
      <c r="A1139"/>
      <c r="B1139"/>
      <c r="G1139" s="46"/>
      <c r="H1139" s="38"/>
      <c r="I1139" s="38"/>
    </row>
    <row r="1140" spans="1:9" ht="15" customHeight="1" x14ac:dyDescent="0.2">
      <c r="A1140"/>
      <c r="B1140"/>
      <c r="G1140" s="46"/>
      <c r="H1140" s="38"/>
      <c r="I1140" s="38"/>
    </row>
    <row r="1141" spans="1:9" ht="15" customHeight="1" x14ac:dyDescent="0.2">
      <c r="A1141"/>
      <c r="B1141"/>
      <c r="G1141" s="46"/>
      <c r="H1141" s="38"/>
      <c r="I1141" s="38"/>
    </row>
    <row r="1142" spans="1:9" ht="15" customHeight="1" x14ac:dyDescent="0.2">
      <c r="A1142"/>
      <c r="B1142"/>
      <c r="G1142" s="46"/>
      <c r="H1142" s="38"/>
      <c r="I1142" s="38"/>
    </row>
    <row r="1143" spans="1:9" ht="15" customHeight="1" x14ac:dyDescent="0.2">
      <c r="A1143"/>
      <c r="B1143"/>
      <c r="G1143" s="46"/>
      <c r="H1143" s="38"/>
      <c r="I1143" s="38"/>
    </row>
    <row r="1144" spans="1:9" ht="15" customHeight="1" x14ac:dyDescent="0.2">
      <c r="A1144"/>
      <c r="B1144"/>
      <c r="G1144" s="46"/>
      <c r="H1144" s="38"/>
      <c r="I1144" s="38"/>
    </row>
    <row r="1145" spans="1:9" ht="15" customHeight="1" x14ac:dyDescent="0.2">
      <c r="A1145"/>
      <c r="B1145"/>
      <c r="G1145" s="46"/>
      <c r="H1145" s="38"/>
      <c r="I1145" s="38"/>
    </row>
    <row r="1146" spans="1:9" ht="15" customHeight="1" x14ac:dyDescent="0.2">
      <c r="A1146"/>
      <c r="B1146"/>
      <c r="G1146" s="46"/>
      <c r="H1146" s="38"/>
      <c r="I1146" s="38"/>
    </row>
    <row r="1147" spans="1:9" ht="15" customHeight="1" x14ac:dyDescent="0.2">
      <c r="A1147"/>
      <c r="B1147"/>
      <c r="G1147" s="46"/>
      <c r="H1147" s="38"/>
      <c r="I1147" s="38"/>
    </row>
    <row r="1148" spans="1:9" ht="15" customHeight="1" x14ac:dyDescent="0.2">
      <c r="A1148"/>
      <c r="B1148"/>
      <c r="G1148" s="46"/>
      <c r="H1148" s="38"/>
      <c r="I1148" s="38"/>
    </row>
    <row r="1149" spans="1:9" ht="15" customHeight="1" x14ac:dyDescent="0.2">
      <c r="A1149"/>
      <c r="B1149"/>
      <c r="G1149" s="46"/>
      <c r="H1149" s="38"/>
      <c r="I1149" s="38"/>
    </row>
    <row r="1150" spans="1:9" ht="15" customHeight="1" x14ac:dyDescent="0.2">
      <c r="A1150"/>
      <c r="B1150"/>
      <c r="G1150" s="46"/>
      <c r="H1150" s="38"/>
      <c r="I1150" s="38"/>
    </row>
    <row r="1151" spans="1:9" ht="15" customHeight="1" x14ac:dyDescent="0.2">
      <c r="A1151"/>
      <c r="B1151"/>
      <c r="G1151" s="46"/>
      <c r="H1151" s="38"/>
      <c r="I1151" s="38"/>
    </row>
    <row r="1152" spans="1:9" ht="15" customHeight="1" x14ac:dyDescent="0.2">
      <c r="A1152"/>
      <c r="B1152"/>
      <c r="G1152" s="46"/>
      <c r="H1152" s="38"/>
      <c r="I1152" s="38"/>
    </row>
    <row r="1153" spans="1:9" ht="15" customHeight="1" x14ac:dyDescent="0.2">
      <c r="A1153"/>
      <c r="B1153"/>
      <c r="G1153" s="46"/>
      <c r="H1153" s="38"/>
      <c r="I1153" s="38"/>
    </row>
    <row r="1154" spans="1:9" ht="15" customHeight="1" x14ac:dyDescent="0.2">
      <c r="A1154"/>
      <c r="B1154"/>
      <c r="G1154" s="46"/>
      <c r="H1154" s="38"/>
      <c r="I1154" s="38"/>
    </row>
    <row r="1155" spans="1:9" ht="15" customHeight="1" x14ac:dyDescent="0.2">
      <c r="A1155"/>
      <c r="B1155"/>
      <c r="G1155" s="46"/>
      <c r="H1155" s="38"/>
      <c r="I1155" s="38"/>
    </row>
    <row r="1156" spans="1:9" ht="15" customHeight="1" x14ac:dyDescent="0.2">
      <c r="A1156"/>
      <c r="B1156"/>
      <c r="G1156" s="46"/>
      <c r="H1156" s="38"/>
      <c r="I1156" s="38"/>
    </row>
    <row r="1157" spans="1:9" ht="15" customHeight="1" x14ac:dyDescent="0.2">
      <c r="A1157"/>
      <c r="B1157"/>
      <c r="G1157" s="46"/>
      <c r="H1157" s="38"/>
      <c r="I1157" s="38"/>
    </row>
    <row r="1158" spans="1:9" ht="15" customHeight="1" x14ac:dyDescent="0.2">
      <c r="A1158"/>
      <c r="B1158"/>
      <c r="G1158" s="46"/>
      <c r="H1158" s="38"/>
      <c r="I1158" s="38"/>
    </row>
    <row r="1159" spans="1:9" ht="15" customHeight="1" x14ac:dyDescent="0.2">
      <c r="A1159"/>
      <c r="B1159"/>
      <c r="G1159" s="46"/>
      <c r="H1159" s="38"/>
      <c r="I1159" s="38"/>
    </row>
    <row r="1160" spans="1:9" ht="15" customHeight="1" x14ac:dyDescent="0.2">
      <c r="A1160"/>
      <c r="B1160"/>
      <c r="G1160" s="46"/>
      <c r="H1160" s="38"/>
      <c r="I1160" s="38"/>
    </row>
    <row r="1161" spans="1:9" ht="15" customHeight="1" x14ac:dyDescent="0.2">
      <c r="A1161"/>
      <c r="B1161"/>
      <c r="G1161" s="46"/>
      <c r="H1161" s="38"/>
      <c r="I1161" s="38"/>
    </row>
    <row r="1162" spans="1:9" ht="15" customHeight="1" x14ac:dyDescent="0.2">
      <c r="A1162"/>
      <c r="B1162"/>
      <c r="G1162" s="46"/>
      <c r="H1162" s="38"/>
      <c r="I1162" s="38"/>
    </row>
    <row r="1163" spans="1:9" ht="15" customHeight="1" x14ac:dyDescent="0.2">
      <c r="A1163"/>
      <c r="B1163"/>
      <c r="G1163" s="46"/>
      <c r="H1163" s="38"/>
      <c r="I1163" s="38"/>
    </row>
    <row r="1164" spans="1:9" ht="15" customHeight="1" x14ac:dyDescent="0.2">
      <c r="A1164"/>
      <c r="B1164"/>
      <c r="G1164" s="46"/>
      <c r="H1164" s="38"/>
      <c r="I1164" s="38"/>
    </row>
    <row r="1165" spans="1:9" ht="15" customHeight="1" x14ac:dyDescent="0.2">
      <c r="A1165"/>
      <c r="B1165"/>
      <c r="G1165" s="46"/>
      <c r="H1165" s="38"/>
      <c r="I1165" s="38"/>
    </row>
    <row r="1166" spans="1:9" ht="15" customHeight="1" x14ac:dyDescent="0.2">
      <c r="A1166"/>
      <c r="B1166"/>
      <c r="G1166" s="46"/>
      <c r="H1166" s="38"/>
      <c r="I1166" s="38"/>
    </row>
    <row r="1167" spans="1:9" ht="15" customHeight="1" x14ac:dyDescent="0.2">
      <c r="A1167"/>
      <c r="B1167"/>
      <c r="G1167" s="46"/>
      <c r="H1167" s="38"/>
      <c r="I1167" s="38"/>
    </row>
    <row r="1168" spans="1:9" ht="15" customHeight="1" x14ac:dyDescent="0.2">
      <c r="A1168"/>
      <c r="B1168"/>
      <c r="G1168" s="46"/>
      <c r="H1168" s="38"/>
      <c r="I1168" s="38"/>
    </row>
    <row r="1169" spans="1:9" ht="15" customHeight="1" x14ac:dyDescent="0.2">
      <c r="A1169"/>
      <c r="B1169"/>
      <c r="G1169" s="46"/>
      <c r="H1169" s="38"/>
      <c r="I1169" s="38"/>
    </row>
    <row r="1170" spans="1:9" ht="15" customHeight="1" x14ac:dyDescent="0.2">
      <c r="A1170"/>
      <c r="B1170"/>
      <c r="G1170" s="46"/>
      <c r="H1170" s="38"/>
      <c r="I1170" s="38"/>
    </row>
    <row r="1171" spans="1:9" ht="15" customHeight="1" x14ac:dyDescent="0.2">
      <c r="A1171"/>
      <c r="B1171"/>
      <c r="G1171" s="46"/>
      <c r="H1171" s="38"/>
      <c r="I1171" s="38"/>
    </row>
    <row r="1172" spans="1:9" ht="15" customHeight="1" x14ac:dyDescent="0.2">
      <c r="A1172"/>
      <c r="B1172"/>
      <c r="G1172" s="46"/>
      <c r="H1172" s="38"/>
      <c r="I1172" s="38"/>
    </row>
    <row r="1173" spans="1:9" ht="15" customHeight="1" x14ac:dyDescent="0.2">
      <c r="A1173"/>
      <c r="B1173"/>
      <c r="G1173" s="46"/>
      <c r="H1173" s="38"/>
      <c r="I1173" s="38"/>
    </row>
    <row r="1174" spans="1:9" ht="15" customHeight="1" x14ac:dyDescent="0.2">
      <c r="A1174"/>
      <c r="B1174"/>
      <c r="G1174" s="46"/>
      <c r="H1174" s="38"/>
      <c r="I1174" s="38"/>
    </row>
    <row r="1175" spans="1:9" ht="15" customHeight="1" x14ac:dyDescent="0.2">
      <c r="A1175"/>
      <c r="B1175"/>
      <c r="G1175" s="46"/>
      <c r="H1175" s="38"/>
      <c r="I1175" s="38"/>
    </row>
    <row r="1176" spans="1:9" ht="15" customHeight="1" x14ac:dyDescent="0.2">
      <c r="A1176"/>
      <c r="B1176"/>
      <c r="G1176" s="46"/>
      <c r="H1176" s="38"/>
      <c r="I1176" s="38"/>
    </row>
    <row r="1177" spans="1:9" ht="15" customHeight="1" x14ac:dyDescent="0.2">
      <c r="A1177"/>
      <c r="B1177"/>
      <c r="G1177" s="46"/>
      <c r="H1177" s="38"/>
      <c r="I1177" s="38"/>
    </row>
    <row r="1178" spans="1:9" ht="15" customHeight="1" x14ac:dyDescent="0.2">
      <c r="A1178"/>
      <c r="B1178"/>
      <c r="G1178" s="46"/>
      <c r="H1178" s="38"/>
      <c r="I1178" s="38"/>
    </row>
    <row r="1179" spans="1:9" ht="15" customHeight="1" x14ac:dyDescent="0.2">
      <c r="A1179"/>
      <c r="B1179"/>
      <c r="G1179" s="46"/>
      <c r="H1179" s="38"/>
      <c r="I1179" s="38"/>
    </row>
    <row r="1180" spans="1:9" ht="15" customHeight="1" x14ac:dyDescent="0.2">
      <c r="A1180"/>
      <c r="B1180"/>
      <c r="G1180" s="46"/>
      <c r="H1180" s="38"/>
      <c r="I1180" s="38"/>
    </row>
    <row r="1181" spans="1:9" ht="15" customHeight="1" x14ac:dyDescent="0.2">
      <c r="A1181"/>
      <c r="B1181"/>
      <c r="G1181" s="46"/>
      <c r="H1181" s="38"/>
      <c r="I1181" s="38"/>
    </row>
    <row r="1182" spans="1:9" ht="15" customHeight="1" x14ac:dyDescent="0.2">
      <c r="A1182"/>
      <c r="B1182"/>
      <c r="G1182" s="46"/>
      <c r="H1182" s="38"/>
      <c r="I1182" s="38"/>
    </row>
    <row r="1183" spans="1:9" ht="15" customHeight="1" x14ac:dyDescent="0.2">
      <c r="A1183"/>
      <c r="B1183"/>
      <c r="G1183" s="46"/>
      <c r="H1183" s="38"/>
      <c r="I1183" s="38"/>
    </row>
    <row r="1184" spans="1:9" ht="15" customHeight="1" x14ac:dyDescent="0.2">
      <c r="A1184"/>
      <c r="B1184"/>
      <c r="G1184" s="46"/>
      <c r="H1184" s="38"/>
      <c r="I1184" s="38"/>
    </row>
    <row r="1185" spans="1:9" ht="15" customHeight="1" x14ac:dyDescent="0.2">
      <c r="A1185"/>
      <c r="B1185"/>
      <c r="G1185" s="46"/>
      <c r="H1185" s="38"/>
      <c r="I1185" s="38"/>
    </row>
    <row r="1186" spans="1:9" ht="15" customHeight="1" x14ac:dyDescent="0.2">
      <c r="A1186"/>
      <c r="B1186"/>
      <c r="G1186" s="46"/>
      <c r="H1186" s="38"/>
      <c r="I1186" s="38"/>
    </row>
    <row r="1187" spans="1:9" ht="15" customHeight="1" x14ac:dyDescent="0.2">
      <c r="A1187"/>
      <c r="B1187"/>
      <c r="G1187" s="46"/>
      <c r="H1187" s="38"/>
      <c r="I1187" s="38"/>
    </row>
    <row r="1188" spans="1:9" ht="15" customHeight="1" x14ac:dyDescent="0.2">
      <c r="A1188"/>
      <c r="B1188"/>
      <c r="G1188" s="46"/>
      <c r="H1188" s="38"/>
      <c r="I1188" s="38"/>
    </row>
    <row r="1189" spans="1:9" ht="15" customHeight="1" x14ac:dyDescent="0.2">
      <c r="A1189"/>
      <c r="B1189"/>
      <c r="G1189" s="46"/>
      <c r="H1189" s="38"/>
      <c r="I1189" s="38"/>
    </row>
    <row r="1190" spans="1:9" ht="15" customHeight="1" x14ac:dyDescent="0.2">
      <c r="A1190"/>
      <c r="B1190"/>
      <c r="G1190" s="46"/>
      <c r="H1190" s="38"/>
      <c r="I1190" s="38"/>
    </row>
    <row r="1191" spans="1:9" ht="15" customHeight="1" x14ac:dyDescent="0.2">
      <c r="A1191"/>
      <c r="B1191"/>
      <c r="G1191" s="46"/>
      <c r="H1191" s="38"/>
      <c r="I1191" s="38"/>
    </row>
    <row r="1192" spans="1:9" ht="15" customHeight="1" x14ac:dyDescent="0.2">
      <c r="A1192"/>
      <c r="B1192"/>
      <c r="G1192" s="46"/>
      <c r="H1192" s="38"/>
      <c r="I1192" s="38"/>
    </row>
    <row r="1193" spans="1:9" ht="15" customHeight="1" x14ac:dyDescent="0.2">
      <c r="A1193"/>
      <c r="B1193"/>
      <c r="G1193" s="46"/>
      <c r="H1193" s="38"/>
      <c r="I1193" s="38"/>
    </row>
    <row r="1194" spans="1:9" ht="15" customHeight="1" x14ac:dyDescent="0.2">
      <c r="A1194"/>
      <c r="B1194"/>
      <c r="G1194" s="46"/>
      <c r="H1194" s="38"/>
      <c r="I1194" s="38"/>
    </row>
    <row r="1195" spans="1:9" ht="15" customHeight="1" x14ac:dyDescent="0.2">
      <c r="A1195"/>
      <c r="B1195"/>
      <c r="G1195" s="46"/>
      <c r="H1195" s="38"/>
      <c r="I1195" s="38"/>
    </row>
    <row r="1196" spans="1:9" ht="15" customHeight="1" x14ac:dyDescent="0.2">
      <c r="A1196"/>
      <c r="B1196"/>
      <c r="G1196" s="46"/>
      <c r="H1196" s="38"/>
      <c r="I1196" s="38"/>
    </row>
    <row r="1197" spans="1:9" ht="15" customHeight="1" x14ac:dyDescent="0.2">
      <c r="A1197"/>
      <c r="B1197"/>
      <c r="G1197" s="46"/>
      <c r="H1197" s="38"/>
      <c r="I1197" s="38"/>
    </row>
    <row r="1198" spans="1:9" ht="15" customHeight="1" x14ac:dyDescent="0.2">
      <c r="A1198"/>
      <c r="B1198"/>
      <c r="G1198" s="46"/>
      <c r="H1198" s="38"/>
      <c r="I1198" s="38"/>
    </row>
    <row r="1199" spans="1:9" ht="15" customHeight="1" x14ac:dyDescent="0.2">
      <c r="A1199"/>
      <c r="B1199"/>
      <c r="G1199" s="46"/>
      <c r="H1199" s="38"/>
      <c r="I1199" s="38"/>
    </row>
    <row r="1200" spans="1:9" ht="15" customHeight="1" x14ac:dyDescent="0.2">
      <c r="A1200"/>
      <c r="B1200"/>
      <c r="G1200" s="46"/>
      <c r="H1200" s="38"/>
      <c r="I1200" s="38"/>
    </row>
    <row r="1201" spans="1:9" ht="15" customHeight="1" x14ac:dyDescent="0.2">
      <c r="A1201"/>
      <c r="B1201"/>
      <c r="G1201" s="46"/>
      <c r="H1201" s="38"/>
      <c r="I1201" s="38"/>
    </row>
    <row r="1202" spans="1:9" ht="15" customHeight="1" x14ac:dyDescent="0.2">
      <c r="A1202"/>
      <c r="B1202"/>
      <c r="G1202" s="46"/>
      <c r="H1202" s="38"/>
      <c r="I1202" s="38"/>
    </row>
    <row r="1203" spans="1:9" ht="15" customHeight="1" x14ac:dyDescent="0.2">
      <c r="A1203"/>
      <c r="B1203"/>
      <c r="G1203" s="46"/>
      <c r="H1203" s="38"/>
      <c r="I1203" s="38"/>
    </row>
    <row r="1204" spans="1:9" ht="15" customHeight="1" x14ac:dyDescent="0.2">
      <c r="A1204"/>
      <c r="B1204"/>
      <c r="G1204" s="46"/>
      <c r="H1204" s="38"/>
      <c r="I1204" s="38"/>
    </row>
    <row r="1205" spans="1:9" ht="15" customHeight="1" x14ac:dyDescent="0.2">
      <c r="A1205"/>
      <c r="B1205"/>
      <c r="G1205" s="46"/>
      <c r="H1205" s="38"/>
      <c r="I1205" s="38"/>
    </row>
    <row r="1206" spans="1:9" ht="15" customHeight="1" x14ac:dyDescent="0.2">
      <c r="A1206"/>
      <c r="B1206"/>
      <c r="G1206" s="46"/>
      <c r="H1206" s="38"/>
      <c r="I1206" s="38"/>
    </row>
    <row r="1207" spans="1:9" ht="15" customHeight="1" x14ac:dyDescent="0.2">
      <c r="A1207"/>
      <c r="B1207"/>
      <c r="G1207" s="46"/>
      <c r="H1207" s="38"/>
      <c r="I1207" s="38"/>
    </row>
    <row r="1208" spans="1:9" ht="15" customHeight="1" x14ac:dyDescent="0.2">
      <c r="A1208"/>
      <c r="B1208"/>
      <c r="G1208" s="46"/>
      <c r="H1208" s="38"/>
      <c r="I1208" s="38"/>
    </row>
    <row r="1209" spans="1:9" ht="15" customHeight="1" x14ac:dyDescent="0.2">
      <c r="A1209"/>
      <c r="B1209"/>
      <c r="G1209" s="46"/>
      <c r="H1209" s="38"/>
      <c r="I1209" s="38"/>
    </row>
    <row r="1210" spans="1:9" ht="15" customHeight="1" x14ac:dyDescent="0.2">
      <c r="A1210"/>
      <c r="B1210"/>
      <c r="G1210" s="46"/>
      <c r="H1210" s="38"/>
      <c r="I1210" s="38"/>
    </row>
    <row r="1211" spans="1:9" ht="15" customHeight="1" x14ac:dyDescent="0.2">
      <c r="A1211"/>
      <c r="B1211"/>
      <c r="G1211" s="46"/>
      <c r="H1211" s="38"/>
      <c r="I1211" s="38"/>
    </row>
    <row r="1212" spans="1:9" ht="15" customHeight="1" x14ac:dyDescent="0.2">
      <c r="A1212"/>
      <c r="B1212"/>
      <c r="G1212" s="46"/>
      <c r="H1212" s="38"/>
      <c r="I1212" s="38"/>
    </row>
    <row r="1213" spans="1:9" ht="15" customHeight="1" x14ac:dyDescent="0.2">
      <c r="A1213"/>
      <c r="B1213"/>
      <c r="G1213" s="46"/>
      <c r="H1213" s="38"/>
      <c r="I1213" s="38"/>
    </row>
    <row r="1214" spans="1:9" ht="15" customHeight="1" x14ac:dyDescent="0.2">
      <c r="A1214"/>
      <c r="B1214"/>
      <c r="G1214" s="46"/>
      <c r="H1214" s="38"/>
      <c r="I1214" s="38"/>
    </row>
    <row r="1215" spans="1:9" ht="15" customHeight="1" x14ac:dyDescent="0.2">
      <c r="A1215"/>
      <c r="B1215"/>
      <c r="G1215" s="46"/>
      <c r="H1215" s="38"/>
      <c r="I1215" s="38"/>
    </row>
    <row r="1216" spans="1:9" ht="15" customHeight="1" x14ac:dyDescent="0.2">
      <c r="A1216"/>
      <c r="B1216"/>
      <c r="G1216" s="46"/>
      <c r="H1216" s="38"/>
      <c r="I1216" s="38"/>
    </row>
    <row r="1217" spans="1:9" ht="15" customHeight="1" x14ac:dyDescent="0.2">
      <c r="A1217"/>
      <c r="B1217"/>
      <c r="G1217" s="46"/>
      <c r="H1217" s="38"/>
      <c r="I1217" s="38"/>
    </row>
    <row r="1218" spans="1:9" ht="15" customHeight="1" x14ac:dyDescent="0.2">
      <c r="A1218"/>
      <c r="B1218"/>
      <c r="G1218" s="46"/>
      <c r="H1218" s="38"/>
      <c r="I1218" s="38"/>
    </row>
    <row r="1219" spans="1:9" ht="15" customHeight="1" x14ac:dyDescent="0.2">
      <c r="A1219"/>
      <c r="B1219"/>
      <c r="G1219" s="46"/>
      <c r="H1219" s="38"/>
      <c r="I1219" s="38"/>
    </row>
    <row r="1220" spans="1:9" ht="15" customHeight="1" x14ac:dyDescent="0.2">
      <c r="A1220"/>
      <c r="B1220"/>
      <c r="G1220" s="46"/>
      <c r="H1220" s="38"/>
      <c r="I1220" s="38"/>
    </row>
    <row r="1221" spans="1:9" ht="15" customHeight="1" x14ac:dyDescent="0.2">
      <c r="A1221"/>
      <c r="B1221"/>
      <c r="G1221" s="46"/>
      <c r="H1221" s="38"/>
      <c r="I1221" s="38"/>
    </row>
    <row r="1222" spans="1:9" ht="15" customHeight="1" x14ac:dyDescent="0.2">
      <c r="A1222"/>
      <c r="B1222"/>
      <c r="G1222" s="46"/>
      <c r="H1222" s="38"/>
      <c r="I1222" s="38"/>
    </row>
    <row r="1223" spans="1:9" ht="15" customHeight="1" x14ac:dyDescent="0.2">
      <c r="A1223"/>
      <c r="B1223"/>
      <c r="G1223" s="46"/>
      <c r="H1223" s="38"/>
      <c r="I1223" s="38"/>
    </row>
    <row r="1224" spans="1:9" ht="15" customHeight="1" x14ac:dyDescent="0.2">
      <c r="A1224"/>
      <c r="B1224"/>
      <c r="G1224" s="46"/>
      <c r="H1224" s="38"/>
      <c r="I1224" s="38"/>
    </row>
    <row r="1225" spans="1:9" ht="15" customHeight="1" x14ac:dyDescent="0.2">
      <c r="A1225"/>
      <c r="B1225"/>
      <c r="G1225" s="46"/>
      <c r="H1225" s="38"/>
      <c r="I1225" s="38"/>
    </row>
    <row r="1226" spans="1:9" ht="15" customHeight="1" x14ac:dyDescent="0.2">
      <c r="A1226"/>
      <c r="B1226"/>
      <c r="G1226" s="46"/>
      <c r="H1226" s="38"/>
      <c r="I1226" s="38"/>
    </row>
    <row r="1227" spans="1:9" ht="15" customHeight="1" x14ac:dyDescent="0.2">
      <c r="A1227"/>
      <c r="B1227"/>
      <c r="G1227" s="46"/>
      <c r="H1227" s="38"/>
      <c r="I1227" s="38"/>
    </row>
    <row r="1228" spans="1:9" ht="15" customHeight="1" x14ac:dyDescent="0.2">
      <c r="A1228"/>
      <c r="B1228"/>
      <c r="G1228" s="46"/>
      <c r="H1228" s="38"/>
      <c r="I1228" s="38"/>
    </row>
    <row r="1229" spans="1:9" ht="15" customHeight="1" x14ac:dyDescent="0.2">
      <c r="A1229"/>
      <c r="B1229"/>
      <c r="G1229" s="46"/>
      <c r="H1229" s="38"/>
      <c r="I1229" s="38"/>
    </row>
    <row r="1230" spans="1:9" ht="15" customHeight="1" x14ac:dyDescent="0.2">
      <c r="A1230"/>
      <c r="B1230"/>
      <c r="G1230" s="46"/>
      <c r="H1230" s="38"/>
      <c r="I1230" s="38"/>
    </row>
    <row r="1231" spans="1:9" ht="15" customHeight="1" x14ac:dyDescent="0.2">
      <c r="A1231"/>
      <c r="B1231"/>
      <c r="G1231" s="46"/>
      <c r="H1231" s="38"/>
      <c r="I1231" s="38"/>
    </row>
    <row r="1232" spans="1:9" ht="15" customHeight="1" x14ac:dyDescent="0.2">
      <c r="A1232"/>
      <c r="B1232"/>
      <c r="G1232" s="46"/>
      <c r="H1232" s="38"/>
      <c r="I1232" s="38"/>
    </row>
    <row r="1233" spans="1:9" ht="15" customHeight="1" x14ac:dyDescent="0.2">
      <c r="A1233"/>
      <c r="B1233"/>
      <c r="G1233" s="46"/>
      <c r="H1233" s="38"/>
      <c r="I1233" s="38"/>
    </row>
    <row r="1234" spans="1:9" ht="15" customHeight="1" x14ac:dyDescent="0.2">
      <c r="A1234"/>
      <c r="B1234"/>
      <c r="G1234" s="46"/>
      <c r="H1234" s="38"/>
      <c r="I1234" s="38"/>
    </row>
    <row r="1235" spans="1:9" ht="15" customHeight="1" x14ac:dyDescent="0.2">
      <c r="A1235"/>
      <c r="B1235"/>
      <c r="G1235" s="46"/>
      <c r="H1235" s="38"/>
      <c r="I1235" s="38"/>
    </row>
    <row r="1236" spans="1:9" ht="15" customHeight="1" x14ac:dyDescent="0.2">
      <c r="A1236"/>
      <c r="B1236"/>
      <c r="G1236" s="46"/>
      <c r="H1236" s="38"/>
      <c r="I1236" s="38"/>
    </row>
    <row r="1237" spans="1:9" ht="15" customHeight="1" x14ac:dyDescent="0.2">
      <c r="A1237"/>
      <c r="B1237"/>
      <c r="G1237" s="46"/>
      <c r="H1237" s="38"/>
      <c r="I1237" s="38"/>
    </row>
    <row r="1238" spans="1:9" ht="15" customHeight="1" x14ac:dyDescent="0.2">
      <c r="A1238"/>
      <c r="B1238"/>
      <c r="G1238" s="46"/>
      <c r="H1238" s="38"/>
      <c r="I1238" s="38"/>
    </row>
    <row r="1239" spans="1:9" ht="15" customHeight="1" x14ac:dyDescent="0.2">
      <c r="A1239"/>
      <c r="B1239"/>
      <c r="G1239" s="46"/>
      <c r="H1239" s="38"/>
      <c r="I1239" s="38"/>
    </row>
    <row r="1240" spans="1:9" ht="15" customHeight="1" x14ac:dyDescent="0.2">
      <c r="A1240"/>
      <c r="B1240"/>
      <c r="G1240" s="46"/>
      <c r="H1240" s="38"/>
      <c r="I1240" s="38"/>
    </row>
    <row r="1241" spans="1:9" ht="15" customHeight="1" x14ac:dyDescent="0.2">
      <c r="A1241"/>
      <c r="B1241"/>
      <c r="G1241" s="46"/>
      <c r="H1241" s="38"/>
      <c r="I1241" s="38"/>
    </row>
    <row r="1242" spans="1:9" ht="15" customHeight="1" x14ac:dyDescent="0.2">
      <c r="A1242"/>
      <c r="B1242"/>
      <c r="G1242" s="46"/>
      <c r="H1242" s="38"/>
      <c r="I1242" s="38"/>
    </row>
    <row r="1243" spans="1:9" ht="15" customHeight="1" x14ac:dyDescent="0.2">
      <c r="A1243"/>
      <c r="B1243"/>
      <c r="G1243" s="46"/>
      <c r="H1243" s="38"/>
      <c r="I1243" s="38"/>
    </row>
    <row r="1244" spans="1:9" ht="15" customHeight="1" x14ac:dyDescent="0.2">
      <c r="A1244"/>
      <c r="B1244"/>
      <c r="G1244" s="46"/>
      <c r="H1244" s="38"/>
      <c r="I1244" s="38"/>
    </row>
    <row r="1245" spans="1:9" ht="15" customHeight="1" x14ac:dyDescent="0.2">
      <c r="A1245"/>
      <c r="B1245"/>
      <c r="G1245" s="46"/>
      <c r="H1245" s="38"/>
      <c r="I1245" s="38"/>
    </row>
    <row r="1246" spans="1:9" ht="15" customHeight="1" x14ac:dyDescent="0.2">
      <c r="A1246"/>
      <c r="B1246"/>
      <c r="G1246" s="46"/>
      <c r="H1246" s="38"/>
      <c r="I1246" s="38"/>
    </row>
    <row r="1247" spans="1:9" ht="15" customHeight="1" x14ac:dyDescent="0.2">
      <c r="A1247"/>
      <c r="B1247"/>
      <c r="G1247" s="46"/>
      <c r="H1247" s="38"/>
      <c r="I1247" s="38"/>
    </row>
    <row r="1248" spans="1:9" ht="15" customHeight="1" x14ac:dyDescent="0.2">
      <c r="A1248"/>
      <c r="B1248"/>
      <c r="G1248" s="46"/>
      <c r="H1248" s="38"/>
      <c r="I1248" s="38"/>
    </row>
    <row r="1249" spans="1:9" ht="15" customHeight="1" x14ac:dyDescent="0.2">
      <c r="A1249"/>
      <c r="B1249"/>
      <c r="G1249" s="46"/>
      <c r="H1249" s="38"/>
      <c r="I1249" s="38"/>
    </row>
    <row r="1250" spans="1:9" ht="15" customHeight="1" x14ac:dyDescent="0.2">
      <c r="A1250"/>
      <c r="B1250"/>
      <c r="G1250" s="46"/>
      <c r="H1250" s="38"/>
      <c r="I1250" s="38"/>
    </row>
    <row r="1251" spans="1:9" ht="15" customHeight="1" x14ac:dyDescent="0.2">
      <c r="A1251"/>
      <c r="B1251"/>
      <c r="G1251" s="46"/>
      <c r="H1251" s="38"/>
      <c r="I1251" s="38"/>
    </row>
    <row r="1252" spans="1:9" ht="15" customHeight="1" x14ac:dyDescent="0.2">
      <c r="A1252"/>
      <c r="B1252"/>
      <c r="G1252" s="46"/>
      <c r="H1252" s="38"/>
      <c r="I1252" s="38"/>
    </row>
    <row r="1253" spans="1:9" ht="15" customHeight="1" x14ac:dyDescent="0.2">
      <c r="A1253"/>
      <c r="B1253"/>
      <c r="G1253" s="46"/>
      <c r="H1253" s="38"/>
      <c r="I1253" s="38"/>
    </row>
    <row r="1254" spans="1:9" ht="15" customHeight="1" x14ac:dyDescent="0.2">
      <c r="A1254"/>
      <c r="B1254"/>
      <c r="G1254" s="46"/>
      <c r="H1254" s="38"/>
      <c r="I1254" s="38"/>
    </row>
    <row r="1255" spans="1:9" ht="15" customHeight="1" x14ac:dyDescent="0.2">
      <c r="A1255"/>
      <c r="B1255"/>
      <c r="G1255" s="46"/>
      <c r="H1255" s="38"/>
      <c r="I1255" s="38"/>
    </row>
    <row r="1256" spans="1:9" ht="15" customHeight="1" x14ac:dyDescent="0.2">
      <c r="A1256"/>
      <c r="B1256"/>
      <c r="G1256" s="46"/>
      <c r="H1256" s="38"/>
      <c r="I1256" s="38"/>
    </row>
    <row r="1257" spans="1:9" ht="15" customHeight="1" x14ac:dyDescent="0.2">
      <c r="A1257"/>
      <c r="B1257"/>
      <c r="G1257" s="46"/>
      <c r="H1257" s="38"/>
      <c r="I1257" s="38"/>
    </row>
    <row r="1258" spans="1:9" ht="15" customHeight="1" x14ac:dyDescent="0.2">
      <c r="A1258"/>
      <c r="B1258"/>
      <c r="G1258" s="46"/>
      <c r="H1258" s="38"/>
      <c r="I1258" s="38"/>
    </row>
    <row r="1259" spans="1:9" ht="15" customHeight="1" x14ac:dyDescent="0.2">
      <c r="A1259"/>
      <c r="B1259"/>
      <c r="G1259" s="46"/>
      <c r="H1259" s="38"/>
      <c r="I1259" s="38"/>
    </row>
    <row r="1260" spans="1:9" ht="15" customHeight="1" x14ac:dyDescent="0.2">
      <c r="A1260"/>
      <c r="B1260"/>
      <c r="G1260" s="46"/>
      <c r="H1260" s="38"/>
      <c r="I1260" s="38"/>
    </row>
    <row r="1261" spans="1:9" ht="15" customHeight="1" x14ac:dyDescent="0.2">
      <c r="A1261"/>
      <c r="B1261"/>
      <c r="G1261" s="46"/>
      <c r="H1261" s="38"/>
      <c r="I1261" s="38"/>
    </row>
    <row r="1262" spans="1:9" ht="15" customHeight="1" x14ac:dyDescent="0.2">
      <c r="A1262"/>
      <c r="B1262"/>
      <c r="G1262" s="46"/>
      <c r="H1262" s="38"/>
      <c r="I1262" s="38"/>
    </row>
    <row r="1263" spans="1:9" ht="15" customHeight="1" x14ac:dyDescent="0.2">
      <c r="A1263"/>
      <c r="B1263"/>
      <c r="G1263" s="46"/>
      <c r="H1263" s="38"/>
      <c r="I1263" s="38"/>
    </row>
    <row r="1264" spans="1:9" ht="15" customHeight="1" x14ac:dyDescent="0.2">
      <c r="A1264"/>
      <c r="B1264"/>
      <c r="G1264" s="46"/>
      <c r="H1264" s="38"/>
      <c r="I1264" s="38"/>
    </row>
    <row r="1265" spans="1:9" ht="15" customHeight="1" x14ac:dyDescent="0.2">
      <c r="A1265"/>
      <c r="B1265"/>
      <c r="G1265" s="46"/>
      <c r="H1265" s="38"/>
      <c r="I1265" s="38"/>
    </row>
    <row r="1266" spans="1:9" ht="15" customHeight="1" x14ac:dyDescent="0.2">
      <c r="A1266"/>
      <c r="B1266"/>
      <c r="G1266" s="46"/>
      <c r="H1266" s="38"/>
      <c r="I1266" s="38"/>
    </row>
    <row r="1267" spans="1:9" ht="15" customHeight="1" x14ac:dyDescent="0.2">
      <c r="A1267"/>
      <c r="B1267"/>
      <c r="G1267" s="46"/>
      <c r="H1267" s="38"/>
      <c r="I1267" s="38"/>
    </row>
    <row r="1268" spans="1:9" ht="15" customHeight="1" x14ac:dyDescent="0.2">
      <c r="A1268"/>
      <c r="B1268"/>
      <c r="G1268" s="46"/>
      <c r="H1268" s="38"/>
      <c r="I1268" s="38"/>
    </row>
    <row r="1269" spans="1:9" ht="15" customHeight="1" x14ac:dyDescent="0.2">
      <c r="A1269"/>
      <c r="B1269"/>
      <c r="G1269" s="46"/>
      <c r="H1269" s="38"/>
      <c r="I1269" s="38"/>
    </row>
    <row r="1270" spans="1:9" ht="15" customHeight="1" x14ac:dyDescent="0.2">
      <c r="A1270"/>
      <c r="B1270"/>
      <c r="G1270" s="46"/>
      <c r="H1270" s="38"/>
      <c r="I1270" s="38"/>
    </row>
    <row r="1271" spans="1:9" ht="15" customHeight="1" x14ac:dyDescent="0.2">
      <c r="A1271"/>
      <c r="B1271"/>
      <c r="G1271" s="46"/>
      <c r="H1271" s="38"/>
      <c r="I1271" s="38"/>
    </row>
    <row r="1272" spans="1:9" ht="15" customHeight="1" x14ac:dyDescent="0.2">
      <c r="A1272"/>
      <c r="B1272"/>
      <c r="G1272" s="46"/>
      <c r="H1272" s="38"/>
      <c r="I1272" s="38"/>
    </row>
    <row r="1273" spans="1:9" ht="15" customHeight="1" x14ac:dyDescent="0.2">
      <c r="A1273"/>
      <c r="B1273"/>
      <c r="G1273" s="46"/>
      <c r="H1273" s="38"/>
      <c r="I1273" s="38"/>
    </row>
    <row r="1274" spans="1:9" ht="15" customHeight="1" x14ac:dyDescent="0.2">
      <c r="A1274"/>
      <c r="B1274"/>
      <c r="G1274" s="46"/>
      <c r="H1274" s="38"/>
      <c r="I1274" s="38"/>
    </row>
    <row r="1275" spans="1:9" ht="15" customHeight="1" x14ac:dyDescent="0.2">
      <c r="A1275"/>
      <c r="B1275"/>
      <c r="G1275" s="46"/>
      <c r="H1275" s="38"/>
      <c r="I1275" s="38"/>
    </row>
    <row r="1276" spans="1:9" ht="15" customHeight="1" x14ac:dyDescent="0.2">
      <c r="A1276"/>
      <c r="B1276"/>
      <c r="G1276" s="46"/>
      <c r="H1276" s="38"/>
      <c r="I1276" s="38"/>
    </row>
    <row r="1277" spans="1:9" ht="15" customHeight="1" x14ac:dyDescent="0.2">
      <c r="A1277"/>
      <c r="B1277"/>
      <c r="G1277" s="46"/>
      <c r="H1277" s="38"/>
      <c r="I1277" s="38"/>
    </row>
    <row r="1278" spans="1:9" ht="15" customHeight="1" x14ac:dyDescent="0.2">
      <c r="A1278"/>
      <c r="B1278"/>
      <c r="G1278" s="46"/>
      <c r="H1278" s="38"/>
      <c r="I1278" s="38"/>
    </row>
    <row r="1279" spans="1:9" ht="15" customHeight="1" x14ac:dyDescent="0.2">
      <c r="A1279"/>
      <c r="B1279"/>
      <c r="G1279" s="46"/>
      <c r="H1279" s="38"/>
      <c r="I1279" s="38"/>
    </row>
    <row r="1280" spans="1:9" ht="15" customHeight="1" x14ac:dyDescent="0.2">
      <c r="A1280"/>
      <c r="B1280"/>
      <c r="G1280" s="46"/>
      <c r="H1280" s="38"/>
      <c r="I1280" s="38"/>
    </row>
    <row r="1281" spans="1:9" ht="15" customHeight="1" x14ac:dyDescent="0.2">
      <c r="A1281"/>
      <c r="B1281"/>
      <c r="G1281" s="46"/>
      <c r="H1281" s="38"/>
      <c r="I1281" s="38"/>
    </row>
    <row r="1282" spans="1:9" ht="15" customHeight="1" x14ac:dyDescent="0.2">
      <c r="A1282"/>
      <c r="B1282"/>
      <c r="G1282" s="46"/>
      <c r="H1282" s="38"/>
      <c r="I1282" s="38"/>
    </row>
    <row r="1283" spans="1:9" ht="15" customHeight="1" x14ac:dyDescent="0.2">
      <c r="A1283"/>
      <c r="B1283"/>
      <c r="G1283" s="46"/>
      <c r="H1283" s="38"/>
      <c r="I1283" s="38"/>
    </row>
    <row r="1284" spans="1:9" ht="15" customHeight="1" x14ac:dyDescent="0.2">
      <c r="A1284"/>
      <c r="B1284"/>
      <c r="G1284" s="46"/>
      <c r="H1284" s="38"/>
      <c r="I1284" s="38"/>
    </row>
    <row r="1285" spans="1:9" ht="15" customHeight="1" x14ac:dyDescent="0.2">
      <c r="A1285"/>
      <c r="B1285"/>
      <c r="G1285" s="46"/>
      <c r="H1285" s="38"/>
      <c r="I1285" s="38"/>
    </row>
    <row r="1286" spans="1:9" ht="15" customHeight="1" x14ac:dyDescent="0.2">
      <c r="A1286"/>
      <c r="B1286"/>
      <c r="G1286" s="46"/>
      <c r="H1286" s="38"/>
      <c r="I1286" s="38"/>
    </row>
    <row r="1287" spans="1:9" ht="15" customHeight="1" x14ac:dyDescent="0.2">
      <c r="A1287"/>
      <c r="B1287"/>
      <c r="G1287" s="46"/>
      <c r="H1287" s="38"/>
      <c r="I1287" s="38"/>
    </row>
    <row r="1288" spans="1:9" ht="15" customHeight="1" x14ac:dyDescent="0.2">
      <c r="A1288"/>
      <c r="B1288"/>
      <c r="G1288" s="46"/>
      <c r="H1288" s="38"/>
      <c r="I1288" s="38"/>
    </row>
    <row r="1289" spans="1:9" ht="15" customHeight="1" x14ac:dyDescent="0.2">
      <c r="A1289"/>
      <c r="B1289"/>
      <c r="G1289" s="46"/>
      <c r="H1289" s="38"/>
      <c r="I1289" s="38"/>
    </row>
    <row r="1290" spans="1:9" ht="15" customHeight="1" x14ac:dyDescent="0.2">
      <c r="A1290"/>
      <c r="B1290"/>
      <c r="G1290" s="46"/>
      <c r="H1290" s="38"/>
      <c r="I1290" s="38"/>
    </row>
    <row r="1291" spans="1:9" ht="15" customHeight="1" x14ac:dyDescent="0.2">
      <c r="A1291"/>
      <c r="B1291"/>
      <c r="G1291" s="46"/>
      <c r="H1291" s="38"/>
      <c r="I1291" s="38"/>
    </row>
    <row r="1292" spans="1:9" ht="15" customHeight="1" x14ac:dyDescent="0.2">
      <c r="A1292"/>
      <c r="B1292"/>
      <c r="G1292" s="46"/>
      <c r="H1292" s="38"/>
      <c r="I1292" s="38"/>
    </row>
    <row r="1293" spans="1:9" ht="15" customHeight="1" x14ac:dyDescent="0.2">
      <c r="A1293"/>
      <c r="B1293"/>
      <c r="G1293" s="46"/>
      <c r="H1293" s="38"/>
      <c r="I1293" s="38"/>
    </row>
    <row r="1294" spans="1:9" ht="15" customHeight="1" x14ac:dyDescent="0.2">
      <c r="A1294"/>
      <c r="B1294"/>
      <c r="G1294" s="46"/>
      <c r="H1294" s="38"/>
      <c r="I1294" s="38"/>
    </row>
    <row r="1295" spans="1:9" ht="15" customHeight="1" x14ac:dyDescent="0.2">
      <c r="A1295"/>
      <c r="B1295"/>
      <c r="G1295" s="46"/>
      <c r="H1295" s="38"/>
      <c r="I1295" s="38"/>
    </row>
    <row r="1296" spans="1:9" ht="15" customHeight="1" x14ac:dyDescent="0.2">
      <c r="A1296"/>
      <c r="B1296"/>
      <c r="G1296" s="46"/>
      <c r="H1296" s="38"/>
      <c r="I1296" s="38"/>
    </row>
    <row r="1297" spans="1:9" ht="15" customHeight="1" x14ac:dyDescent="0.2">
      <c r="A1297"/>
      <c r="B1297"/>
      <c r="G1297" s="46"/>
      <c r="H1297" s="38"/>
      <c r="I1297" s="38"/>
    </row>
    <row r="1298" spans="1:9" ht="15" customHeight="1" x14ac:dyDescent="0.2">
      <c r="A1298"/>
      <c r="B1298"/>
      <c r="G1298" s="46"/>
      <c r="H1298" s="38"/>
      <c r="I1298" s="38"/>
    </row>
    <row r="1299" spans="1:9" ht="15" customHeight="1" x14ac:dyDescent="0.2">
      <c r="A1299"/>
      <c r="B1299"/>
      <c r="G1299" s="46"/>
      <c r="H1299" s="38"/>
      <c r="I1299" s="38"/>
    </row>
    <row r="1300" spans="1:9" ht="15" customHeight="1" x14ac:dyDescent="0.2">
      <c r="A1300"/>
      <c r="B1300"/>
      <c r="G1300" s="46"/>
      <c r="H1300" s="38"/>
      <c r="I1300" s="38"/>
    </row>
    <row r="1301" spans="1:9" ht="15" customHeight="1" x14ac:dyDescent="0.2">
      <c r="A1301"/>
      <c r="B1301"/>
      <c r="G1301" s="46"/>
      <c r="H1301" s="38"/>
      <c r="I1301" s="38"/>
    </row>
    <row r="1302" spans="1:9" ht="15" customHeight="1" x14ac:dyDescent="0.2">
      <c r="A1302"/>
      <c r="B1302"/>
      <c r="G1302" s="46"/>
      <c r="H1302" s="38"/>
      <c r="I1302" s="38"/>
    </row>
    <row r="1303" spans="1:9" ht="15" customHeight="1" x14ac:dyDescent="0.2">
      <c r="A1303"/>
      <c r="B1303"/>
      <c r="G1303" s="46"/>
      <c r="H1303" s="38"/>
      <c r="I1303" s="38"/>
    </row>
    <row r="1304" spans="1:9" ht="15" customHeight="1" x14ac:dyDescent="0.2">
      <c r="A1304"/>
      <c r="B1304"/>
      <c r="G1304" s="46"/>
      <c r="H1304" s="38"/>
      <c r="I1304" s="38"/>
    </row>
    <row r="1305" spans="1:9" ht="15" customHeight="1" x14ac:dyDescent="0.2">
      <c r="A1305"/>
      <c r="B1305"/>
      <c r="G1305" s="46"/>
      <c r="H1305" s="38"/>
      <c r="I1305" s="38"/>
    </row>
    <row r="1306" spans="1:9" ht="15" customHeight="1" x14ac:dyDescent="0.2">
      <c r="A1306"/>
      <c r="B1306"/>
      <c r="G1306" s="46"/>
      <c r="H1306" s="38"/>
      <c r="I1306" s="38"/>
    </row>
    <row r="1307" spans="1:9" ht="15" customHeight="1" x14ac:dyDescent="0.2">
      <c r="A1307"/>
      <c r="B1307"/>
      <c r="G1307" s="46"/>
      <c r="H1307" s="38"/>
      <c r="I1307" s="38"/>
    </row>
    <row r="1308" spans="1:9" ht="15" customHeight="1" x14ac:dyDescent="0.2">
      <c r="A1308"/>
      <c r="B1308"/>
      <c r="G1308" s="46"/>
      <c r="H1308" s="38"/>
      <c r="I1308" s="38"/>
    </row>
    <row r="1309" spans="1:9" ht="15" customHeight="1" x14ac:dyDescent="0.2">
      <c r="A1309"/>
      <c r="B1309"/>
      <c r="G1309" s="46"/>
      <c r="H1309" s="38"/>
      <c r="I1309" s="38"/>
    </row>
    <row r="1310" spans="1:9" ht="15" customHeight="1" x14ac:dyDescent="0.2">
      <c r="A1310"/>
      <c r="B1310"/>
      <c r="G1310" s="46"/>
      <c r="H1310" s="38"/>
      <c r="I1310" s="38"/>
    </row>
    <row r="1311" spans="1:9" ht="15" customHeight="1" x14ac:dyDescent="0.2">
      <c r="A1311"/>
      <c r="B1311"/>
      <c r="G1311" s="46"/>
      <c r="H1311" s="38"/>
      <c r="I1311" s="38"/>
    </row>
    <row r="1312" spans="1:9" ht="15" customHeight="1" x14ac:dyDescent="0.2">
      <c r="A1312"/>
      <c r="B1312"/>
      <c r="G1312" s="46"/>
      <c r="H1312" s="38"/>
      <c r="I1312" s="38"/>
    </row>
    <row r="1313" spans="1:9" ht="15" customHeight="1" x14ac:dyDescent="0.2">
      <c r="A1313"/>
      <c r="B1313"/>
      <c r="G1313" s="46"/>
      <c r="H1313" s="38"/>
      <c r="I1313" s="38"/>
    </row>
    <row r="1314" spans="1:9" ht="15" customHeight="1" x14ac:dyDescent="0.2">
      <c r="A1314"/>
      <c r="B1314"/>
      <c r="G1314" s="46"/>
      <c r="H1314" s="38"/>
      <c r="I1314" s="38"/>
    </row>
    <row r="1315" spans="1:9" ht="15" customHeight="1" x14ac:dyDescent="0.2">
      <c r="A1315"/>
      <c r="B1315"/>
      <c r="G1315" s="46"/>
      <c r="H1315" s="38"/>
      <c r="I1315" s="38"/>
    </row>
    <row r="1316" spans="1:9" ht="15" customHeight="1" x14ac:dyDescent="0.2">
      <c r="A1316"/>
      <c r="B1316"/>
      <c r="G1316" s="46"/>
      <c r="H1316" s="38"/>
      <c r="I1316" s="38"/>
    </row>
    <row r="1317" spans="1:9" ht="15" customHeight="1" x14ac:dyDescent="0.2">
      <c r="A1317"/>
      <c r="B1317"/>
      <c r="G1317" s="46"/>
      <c r="H1317" s="38"/>
      <c r="I1317" s="38"/>
    </row>
    <row r="1318" spans="1:9" ht="15" customHeight="1" x14ac:dyDescent="0.2">
      <c r="A1318"/>
      <c r="B1318"/>
      <c r="G1318" s="46"/>
      <c r="H1318" s="38"/>
      <c r="I1318" s="38"/>
    </row>
    <row r="1319" spans="1:9" ht="15" customHeight="1" x14ac:dyDescent="0.2">
      <c r="A1319"/>
      <c r="B1319"/>
      <c r="G1319" s="46"/>
      <c r="H1319" s="38"/>
      <c r="I1319" s="38"/>
    </row>
    <row r="1320" spans="1:9" ht="15" customHeight="1" x14ac:dyDescent="0.2">
      <c r="A1320"/>
      <c r="B1320"/>
      <c r="G1320" s="46"/>
      <c r="H1320" s="38"/>
      <c r="I1320" s="38"/>
    </row>
    <row r="1321" spans="1:9" ht="15" customHeight="1" x14ac:dyDescent="0.2">
      <c r="A1321"/>
      <c r="B1321"/>
      <c r="G1321" s="46"/>
      <c r="H1321" s="38"/>
      <c r="I1321" s="38"/>
    </row>
    <row r="1322" spans="1:9" ht="15" customHeight="1" x14ac:dyDescent="0.2">
      <c r="A1322"/>
      <c r="B1322"/>
      <c r="G1322" s="46"/>
      <c r="H1322" s="38"/>
      <c r="I1322" s="38"/>
    </row>
    <row r="1323" spans="1:9" ht="15" customHeight="1" x14ac:dyDescent="0.2">
      <c r="A1323"/>
      <c r="B1323"/>
      <c r="G1323" s="46"/>
      <c r="H1323" s="38"/>
      <c r="I1323" s="38"/>
    </row>
    <row r="1324" spans="1:9" ht="15" customHeight="1" x14ac:dyDescent="0.2">
      <c r="A1324"/>
      <c r="B1324"/>
      <c r="G1324" s="46"/>
      <c r="H1324" s="38"/>
      <c r="I1324" s="38"/>
    </row>
    <row r="1325" spans="1:9" ht="15" customHeight="1" x14ac:dyDescent="0.2">
      <c r="A1325"/>
      <c r="B1325"/>
      <c r="G1325" s="46"/>
      <c r="H1325" s="38"/>
      <c r="I1325" s="38"/>
    </row>
    <row r="1326" spans="1:9" ht="15" customHeight="1" x14ac:dyDescent="0.2">
      <c r="A1326"/>
      <c r="B1326"/>
      <c r="G1326" s="46"/>
      <c r="H1326" s="38"/>
      <c r="I1326" s="38"/>
    </row>
    <row r="1327" spans="1:9" ht="15" customHeight="1" x14ac:dyDescent="0.2">
      <c r="A1327"/>
      <c r="B1327"/>
      <c r="G1327" s="46"/>
      <c r="H1327" s="38"/>
      <c r="I1327" s="38"/>
    </row>
    <row r="1328" spans="1:9" ht="15" customHeight="1" x14ac:dyDescent="0.2">
      <c r="A1328"/>
      <c r="B1328"/>
      <c r="G1328" s="46"/>
      <c r="H1328" s="38"/>
      <c r="I1328" s="38"/>
    </row>
    <row r="1329" spans="1:9" ht="15" customHeight="1" x14ac:dyDescent="0.2">
      <c r="A1329"/>
      <c r="B1329"/>
      <c r="G1329" s="46"/>
      <c r="H1329" s="38"/>
      <c r="I1329" s="38"/>
    </row>
    <row r="1330" spans="1:9" ht="15" customHeight="1" x14ac:dyDescent="0.2">
      <c r="A1330"/>
      <c r="B1330"/>
      <c r="G1330" s="46"/>
      <c r="H1330" s="38"/>
      <c r="I1330" s="38"/>
    </row>
    <row r="1331" spans="1:9" ht="15" customHeight="1" x14ac:dyDescent="0.2">
      <c r="A1331"/>
      <c r="B1331"/>
      <c r="G1331" s="46"/>
      <c r="H1331" s="38"/>
      <c r="I1331" s="38"/>
    </row>
    <row r="1332" spans="1:9" ht="15" customHeight="1" x14ac:dyDescent="0.2">
      <c r="A1332"/>
      <c r="B1332"/>
      <c r="G1332" s="46"/>
      <c r="H1332" s="38"/>
      <c r="I1332" s="38"/>
    </row>
    <row r="1333" spans="1:9" ht="15" customHeight="1" x14ac:dyDescent="0.2">
      <c r="A1333"/>
      <c r="B1333"/>
      <c r="G1333" s="46"/>
      <c r="H1333" s="38"/>
      <c r="I1333" s="38"/>
    </row>
    <row r="1334" spans="1:9" ht="15" customHeight="1" x14ac:dyDescent="0.2">
      <c r="A1334"/>
      <c r="B1334"/>
      <c r="G1334" s="46"/>
      <c r="H1334" s="38"/>
      <c r="I1334" s="38"/>
    </row>
    <row r="1335" spans="1:9" ht="15" customHeight="1" x14ac:dyDescent="0.2">
      <c r="A1335"/>
      <c r="B1335"/>
      <c r="G1335" s="46"/>
      <c r="H1335" s="38"/>
      <c r="I1335" s="38"/>
    </row>
    <row r="1336" spans="1:9" ht="15" customHeight="1" x14ac:dyDescent="0.2">
      <c r="A1336"/>
      <c r="B1336"/>
      <c r="G1336" s="46"/>
      <c r="H1336" s="38"/>
      <c r="I1336" s="38"/>
    </row>
    <row r="1337" spans="1:9" ht="15" customHeight="1" x14ac:dyDescent="0.2">
      <c r="A1337"/>
      <c r="B1337"/>
      <c r="G1337" s="46"/>
      <c r="H1337" s="38"/>
      <c r="I1337" s="38"/>
    </row>
    <row r="1338" spans="1:9" ht="15" customHeight="1" x14ac:dyDescent="0.2">
      <c r="A1338"/>
      <c r="B1338"/>
      <c r="G1338" s="46"/>
      <c r="H1338" s="38"/>
      <c r="I1338" s="38"/>
    </row>
    <row r="1339" spans="1:9" ht="15" customHeight="1" x14ac:dyDescent="0.2">
      <c r="A1339"/>
      <c r="B1339"/>
      <c r="G1339" s="46"/>
      <c r="H1339" s="38"/>
      <c r="I1339" s="38"/>
    </row>
    <row r="1340" spans="1:9" ht="15" customHeight="1" x14ac:dyDescent="0.2">
      <c r="A1340"/>
      <c r="B1340"/>
      <c r="G1340" s="46"/>
      <c r="H1340" s="38"/>
      <c r="I1340" s="38"/>
    </row>
    <row r="1341" spans="1:9" ht="15" customHeight="1" x14ac:dyDescent="0.2">
      <c r="A1341"/>
      <c r="B1341"/>
      <c r="G1341" s="46"/>
      <c r="H1341" s="38"/>
      <c r="I1341" s="38"/>
    </row>
    <row r="1342" spans="1:9" ht="15" customHeight="1" x14ac:dyDescent="0.2">
      <c r="A1342"/>
      <c r="B1342"/>
      <c r="G1342" s="46"/>
      <c r="H1342" s="38"/>
      <c r="I1342" s="38"/>
    </row>
    <row r="1343" spans="1:9" ht="15" customHeight="1" x14ac:dyDescent="0.2">
      <c r="A1343"/>
      <c r="B1343"/>
      <c r="G1343" s="46"/>
      <c r="H1343" s="38"/>
      <c r="I1343" s="38"/>
    </row>
    <row r="1344" spans="1:9" ht="15" customHeight="1" x14ac:dyDescent="0.2">
      <c r="A1344"/>
      <c r="B1344"/>
      <c r="G1344" s="46"/>
      <c r="H1344" s="38"/>
      <c r="I1344" s="38"/>
    </row>
    <row r="1345" spans="1:9" ht="15" customHeight="1" x14ac:dyDescent="0.2">
      <c r="A1345"/>
      <c r="B1345"/>
      <c r="G1345" s="46"/>
      <c r="H1345" s="38"/>
      <c r="I1345" s="38"/>
    </row>
    <row r="1346" spans="1:9" ht="15" customHeight="1" x14ac:dyDescent="0.2">
      <c r="A1346"/>
      <c r="B1346"/>
      <c r="G1346" s="46"/>
      <c r="H1346" s="38"/>
      <c r="I1346" s="38"/>
    </row>
    <row r="1347" spans="1:9" ht="15" customHeight="1" x14ac:dyDescent="0.2">
      <c r="A1347"/>
      <c r="B1347"/>
      <c r="G1347" s="46"/>
      <c r="H1347" s="38"/>
      <c r="I1347" s="38"/>
    </row>
    <row r="1348" spans="1:9" ht="15" customHeight="1" x14ac:dyDescent="0.2">
      <c r="A1348"/>
      <c r="B1348"/>
      <c r="G1348" s="46"/>
      <c r="H1348" s="38"/>
      <c r="I1348" s="38"/>
    </row>
    <row r="1349" spans="1:9" ht="15" customHeight="1" x14ac:dyDescent="0.2">
      <c r="A1349"/>
      <c r="B1349"/>
      <c r="G1349" s="46"/>
      <c r="H1349" s="38"/>
      <c r="I1349" s="38"/>
    </row>
    <row r="1350" spans="1:9" ht="15" customHeight="1" x14ac:dyDescent="0.2">
      <c r="A1350"/>
      <c r="B1350"/>
      <c r="G1350" s="46"/>
      <c r="H1350" s="38"/>
      <c r="I1350" s="38"/>
    </row>
    <row r="1351" spans="1:9" ht="15" customHeight="1" x14ac:dyDescent="0.2">
      <c r="A1351"/>
      <c r="B1351"/>
      <c r="G1351" s="46"/>
      <c r="H1351" s="38"/>
      <c r="I1351" s="38"/>
    </row>
    <row r="1352" spans="1:9" ht="15" customHeight="1" x14ac:dyDescent="0.2">
      <c r="A1352"/>
      <c r="B1352"/>
      <c r="G1352" s="46"/>
      <c r="H1352" s="38"/>
      <c r="I1352" s="38"/>
    </row>
    <row r="1353" spans="1:9" ht="15" customHeight="1" x14ac:dyDescent="0.2">
      <c r="A1353"/>
      <c r="B1353"/>
      <c r="G1353" s="46"/>
      <c r="H1353" s="38"/>
      <c r="I1353" s="38"/>
    </row>
    <row r="1354" spans="1:9" ht="15" customHeight="1" x14ac:dyDescent="0.2">
      <c r="A1354"/>
      <c r="B1354"/>
      <c r="G1354" s="46"/>
      <c r="H1354" s="38"/>
      <c r="I1354" s="38"/>
    </row>
    <row r="1355" spans="1:9" ht="15" customHeight="1" x14ac:dyDescent="0.2">
      <c r="A1355"/>
      <c r="B1355"/>
      <c r="G1355" s="46"/>
      <c r="H1355" s="38"/>
      <c r="I1355" s="38"/>
    </row>
    <row r="1356" spans="1:9" ht="15" customHeight="1" x14ac:dyDescent="0.2">
      <c r="A1356"/>
      <c r="B1356"/>
      <c r="G1356" s="46"/>
      <c r="H1356" s="38"/>
      <c r="I1356" s="38"/>
    </row>
    <row r="1357" spans="1:9" ht="15" customHeight="1" x14ac:dyDescent="0.2">
      <c r="A1357"/>
      <c r="B1357"/>
      <c r="G1357" s="46"/>
      <c r="H1357" s="38"/>
      <c r="I1357" s="38"/>
    </row>
    <row r="1358" spans="1:9" ht="15" customHeight="1" x14ac:dyDescent="0.2">
      <c r="A1358"/>
      <c r="B1358"/>
      <c r="G1358" s="46"/>
      <c r="H1358" s="38"/>
      <c r="I1358" s="38"/>
    </row>
    <row r="1359" spans="1:9" ht="15" customHeight="1" x14ac:dyDescent="0.2">
      <c r="A1359"/>
      <c r="B1359"/>
      <c r="G1359" s="46"/>
      <c r="H1359" s="38"/>
      <c r="I1359" s="38"/>
    </row>
    <row r="1360" spans="1:9" ht="15" customHeight="1" x14ac:dyDescent="0.2">
      <c r="A1360"/>
      <c r="B1360"/>
      <c r="G1360" s="46"/>
      <c r="H1360" s="38"/>
      <c r="I1360" s="38"/>
    </row>
    <row r="1361" spans="1:9" ht="15" customHeight="1" x14ac:dyDescent="0.2">
      <c r="A1361"/>
      <c r="B1361"/>
      <c r="G1361" s="46"/>
      <c r="H1361" s="38"/>
      <c r="I1361" s="38"/>
    </row>
    <row r="1362" spans="1:9" ht="15" customHeight="1" x14ac:dyDescent="0.2">
      <c r="A1362"/>
      <c r="B1362"/>
      <c r="G1362" s="46"/>
      <c r="H1362" s="38"/>
      <c r="I1362" s="38"/>
    </row>
    <row r="1363" spans="1:9" ht="15" customHeight="1" x14ac:dyDescent="0.2">
      <c r="A1363"/>
      <c r="B1363"/>
      <c r="G1363" s="46"/>
      <c r="H1363" s="38"/>
      <c r="I1363" s="38"/>
    </row>
    <row r="1364" spans="1:9" ht="15" customHeight="1" x14ac:dyDescent="0.2">
      <c r="A1364"/>
      <c r="B1364"/>
      <c r="G1364" s="46"/>
      <c r="H1364" s="38"/>
      <c r="I1364" s="38"/>
    </row>
    <row r="1365" spans="1:9" ht="15" customHeight="1" x14ac:dyDescent="0.2">
      <c r="A1365"/>
      <c r="B1365"/>
      <c r="G1365" s="46"/>
      <c r="H1365" s="38"/>
      <c r="I1365" s="38"/>
    </row>
    <row r="1366" spans="1:9" ht="15" customHeight="1" x14ac:dyDescent="0.2">
      <c r="A1366"/>
      <c r="B1366"/>
      <c r="G1366" s="46"/>
      <c r="H1366" s="38"/>
      <c r="I1366" s="38"/>
    </row>
    <row r="1367" spans="1:9" ht="15" customHeight="1" x14ac:dyDescent="0.2">
      <c r="A1367"/>
      <c r="B1367"/>
      <c r="G1367" s="46"/>
      <c r="H1367" s="38"/>
      <c r="I1367" s="38"/>
    </row>
    <row r="1368" spans="1:9" ht="15" customHeight="1" x14ac:dyDescent="0.2">
      <c r="A1368"/>
      <c r="B1368"/>
      <c r="G1368" s="46"/>
      <c r="H1368" s="38"/>
      <c r="I1368" s="38"/>
    </row>
    <row r="1369" spans="1:9" ht="15" customHeight="1" x14ac:dyDescent="0.2">
      <c r="A1369"/>
      <c r="B1369"/>
      <c r="G1369" s="46"/>
      <c r="H1369" s="38"/>
      <c r="I1369" s="38"/>
    </row>
    <row r="1370" spans="1:9" ht="15" customHeight="1" x14ac:dyDescent="0.2">
      <c r="A1370"/>
      <c r="B1370"/>
      <c r="G1370" s="46"/>
      <c r="H1370" s="38"/>
      <c r="I1370" s="38"/>
    </row>
    <row r="1371" spans="1:9" ht="15" customHeight="1" x14ac:dyDescent="0.2">
      <c r="A1371"/>
      <c r="B1371"/>
      <c r="G1371" s="46"/>
      <c r="H1371" s="38"/>
      <c r="I1371" s="38"/>
    </row>
    <row r="1372" spans="1:9" ht="15" customHeight="1" x14ac:dyDescent="0.2">
      <c r="A1372"/>
      <c r="B1372"/>
      <c r="G1372" s="46"/>
      <c r="H1372" s="38"/>
      <c r="I1372" s="38"/>
    </row>
    <row r="1373" spans="1:9" ht="15" customHeight="1" x14ac:dyDescent="0.2">
      <c r="A1373"/>
      <c r="B1373"/>
      <c r="G1373" s="46"/>
      <c r="H1373" s="38"/>
      <c r="I1373" s="38"/>
    </row>
    <row r="1374" spans="1:9" ht="15" customHeight="1" x14ac:dyDescent="0.2">
      <c r="A1374"/>
      <c r="B1374"/>
      <c r="G1374" s="46"/>
      <c r="H1374" s="38"/>
      <c r="I1374" s="38"/>
    </row>
    <row r="1375" spans="1:9" ht="15" customHeight="1" x14ac:dyDescent="0.2">
      <c r="A1375"/>
      <c r="B1375"/>
      <c r="G1375" s="46"/>
      <c r="H1375" s="38"/>
      <c r="I1375" s="38"/>
    </row>
    <row r="1376" spans="1:9" ht="15" customHeight="1" x14ac:dyDescent="0.2">
      <c r="A1376"/>
      <c r="B1376"/>
      <c r="G1376" s="46"/>
      <c r="H1376" s="38"/>
      <c r="I1376" s="38"/>
    </row>
    <row r="1377" spans="1:9" ht="15" customHeight="1" x14ac:dyDescent="0.2">
      <c r="A1377"/>
      <c r="B1377"/>
      <c r="G1377" s="46"/>
      <c r="H1377" s="38"/>
      <c r="I1377" s="38"/>
    </row>
    <row r="1378" spans="1:9" ht="15" customHeight="1" x14ac:dyDescent="0.2">
      <c r="A1378"/>
      <c r="B1378"/>
      <c r="G1378" s="46"/>
      <c r="H1378" s="38"/>
      <c r="I1378" s="38"/>
    </row>
    <row r="1379" spans="1:9" ht="15" customHeight="1" x14ac:dyDescent="0.2">
      <c r="A1379"/>
      <c r="B1379"/>
      <c r="G1379" s="46"/>
      <c r="H1379" s="38"/>
      <c r="I1379" s="38"/>
    </row>
    <row r="1380" spans="1:9" ht="15" customHeight="1" x14ac:dyDescent="0.2">
      <c r="A1380"/>
      <c r="B1380"/>
      <c r="G1380" s="46"/>
      <c r="H1380" s="38"/>
      <c r="I1380" s="38"/>
    </row>
    <row r="1381" spans="1:9" ht="15" customHeight="1" x14ac:dyDescent="0.2">
      <c r="A1381"/>
      <c r="B1381"/>
      <c r="G1381" s="46"/>
      <c r="H1381" s="38"/>
      <c r="I1381" s="38"/>
    </row>
    <row r="1382" spans="1:9" ht="15" customHeight="1" x14ac:dyDescent="0.2">
      <c r="A1382"/>
      <c r="B1382"/>
      <c r="G1382" s="46"/>
      <c r="H1382" s="38"/>
      <c r="I1382" s="38"/>
    </row>
    <row r="1383" spans="1:9" ht="15" customHeight="1" x14ac:dyDescent="0.2">
      <c r="A1383"/>
      <c r="B1383"/>
      <c r="G1383" s="46"/>
      <c r="H1383" s="38"/>
      <c r="I1383" s="38"/>
    </row>
    <row r="1384" spans="1:9" ht="15" customHeight="1" x14ac:dyDescent="0.2">
      <c r="A1384"/>
      <c r="B1384"/>
      <c r="G1384" s="46"/>
      <c r="H1384" s="38"/>
      <c r="I1384" s="38"/>
    </row>
    <row r="1385" spans="1:9" ht="15" customHeight="1" x14ac:dyDescent="0.2">
      <c r="A1385"/>
      <c r="B1385"/>
      <c r="G1385" s="46"/>
      <c r="H1385" s="38"/>
      <c r="I1385" s="38"/>
    </row>
    <row r="1386" spans="1:9" ht="15" customHeight="1" x14ac:dyDescent="0.2">
      <c r="A1386"/>
      <c r="B1386"/>
      <c r="G1386" s="46"/>
      <c r="H1386" s="38"/>
      <c r="I1386" s="38"/>
    </row>
    <row r="1387" spans="1:9" ht="15" customHeight="1" x14ac:dyDescent="0.2">
      <c r="A1387"/>
      <c r="B1387"/>
      <c r="G1387" s="46"/>
      <c r="H1387" s="38"/>
      <c r="I1387" s="38"/>
    </row>
    <row r="1388" spans="1:9" ht="15" customHeight="1" x14ac:dyDescent="0.2">
      <c r="A1388"/>
      <c r="B1388"/>
      <c r="G1388" s="46"/>
      <c r="H1388" s="38"/>
      <c r="I1388" s="38"/>
    </row>
    <row r="1389" spans="1:9" ht="15" customHeight="1" x14ac:dyDescent="0.2">
      <c r="A1389"/>
      <c r="B1389"/>
      <c r="G1389" s="46"/>
      <c r="H1389" s="38"/>
      <c r="I1389" s="38"/>
    </row>
    <row r="1390" spans="1:9" ht="15" customHeight="1" x14ac:dyDescent="0.2">
      <c r="A1390"/>
      <c r="B1390"/>
      <c r="G1390" s="46"/>
      <c r="H1390" s="38"/>
      <c r="I1390" s="38"/>
    </row>
    <row r="1391" spans="1:9" ht="15" customHeight="1" x14ac:dyDescent="0.2">
      <c r="A1391"/>
      <c r="B1391"/>
      <c r="G1391" s="46"/>
      <c r="H1391" s="38"/>
      <c r="I1391" s="38"/>
    </row>
    <row r="1392" spans="1:9" ht="15" customHeight="1" x14ac:dyDescent="0.2">
      <c r="A1392"/>
      <c r="B1392"/>
      <c r="G1392" s="46"/>
      <c r="H1392" s="38"/>
      <c r="I1392" s="38"/>
    </row>
    <row r="1393" spans="1:9" ht="15" customHeight="1" x14ac:dyDescent="0.2">
      <c r="A1393"/>
      <c r="B1393"/>
      <c r="G1393" s="46"/>
      <c r="H1393" s="38"/>
      <c r="I1393" s="38"/>
    </row>
    <row r="1394" spans="1:9" ht="15" customHeight="1" x14ac:dyDescent="0.2">
      <c r="A1394"/>
      <c r="B1394"/>
      <c r="G1394" s="46"/>
      <c r="H1394" s="38"/>
      <c r="I1394" s="38"/>
    </row>
    <row r="1395" spans="1:9" ht="15" customHeight="1" x14ac:dyDescent="0.2">
      <c r="A1395"/>
      <c r="B1395"/>
      <c r="G1395" s="46"/>
      <c r="H1395" s="38"/>
      <c r="I1395" s="38"/>
    </row>
    <row r="1396" spans="1:9" ht="15" customHeight="1" x14ac:dyDescent="0.2">
      <c r="A1396"/>
      <c r="B1396"/>
      <c r="G1396" s="46"/>
      <c r="H1396" s="38"/>
      <c r="I1396" s="38"/>
    </row>
    <row r="1397" spans="1:9" ht="15" customHeight="1" x14ac:dyDescent="0.2">
      <c r="A1397"/>
      <c r="B1397"/>
      <c r="G1397" s="46"/>
      <c r="H1397" s="38"/>
      <c r="I1397" s="38"/>
    </row>
    <row r="1398" spans="1:9" ht="15" customHeight="1" x14ac:dyDescent="0.2">
      <c r="A1398"/>
      <c r="B1398"/>
      <c r="G1398" s="46"/>
      <c r="H1398" s="38"/>
      <c r="I1398" s="38"/>
    </row>
    <row r="1399" spans="1:9" ht="15" customHeight="1" x14ac:dyDescent="0.2">
      <c r="A1399"/>
      <c r="B1399"/>
      <c r="G1399" s="46"/>
      <c r="H1399" s="38"/>
      <c r="I1399" s="38"/>
    </row>
    <row r="1400" spans="1:9" ht="15" customHeight="1" x14ac:dyDescent="0.2">
      <c r="A1400"/>
      <c r="B1400"/>
      <c r="G1400" s="46"/>
      <c r="H1400" s="38"/>
      <c r="I1400" s="38"/>
    </row>
    <row r="1401" spans="1:9" ht="15" customHeight="1" x14ac:dyDescent="0.2">
      <c r="A1401"/>
      <c r="B1401"/>
      <c r="G1401" s="46"/>
      <c r="H1401" s="38"/>
      <c r="I1401" s="38"/>
    </row>
    <row r="1402" spans="1:9" ht="15" customHeight="1" x14ac:dyDescent="0.2">
      <c r="A1402"/>
      <c r="B1402"/>
      <c r="G1402" s="46"/>
      <c r="H1402" s="38"/>
      <c r="I1402" s="38"/>
    </row>
    <row r="1403" spans="1:9" ht="15" customHeight="1" x14ac:dyDescent="0.2">
      <c r="A1403"/>
      <c r="B1403"/>
      <c r="G1403" s="46"/>
      <c r="H1403" s="38"/>
      <c r="I1403" s="38"/>
    </row>
    <row r="1404" spans="1:9" ht="15" customHeight="1" x14ac:dyDescent="0.2">
      <c r="A1404"/>
      <c r="B1404"/>
      <c r="G1404" s="46"/>
      <c r="H1404" s="38"/>
      <c r="I1404" s="38"/>
    </row>
    <row r="1405" spans="1:9" ht="15" customHeight="1" x14ac:dyDescent="0.2">
      <c r="A1405"/>
      <c r="B1405"/>
      <c r="G1405" s="46"/>
      <c r="H1405" s="38"/>
      <c r="I1405" s="38"/>
    </row>
    <row r="1406" spans="1:9" ht="15" customHeight="1" x14ac:dyDescent="0.2">
      <c r="A1406"/>
      <c r="B1406"/>
      <c r="G1406" s="46"/>
      <c r="H1406" s="38"/>
      <c r="I1406" s="38"/>
    </row>
    <row r="1407" spans="1:9" ht="15" customHeight="1" x14ac:dyDescent="0.2">
      <c r="A1407"/>
      <c r="B1407"/>
      <c r="G1407" s="46"/>
      <c r="H1407" s="38"/>
      <c r="I1407" s="38"/>
    </row>
    <row r="1408" spans="1:9" ht="15" customHeight="1" x14ac:dyDescent="0.2">
      <c r="A1408"/>
      <c r="B1408"/>
      <c r="G1408" s="46"/>
      <c r="H1408" s="38"/>
      <c r="I1408" s="38"/>
    </row>
    <row r="1409" spans="1:9" ht="15" customHeight="1" x14ac:dyDescent="0.2">
      <c r="A1409"/>
      <c r="B1409"/>
      <c r="G1409" s="46"/>
      <c r="H1409" s="38"/>
      <c r="I1409" s="38"/>
    </row>
    <row r="1410" spans="1:9" ht="15" customHeight="1" x14ac:dyDescent="0.2">
      <c r="A1410"/>
      <c r="B1410"/>
      <c r="G1410" s="46"/>
      <c r="H1410" s="38"/>
      <c r="I1410" s="38"/>
    </row>
    <row r="1411" spans="1:9" ht="15" customHeight="1" x14ac:dyDescent="0.2">
      <c r="A1411"/>
      <c r="B1411"/>
      <c r="G1411" s="46"/>
      <c r="H1411" s="38"/>
      <c r="I1411" s="38"/>
    </row>
    <row r="1412" spans="1:9" ht="15" customHeight="1" x14ac:dyDescent="0.2">
      <c r="A1412"/>
      <c r="B1412"/>
      <c r="G1412" s="46"/>
      <c r="H1412" s="38"/>
      <c r="I1412" s="38"/>
    </row>
    <row r="1413" spans="1:9" ht="15" customHeight="1" x14ac:dyDescent="0.2">
      <c r="A1413"/>
      <c r="B1413"/>
      <c r="G1413" s="46"/>
      <c r="H1413" s="38"/>
      <c r="I1413" s="38"/>
    </row>
    <row r="1414" spans="1:9" ht="15" customHeight="1" x14ac:dyDescent="0.2">
      <c r="A1414"/>
      <c r="B1414"/>
      <c r="G1414" s="46"/>
      <c r="H1414" s="38"/>
      <c r="I1414" s="38"/>
    </row>
    <row r="1415" spans="1:9" ht="15" customHeight="1" x14ac:dyDescent="0.2">
      <c r="A1415"/>
      <c r="B1415"/>
      <c r="G1415" s="46"/>
      <c r="H1415" s="38"/>
      <c r="I1415" s="38"/>
    </row>
    <row r="1416" spans="1:9" ht="15" customHeight="1" x14ac:dyDescent="0.2">
      <c r="A1416"/>
      <c r="B1416"/>
      <c r="G1416" s="46"/>
      <c r="H1416" s="38"/>
      <c r="I1416" s="38"/>
    </row>
    <row r="1417" spans="1:9" ht="15" customHeight="1" x14ac:dyDescent="0.2">
      <c r="A1417"/>
      <c r="B1417"/>
      <c r="G1417" s="46"/>
      <c r="H1417" s="38"/>
      <c r="I1417" s="38"/>
    </row>
    <row r="1418" spans="1:9" ht="15" customHeight="1" x14ac:dyDescent="0.2">
      <c r="A1418"/>
      <c r="B1418"/>
      <c r="G1418" s="46"/>
      <c r="H1418" s="38"/>
      <c r="I1418" s="38"/>
    </row>
    <row r="1419" spans="1:9" ht="15" customHeight="1" x14ac:dyDescent="0.2">
      <c r="A1419"/>
      <c r="B1419"/>
      <c r="G1419" s="46"/>
      <c r="H1419" s="38"/>
      <c r="I1419" s="38"/>
    </row>
    <row r="1420" spans="1:9" ht="15" customHeight="1" x14ac:dyDescent="0.2">
      <c r="A1420"/>
      <c r="B1420"/>
      <c r="G1420" s="46"/>
      <c r="H1420" s="38"/>
      <c r="I1420" s="38"/>
    </row>
    <row r="1421" spans="1:9" ht="15" customHeight="1" x14ac:dyDescent="0.2">
      <c r="A1421"/>
      <c r="B1421"/>
      <c r="G1421" s="46"/>
      <c r="H1421" s="38"/>
      <c r="I1421" s="38"/>
    </row>
    <row r="1422" spans="1:9" ht="15" customHeight="1" x14ac:dyDescent="0.2">
      <c r="A1422"/>
      <c r="B1422"/>
      <c r="G1422" s="46"/>
      <c r="H1422" s="38"/>
      <c r="I1422" s="38"/>
    </row>
    <row r="1423" spans="1:9" ht="15" customHeight="1" x14ac:dyDescent="0.2">
      <c r="A1423"/>
      <c r="B1423"/>
      <c r="G1423" s="46"/>
      <c r="H1423" s="38"/>
      <c r="I1423" s="38"/>
    </row>
    <row r="1424" spans="1:9" ht="15" customHeight="1" x14ac:dyDescent="0.2">
      <c r="A1424"/>
      <c r="B1424"/>
      <c r="G1424" s="46"/>
      <c r="H1424" s="38"/>
      <c r="I1424" s="38"/>
    </row>
    <row r="1425" spans="1:9" ht="15" customHeight="1" x14ac:dyDescent="0.2">
      <c r="A1425"/>
      <c r="B1425"/>
      <c r="G1425" s="46"/>
      <c r="H1425" s="38"/>
      <c r="I1425" s="38"/>
    </row>
    <row r="1426" spans="1:9" ht="15" customHeight="1" x14ac:dyDescent="0.2">
      <c r="A1426"/>
      <c r="B1426"/>
      <c r="G1426" s="46"/>
      <c r="H1426" s="38"/>
      <c r="I1426" s="38"/>
    </row>
    <row r="1427" spans="1:9" ht="15" customHeight="1" x14ac:dyDescent="0.2">
      <c r="A1427"/>
      <c r="B1427"/>
      <c r="G1427" s="46"/>
      <c r="H1427" s="38"/>
      <c r="I1427" s="38"/>
    </row>
    <row r="1428" spans="1:9" ht="15" customHeight="1" x14ac:dyDescent="0.2">
      <c r="A1428"/>
      <c r="B1428"/>
      <c r="G1428" s="46"/>
      <c r="H1428" s="38"/>
      <c r="I1428" s="38"/>
    </row>
    <row r="1429" spans="1:9" ht="15" customHeight="1" x14ac:dyDescent="0.2">
      <c r="A1429"/>
      <c r="B1429"/>
      <c r="G1429" s="46"/>
      <c r="H1429" s="38"/>
      <c r="I1429" s="38"/>
    </row>
    <row r="1430" spans="1:9" ht="15" customHeight="1" x14ac:dyDescent="0.2">
      <c r="A1430"/>
      <c r="B1430"/>
      <c r="G1430" s="46"/>
      <c r="H1430" s="38"/>
      <c r="I1430" s="38"/>
    </row>
    <row r="1431" spans="1:9" ht="15" customHeight="1" x14ac:dyDescent="0.2">
      <c r="A1431"/>
      <c r="B1431"/>
      <c r="G1431" s="46"/>
      <c r="H1431" s="38"/>
      <c r="I1431" s="38"/>
    </row>
    <row r="1432" spans="1:9" ht="15" customHeight="1" x14ac:dyDescent="0.2">
      <c r="A1432"/>
      <c r="B1432"/>
      <c r="G1432" s="46"/>
      <c r="H1432" s="38"/>
      <c r="I1432" s="38"/>
    </row>
    <row r="1433" spans="1:9" ht="15" customHeight="1" x14ac:dyDescent="0.2">
      <c r="A1433"/>
      <c r="B1433"/>
      <c r="G1433" s="46"/>
      <c r="H1433" s="38"/>
      <c r="I1433" s="38"/>
    </row>
    <row r="1434" spans="1:9" ht="15" customHeight="1" x14ac:dyDescent="0.2">
      <c r="A1434"/>
      <c r="B1434"/>
      <c r="G1434" s="46"/>
      <c r="H1434" s="38"/>
      <c r="I1434" s="38"/>
    </row>
    <row r="1435" spans="1:9" ht="15" customHeight="1" x14ac:dyDescent="0.2">
      <c r="A1435"/>
      <c r="B1435"/>
      <c r="G1435" s="46"/>
      <c r="H1435" s="38"/>
      <c r="I1435" s="38"/>
    </row>
    <row r="1436" spans="1:9" ht="15" customHeight="1" x14ac:dyDescent="0.2">
      <c r="A1436"/>
      <c r="B1436"/>
      <c r="G1436" s="46"/>
      <c r="H1436" s="38"/>
      <c r="I1436" s="38"/>
    </row>
    <row r="1437" spans="1:9" ht="15" customHeight="1" x14ac:dyDescent="0.2">
      <c r="A1437"/>
      <c r="B1437"/>
      <c r="G1437" s="46"/>
      <c r="H1437" s="38"/>
      <c r="I1437" s="38"/>
    </row>
    <row r="1438" spans="1:9" ht="15" customHeight="1" x14ac:dyDescent="0.2">
      <c r="A1438"/>
      <c r="B1438"/>
      <c r="G1438" s="46"/>
      <c r="H1438" s="38"/>
      <c r="I1438" s="38"/>
    </row>
    <row r="1439" spans="1:9" ht="15" customHeight="1" x14ac:dyDescent="0.2">
      <c r="A1439"/>
      <c r="B1439"/>
      <c r="G1439" s="46"/>
      <c r="H1439" s="38"/>
      <c r="I1439" s="38"/>
    </row>
    <row r="1440" spans="1:9" ht="15" customHeight="1" x14ac:dyDescent="0.2">
      <c r="A1440"/>
      <c r="B1440"/>
      <c r="G1440" s="46"/>
      <c r="H1440" s="38"/>
      <c r="I1440" s="38"/>
    </row>
    <row r="1441" spans="1:9" ht="15" customHeight="1" x14ac:dyDescent="0.2">
      <c r="A1441"/>
      <c r="B1441"/>
      <c r="G1441" s="46"/>
      <c r="H1441" s="38"/>
      <c r="I1441" s="38"/>
    </row>
    <row r="1442" spans="1:9" ht="15" customHeight="1" x14ac:dyDescent="0.2">
      <c r="A1442"/>
      <c r="B1442"/>
      <c r="G1442" s="46"/>
      <c r="H1442" s="38"/>
      <c r="I1442" s="38"/>
    </row>
    <row r="1443" spans="1:9" ht="15" customHeight="1" x14ac:dyDescent="0.2">
      <c r="A1443"/>
      <c r="B1443"/>
      <c r="G1443" s="46"/>
      <c r="H1443" s="38"/>
      <c r="I1443" s="38"/>
    </row>
    <row r="1444" spans="1:9" ht="15" customHeight="1" x14ac:dyDescent="0.2">
      <c r="A1444"/>
      <c r="B1444"/>
      <c r="G1444" s="46"/>
      <c r="H1444" s="38"/>
      <c r="I1444" s="38"/>
    </row>
    <row r="1445" spans="1:9" ht="15" customHeight="1" x14ac:dyDescent="0.2">
      <c r="A1445"/>
      <c r="B1445"/>
      <c r="G1445" s="46"/>
      <c r="H1445" s="38"/>
      <c r="I1445" s="38"/>
    </row>
    <row r="1446" spans="1:9" ht="15" customHeight="1" x14ac:dyDescent="0.2">
      <c r="A1446"/>
      <c r="B1446"/>
      <c r="G1446" s="46"/>
      <c r="H1446" s="38"/>
      <c r="I1446" s="38"/>
    </row>
    <row r="1447" spans="1:9" ht="15" customHeight="1" x14ac:dyDescent="0.2">
      <c r="A1447"/>
      <c r="B1447"/>
      <c r="G1447" s="46"/>
      <c r="H1447" s="38"/>
      <c r="I1447" s="38"/>
    </row>
    <row r="1448" spans="1:9" ht="15" customHeight="1" x14ac:dyDescent="0.2">
      <c r="A1448"/>
      <c r="B1448"/>
      <c r="G1448" s="46"/>
      <c r="H1448" s="38"/>
      <c r="I1448" s="38"/>
    </row>
    <row r="1449" spans="1:9" ht="15" customHeight="1" x14ac:dyDescent="0.2">
      <c r="A1449"/>
      <c r="B1449"/>
      <c r="G1449" s="46"/>
      <c r="H1449" s="38"/>
      <c r="I1449" s="38"/>
    </row>
    <row r="1450" spans="1:9" ht="15" customHeight="1" x14ac:dyDescent="0.2">
      <c r="A1450"/>
      <c r="B1450"/>
      <c r="G1450" s="46"/>
      <c r="H1450" s="38"/>
      <c r="I1450" s="38"/>
    </row>
    <row r="1451" spans="1:9" ht="15" customHeight="1" x14ac:dyDescent="0.2">
      <c r="A1451"/>
      <c r="B1451"/>
      <c r="G1451" s="46"/>
      <c r="H1451" s="38"/>
      <c r="I1451" s="38"/>
    </row>
    <row r="1452" spans="1:9" ht="15" customHeight="1" x14ac:dyDescent="0.2">
      <c r="A1452"/>
      <c r="B1452"/>
      <c r="G1452" s="46"/>
      <c r="H1452" s="38"/>
      <c r="I1452" s="38"/>
    </row>
    <row r="1453" spans="1:9" ht="15" customHeight="1" x14ac:dyDescent="0.2">
      <c r="A1453"/>
      <c r="B1453"/>
      <c r="G1453" s="46"/>
      <c r="H1453" s="38"/>
      <c r="I1453" s="38"/>
    </row>
    <row r="1454" spans="1:9" ht="15" customHeight="1" x14ac:dyDescent="0.2">
      <c r="A1454"/>
      <c r="B1454"/>
      <c r="G1454" s="46"/>
      <c r="H1454" s="38"/>
      <c r="I1454" s="38"/>
    </row>
    <row r="1455" spans="1:9" ht="15" customHeight="1" x14ac:dyDescent="0.2">
      <c r="A1455"/>
      <c r="B1455"/>
      <c r="G1455" s="46"/>
      <c r="H1455" s="38"/>
      <c r="I1455" s="38"/>
    </row>
    <row r="1456" spans="1:9" ht="15" customHeight="1" x14ac:dyDescent="0.2">
      <c r="A1456"/>
      <c r="B1456"/>
      <c r="G1456" s="46"/>
      <c r="H1456" s="38"/>
      <c r="I1456" s="38"/>
    </row>
    <row r="1457" spans="1:9" ht="15" customHeight="1" x14ac:dyDescent="0.2">
      <c r="A1457"/>
      <c r="B1457"/>
      <c r="G1457" s="46"/>
      <c r="H1457" s="38"/>
      <c r="I1457" s="38"/>
    </row>
    <row r="1458" spans="1:9" ht="15" customHeight="1" x14ac:dyDescent="0.2">
      <c r="A1458"/>
      <c r="B1458"/>
      <c r="G1458" s="46"/>
      <c r="H1458" s="38"/>
      <c r="I1458" s="38"/>
    </row>
    <row r="1459" spans="1:9" ht="15" customHeight="1" x14ac:dyDescent="0.2">
      <c r="A1459"/>
      <c r="B1459"/>
      <c r="G1459" s="46"/>
      <c r="H1459" s="38"/>
      <c r="I1459" s="38"/>
    </row>
    <row r="1460" spans="1:9" ht="15" customHeight="1" x14ac:dyDescent="0.2">
      <c r="A1460"/>
      <c r="B1460"/>
      <c r="G1460" s="46"/>
      <c r="H1460" s="38"/>
      <c r="I1460" s="38"/>
    </row>
    <row r="1461" spans="1:9" ht="15" customHeight="1" x14ac:dyDescent="0.2">
      <c r="A1461"/>
      <c r="B1461"/>
      <c r="G1461" s="46"/>
      <c r="H1461" s="38"/>
      <c r="I1461" s="38"/>
    </row>
    <row r="1462" spans="1:9" ht="15" customHeight="1" x14ac:dyDescent="0.2">
      <c r="A1462"/>
      <c r="B1462"/>
      <c r="G1462" s="46"/>
      <c r="H1462" s="38"/>
      <c r="I1462" s="38"/>
    </row>
    <row r="1463" spans="1:9" ht="15" customHeight="1" x14ac:dyDescent="0.2">
      <c r="A1463"/>
      <c r="B1463"/>
      <c r="G1463" s="46"/>
      <c r="H1463" s="38"/>
      <c r="I1463" s="38"/>
    </row>
    <row r="1464" spans="1:9" ht="15" customHeight="1" x14ac:dyDescent="0.2">
      <c r="A1464"/>
      <c r="B1464"/>
      <c r="G1464" s="46"/>
      <c r="H1464" s="38"/>
      <c r="I1464" s="38"/>
    </row>
    <row r="1465" spans="1:9" ht="15" customHeight="1" x14ac:dyDescent="0.2">
      <c r="A1465"/>
      <c r="B1465"/>
      <c r="G1465" s="46"/>
      <c r="H1465" s="38"/>
      <c r="I1465" s="38"/>
    </row>
    <row r="1466" spans="1:9" ht="15" customHeight="1" x14ac:dyDescent="0.2">
      <c r="A1466"/>
      <c r="B1466"/>
      <c r="G1466" s="46"/>
      <c r="H1466" s="38"/>
      <c r="I1466" s="38"/>
    </row>
    <row r="1467" spans="1:9" ht="15" customHeight="1" x14ac:dyDescent="0.2">
      <c r="A1467"/>
      <c r="B1467"/>
      <c r="G1467" s="46"/>
      <c r="H1467" s="38"/>
      <c r="I1467" s="38"/>
    </row>
    <row r="1468" spans="1:9" ht="15" customHeight="1" x14ac:dyDescent="0.2">
      <c r="A1468"/>
      <c r="B1468"/>
      <c r="G1468" s="46"/>
      <c r="H1468" s="38"/>
      <c r="I1468" s="38"/>
    </row>
    <row r="1469" spans="1:9" ht="15" customHeight="1" x14ac:dyDescent="0.2">
      <c r="A1469"/>
      <c r="B1469"/>
      <c r="G1469" s="46"/>
      <c r="H1469" s="38"/>
      <c r="I1469" s="38"/>
    </row>
    <row r="1470" spans="1:9" ht="15" customHeight="1" x14ac:dyDescent="0.2">
      <c r="A1470"/>
      <c r="B1470"/>
      <c r="G1470" s="46"/>
      <c r="H1470" s="38"/>
      <c r="I1470" s="38"/>
    </row>
    <row r="1471" spans="1:9" ht="15" customHeight="1" x14ac:dyDescent="0.2">
      <c r="A1471"/>
      <c r="B1471"/>
      <c r="G1471" s="46"/>
      <c r="H1471" s="38"/>
      <c r="I1471" s="38"/>
    </row>
    <row r="1472" spans="1:9" ht="15" customHeight="1" x14ac:dyDescent="0.2">
      <c r="A1472"/>
      <c r="B1472"/>
      <c r="G1472" s="46"/>
      <c r="H1472" s="38"/>
      <c r="I1472" s="38"/>
    </row>
    <row r="1473" spans="1:9" ht="15" customHeight="1" x14ac:dyDescent="0.2">
      <c r="A1473"/>
      <c r="B1473"/>
      <c r="G1473" s="46"/>
      <c r="H1473" s="38"/>
      <c r="I1473" s="38"/>
    </row>
    <row r="1474" spans="1:9" ht="15" customHeight="1" x14ac:dyDescent="0.2">
      <c r="A1474"/>
      <c r="B1474"/>
      <c r="G1474" s="46"/>
      <c r="H1474" s="38"/>
      <c r="I1474" s="38"/>
    </row>
    <row r="1475" spans="1:9" ht="15" customHeight="1" x14ac:dyDescent="0.2">
      <c r="A1475"/>
      <c r="B1475"/>
      <c r="G1475" s="46"/>
      <c r="H1475" s="38"/>
      <c r="I1475" s="38"/>
    </row>
    <row r="1476" spans="1:9" ht="15" customHeight="1" x14ac:dyDescent="0.2">
      <c r="A1476"/>
      <c r="B1476"/>
      <c r="G1476" s="46"/>
      <c r="H1476" s="38"/>
      <c r="I1476" s="38"/>
    </row>
    <row r="1477" spans="1:9" ht="15" customHeight="1" x14ac:dyDescent="0.2">
      <c r="A1477"/>
      <c r="B1477"/>
      <c r="G1477" s="46"/>
      <c r="H1477" s="38"/>
      <c r="I1477" s="38"/>
    </row>
    <row r="1478" spans="1:9" ht="15" customHeight="1" x14ac:dyDescent="0.2">
      <c r="A1478"/>
      <c r="B1478"/>
      <c r="G1478" s="46"/>
      <c r="H1478" s="38"/>
      <c r="I1478" s="38"/>
    </row>
    <row r="1479" spans="1:9" ht="15" customHeight="1" x14ac:dyDescent="0.2">
      <c r="A1479"/>
      <c r="B1479"/>
      <c r="G1479" s="46"/>
      <c r="H1479" s="38"/>
      <c r="I1479" s="38"/>
    </row>
    <row r="1480" spans="1:9" ht="15" customHeight="1" x14ac:dyDescent="0.2">
      <c r="A1480"/>
      <c r="B1480"/>
      <c r="G1480" s="46"/>
      <c r="H1480" s="38"/>
      <c r="I1480" s="38"/>
    </row>
    <row r="1481" spans="1:9" ht="15" customHeight="1" x14ac:dyDescent="0.2">
      <c r="A1481"/>
      <c r="B1481"/>
      <c r="G1481" s="46"/>
      <c r="H1481" s="38"/>
      <c r="I1481" s="38"/>
    </row>
    <row r="1482" spans="1:9" ht="15" customHeight="1" x14ac:dyDescent="0.2">
      <c r="A1482"/>
      <c r="B1482"/>
      <c r="G1482" s="46"/>
      <c r="H1482" s="38"/>
      <c r="I1482" s="38"/>
    </row>
    <row r="1483" spans="1:9" ht="15" customHeight="1" x14ac:dyDescent="0.2">
      <c r="A1483"/>
      <c r="B1483"/>
      <c r="G1483" s="46"/>
      <c r="H1483" s="38"/>
      <c r="I1483" s="38"/>
    </row>
    <row r="1484" spans="1:9" ht="15" customHeight="1" x14ac:dyDescent="0.2">
      <c r="A1484"/>
      <c r="B1484"/>
      <c r="G1484" s="46"/>
      <c r="H1484" s="38"/>
      <c r="I1484" s="38"/>
    </row>
    <row r="1485" spans="1:9" ht="15" customHeight="1" x14ac:dyDescent="0.2">
      <c r="A1485"/>
      <c r="B1485"/>
      <c r="G1485" s="46"/>
      <c r="H1485" s="38"/>
      <c r="I1485" s="38"/>
    </row>
    <row r="1486" spans="1:9" ht="15" customHeight="1" x14ac:dyDescent="0.2">
      <c r="A1486"/>
      <c r="B1486"/>
      <c r="G1486" s="46"/>
      <c r="H1486" s="38"/>
      <c r="I1486" s="38"/>
    </row>
    <row r="1487" spans="1:9" ht="15" customHeight="1" x14ac:dyDescent="0.2">
      <c r="A1487"/>
      <c r="B1487"/>
      <c r="G1487" s="46"/>
      <c r="H1487" s="38"/>
      <c r="I1487" s="38"/>
    </row>
    <row r="1488" spans="1:9" ht="15" customHeight="1" x14ac:dyDescent="0.2">
      <c r="A1488"/>
      <c r="B1488"/>
      <c r="G1488" s="46"/>
      <c r="H1488" s="38"/>
      <c r="I1488" s="38"/>
    </row>
    <row r="1489" spans="1:9" ht="15" customHeight="1" x14ac:dyDescent="0.2">
      <c r="A1489"/>
      <c r="B1489"/>
      <c r="G1489" s="46"/>
      <c r="H1489" s="38"/>
      <c r="I1489" s="38"/>
    </row>
    <row r="1490" spans="1:9" ht="15" customHeight="1" x14ac:dyDescent="0.2">
      <c r="A1490"/>
      <c r="B1490"/>
      <c r="G1490" s="46"/>
      <c r="H1490" s="38"/>
      <c r="I1490" s="38"/>
    </row>
    <row r="1491" spans="1:9" ht="15" customHeight="1" x14ac:dyDescent="0.2">
      <c r="A1491"/>
      <c r="B1491"/>
      <c r="G1491" s="46"/>
      <c r="H1491" s="38"/>
      <c r="I1491" s="38"/>
    </row>
    <row r="1492" spans="1:9" ht="15" customHeight="1" x14ac:dyDescent="0.2">
      <c r="A1492"/>
      <c r="B1492"/>
      <c r="G1492" s="46"/>
      <c r="H1492" s="38"/>
      <c r="I1492" s="38"/>
    </row>
    <row r="1493" spans="1:9" ht="15" customHeight="1" x14ac:dyDescent="0.2">
      <c r="A1493"/>
      <c r="B1493"/>
      <c r="G1493" s="46"/>
      <c r="H1493" s="38"/>
      <c r="I1493" s="38"/>
    </row>
    <row r="1494" spans="1:9" ht="15" customHeight="1" x14ac:dyDescent="0.2">
      <c r="A1494"/>
      <c r="B1494"/>
      <c r="G1494" s="46"/>
      <c r="H1494" s="38"/>
      <c r="I1494" s="38"/>
    </row>
    <row r="1495" spans="1:9" ht="15" customHeight="1" x14ac:dyDescent="0.2">
      <c r="A1495"/>
      <c r="B1495"/>
      <c r="G1495" s="46"/>
      <c r="H1495" s="38"/>
      <c r="I1495" s="38"/>
    </row>
    <row r="1496" spans="1:9" ht="15" customHeight="1" x14ac:dyDescent="0.2">
      <c r="A1496"/>
      <c r="B1496"/>
      <c r="G1496" s="46"/>
      <c r="H1496" s="38"/>
      <c r="I1496" s="38"/>
    </row>
    <row r="1497" spans="1:9" ht="15" customHeight="1" x14ac:dyDescent="0.2">
      <c r="A1497"/>
      <c r="B1497"/>
      <c r="G1497" s="46"/>
      <c r="H1497" s="38"/>
      <c r="I1497" s="38"/>
    </row>
    <row r="1498" spans="1:9" ht="15" customHeight="1" x14ac:dyDescent="0.2">
      <c r="A1498"/>
      <c r="B1498"/>
      <c r="G1498" s="46"/>
      <c r="H1498" s="38"/>
      <c r="I1498" s="38"/>
    </row>
    <row r="1499" spans="1:9" ht="15" customHeight="1" x14ac:dyDescent="0.2">
      <c r="A1499"/>
      <c r="B1499"/>
      <c r="G1499" s="46"/>
      <c r="H1499" s="38"/>
      <c r="I1499" s="38"/>
    </row>
    <row r="1500" spans="1:9" ht="15" customHeight="1" x14ac:dyDescent="0.2">
      <c r="A1500"/>
      <c r="B1500"/>
      <c r="G1500" s="46"/>
      <c r="H1500" s="38"/>
      <c r="I1500" s="38"/>
    </row>
    <row r="1501" spans="1:9" ht="15" customHeight="1" x14ac:dyDescent="0.2">
      <c r="A1501"/>
      <c r="B1501"/>
      <c r="G1501" s="46"/>
      <c r="H1501" s="38"/>
      <c r="I1501" s="38"/>
    </row>
    <row r="1502" spans="1:9" ht="15" customHeight="1" x14ac:dyDescent="0.2">
      <c r="A1502"/>
      <c r="B1502"/>
      <c r="G1502" s="46"/>
      <c r="H1502" s="38"/>
      <c r="I1502" s="38"/>
    </row>
    <row r="1503" spans="1:9" ht="15" customHeight="1" x14ac:dyDescent="0.2">
      <c r="A1503"/>
      <c r="B1503"/>
      <c r="G1503" s="46"/>
      <c r="H1503" s="38"/>
      <c r="I1503" s="38"/>
    </row>
    <row r="1504" spans="1:9" ht="15" customHeight="1" x14ac:dyDescent="0.2">
      <c r="A1504"/>
      <c r="B1504"/>
      <c r="G1504" s="46"/>
      <c r="H1504" s="38"/>
      <c r="I1504" s="38"/>
    </row>
    <row r="1505" spans="1:9" ht="15" customHeight="1" x14ac:dyDescent="0.2">
      <c r="A1505"/>
      <c r="B1505"/>
      <c r="G1505" s="46"/>
      <c r="H1505" s="38"/>
      <c r="I1505" s="38"/>
    </row>
    <row r="1506" spans="1:9" ht="15" customHeight="1" x14ac:dyDescent="0.2">
      <c r="A1506"/>
      <c r="B1506"/>
      <c r="G1506" s="46"/>
      <c r="H1506" s="38"/>
      <c r="I1506" s="38"/>
    </row>
    <row r="1507" spans="1:9" ht="15" customHeight="1" x14ac:dyDescent="0.2">
      <c r="A1507"/>
      <c r="B1507"/>
      <c r="G1507" s="46"/>
      <c r="H1507" s="38"/>
      <c r="I1507" s="38"/>
    </row>
    <row r="1508" spans="1:9" ht="15" customHeight="1" x14ac:dyDescent="0.2">
      <c r="A1508"/>
      <c r="B1508"/>
      <c r="G1508" s="46"/>
      <c r="H1508" s="38"/>
      <c r="I1508" s="38"/>
    </row>
    <row r="1509" spans="1:9" ht="15" customHeight="1" x14ac:dyDescent="0.2">
      <c r="A1509"/>
      <c r="B1509"/>
      <c r="G1509" s="46"/>
      <c r="H1509" s="38"/>
      <c r="I1509" s="38"/>
    </row>
    <row r="1510" spans="1:9" ht="15" customHeight="1" x14ac:dyDescent="0.2">
      <c r="A1510"/>
      <c r="B1510"/>
      <c r="G1510" s="46"/>
      <c r="H1510" s="38"/>
      <c r="I1510" s="38"/>
    </row>
    <row r="1511" spans="1:9" ht="15" customHeight="1" x14ac:dyDescent="0.2">
      <c r="A1511"/>
      <c r="B1511"/>
      <c r="G1511" s="46"/>
      <c r="H1511" s="38"/>
      <c r="I1511" s="38"/>
    </row>
    <row r="1512" spans="1:9" ht="15" customHeight="1" x14ac:dyDescent="0.2">
      <c r="A1512"/>
      <c r="B1512"/>
      <c r="G1512" s="46"/>
      <c r="H1512" s="38"/>
      <c r="I1512" s="38"/>
    </row>
    <row r="1513" spans="1:9" ht="15" customHeight="1" x14ac:dyDescent="0.2">
      <c r="A1513"/>
      <c r="B1513"/>
      <c r="G1513" s="46"/>
      <c r="H1513" s="38"/>
      <c r="I1513" s="38"/>
    </row>
    <row r="1514" spans="1:9" ht="15" customHeight="1" x14ac:dyDescent="0.2">
      <c r="A1514"/>
      <c r="B1514"/>
      <c r="G1514" s="46"/>
      <c r="H1514" s="38"/>
      <c r="I1514" s="38"/>
    </row>
    <row r="1515" spans="1:9" ht="15" customHeight="1" x14ac:dyDescent="0.2">
      <c r="A1515"/>
      <c r="B1515"/>
      <c r="G1515" s="46"/>
      <c r="H1515" s="38"/>
      <c r="I1515" s="38"/>
    </row>
    <row r="1516" spans="1:9" ht="15" customHeight="1" x14ac:dyDescent="0.2">
      <c r="A1516"/>
      <c r="B1516"/>
      <c r="G1516" s="46"/>
      <c r="H1516" s="38"/>
      <c r="I1516" s="38"/>
    </row>
    <row r="1517" spans="1:9" ht="15" customHeight="1" x14ac:dyDescent="0.2">
      <c r="A1517"/>
      <c r="B1517"/>
      <c r="G1517" s="46"/>
      <c r="H1517" s="38"/>
      <c r="I1517" s="38"/>
    </row>
    <row r="1518" spans="1:9" ht="15" customHeight="1" x14ac:dyDescent="0.2">
      <c r="A1518"/>
      <c r="B1518"/>
      <c r="G1518" s="46"/>
      <c r="H1518" s="38"/>
      <c r="I1518" s="38"/>
    </row>
    <row r="1519" spans="1:9" ht="15" customHeight="1" x14ac:dyDescent="0.2">
      <c r="A1519"/>
      <c r="B1519"/>
      <c r="G1519" s="46"/>
      <c r="H1519" s="38"/>
      <c r="I1519" s="38"/>
    </row>
    <row r="1520" spans="1:9" ht="15" customHeight="1" x14ac:dyDescent="0.2">
      <c r="A1520"/>
      <c r="B1520"/>
      <c r="G1520" s="46"/>
      <c r="H1520" s="38"/>
      <c r="I1520" s="38"/>
    </row>
    <row r="1521" spans="1:9" ht="15" customHeight="1" x14ac:dyDescent="0.2">
      <c r="A1521"/>
      <c r="B1521"/>
      <c r="G1521" s="46"/>
      <c r="H1521" s="38"/>
      <c r="I1521" s="38"/>
    </row>
    <row r="1522" spans="1:9" ht="15" customHeight="1" x14ac:dyDescent="0.2">
      <c r="A1522"/>
      <c r="B1522"/>
      <c r="G1522" s="46"/>
      <c r="H1522" s="38"/>
      <c r="I1522" s="38"/>
    </row>
    <row r="1523" spans="1:9" ht="15" customHeight="1" x14ac:dyDescent="0.2">
      <c r="A1523"/>
      <c r="B1523"/>
      <c r="G1523" s="46"/>
      <c r="H1523" s="38"/>
      <c r="I1523" s="38"/>
    </row>
    <row r="1524" spans="1:9" ht="15" customHeight="1" x14ac:dyDescent="0.2">
      <c r="A1524"/>
      <c r="B1524"/>
      <c r="G1524" s="46"/>
      <c r="H1524" s="38"/>
      <c r="I1524" s="38"/>
    </row>
    <row r="1525" spans="1:9" ht="15" customHeight="1" x14ac:dyDescent="0.2">
      <c r="A1525"/>
      <c r="B1525"/>
      <c r="G1525" s="46"/>
      <c r="H1525" s="38"/>
      <c r="I1525" s="38"/>
    </row>
    <row r="1526" spans="1:9" ht="15" customHeight="1" x14ac:dyDescent="0.2">
      <c r="A1526"/>
      <c r="B1526"/>
      <c r="G1526" s="46"/>
      <c r="H1526" s="38"/>
      <c r="I1526" s="38"/>
    </row>
    <row r="1527" spans="1:9" ht="15" customHeight="1" x14ac:dyDescent="0.2">
      <c r="A1527"/>
      <c r="B1527"/>
      <c r="G1527" s="46"/>
      <c r="H1527" s="38"/>
      <c r="I1527" s="38"/>
    </row>
    <row r="1528" spans="1:9" ht="15" customHeight="1" x14ac:dyDescent="0.2">
      <c r="A1528"/>
      <c r="B1528"/>
      <c r="G1528" s="46"/>
      <c r="H1528" s="38"/>
      <c r="I1528" s="38"/>
    </row>
    <row r="1529" spans="1:9" ht="15" customHeight="1" x14ac:dyDescent="0.2">
      <c r="A1529"/>
      <c r="B1529"/>
      <c r="G1529" s="46"/>
      <c r="H1529" s="38"/>
      <c r="I1529" s="38"/>
    </row>
    <row r="1530" spans="1:9" ht="15" customHeight="1" x14ac:dyDescent="0.2">
      <c r="A1530"/>
      <c r="B1530"/>
      <c r="G1530" s="46"/>
      <c r="H1530" s="38"/>
      <c r="I1530" s="38"/>
    </row>
    <row r="1531" spans="1:9" ht="15" customHeight="1" x14ac:dyDescent="0.2">
      <c r="A1531"/>
      <c r="B1531"/>
      <c r="G1531" s="46"/>
      <c r="H1531" s="38"/>
      <c r="I1531" s="38"/>
    </row>
    <row r="1532" spans="1:9" ht="15" customHeight="1" x14ac:dyDescent="0.2">
      <c r="A1532"/>
      <c r="B1532"/>
      <c r="G1532" s="46"/>
      <c r="H1532" s="38"/>
      <c r="I1532" s="38"/>
    </row>
    <row r="1533" spans="1:9" ht="15" customHeight="1" x14ac:dyDescent="0.2">
      <c r="A1533"/>
      <c r="B1533"/>
      <c r="G1533" s="46"/>
      <c r="H1533" s="38"/>
      <c r="I1533" s="38"/>
    </row>
    <row r="1534" spans="1:9" ht="15" customHeight="1" x14ac:dyDescent="0.2">
      <c r="A1534"/>
      <c r="B1534"/>
      <c r="G1534" s="46"/>
      <c r="H1534" s="38"/>
      <c r="I1534" s="38"/>
    </row>
    <row r="1535" spans="1:9" ht="15" customHeight="1" x14ac:dyDescent="0.2">
      <c r="A1535"/>
      <c r="B1535"/>
      <c r="G1535" s="46"/>
      <c r="H1535" s="38"/>
      <c r="I1535" s="38"/>
    </row>
    <row r="1536" spans="1:9" ht="15" customHeight="1" x14ac:dyDescent="0.2">
      <c r="A1536"/>
      <c r="B1536"/>
      <c r="G1536" s="46"/>
      <c r="H1536" s="38"/>
      <c r="I1536" s="38"/>
    </row>
    <row r="1537" spans="1:9" ht="15" customHeight="1" x14ac:dyDescent="0.2">
      <c r="A1537"/>
      <c r="B1537"/>
      <c r="G1537" s="46"/>
      <c r="H1537" s="38"/>
      <c r="I1537" s="38"/>
    </row>
    <row r="1538" spans="1:9" ht="15" customHeight="1" x14ac:dyDescent="0.2">
      <c r="A1538"/>
      <c r="B1538"/>
      <c r="G1538" s="46"/>
      <c r="H1538" s="38"/>
      <c r="I1538" s="38"/>
    </row>
    <row r="1539" spans="1:9" ht="15" customHeight="1" x14ac:dyDescent="0.2">
      <c r="A1539"/>
      <c r="B1539"/>
      <c r="G1539" s="46"/>
      <c r="H1539" s="38"/>
      <c r="I1539" s="38"/>
    </row>
    <row r="1540" spans="1:9" ht="15" customHeight="1" x14ac:dyDescent="0.2">
      <c r="A1540"/>
      <c r="B1540"/>
      <c r="G1540" s="46"/>
      <c r="H1540" s="38"/>
      <c r="I1540" s="38"/>
    </row>
    <row r="1541" spans="1:9" ht="15" customHeight="1" x14ac:dyDescent="0.2">
      <c r="A1541"/>
      <c r="B1541"/>
      <c r="G1541" s="46"/>
      <c r="H1541" s="38"/>
      <c r="I1541" s="38"/>
    </row>
    <row r="1542" spans="1:9" ht="15" customHeight="1" x14ac:dyDescent="0.2">
      <c r="A1542"/>
      <c r="B1542"/>
      <c r="G1542" s="46"/>
      <c r="H1542" s="38"/>
      <c r="I1542" s="38"/>
    </row>
    <row r="1543" spans="1:9" ht="15" customHeight="1" x14ac:dyDescent="0.2">
      <c r="A1543"/>
      <c r="B1543"/>
      <c r="G1543" s="46"/>
      <c r="H1543" s="38"/>
      <c r="I1543" s="38"/>
    </row>
    <row r="1544" spans="1:9" ht="15" customHeight="1" x14ac:dyDescent="0.2">
      <c r="A1544"/>
      <c r="B1544"/>
      <c r="G1544" s="46"/>
      <c r="H1544" s="38"/>
      <c r="I1544" s="38"/>
    </row>
    <row r="1545" spans="1:9" ht="15" customHeight="1" x14ac:dyDescent="0.2">
      <c r="A1545"/>
      <c r="B1545"/>
      <c r="G1545" s="46"/>
      <c r="H1545" s="38"/>
      <c r="I1545" s="38"/>
    </row>
    <row r="1546" spans="1:9" ht="15" customHeight="1" x14ac:dyDescent="0.2">
      <c r="A1546"/>
      <c r="B1546"/>
      <c r="G1546" s="46"/>
      <c r="H1546" s="38"/>
      <c r="I1546" s="38"/>
    </row>
    <row r="1547" spans="1:9" ht="15" customHeight="1" x14ac:dyDescent="0.2">
      <c r="A1547"/>
      <c r="B1547"/>
      <c r="G1547" s="46"/>
      <c r="H1547" s="38"/>
      <c r="I1547" s="38"/>
    </row>
    <row r="1548" spans="1:9" ht="15" customHeight="1" x14ac:dyDescent="0.2">
      <c r="A1548"/>
      <c r="B1548"/>
      <c r="G1548" s="46"/>
      <c r="H1548" s="38"/>
      <c r="I1548" s="38"/>
    </row>
    <row r="1549" spans="1:9" ht="15" customHeight="1" x14ac:dyDescent="0.2">
      <c r="A1549"/>
      <c r="B1549"/>
      <c r="G1549" s="46"/>
      <c r="H1549" s="38"/>
      <c r="I1549" s="38"/>
    </row>
    <row r="1550" spans="1:9" ht="15" customHeight="1" x14ac:dyDescent="0.2">
      <c r="A1550"/>
      <c r="B1550"/>
      <c r="G1550" s="46"/>
      <c r="H1550" s="38"/>
      <c r="I1550" s="38"/>
    </row>
    <row r="1551" spans="1:9" ht="15" customHeight="1" x14ac:dyDescent="0.2">
      <c r="A1551"/>
      <c r="B1551"/>
      <c r="G1551" s="46"/>
      <c r="H1551" s="38"/>
      <c r="I1551" s="38"/>
    </row>
    <row r="1552" spans="1:9" ht="15" customHeight="1" x14ac:dyDescent="0.2">
      <c r="A1552"/>
      <c r="B1552"/>
      <c r="G1552" s="46"/>
      <c r="H1552" s="38"/>
      <c r="I1552" s="38"/>
    </row>
    <row r="1553" spans="1:9" ht="15" customHeight="1" x14ac:dyDescent="0.2">
      <c r="A1553"/>
      <c r="B1553"/>
      <c r="G1553" s="46"/>
      <c r="H1553" s="38"/>
      <c r="I1553" s="38"/>
    </row>
    <row r="1554" spans="1:9" ht="15" customHeight="1" x14ac:dyDescent="0.2">
      <c r="A1554"/>
      <c r="B1554"/>
      <c r="G1554" s="46"/>
      <c r="H1554" s="38"/>
      <c r="I1554" s="38"/>
    </row>
    <row r="1555" spans="1:9" ht="15" customHeight="1" x14ac:dyDescent="0.2">
      <c r="A1555"/>
      <c r="B1555"/>
      <c r="G1555" s="46"/>
      <c r="H1555" s="38"/>
      <c r="I1555" s="38"/>
    </row>
    <row r="1556" spans="1:9" ht="15" customHeight="1" x14ac:dyDescent="0.2">
      <c r="A1556"/>
      <c r="B1556"/>
      <c r="G1556" s="46"/>
      <c r="H1556" s="38"/>
      <c r="I1556" s="38"/>
    </row>
    <row r="1557" spans="1:9" ht="15" customHeight="1" x14ac:dyDescent="0.2">
      <c r="A1557"/>
      <c r="B1557"/>
      <c r="G1557" s="46"/>
      <c r="H1557" s="38"/>
      <c r="I1557" s="38"/>
    </row>
    <row r="1558" spans="1:9" ht="15" customHeight="1" x14ac:dyDescent="0.2">
      <c r="A1558"/>
      <c r="B1558"/>
      <c r="G1558" s="46"/>
      <c r="H1558" s="38"/>
      <c r="I1558" s="38"/>
    </row>
    <row r="1559" spans="1:9" ht="15" customHeight="1" x14ac:dyDescent="0.2">
      <c r="A1559"/>
      <c r="B1559"/>
      <c r="G1559" s="46"/>
      <c r="H1559" s="38"/>
      <c r="I1559" s="38"/>
    </row>
    <row r="1560" spans="1:9" ht="15" customHeight="1" x14ac:dyDescent="0.2">
      <c r="A1560"/>
      <c r="B1560"/>
      <c r="G1560" s="46"/>
      <c r="H1560" s="38"/>
      <c r="I1560" s="38"/>
    </row>
    <row r="1561" spans="1:9" ht="15" customHeight="1" x14ac:dyDescent="0.2">
      <c r="A1561"/>
      <c r="B1561"/>
      <c r="G1561" s="46"/>
      <c r="H1561" s="38"/>
      <c r="I1561" s="38"/>
    </row>
    <row r="1562" spans="1:9" ht="15" customHeight="1" x14ac:dyDescent="0.2">
      <c r="A1562"/>
      <c r="B1562"/>
      <c r="G1562" s="46"/>
      <c r="H1562" s="38"/>
      <c r="I1562" s="38"/>
    </row>
    <row r="1563" spans="1:9" ht="15" customHeight="1" x14ac:dyDescent="0.2">
      <c r="A1563"/>
      <c r="B1563"/>
      <c r="G1563" s="46"/>
      <c r="H1563" s="38"/>
      <c r="I1563" s="38"/>
    </row>
    <row r="1564" spans="1:9" ht="15" customHeight="1" x14ac:dyDescent="0.2">
      <c r="A1564"/>
      <c r="B1564"/>
      <c r="G1564" s="46"/>
      <c r="H1564" s="38"/>
      <c r="I1564" s="38"/>
    </row>
    <row r="1565" spans="1:9" ht="15" customHeight="1" x14ac:dyDescent="0.2">
      <c r="A1565"/>
      <c r="B1565"/>
      <c r="G1565" s="46"/>
      <c r="H1565" s="38"/>
      <c r="I1565" s="38"/>
    </row>
    <row r="1566" spans="1:9" ht="15" customHeight="1" x14ac:dyDescent="0.2">
      <c r="A1566"/>
      <c r="B1566"/>
      <c r="G1566" s="46"/>
      <c r="H1566" s="38"/>
      <c r="I1566" s="38"/>
    </row>
    <row r="1567" spans="1:9" ht="15" customHeight="1" x14ac:dyDescent="0.2">
      <c r="A1567"/>
      <c r="B1567"/>
      <c r="G1567" s="46"/>
      <c r="H1567" s="38"/>
      <c r="I1567" s="38"/>
    </row>
    <row r="1568" spans="1:9" ht="15" customHeight="1" x14ac:dyDescent="0.2">
      <c r="A1568"/>
      <c r="B1568"/>
      <c r="G1568" s="46"/>
      <c r="H1568" s="38"/>
      <c r="I1568" s="38"/>
    </row>
    <row r="1569" spans="1:9" ht="15" customHeight="1" x14ac:dyDescent="0.2">
      <c r="A1569"/>
      <c r="B1569"/>
      <c r="G1569" s="46"/>
      <c r="H1569" s="38"/>
      <c r="I1569" s="38"/>
    </row>
    <row r="1570" spans="1:9" ht="15" customHeight="1" x14ac:dyDescent="0.2">
      <c r="A1570"/>
      <c r="B1570"/>
      <c r="G1570" s="46"/>
      <c r="H1570" s="38"/>
      <c r="I1570" s="38"/>
    </row>
    <row r="1571" spans="1:9" ht="15" customHeight="1" x14ac:dyDescent="0.2">
      <c r="A1571"/>
      <c r="B1571"/>
      <c r="G1571" s="46"/>
      <c r="H1571" s="38"/>
      <c r="I1571" s="38"/>
    </row>
    <row r="1572" spans="1:9" ht="15" customHeight="1" x14ac:dyDescent="0.2">
      <c r="A1572"/>
      <c r="B1572"/>
      <c r="G1572" s="46"/>
      <c r="H1572" s="38"/>
      <c r="I1572" s="38"/>
    </row>
    <row r="1573" spans="1:9" ht="15" customHeight="1" x14ac:dyDescent="0.2">
      <c r="A1573"/>
      <c r="B1573"/>
      <c r="G1573" s="46"/>
      <c r="H1573" s="38"/>
      <c r="I1573" s="38"/>
    </row>
    <row r="1574" spans="1:9" ht="15" customHeight="1" x14ac:dyDescent="0.2">
      <c r="A1574"/>
      <c r="B1574"/>
      <c r="G1574" s="46"/>
      <c r="H1574" s="38"/>
      <c r="I1574" s="38"/>
    </row>
    <row r="1575" spans="1:9" ht="15" customHeight="1" x14ac:dyDescent="0.2">
      <c r="A1575"/>
      <c r="B1575"/>
      <c r="G1575" s="46"/>
      <c r="H1575" s="38"/>
      <c r="I1575" s="38"/>
    </row>
    <row r="1576" spans="1:9" ht="15" customHeight="1" x14ac:dyDescent="0.2">
      <c r="A1576"/>
      <c r="B1576"/>
      <c r="G1576" s="46"/>
      <c r="H1576" s="38"/>
      <c r="I1576" s="38"/>
    </row>
    <row r="1577" spans="1:9" ht="15" customHeight="1" x14ac:dyDescent="0.2">
      <c r="A1577"/>
      <c r="B1577"/>
      <c r="G1577" s="46"/>
      <c r="H1577" s="38"/>
      <c r="I1577" s="38"/>
    </row>
    <row r="1578" spans="1:9" ht="15" customHeight="1" x14ac:dyDescent="0.2">
      <c r="A1578"/>
      <c r="B1578"/>
      <c r="G1578" s="46"/>
      <c r="H1578" s="38"/>
      <c r="I1578" s="38"/>
    </row>
    <row r="1579" spans="1:9" ht="15" customHeight="1" x14ac:dyDescent="0.2">
      <c r="A1579"/>
      <c r="B1579"/>
      <c r="G1579" s="46"/>
      <c r="H1579" s="38"/>
      <c r="I1579" s="38"/>
    </row>
    <row r="1580" spans="1:9" ht="15" customHeight="1" x14ac:dyDescent="0.2">
      <c r="A1580"/>
      <c r="B1580"/>
      <c r="G1580" s="46"/>
      <c r="H1580" s="38"/>
      <c r="I1580" s="38"/>
    </row>
    <row r="1581" spans="1:9" ht="15" customHeight="1" x14ac:dyDescent="0.2">
      <c r="A1581"/>
      <c r="B1581"/>
      <c r="G1581" s="46"/>
      <c r="H1581" s="38"/>
      <c r="I1581" s="38"/>
    </row>
    <row r="1582" spans="1:9" ht="15" customHeight="1" x14ac:dyDescent="0.2">
      <c r="A1582"/>
      <c r="B1582"/>
      <c r="G1582" s="46"/>
      <c r="H1582" s="38"/>
      <c r="I1582" s="38"/>
    </row>
    <row r="1583" spans="1:9" ht="15" customHeight="1" x14ac:dyDescent="0.2">
      <c r="A1583"/>
      <c r="B1583"/>
      <c r="G1583" s="46"/>
      <c r="H1583" s="38"/>
      <c r="I1583" s="38"/>
    </row>
    <row r="1584" spans="1:9" ht="15" customHeight="1" x14ac:dyDescent="0.2">
      <c r="A1584"/>
      <c r="B1584"/>
      <c r="G1584" s="46"/>
      <c r="H1584" s="38"/>
      <c r="I1584" s="38"/>
    </row>
    <row r="1585" spans="1:9" ht="15" customHeight="1" x14ac:dyDescent="0.2">
      <c r="A1585"/>
      <c r="B1585"/>
      <c r="G1585" s="46"/>
      <c r="H1585" s="38"/>
      <c r="I1585" s="38"/>
    </row>
    <row r="1586" spans="1:9" ht="15" customHeight="1" x14ac:dyDescent="0.2">
      <c r="A1586"/>
      <c r="B1586"/>
      <c r="G1586" s="46"/>
      <c r="H1586" s="38"/>
      <c r="I1586" s="38"/>
    </row>
    <row r="1587" spans="1:9" ht="15" customHeight="1" x14ac:dyDescent="0.2">
      <c r="A1587"/>
      <c r="B1587"/>
      <c r="G1587" s="46"/>
      <c r="H1587" s="38"/>
      <c r="I1587" s="38"/>
    </row>
    <row r="1588" spans="1:9" ht="15" customHeight="1" x14ac:dyDescent="0.2">
      <c r="A1588"/>
      <c r="B1588"/>
      <c r="G1588" s="46"/>
      <c r="H1588" s="38"/>
      <c r="I1588" s="38"/>
    </row>
    <row r="1589" spans="1:9" ht="15" customHeight="1" x14ac:dyDescent="0.2">
      <c r="A1589"/>
      <c r="B1589"/>
      <c r="G1589" s="46"/>
      <c r="H1589" s="38"/>
      <c r="I1589" s="38"/>
    </row>
    <row r="1590" spans="1:9" ht="15" customHeight="1" x14ac:dyDescent="0.2">
      <c r="A1590"/>
      <c r="B1590"/>
      <c r="G1590" s="46"/>
      <c r="H1590" s="38"/>
      <c r="I1590" s="38"/>
    </row>
    <row r="1591" spans="1:9" ht="15" customHeight="1" x14ac:dyDescent="0.2">
      <c r="A1591"/>
      <c r="B1591"/>
      <c r="G1591" s="46"/>
      <c r="H1591" s="38"/>
      <c r="I1591" s="38"/>
    </row>
    <row r="1592" spans="1:9" ht="15" customHeight="1" x14ac:dyDescent="0.2">
      <c r="A1592"/>
      <c r="B1592"/>
      <c r="G1592" s="46"/>
      <c r="H1592" s="38"/>
      <c r="I1592" s="38"/>
    </row>
    <row r="1593" spans="1:9" ht="15" customHeight="1" x14ac:dyDescent="0.2">
      <c r="A1593"/>
      <c r="B1593"/>
      <c r="G1593" s="46"/>
      <c r="H1593" s="38"/>
      <c r="I1593" s="38"/>
    </row>
    <row r="1594" spans="1:9" ht="15" customHeight="1" x14ac:dyDescent="0.2">
      <c r="A1594"/>
      <c r="B1594"/>
      <c r="G1594" s="46"/>
      <c r="H1594" s="38"/>
      <c r="I1594" s="38"/>
    </row>
    <row r="1595" spans="1:9" ht="15" customHeight="1" x14ac:dyDescent="0.2">
      <c r="A1595"/>
      <c r="B1595"/>
      <c r="G1595" s="46"/>
      <c r="H1595" s="38"/>
      <c r="I1595" s="38"/>
    </row>
    <row r="1596" spans="1:9" ht="15" customHeight="1" x14ac:dyDescent="0.2">
      <c r="A1596"/>
      <c r="B1596"/>
      <c r="G1596" s="46"/>
      <c r="H1596" s="38"/>
      <c r="I1596" s="38"/>
    </row>
    <row r="1597" spans="1:9" ht="15" customHeight="1" x14ac:dyDescent="0.2">
      <c r="A1597"/>
      <c r="B1597"/>
      <c r="G1597" s="46"/>
      <c r="H1597" s="38"/>
      <c r="I1597" s="38"/>
    </row>
    <row r="1598" spans="1:9" ht="15" customHeight="1" x14ac:dyDescent="0.2">
      <c r="A1598"/>
      <c r="B1598"/>
      <c r="G1598" s="46"/>
      <c r="H1598" s="38"/>
      <c r="I1598" s="38"/>
    </row>
    <row r="1599" spans="1:9" ht="15" customHeight="1" x14ac:dyDescent="0.2">
      <c r="A1599"/>
      <c r="B1599"/>
      <c r="G1599" s="46"/>
      <c r="H1599" s="38"/>
      <c r="I1599" s="38"/>
    </row>
    <row r="1600" spans="1:9" ht="15" customHeight="1" x14ac:dyDescent="0.2">
      <c r="A1600"/>
      <c r="B1600"/>
      <c r="G1600" s="46"/>
      <c r="H1600" s="38"/>
      <c r="I1600" s="38"/>
    </row>
    <row r="1601" spans="1:9" ht="15" customHeight="1" x14ac:dyDescent="0.2">
      <c r="A1601"/>
      <c r="B1601"/>
      <c r="G1601" s="46"/>
      <c r="H1601" s="38"/>
      <c r="I1601" s="38"/>
    </row>
    <row r="1602" spans="1:9" ht="15" customHeight="1" x14ac:dyDescent="0.2">
      <c r="A1602"/>
      <c r="B1602"/>
      <c r="G1602" s="46"/>
      <c r="H1602" s="38"/>
      <c r="I1602" s="38"/>
    </row>
    <row r="1603" spans="1:9" ht="15" customHeight="1" x14ac:dyDescent="0.2">
      <c r="A1603"/>
      <c r="B1603"/>
      <c r="G1603" s="46"/>
      <c r="H1603" s="38"/>
      <c r="I1603" s="38"/>
    </row>
    <row r="1604" spans="1:9" ht="15" customHeight="1" x14ac:dyDescent="0.2">
      <c r="A1604"/>
      <c r="B1604"/>
      <c r="G1604" s="46"/>
      <c r="H1604" s="38"/>
      <c r="I1604" s="38"/>
    </row>
    <row r="1605" spans="1:9" ht="15" customHeight="1" x14ac:dyDescent="0.2">
      <c r="A1605"/>
      <c r="B1605"/>
      <c r="G1605" s="46"/>
      <c r="H1605" s="38"/>
      <c r="I1605" s="38"/>
    </row>
    <row r="1606" spans="1:9" ht="15" customHeight="1" x14ac:dyDescent="0.2">
      <c r="A1606"/>
      <c r="B1606"/>
      <c r="G1606" s="46"/>
      <c r="H1606" s="38"/>
      <c r="I1606" s="38"/>
    </row>
    <row r="1607" spans="1:9" ht="15" customHeight="1" x14ac:dyDescent="0.2">
      <c r="A1607"/>
      <c r="B1607"/>
      <c r="G1607" s="46"/>
      <c r="H1607" s="38"/>
      <c r="I1607" s="38"/>
    </row>
    <row r="1608" spans="1:9" ht="15" customHeight="1" x14ac:dyDescent="0.2">
      <c r="A1608"/>
      <c r="B1608"/>
      <c r="G1608" s="46"/>
      <c r="H1608" s="38"/>
      <c r="I1608" s="38"/>
    </row>
    <row r="1609" spans="1:9" ht="15" customHeight="1" x14ac:dyDescent="0.2">
      <c r="A1609"/>
      <c r="B1609"/>
      <c r="G1609" s="46"/>
      <c r="H1609" s="38"/>
      <c r="I1609" s="38"/>
    </row>
    <row r="1610" spans="1:9" ht="15" customHeight="1" x14ac:dyDescent="0.2">
      <c r="A1610"/>
      <c r="B1610"/>
      <c r="G1610" s="46"/>
      <c r="H1610" s="38"/>
      <c r="I1610" s="38"/>
    </row>
    <row r="1611" spans="1:9" ht="15" customHeight="1" x14ac:dyDescent="0.2">
      <c r="A1611"/>
      <c r="B1611"/>
      <c r="G1611" s="46"/>
      <c r="H1611" s="38"/>
      <c r="I1611" s="38"/>
    </row>
    <row r="1612" spans="1:9" ht="15" customHeight="1" x14ac:dyDescent="0.2">
      <c r="A1612"/>
      <c r="B1612"/>
      <c r="G1612" s="46"/>
      <c r="H1612" s="38"/>
      <c r="I1612" s="38"/>
    </row>
    <row r="1613" spans="1:9" ht="15" customHeight="1" x14ac:dyDescent="0.2">
      <c r="A1613"/>
      <c r="B1613"/>
      <c r="G1613" s="46"/>
      <c r="H1613" s="38"/>
      <c r="I1613" s="38"/>
    </row>
    <row r="1614" spans="1:9" ht="15" customHeight="1" x14ac:dyDescent="0.2">
      <c r="A1614"/>
      <c r="B1614"/>
      <c r="G1614" s="46"/>
      <c r="H1614" s="38"/>
      <c r="I1614" s="38"/>
    </row>
    <row r="1615" spans="1:9" ht="15" customHeight="1" x14ac:dyDescent="0.2">
      <c r="A1615"/>
      <c r="B1615"/>
      <c r="G1615" s="46"/>
      <c r="H1615" s="38"/>
      <c r="I1615" s="38"/>
    </row>
    <row r="1616" spans="1:9" ht="15" customHeight="1" x14ac:dyDescent="0.2">
      <c r="A1616"/>
      <c r="B1616"/>
      <c r="G1616" s="46"/>
      <c r="H1616" s="38"/>
      <c r="I1616" s="38"/>
    </row>
    <row r="1617" spans="1:9" ht="15" customHeight="1" x14ac:dyDescent="0.2">
      <c r="A1617"/>
      <c r="B1617"/>
      <c r="G1617" s="46"/>
      <c r="H1617" s="38"/>
      <c r="I1617" s="38"/>
    </row>
    <row r="1618" spans="1:9" ht="15" customHeight="1" x14ac:dyDescent="0.2">
      <c r="A1618"/>
      <c r="B1618"/>
      <c r="G1618" s="46"/>
      <c r="H1618" s="38"/>
      <c r="I1618" s="38"/>
    </row>
    <row r="1619" spans="1:9" ht="15" customHeight="1" x14ac:dyDescent="0.2">
      <c r="A1619"/>
      <c r="B1619"/>
      <c r="G1619" s="46"/>
      <c r="H1619" s="38"/>
      <c r="I1619" s="38"/>
    </row>
    <row r="1620" spans="1:9" ht="15" customHeight="1" x14ac:dyDescent="0.2">
      <c r="A1620"/>
      <c r="B1620"/>
      <c r="G1620" s="46"/>
      <c r="H1620" s="38"/>
      <c r="I1620" s="38"/>
    </row>
    <row r="1621" spans="1:9" ht="15" customHeight="1" x14ac:dyDescent="0.2">
      <c r="A1621"/>
      <c r="B1621"/>
      <c r="G1621" s="46"/>
      <c r="H1621" s="38"/>
      <c r="I1621" s="38"/>
    </row>
    <row r="1622" spans="1:9" ht="15" customHeight="1" x14ac:dyDescent="0.2">
      <c r="A1622"/>
      <c r="B1622"/>
      <c r="G1622" s="46"/>
      <c r="H1622" s="38"/>
      <c r="I1622" s="38"/>
    </row>
    <row r="1623" spans="1:9" ht="15" customHeight="1" x14ac:dyDescent="0.2">
      <c r="A1623"/>
      <c r="B1623"/>
      <c r="G1623" s="46"/>
      <c r="H1623" s="38"/>
      <c r="I1623" s="38"/>
    </row>
    <row r="1624" spans="1:9" ht="15" customHeight="1" x14ac:dyDescent="0.2">
      <c r="A1624"/>
      <c r="B1624"/>
      <c r="G1624" s="46"/>
      <c r="H1624" s="38"/>
      <c r="I1624" s="38"/>
    </row>
    <row r="1625" spans="1:9" ht="15" customHeight="1" x14ac:dyDescent="0.2">
      <c r="A1625"/>
      <c r="B1625"/>
      <c r="G1625" s="46"/>
      <c r="H1625" s="38"/>
      <c r="I1625" s="38"/>
    </row>
    <row r="1626" spans="1:9" ht="15" customHeight="1" x14ac:dyDescent="0.2">
      <c r="A1626"/>
      <c r="B1626"/>
      <c r="G1626" s="46"/>
      <c r="H1626" s="38"/>
      <c r="I1626" s="38"/>
    </row>
    <row r="1627" spans="1:9" ht="15" customHeight="1" x14ac:dyDescent="0.2">
      <c r="A1627"/>
      <c r="B1627"/>
      <c r="G1627" s="46"/>
      <c r="H1627" s="38"/>
      <c r="I1627" s="38"/>
    </row>
    <row r="1628" spans="1:9" ht="15" customHeight="1" x14ac:dyDescent="0.2">
      <c r="A1628"/>
      <c r="B1628"/>
      <c r="G1628" s="46"/>
      <c r="H1628" s="38"/>
      <c r="I1628" s="38"/>
    </row>
    <row r="1629" spans="1:9" ht="15" customHeight="1" x14ac:dyDescent="0.2">
      <c r="A1629"/>
      <c r="B1629"/>
      <c r="G1629" s="46"/>
      <c r="H1629" s="38"/>
      <c r="I1629" s="38"/>
    </row>
    <row r="1630" spans="1:9" ht="15" customHeight="1" x14ac:dyDescent="0.2">
      <c r="A1630"/>
      <c r="B1630"/>
      <c r="G1630" s="46"/>
      <c r="H1630" s="38"/>
      <c r="I1630" s="38"/>
    </row>
    <row r="1631" spans="1:9" ht="15" customHeight="1" x14ac:dyDescent="0.2">
      <c r="A1631"/>
      <c r="B1631"/>
      <c r="G1631" s="46"/>
      <c r="H1631" s="38"/>
      <c r="I1631" s="38"/>
    </row>
    <row r="1632" spans="1:9" ht="15" customHeight="1" x14ac:dyDescent="0.2">
      <c r="A1632"/>
      <c r="B1632"/>
      <c r="G1632" s="46"/>
      <c r="H1632" s="38"/>
      <c r="I1632" s="38"/>
    </row>
    <row r="1633" spans="1:9" ht="15" customHeight="1" x14ac:dyDescent="0.2">
      <c r="A1633"/>
      <c r="B1633"/>
      <c r="G1633" s="46"/>
      <c r="H1633" s="38"/>
      <c r="I1633" s="38"/>
    </row>
    <row r="1634" spans="1:9" ht="15" customHeight="1" x14ac:dyDescent="0.2">
      <c r="A1634"/>
      <c r="B1634"/>
      <c r="G1634" s="46"/>
      <c r="H1634" s="38"/>
      <c r="I1634" s="38"/>
    </row>
    <row r="1635" spans="1:9" ht="15" customHeight="1" x14ac:dyDescent="0.2">
      <c r="A1635"/>
      <c r="B1635"/>
      <c r="G1635" s="46"/>
      <c r="H1635" s="38"/>
      <c r="I1635" s="38"/>
    </row>
    <row r="1636" spans="1:9" ht="15" customHeight="1" x14ac:dyDescent="0.2">
      <c r="A1636"/>
      <c r="B1636"/>
      <c r="G1636" s="46"/>
      <c r="H1636" s="38"/>
      <c r="I1636" s="38"/>
    </row>
    <row r="1637" spans="1:9" ht="15" customHeight="1" x14ac:dyDescent="0.2">
      <c r="A1637"/>
      <c r="B1637"/>
      <c r="G1637" s="46"/>
      <c r="H1637" s="38"/>
      <c r="I1637" s="38"/>
    </row>
    <row r="1638" spans="1:9" ht="15" customHeight="1" x14ac:dyDescent="0.2">
      <c r="A1638"/>
      <c r="B1638"/>
      <c r="G1638" s="46"/>
      <c r="H1638" s="38"/>
      <c r="I1638" s="38"/>
    </row>
    <row r="1639" spans="1:9" ht="15" customHeight="1" x14ac:dyDescent="0.2">
      <c r="A1639"/>
      <c r="B1639"/>
      <c r="G1639" s="46"/>
      <c r="H1639" s="38"/>
      <c r="I1639" s="38"/>
    </row>
    <row r="1640" spans="1:9" ht="15" customHeight="1" x14ac:dyDescent="0.2">
      <c r="A1640"/>
      <c r="B1640"/>
      <c r="G1640" s="46"/>
      <c r="H1640" s="38"/>
      <c r="I1640" s="38"/>
    </row>
    <row r="1641" spans="1:9" ht="15" customHeight="1" x14ac:dyDescent="0.2">
      <c r="A1641"/>
      <c r="B1641"/>
      <c r="G1641" s="46"/>
      <c r="H1641" s="38"/>
      <c r="I1641" s="38"/>
    </row>
    <row r="1642" spans="1:9" ht="15" customHeight="1" x14ac:dyDescent="0.2">
      <c r="A1642"/>
      <c r="B1642"/>
      <c r="G1642" s="46"/>
      <c r="H1642" s="38"/>
      <c r="I1642" s="38"/>
    </row>
    <row r="1643" spans="1:9" ht="15" customHeight="1" x14ac:dyDescent="0.2">
      <c r="A1643"/>
      <c r="B1643"/>
      <c r="G1643" s="46"/>
      <c r="H1643" s="38"/>
      <c r="I1643" s="38"/>
    </row>
    <row r="1644" spans="1:9" ht="15" customHeight="1" x14ac:dyDescent="0.2">
      <c r="A1644"/>
      <c r="B1644"/>
      <c r="G1644" s="46"/>
      <c r="H1644" s="38"/>
      <c r="I1644" s="38"/>
    </row>
    <row r="1645" spans="1:9" ht="15" customHeight="1" x14ac:dyDescent="0.2">
      <c r="A1645"/>
      <c r="B1645"/>
      <c r="G1645" s="46"/>
      <c r="H1645" s="38"/>
      <c r="I1645" s="38"/>
    </row>
    <row r="1646" spans="1:9" ht="15" customHeight="1" x14ac:dyDescent="0.2">
      <c r="A1646"/>
      <c r="B1646"/>
      <c r="G1646" s="46"/>
      <c r="H1646" s="38"/>
      <c r="I1646" s="38"/>
    </row>
    <row r="1647" spans="1:9" ht="15" customHeight="1" x14ac:dyDescent="0.2">
      <c r="A1647"/>
      <c r="B1647"/>
      <c r="G1647" s="46"/>
      <c r="H1647" s="38"/>
      <c r="I1647" s="38"/>
    </row>
    <row r="1648" spans="1:9" ht="15" customHeight="1" x14ac:dyDescent="0.2">
      <c r="A1648"/>
      <c r="B1648"/>
      <c r="G1648" s="46"/>
      <c r="H1648" s="38"/>
      <c r="I1648" s="38"/>
    </row>
    <row r="1649" spans="1:9" ht="15" customHeight="1" x14ac:dyDescent="0.2">
      <c r="A1649"/>
      <c r="B1649"/>
      <c r="G1649" s="46"/>
      <c r="H1649" s="38"/>
      <c r="I1649" s="38"/>
    </row>
    <row r="1650" spans="1:9" ht="15" customHeight="1" x14ac:dyDescent="0.2">
      <c r="A1650"/>
      <c r="B1650"/>
      <c r="G1650" s="46"/>
      <c r="H1650" s="38"/>
      <c r="I1650" s="38"/>
    </row>
    <row r="1651" spans="1:9" ht="15" customHeight="1" x14ac:dyDescent="0.2">
      <c r="A1651"/>
      <c r="B1651"/>
      <c r="G1651" s="46"/>
      <c r="H1651" s="38"/>
      <c r="I1651" s="38"/>
    </row>
    <row r="1652" spans="1:9" ht="15" customHeight="1" x14ac:dyDescent="0.2">
      <c r="A1652"/>
      <c r="B1652"/>
      <c r="G1652" s="46"/>
      <c r="H1652" s="38"/>
      <c r="I1652" s="38"/>
    </row>
    <row r="1653" spans="1:9" ht="15" customHeight="1" x14ac:dyDescent="0.2">
      <c r="A1653"/>
      <c r="B1653"/>
      <c r="G1653" s="46"/>
      <c r="H1653" s="38"/>
      <c r="I1653" s="38"/>
    </row>
    <row r="1654" spans="1:9" ht="15" customHeight="1" x14ac:dyDescent="0.2">
      <c r="A1654"/>
      <c r="B1654"/>
      <c r="G1654" s="46"/>
      <c r="H1654" s="38"/>
      <c r="I1654" s="38"/>
    </row>
    <row r="1655" spans="1:9" ht="15" customHeight="1" x14ac:dyDescent="0.2">
      <c r="A1655"/>
      <c r="B1655"/>
      <c r="G1655" s="46"/>
      <c r="H1655" s="38"/>
      <c r="I1655" s="38"/>
    </row>
    <row r="1656" spans="1:9" ht="15" customHeight="1" x14ac:dyDescent="0.2">
      <c r="A1656"/>
      <c r="B1656"/>
      <c r="G1656" s="46"/>
      <c r="H1656" s="38"/>
      <c r="I1656" s="38"/>
    </row>
    <row r="1657" spans="1:9" ht="15" customHeight="1" x14ac:dyDescent="0.2">
      <c r="A1657"/>
      <c r="B1657"/>
      <c r="G1657" s="46"/>
      <c r="H1657" s="38"/>
      <c r="I1657" s="38"/>
    </row>
    <row r="1658" spans="1:9" ht="15" customHeight="1" x14ac:dyDescent="0.2">
      <c r="A1658"/>
      <c r="B1658"/>
      <c r="G1658" s="46"/>
      <c r="H1658" s="38"/>
      <c r="I1658" s="38"/>
    </row>
    <row r="1659" spans="1:9" ht="15" customHeight="1" x14ac:dyDescent="0.2">
      <c r="A1659"/>
      <c r="B1659"/>
      <c r="G1659" s="46"/>
      <c r="H1659" s="38"/>
      <c r="I1659" s="38"/>
    </row>
    <row r="1660" spans="1:9" ht="15" customHeight="1" x14ac:dyDescent="0.2">
      <c r="A1660"/>
      <c r="B1660"/>
      <c r="G1660" s="46"/>
      <c r="H1660" s="38"/>
      <c r="I1660" s="38"/>
    </row>
    <row r="1661" spans="1:9" ht="15" customHeight="1" x14ac:dyDescent="0.2">
      <c r="A1661"/>
      <c r="B1661"/>
      <c r="G1661" s="46"/>
      <c r="H1661" s="38"/>
      <c r="I1661" s="38"/>
    </row>
    <row r="1662" spans="1:9" ht="15" customHeight="1" x14ac:dyDescent="0.2">
      <c r="A1662"/>
      <c r="B1662"/>
      <c r="G1662" s="46"/>
      <c r="H1662" s="38"/>
      <c r="I1662" s="38"/>
    </row>
    <row r="1663" spans="1:9" ht="15" customHeight="1" x14ac:dyDescent="0.2">
      <c r="A1663"/>
      <c r="B1663"/>
      <c r="G1663" s="46"/>
      <c r="H1663" s="38"/>
      <c r="I1663" s="38"/>
    </row>
    <row r="1664" spans="1:9" ht="15" customHeight="1" x14ac:dyDescent="0.2">
      <c r="A1664"/>
      <c r="B1664"/>
      <c r="G1664" s="46"/>
      <c r="H1664" s="38"/>
      <c r="I1664" s="38"/>
    </row>
    <row r="1665" spans="1:9" ht="15" customHeight="1" x14ac:dyDescent="0.2">
      <c r="A1665"/>
      <c r="B1665"/>
      <c r="G1665" s="46"/>
      <c r="H1665" s="38"/>
      <c r="I1665" s="38"/>
    </row>
    <row r="1666" spans="1:9" ht="15" customHeight="1" x14ac:dyDescent="0.2">
      <c r="A1666"/>
      <c r="B1666"/>
      <c r="G1666" s="46"/>
      <c r="H1666" s="38"/>
      <c r="I1666" s="38"/>
    </row>
    <row r="1667" spans="1:9" ht="15" customHeight="1" x14ac:dyDescent="0.2">
      <c r="A1667"/>
      <c r="B1667"/>
      <c r="G1667" s="46"/>
      <c r="H1667" s="38"/>
      <c r="I1667" s="38"/>
    </row>
    <row r="1668" spans="1:9" ht="15" customHeight="1" x14ac:dyDescent="0.2">
      <c r="A1668"/>
      <c r="B1668"/>
      <c r="G1668" s="46"/>
      <c r="H1668" s="38"/>
      <c r="I1668" s="38"/>
    </row>
    <row r="1669" spans="1:9" ht="15" customHeight="1" x14ac:dyDescent="0.2">
      <c r="A1669"/>
      <c r="B1669"/>
      <c r="G1669" s="46"/>
      <c r="H1669" s="38"/>
      <c r="I1669" s="38"/>
    </row>
    <row r="1670" spans="1:9" ht="15" customHeight="1" x14ac:dyDescent="0.2">
      <c r="A1670"/>
      <c r="B1670"/>
      <c r="G1670" s="46"/>
      <c r="H1670" s="38"/>
      <c r="I1670" s="38"/>
    </row>
    <row r="1671" spans="1:9" ht="15" customHeight="1" x14ac:dyDescent="0.2">
      <c r="A1671"/>
      <c r="B1671"/>
      <c r="G1671" s="46"/>
      <c r="H1671" s="38"/>
      <c r="I1671" s="38"/>
    </row>
    <row r="1672" spans="1:9" ht="15" customHeight="1" x14ac:dyDescent="0.2">
      <c r="A1672"/>
      <c r="B1672"/>
      <c r="G1672" s="46"/>
      <c r="H1672" s="38"/>
      <c r="I1672" s="38"/>
    </row>
    <row r="1673" spans="1:9" ht="15" customHeight="1" x14ac:dyDescent="0.2">
      <c r="A1673"/>
      <c r="B1673"/>
      <c r="G1673" s="46"/>
      <c r="H1673" s="38"/>
      <c r="I1673" s="38"/>
    </row>
    <row r="1674" spans="1:9" ht="15" customHeight="1" x14ac:dyDescent="0.2">
      <c r="A1674"/>
      <c r="B1674"/>
      <c r="G1674" s="46"/>
      <c r="H1674" s="38"/>
      <c r="I1674" s="38"/>
    </row>
    <row r="1675" spans="1:9" ht="15" customHeight="1" x14ac:dyDescent="0.2">
      <c r="A1675"/>
      <c r="B1675"/>
      <c r="G1675" s="46"/>
      <c r="H1675" s="38"/>
      <c r="I1675" s="38"/>
    </row>
    <row r="1676" spans="1:9" ht="15" customHeight="1" x14ac:dyDescent="0.2">
      <c r="A1676"/>
      <c r="B1676"/>
      <c r="G1676" s="46"/>
      <c r="H1676" s="38"/>
      <c r="I1676" s="38"/>
    </row>
    <row r="1677" spans="1:9" ht="15" customHeight="1" x14ac:dyDescent="0.2">
      <c r="A1677"/>
      <c r="B1677"/>
      <c r="G1677" s="46"/>
      <c r="H1677" s="38"/>
      <c r="I1677" s="38"/>
    </row>
    <row r="1678" spans="1:9" ht="15" customHeight="1" x14ac:dyDescent="0.2">
      <c r="A1678"/>
      <c r="B1678"/>
      <c r="G1678" s="46"/>
      <c r="H1678" s="38"/>
      <c r="I1678" s="38"/>
    </row>
    <row r="1679" spans="1:9" ht="15" customHeight="1" x14ac:dyDescent="0.2">
      <c r="A1679"/>
      <c r="B1679"/>
      <c r="G1679" s="46"/>
      <c r="H1679" s="38"/>
      <c r="I1679" s="38"/>
    </row>
    <row r="1680" spans="1:9" ht="15" customHeight="1" x14ac:dyDescent="0.2">
      <c r="A1680"/>
      <c r="B1680"/>
      <c r="G1680" s="46"/>
      <c r="H1680" s="38"/>
      <c r="I1680" s="38"/>
    </row>
    <row r="1681" spans="1:9" ht="15" customHeight="1" x14ac:dyDescent="0.2">
      <c r="A1681"/>
      <c r="B1681"/>
      <c r="G1681" s="46"/>
      <c r="H1681" s="38"/>
      <c r="I1681" s="38"/>
    </row>
    <row r="1682" spans="1:9" ht="15" customHeight="1" x14ac:dyDescent="0.2">
      <c r="A1682"/>
      <c r="B1682"/>
      <c r="G1682" s="46"/>
      <c r="H1682" s="38"/>
      <c r="I1682" s="38"/>
    </row>
    <row r="1683" spans="1:9" ht="15" customHeight="1" x14ac:dyDescent="0.2">
      <c r="A1683"/>
      <c r="B1683"/>
      <c r="G1683" s="46"/>
      <c r="H1683" s="38"/>
      <c r="I1683" s="38"/>
    </row>
    <row r="1684" spans="1:9" ht="15" customHeight="1" x14ac:dyDescent="0.2">
      <c r="A1684"/>
      <c r="B1684"/>
      <c r="G1684" s="46"/>
      <c r="H1684" s="38"/>
      <c r="I1684" s="38"/>
    </row>
    <row r="1685" spans="1:9" ht="15" customHeight="1" x14ac:dyDescent="0.2">
      <c r="A1685"/>
      <c r="B1685"/>
      <c r="G1685" s="46"/>
      <c r="H1685" s="38"/>
      <c r="I1685" s="38"/>
    </row>
    <row r="1686" spans="1:9" ht="15" customHeight="1" x14ac:dyDescent="0.2">
      <c r="A1686"/>
      <c r="B1686"/>
      <c r="G1686" s="46"/>
      <c r="H1686" s="38"/>
      <c r="I1686" s="38"/>
    </row>
    <row r="1687" spans="1:9" ht="15" customHeight="1" x14ac:dyDescent="0.2">
      <c r="A1687"/>
      <c r="B1687"/>
      <c r="G1687" s="46"/>
      <c r="H1687" s="38"/>
      <c r="I1687" s="38"/>
    </row>
    <row r="1688" spans="1:9" ht="15" customHeight="1" x14ac:dyDescent="0.2">
      <c r="A1688"/>
      <c r="B1688"/>
      <c r="G1688" s="46"/>
      <c r="H1688" s="38"/>
      <c r="I1688" s="38"/>
    </row>
    <row r="1689" spans="1:9" ht="15" customHeight="1" x14ac:dyDescent="0.2">
      <c r="A1689"/>
      <c r="B1689"/>
      <c r="G1689" s="46"/>
      <c r="H1689" s="38"/>
      <c r="I1689" s="38"/>
    </row>
    <row r="1690" spans="1:9" ht="15" customHeight="1" x14ac:dyDescent="0.2">
      <c r="A1690"/>
      <c r="B1690"/>
      <c r="G1690" s="46"/>
      <c r="H1690" s="38"/>
      <c r="I1690" s="38"/>
    </row>
    <row r="1691" spans="1:9" ht="15" customHeight="1" x14ac:dyDescent="0.2">
      <c r="A1691"/>
      <c r="B1691"/>
      <c r="G1691" s="46"/>
      <c r="H1691" s="38"/>
      <c r="I1691" s="38"/>
    </row>
    <row r="1692" spans="1:9" ht="15" customHeight="1" x14ac:dyDescent="0.2">
      <c r="A1692"/>
      <c r="B1692"/>
      <c r="G1692" s="46"/>
      <c r="H1692" s="38"/>
      <c r="I1692" s="38"/>
    </row>
    <row r="1693" spans="1:9" ht="15" customHeight="1" x14ac:dyDescent="0.2">
      <c r="A1693"/>
      <c r="B1693"/>
      <c r="G1693" s="46"/>
      <c r="H1693" s="38"/>
      <c r="I1693" s="38"/>
    </row>
    <row r="1694" spans="1:9" ht="15" customHeight="1" x14ac:dyDescent="0.2">
      <c r="A1694"/>
      <c r="B1694"/>
      <c r="G1694" s="46"/>
      <c r="H1694" s="38"/>
      <c r="I1694" s="38"/>
    </row>
    <row r="1695" spans="1:9" ht="15" customHeight="1" x14ac:dyDescent="0.2">
      <c r="A1695"/>
      <c r="B1695"/>
      <c r="G1695" s="46"/>
      <c r="H1695" s="38"/>
      <c r="I1695" s="38"/>
    </row>
    <row r="1696" spans="1:9" ht="15" customHeight="1" x14ac:dyDescent="0.2">
      <c r="A1696"/>
      <c r="B1696"/>
      <c r="G1696" s="46"/>
      <c r="H1696" s="38"/>
      <c r="I1696" s="38"/>
    </row>
    <row r="1697" spans="1:9" ht="15" customHeight="1" x14ac:dyDescent="0.2">
      <c r="A1697"/>
      <c r="B1697"/>
      <c r="G1697" s="46"/>
      <c r="H1697" s="38"/>
      <c r="I1697" s="38"/>
    </row>
    <row r="1698" spans="1:9" ht="15" customHeight="1" x14ac:dyDescent="0.2">
      <c r="A1698"/>
      <c r="B1698"/>
      <c r="G1698" s="46"/>
      <c r="H1698" s="38"/>
      <c r="I1698" s="38"/>
    </row>
    <row r="1699" spans="1:9" ht="15" customHeight="1" x14ac:dyDescent="0.2">
      <c r="A1699"/>
      <c r="B1699"/>
      <c r="G1699" s="46"/>
      <c r="H1699" s="38"/>
      <c r="I1699" s="38"/>
    </row>
    <row r="1700" spans="1:9" ht="15" customHeight="1" x14ac:dyDescent="0.2">
      <c r="A1700"/>
      <c r="B1700"/>
      <c r="G1700" s="46"/>
      <c r="H1700" s="38"/>
      <c r="I1700" s="38"/>
    </row>
    <row r="1701" spans="1:9" ht="15" customHeight="1" x14ac:dyDescent="0.2">
      <c r="A1701"/>
      <c r="B1701"/>
      <c r="G1701" s="46"/>
      <c r="H1701" s="38"/>
      <c r="I1701" s="38"/>
    </row>
    <row r="1702" spans="1:9" ht="15" customHeight="1" x14ac:dyDescent="0.2">
      <c r="A1702"/>
      <c r="B1702"/>
      <c r="G1702" s="46"/>
      <c r="H1702" s="38"/>
      <c r="I1702" s="38"/>
    </row>
    <row r="1703" spans="1:9" ht="15" customHeight="1" x14ac:dyDescent="0.2">
      <c r="A1703"/>
      <c r="B1703"/>
      <c r="G1703" s="46"/>
      <c r="H1703" s="38"/>
      <c r="I1703" s="38"/>
    </row>
    <row r="1704" spans="1:9" ht="15" customHeight="1" x14ac:dyDescent="0.2">
      <c r="A1704"/>
      <c r="B1704"/>
      <c r="G1704" s="46"/>
      <c r="H1704" s="38"/>
      <c r="I1704" s="38"/>
    </row>
    <row r="1705" spans="1:9" ht="15" customHeight="1" x14ac:dyDescent="0.2">
      <c r="A1705"/>
      <c r="B1705"/>
      <c r="G1705" s="46"/>
      <c r="H1705" s="38"/>
      <c r="I1705" s="38"/>
    </row>
    <row r="1706" spans="1:9" ht="15" customHeight="1" x14ac:dyDescent="0.2">
      <c r="A1706"/>
      <c r="B1706"/>
      <c r="G1706" s="46"/>
      <c r="H1706" s="38"/>
      <c r="I1706" s="38"/>
    </row>
    <row r="1707" spans="1:9" ht="15" customHeight="1" x14ac:dyDescent="0.2">
      <c r="A1707"/>
      <c r="B1707"/>
      <c r="G1707" s="46"/>
      <c r="H1707" s="38"/>
      <c r="I1707" s="38"/>
    </row>
    <row r="1708" spans="1:9" ht="15" customHeight="1" x14ac:dyDescent="0.2">
      <c r="A1708"/>
      <c r="B1708"/>
      <c r="G1708" s="46"/>
      <c r="H1708" s="38"/>
      <c r="I1708" s="38"/>
    </row>
    <row r="1709" spans="1:9" ht="15" customHeight="1" x14ac:dyDescent="0.2">
      <c r="A1709"/>
      <c r="B1709"/>
      <c r="G1709" s="46"/>
      <c r="H1709" s="38"/>
      <c r="I1709" s="38"/>
    </row>
    <row r="1710" spans="1:9" ht="15" customHeight="1" x14ac:dyDescent="0.2">
      <c r="A1710"/>
      <c r="B1710"/>
      <c r="G1710" s="46"/>
      <c r="H1710" s="38"/>
      <c r="I1710" s="38"/>
    </row>
    <row r="1711" spans="1:9" ht="15" customHeight="1" x14ac:dyDescent="0.2">
      <c r="A1711"/>
      <c r="B1711"/>
      <c r="G1711" s="46"/>
      <c r="H1711" s="38"/>
      <c r="I1711" s="38"/>
    </row>
    <row r="1712" spans="1:9" ht="15" customHeight="1" x14ac:dyDescent="0.2">
      <c r="A1712"/>
      <c r="B1712"/>
      <c r="G1712" s="46"/>
      <c r="H1712" s="38"/>
      <c r="I1712" s="38"/>
    </row>
    <row r="1713" spans="1:9" ht="15" customHeight="1" x14ac:dyDescent="0.2">
      <c r="A1713"/>
      <c r="B1713"/>
      <c r="G1713" s="46"/>
      <c r="H1713" s="38"/>
      <c r="I1713" s="38"/>
    </row>
    <row r="1714" spans="1:9" ht="15" customHeight="1" x14ac:dyDescent="0.2">
      <c r="A1714"/>
      <c r="B1714"/>
      <c r="G1714" s="46"/>
      <c r="H1714" s="38"/>
      <c r="I1714" s="38"/>
    </row>
    <row r="1715" spans="1:9" ht="15" customHeight="1" x14ac:dyDescent="0.2">
      <c r="A1715"/>
      <c r="B1715"/>
      <c r="G1715" s="46"/>
      <c r="H1715" s="38"/>
      <c r="I1715" s="38"/>
    </row>
    <row r="1716" spans="1:9" ht="15" customHeight="1" x14ac:dyDescent="0.2">
      <c r="A1716"/>
      <c r="B1716"/>
      <c r="G1716" s="46"/>
      <c r="H1716" s="38"/>
      <c r="I1716" s="38"/>
    </row>
    <row r="1717" spans="1:9" ht="15" customHeight="1" x14ac:dyDescent="0.2">
      <c r="A1717"/>
      <c r="B1717"/>
      <c r="G1717" s="46"/>
      <c r="H1717" s="38"/>
      <c r="I1717" s="38"/>
    </row>
    <row r="1718" spans="1:9" ht="15" customHeight="1" x14ac:dyDescent="0.2">
      <c r="A1718"/>
      <c r="B1718"/>
      <c r="G1718" s="46"/>
      <c r="H1718" s="38"/>
      <c r="I1718" s="38"/>
    </row>
    <row r="1719" spans="1:9" ht="15" customHeight="1" x14ac:dyDescent="0.2">
      <c r="A1719"/>
      <c r="B1719"/>
      <c r="G1719" s="46"/>
      <c r="H1719" s="38"/>
      <c r="I1719" s="38"/>
    </row>
    <row r="1720" spans="1:9" ht="15" customHeight="1" x14ac:dyDescent="0.2">
      <c r="A1720"/>
      <c r="B1720"/>
      <c r="G1720" s="46"/>
      <c r="H1720" s="38"/>
      <c r="I1720" s="38"/>
    </row>
    <row r="1721" spans="1:9" ht="15" customHeight="1" x14ac:dyDescent="0.2">
      <c r="A1721"/>
      <c r="B1721"/>
      <c r="G1721" s="46"/>
      <c r="H1721" s="38"/>
      <c r="I1721" s="38"/>
    </row>
    <row r="1722" spans="1:9" ht="15" customHeight="1" x14ac:dyDescent="0.2">
      <c r="A1722"/>
      <c r="B1722"/>
      <c r="G1722" s="46"/>
      <c r="H1722" s="38"/>
      <c r="I1722" s="38"/>
    </row>
    <row r="1723" spans="1:9" ht="15" customHeight="1" x14ac:dyDescent="0.2">
      <c r="A1723"/>
      <c r="B1723"/>
      <c r="G1723" s="46"/>
      <c r="H1723" s="38"/>
      <c r="I1723" s="38"/>
    </row>
    <row r="1724" spans="1:9" ht="15" customHeight="1" x14ac:dyDescent="0.2">
      <c r="A1724"/>
      <c r="B1724"/>
      <c r="G1724" s="46"/>
      <c r="H1724" s="38"/>
      <c r="I1724" s="38"/>
    </row>
    <row r="1725" spans="1:9" ht="15" customHeight="1" x14ac:dyDescent="0.2">
      <c r="A1725"/>
      <c r="B1725"/>
      <c r="G1725" s="46"/>
      <c r="H1725" s="38"/>
      <c r="I1725" s="38"/>
    </row>
    <row r="1726" spans="1:9" ht="15" customHeight="1" x14ac:dyDescent="0.2">
      <c r="A1726"/>
      <c r="B1726"/>
      <c r="G1726" s="46"/>
      <c r="H1726" s="38"/>
      <c r="I1726" s="38"/>
    </row>
    <row r="1727" spans="1:9" ht="15" customHeight="1" x14ac:dyDescent="0.2">
      <c r="A1727"/>
      <c r="B1727"/>
      <c r="G1727" s="46"/>
      <c r="H1727" s="38"/>
      <c r="I1727" s="38"/>
    </row>
    <row r="1728" spans="1:9" ht="15" customHeight="1" x14ac:dyDescent="0.2">
      <c r="A1728"/>
      <c r="B1728"/>
      <c r="G1728" s="46"/>
      <c r="H1728" s="38"/>
      <c r="I1728" s="38"/>
    </row>
    <row r="1729" spans="1:9" ht="15" customHeight="1" x14ac:dyDescent="0.2">
      <c r="A1729"/>
      <c r="B1729"/>
      <c r="G1729" s="46"/>
      <c r="H1729" s="38"/>
      <c r="I1729" s="38"/>
    </row>
    <row r="1730" spans="1:9" ht="15" customHeight="1" x14ac:dyDescent="0.2">
      <c r="A1730"/>
      <c r="B1730"/>
      <c r="G1730" s="46"/>
      <c r="H1730" s="38"/>
      <c r="I1730" s="38"/>
    </row>
    <row r="1731" spans="1:9" ht="15" customHeight="1" x14ac:dyDescent="0.2">
      <c r="A1731"/>
      <c r="B1731"/>
      <c r="G1731" s="46"/>
      <c r="H1731" s="38"/>
      <c r="I1731" s="38"/>
    </row>
    <row r="1732" spans="1:9" ht="15" customHeight="1" x14ac:dyDescent="0.2">
      <c r="A1732"/>
      <c r="B1732"/>
      <c r="G1732" s="46"/>
      <c r="H1732" s="38"/>
      <c r="I1732" s="38"/>
    </row>
    <row r="1733" spans="1:9" ht="15" customHeight="1" x14ac:dyDescent="0.2">
      <c r="A1733"/>
      <c r="B1733"/>
      <c r="G1733" s="46"/>
      <c r="H1733" s="38"/>
      <c r="I1733" s="38"/>
    </row>
    <row r="1734" spans="1:9" ht="15" customHeight="1" x14ac:dyDescent="0.2">
      <c r="A1734"/>
      <c r="B1734"/>
      <c r="G1734" s="46"/>
      <c r="H1734" s="38"/>
      <c r="I1734" s="38"/>
    </row>
    <row r="1735" spans="1:9" ht="15" customHeight="1" x14ac:dyDescent="0.2">
      <c r="A1735"/>
      <c r="B1735"/>
      <c r="G1735" s="46"/>
      <c r="H1735" s="38"/>
      <c r="I1735" s="38"/>
    </row>
    <row r="1736" spans="1:9" ht="15" customHeight="1" x14ac:dyDescent="0.2">
      <c r="A1736"/>
      <c r="B1736"/>
      <c r="G1736" s="46"/>
      <c r="H1736" s="38"/>
      <c r="I1736" s="38"/>
    </row>
    <row r="1737" spans="1:9" ht="15" customHeight="1" x14ac:dyDescent="0.2">
      <c r="A1737"/>
      <c r="B1737"/>
      <c r="G1737" s="46"/>
      <c r="H1737" s="38"/>
      <c r="I1737" s="38"/>
    </row>
    <row r="1738" spans="1:9" ht="15" customHeight="1" x14ac:dyDescent="0.2">
      <c r="A1738"/>
      <c r="B1738"/>
      <c r="G1738" s="46"/>
      <c r="H1738" s="38"/>
      <c r="I1738" s="38"/>
    </row>
    <row r="1739" spans="1:9" ht="15" customHeight="1" x14ac:dyDescent="0.2">
      <c r="A1739"/>
      <c r="B1739"/>
      <c r="G1739" s="46"/>
      <c r="H1739" s="38"/>
      <c r="I1739" s="38"/>
    </row>
    <row r="1740" spans="1:9" ht="15" customHeight="1" x14ac:dyDescent="0.2">
      <c r="A1740"/>
      <c r="B1740"/>
      <c r="G1740" s="46"/>
      <c r="H1740" s="38"/>
      <c r="I1740" s="38"/>
    </row>
    <row r="1741" spans="1:9" ht="15" customHeight="1" x14ac:dyDescent="0.2">
      <c r="A1741"/>
      <c r="B1741"/>
      <c r="G1741" s="46"/>
      <c r="H1741" s="38"/>
      <c r="I1741" s="38"/>
    </row>
    <row r="1742" spans="1:9" ht="15" customHeight="1" x14ac:dyDescent="0.2">
      <c r="A1742"/>
      <c r="B1742"/>
      <c r="G1742" s="46"/>
      <c r="H1742" s="38"/>
      <c r="I1742" s="38"/>
    </row>
    <row r="1743" spans="1:9" ht="15" customHeight="1" x14ac:dyDescent="0.2">
      <c r="A1743"/>
      <c r="B1743"/>
      <c r="G1743" s="46"/>
      <c r="H1743" s="38"/>
      <c r="I1743" s="38"/>
    </row>
    <row r="1744" spans="1:9" ht="15" customHeight="1" x14ac:dyDescent="0.2">
      <c r="A1744"/>
      <c r="B1744"/>
      <c r="G1744" s="46"/>
      <c r="H1744" s="38"/>
      <c r="I1744" s="38"/>
    </row>
    <row r="1745" spans="1:9" ht="15" customHeight="1" x14ac:dyDescent="0.2">
      <c r="A1745"/>
      <c r="B1745"/>
      <c r="G1745" s="46"/>
      <c r="H1745" s="38"/>
      <c r="I1745" s="38"/>
    </row>
    <row r="1746" spans="1:9" ht="15" customHeight="1" x14ac:dyDescent="0.2">
      <c r="A1746"/>
      <c r="B1746"/>
      <c r="G1746" s="46"/>
      <c r="H1746" s="38"/>
      <c r="I1746" s="38"/>
    </row>
    <row r="1747" spans="1:9" ht="15" customHeight="1" x14ac:dyDescent="0.2">
      <c r="A1747"/>
      <c r="B1747"/>
      <c r="G1747" s="46"/>
      <c r="H1747" s="38"/>
      <c r="I1747" s="38"/>
    </row>
    <row r="1748" spans="1:9" ht="15" customHeight="1" x14ac:dyDescent="0.2">
      <c r="A1748"/>
      <c r="B1748"/>
      <c r="G1748" s="46"/>
      <c r="H1748" s="38"/>
      <c r="I1748" s="38"/>
    </row>
    <row r="1749" spans="1:9" ht="15" customHeight="1" x14ac:dyDescent="0.2">
      <c r="A1749"/>
      <c r="B1749"/>
      <c r="G1749" s="46"/>
      <c r="H1749" s="38"/>
      <c r="I1749" s="38"/>
    </row>
    <row r="1750" spans="1:9" ht="15" customHeight="1" x14ac:dyDescent="0.2">
      <c r="A1750"/>
      <c r="B1750"/>
      <c r="G1750" s="46"/>
      <c r="H1750" s="38"/>
      <c r="I1750" s="38"/>
    </row>
    <row r="1751" spans="1:9" ht="15" customHeight="1" x14ac:dyDescent="0.2">
      <c r="A1751"/>
      <c r="B1751"/>
      <c r="G1751" s="46"/>
      <c r="H1751" s="38"/>
      <c r="I1751" s="38"/>
    </row>
    <row r="1752" spans="1:9" ht="15" customHeight="1" x14ac:dyDescent="0.2">
      <c r="A1752"/>
      <c r="B1752"/>
      <c r="G1752" s="46"/>
      <c r="H1752" s="38"/>
      <c r="I1752" s="38"/>
    </row>
    <row r="1753" spans="1:9" ht="15" customHeight="1" x14ac:dyDescent="0.2">
      <c r="A1753"/>
      <c r="B1753"/>
      <c r="G1753" s="46"/>
      <c r="H1753" s="38"/>
      <c r="I1753" s="38"/>
    </row>
    <row r="1754" spans="1:9" ht="15" customHeight="1" x14ac:dyDescent="0.2">
      <c r="A1754"/>
      <c r="B1754"/>
      <c r="G1754" s="46"/>
      <c r="H1754" s="38"/>
      <c r="I1754" s="38"/>
    </row>
    <row r="1755" spans="1:9" ht="15" customHeight="1" x14ac:dyDescent="0.2">
      <c r="A1755"/>
      <c r="B1755"/>
      <c r="G1755" s="46"/>
      <c r="H1755" s="38"/>
      <c r="I1755" s="38"/>
    </row>
    <row r="1756" spans="1:9" ht="15" customHeight="1" x14ac:dyDescent="0.2">
      <c r="A1756"/>
      <c r="B1756"/>
      <c r="G1756" s="46"/>
      <c r="H1756" s="38"/>
      <c r="I1756" s="38"/>
    </row>
    <row r="1757" spans="1:9" ht="15" customHeight="1" x14ac:dyDescent="0.2">
      <c r="A1757"/>
      <c r="B1757"/>
      <c r="G1757" s="46"/>
      <c r="H1757" s="38"/>
      <c r="I1757" s="38"/>
    </row>
    <row r="1758" spans="1:9" ht="15" customHeight="1" x14ac:dyDescent="0.2">
      <c r="A1758"/>
      <c r="B1758"/>
      <c r="G1758" s="46"/>
      <c r="H1758" s="38"/>
      <c r="I1758" s="38"/>
    </row>
    <row r="1759" spans="1:9" ht="15" customHeight="1" x14ac:dyDescent="0.2">
      <c r="A1759"/>
      <c r="B1759"/>
      <c r="G1759" s="46"/>
      <c r="H1759" s="38"/>
      <c r="I1759" s="38"/>
    </row>
    <row r="1760" spans="1:9" ht="15" customHeight="1" x14ac:dyDescent="0.2">
      <c r="A1760"/>
      <c r="B1760"/>
      <c r="G1760" s="46"/>
      <c r="H1760" s="38"/>
      <c r="I1760" s="38"/>
    </row>
    <row r="1761" spans="1:9" ht="15" customHeight="1" x14ac:dyDescent="0.2">
      <c r="A1761"/>
      <c r="B1761"/>
      <c r="G1761" s="46"/>
      <c r="H1761" s="38"/>
      <c r="I1761" s="38"/>
    </row>
    <row r="1762" spans="1:9" ht="15" customHeight="1" x14ac:dyDescent="0.2">
      <c r="A1762"/>
      <c r="B1762"/>
      <c r="G1762" s="46"/>
      <c r="H1762" s="38"/>
      <c r="I1762" s="38"/>
    </row>
    <row r="1763" spans="1:9" ht="15" customHeight="1" x14ac:dyDescent="0.2">
      <c r="A1763"/>
      <c r="B1763"/>
      <c r="G1763" s="46"/>
      <c r="H1763" s="38"/>
      <c r="I1763" s="38"/>
    </row>
    <row r="1764" spans="1:9" ht="15" customHeight="1" x14ac:dyDescent="0.2">
      <c r="A1764"/>
      <c r="B1764"/>
      <c r="G1764" s="46"/>
      <c r="H1764" s="38"/>
      <c r="I1764" s="38"/>
    </row>
    <row r="1765" spans="1:9" ht="15" customHeight="1" x14ac:dyDescent="0.2">
      <c r="A1765"/>
      <c r="B1765"/>
      <c r="G1765" s="46"/>
      <c r="H1765" s="38"/>
      <c r="I1765" s="38"/>
    </row>
    <row r="1766" spans="1:9" ht="15" customHeight="1" x14ac:dyDescent="0.2">
      <c r="A1766"/>
      <c r="B1766"/>
      <c r="G1766" s="46"/>
      <c r="H1766" s="38"/>
      <c r="I1766" s="38"/>
    </row>
    <row r="1767" spans="1:9" ht="15" customHeight="1" x14ac:dyDescent="0.2">
      <c r="A1767"/>
      <c r="B1767"/>
      <c r="G1767" s="46"/>
      <c r="H1767" s="38"/>
      <c r="I1767" s="38"/>
    </row>
    <row r="1768" spans="1:9" ht="15" customHeight="1" x14ac:dyDescent="0.2">
      <c r="A1768"/>
      <c r="B1768"/>
      <c r="G1768" s="46"/>
      <c r="H1768" s="38"/>
      <c r="I1768" s="38"/>
    </row>
    <row r="1769" spans="1:9" ht="15" customHeight="1" x14ac:dyDescent="0.2">
      <c r="A1769"/>
      <c r="B1769"/>
      <c r="G1769" s="46"/>
      <c r="H1769" s="38"/>
      <c r="I1769" s="38"/>
    </row>
    <row r="1770" spans="1:9" ht="15" customHeight="1" x14ac:dyDescent="0.2">
      <c r="A1770"/>
      <c r="B1770"/>
      <c r="G1770" s="46"/>
      <c r="H1770" s="38"/>
      <c r="I1770" s="38"/>
    </row>
    <row r="1771" spans="1:9" ht="15" customHeight="1" x14ac:dyDescent="0.2">
      <c r="A1771"/>
      <c r="B1771"/>
      <c r="G1771" s="46"/>
      <c r="H1771" s="38"/>
      <c r="I1771" s="38"/>
    </row>
    <row r="1772" spans="1:9" ht="15" customHeight="1" x14ac:dyDescent="0.2">
      <c r="A1772"/>
      <c r="B1772"/>
      <c r="G1772" s="46"/>
      <c r="H1772" s="38"/>
      <c r="I1772" s="38"/>
    </row>
    <row r="1773" spans="1:9" ht="15" customHeight="1" x14ac:dyDescent="0.2">
      <c r="A1773"/>
      <c r="B1773"/>
      <c r="G1773" s="46"/>
      <c r="H1773" s="38"/>
      <c r="I1773" s="38"/>
    </row>
    <row r="1774" spans="1:9" ht="15" customHeight="1" x14ac:dyDescent="0.2">
      <c r="A1774"/>
      <c r="B1774"/>
      <c r="G1774" s="46"/>
      <c r="H1774" s="38"/>
      <c r="I1774" s="38"/>
    </row>
    <row r="1775" spans="1:9" ht="15" customHeight="1" x14ac:dyDescent="0.2">
      <c r="A1775"/>
      <c r="B1775"/>
      <c r="G1775" s="46"/>
      <c r="H1775" s="38"/>
      <c r="I1775" s="38"/>
    </row>
    <row r="1776" spans="1:9" ht="15" customHeight="1" x14ac:dyDescent="0.2">
      <c r="A1776"/>
      <c r="B1776"/>
      <c r="G1776" s="46"/>
      <c r="H1776" s="38"/>
      <c r="I1776" s="38"/>
    </row>
    <row r="1777" spans="1:9" ht="15" customHeight="1" x14ac:dyDescent="0.2">
      <c r="A1777"/>
      <c r="B1777"/>
      <c r="G1777" s="46"/>
      <c r="H1777" s="38"/>
      <c r="I1777" s="38"/>
    </row>
    <row r="1778" spans="1:9" ht="15" customHeight="1" x14ac:dyDescent="0.2">
      <c r="A1778"/>
      <c r="B1778"/>
      <c r="G1778" s="46"/>
      <c r="H1778" s="38"/>
      <c r="I1778" s="38"/>
    </row>
    <row r="1779" spans="1:9" ht="15" customHeight="1" x14ac:dyDescent="0.2">
      <c r="A1779"/>
      <c r="B1779"/>
      <c r="G1779" s="46"/>
      <c r="H1779" s="38"/>
      <c r="I1779" s="38"/>
    </row>
    <row r="1780" spans="1:9" ht="15" customHeight="1" x14ac:dyDescent="0.2">
      <c r="A1780"/>
      <c r="B1780"/>
      <c r="G1780" s="46"/>
      <c r="H1780" s="38"/>
      <c r="I1780" s="38"/>
    </row>
    <row r="1781" spans="1:9" ht="15" customHeight="1" x14ac:dyDescent="0.2">
      <c r="A1781"/>
      <c r="B1781"/>
      <c r="G1781" s="46"/>
      <c r="H1781" s="38"/>
      <c r="I1781" s="38"/>
    </row>
    <row r="1782" spans="1:9" ht="15" customHeight="1" x14ac:dyDescent="0.2">
      <c r="A1782"/>
      <c r="B1782"/>
      <c r="G1782" s="46"/>
      <c r="H1782" s="38"/>
      <c r="I1782" s="38"/>
    </row>
    <row r="1783" spans="1:9" ht="15" customHeight="1" x14ac:dyDescent="0.2">
      <c r="A1783"/>
      <c r="B1783"/>
      <c r="G1783" s="46"/>
      <c r="H1783" s="38"/>
      <c r="I1783" s="38"/>
    </row>
    <row r="1784" spans="1:9" ht="15" customHeight="1" x14ac:dyDescent="0.2">
      <c r="A1784"/>
      <c r="B1784"/>
      <c r="G1784" s="46"/>
      <c r="H1784" s="38"/>
      <c r="I1784" s="38"/>
    </row>
    <row r="1785" spans="1:9" ht="15" customHeight="1" x14ac:dyDescent="0.2">
      <c r="A1785"/>
      <c r="B1785"/>
      <c r="G1785" s="46"/>
      <c r="H1785" s="38"/>
      <c r="I1785" s="38"/>
    </row>
    <row r="1786" spans="1:9" ht="15" customHeight="1" x14ac:dyDescent="0.2">
      <c r="A1786"/>
      <c r="B1786"/>
      <c r="G1786" s="46"/>
      <c r="H1786" s="38"/>
      <c r="I1786" s="38"/>
    </row>
    <row r="1787" spans="1:9" ht="15" customHeight="1" x14ac:dyDescent="0.2">
      <c r="A1787"/>
      <c r="B1787"/>
      <c r="G1787" s="46"/>
      <c r="H1787" s="38"/>
      <c r="I1787" s="38"/>
    </row>
    <row r="1788" spans="1:9" ht="15" customHeight="1" x14ac:dyDescent="0.2">
      <c r="A1788"/>
      <c r="B1788"/>
      <c r="G1788" s="46"/>
      <c r="H1788" s="38"/>
      <c r="I1788" s="38"/>
    </row>
    <row r="1789" spans="1:9" ht="15" customHeight="1" x14ac:dyDescent="0.2">
      <c r="A1789"/>
      <c r="B1789"/>
      <c r="G1789" s="46"/>
      <c r="H1789" s="38"/>
      <c r="I1789" s="38"/>
    </row>
    <row r="1790" spans="1:9" ht="15" customHeight="1" x14ac:dyDescent="0.2">
      <c r="A1790"/>
      <c r="B1790"/>
      <c r="G1790" s="46"/>
      <c r="H1790" s="38"/>
      <c r="I1790" s="38"/>
    </row>
    <row r="1791" spans="1:9" ht="15" customHeight="1" x14ac:dyDescent="0.2">
      <c r="A1791"/>
      <c r="B1791"/>
      <c r="G1791" s="46"/>
      <c r="H1791" s="38"/>
      <c r="I1791" s="38"/>
    </row>
    <row r="1792" spans="1:9" ht="15" customHeight="1" x14ac:dyDescent="0.2">
      <c r="A1792"/>
      <c r="B1792"/>
      <c r="G1792" s="46"/>
      <c r="H1792" s="38"/>
      <c r="I1792" s="38"/>
    </row>
    <row r="1793" spans="1:9" ht="15" customHeight="1" x14ac:dyDescent="0.2">
      <c r="A1793"/>
      <c r="B1793"/>
      <c r="G1793" s="46"/>
      <c r="H1793" s="38"/>
      <c r="I1793" s="38"/>
    </row>
    <row r="1794" spans="1:9" ht="15" customHeight="1" x14ac:dyDescent="0.2">
      <c r="A1794"/>
      <c r="B1794"/>
      <c r="G1794" s="46"/>
      <c r="H1794" s="38"/>
      <c r="I1794" s="38"/>
    </row>
    <row r="1795" spans="1:9" ht="15" customHeight="1" x14ac:dyDescent="0.2">
      <c r="A1795"/>
      <c r="B1795"/>
      <c r="G1795" s="46"/>
      <c r="H1795" s="38"/>
      <c r="I1795" s="38"/>
    </row>
    <row r="1796" spans="1:9" ht="15" customHeight="1" x14ac:dyDescent="0.2">
      <c r="A1796"/>
      <c r="B1796"/>
      <c r="G1796" s="46"/>
      <c r="H1796" s="38"/>
      <c r="I1796" s="38"/>
    </row>
    <row r="1797" spans="1:9" ht="15" customHeight="1" x14ac:dyDescent="0.2">
      <c r="A1797"/>
      <c r="B1797"/>
      <c r="G1797" s="46"/>
      <c r="H1797" s="38"/>
      <c r="I1797" s="38"/>
    </row>
    <row r="1798" spans="1:9" ht="15" customHeight="1" x14ac:dyDescent="0.2">
      <c r="A1798"/>
      <c r="B1798"/>
      <c r="G1798" s="46"/>
      <c r="H1798" s="38"/>
      <c r="I1798" s="38"/>
    </row>
    <row r="1799" spans="1:9" ht="15" customHeight="1" x14ac:dyDescent="0.2">
      <c r="A1799"/>
      <c r="B1799"/>
      <c r="G1799" s="46"/>
      <c r="H1799" s="38"/>
      <c r="I1799" s="38"/>
    </row>
    <row r="1800" spans="1:9" ht="15" customHeight="1" x14ac:dyDescent="0.2">
      <c r="A1800"/>
      <c r="B1800"/>
      <c r="G1800" s="46"/>
      <c r="H1800" s="38"/>
      <c r="I1800" s="38"/>
    </row>
    <row r="1801" spans="1:9" ht="15" customHeight="1" x14ac:dyDescent="0.2">
      <c r="A1801"/>
      <c r="B1801"/>
      <c r="G1801" s="46"/>
      <c r="H1801" s="38"/>
      <c r="I1801" s="38"/>
    </row>
    <row r="1802" spans="1:9" ht="15" customHeight="1" x14ac:dyDescent="0.2">
      <c r="A1802"/>
      <c r="B1802"/>
      <c r="G1802" s="46"/>
      <c r="H1802" s="38"/>
      <c r="I1802" s="38"/>
    </row>
    <row r="1803" spans="1:9" ht="15" customHeight="1" x14ac:dyDescent="0.2">
      <c r="A1803"/>
      <c r="B1803"/>
      <c r="G1803" s="46"/>
      <c r="H1803" s="38"/>
      <c r="I1803" s="38"/>
    </row>
    <row r="1804" spans="1:9" ht="15" customHeight="1" x14ac:dyDescent="0.2">
      <c r="A1804"/>
      <c r="B1804"/>
      <c r="G1804" s="46"/>
      <c r="H1804" s="38"/>
      <c r="I1804" s="38"/>
    </row>
    <row r="1805" spans="1:9" ht="15" customHeight="1" x14ac:dyDescent="0.2">
      <c r="A1805"/>
      <c r="B1805"/>
      <c r="G1805" s="46"/>
      <c r="H1805" s="38"/>
      <c r="I1805" s="38"/>
    </row>
    <row r="1806" spans="1:9" ht="15" customHeight="1" x14ac:dyDescent="0.2">
      <c r="A1806"/>
      <c r="B1806"/>
      <c r="G1806" s="46"/>
      <c r="H1806" s="38"/>
      <c r="I1806" s="38"/>
    </row>
    <row r="1807" spans="1:9" ht="15" customHeight="1" x14ac:dyDescent="0.2">
      <c r="A1807"/>
      <c r="B1807"/>
      <c r="G1807" s="46"/>
      <c r="H1807" s="38"/>
      <c r="I1807" s="38"/>
    </row>
    <row r="1808" spans="1:9" ht="15" customHeight="1" x14ac:dyDescent="0.2">
      <c r="A1808"/>
      <c r="B1808"/>
      <c r="G1808" s="46"/>
      <c r="H1808" s="38"/>
      <c r="I1808" s="38"/>
    </row>
    <row r="1809" spans="1:9" ht="15" customHeight="1" x14ac:dyDescent="0.2">
      <c r="A1809"/>
      <c r="B1809"/>
      <c r="G1809" s="46"/>
      <c r="H1809" s="38"/>
      <c r="I1809" s="38"/>
    </row>
    <row r="1810" spans="1:9" ht="15" customHeight="1" x14ac:dyDescent="0.2">
      <c r="A1810"/>
      <c r="B1810"/>
      <c r="G1810" s="46"/>
      <c r="H1810" s="38"/>
      <c r="I1810" s="38"/>
    </row>
    <row r="1811" spans="1:9" ht="15" customHeight="1" x14ac:dyDescent="0.2">
      <c r="A1811"/>
      <c r="B1811"/>
      <c r="G1811" s="46"/>
      <c r="H1811" s="38"/>
      <c r="I1811" s="38"/>
    </row>
    <row r="1812" spans="1:9" ht="15" customHeight="1" x14ac:dyDescent="0.2">
      <c r="A1812"/>
      <c r="B1812"/>
      <c r="G1812" s="46"/>
      <c r="H1812" s="38"/>
      <c r="I1812" s="38"/>
    </row>
    <row r="1813" spans="1:9" ht="15" customHeight="1" x14ac:dyDescent="0.2">
      <c r="A1813"/>
      <c r="B1813"/>
      <c r="G1813" s="46"/>
      <c r="H1813" s="38"/>
      <c r="I1813" s="38"/>
    </row>
    <row r="1814" spans="1:9" ht="15" customHeight="1" x14ac:dyDescent="0.2">
      <c r="A1814"/>
      <c r="B1814"/>
      <c r="G1814" s="46"/>
      <c r="H1814" s="38"/>
      <c r="I1814" s="38"/>
    </row>
    <row r="1815" spans="1:9" ht="15" customHeight="1" x14ac:dyDescent="0.2">
      <c r="A1815"/>
      <c r="B1815"/>
      <c r="G1815" s="46"/>
      <c r="H1815" s="38"/>
      <c r="I1815" s="38"/>
    </row>
    <row r="1816" spans="1:9" ht="15" customHeight="1" x14ac:dyDescent="0.2">
      <c r="A1816"/>
      <c r="B1816"/>
      <c r="G1816" s="46"/>
      <c r="H1816" s="38"/>
      <c r="I1816" s="38"/>
    </row>
    <row r="1817" spans="1:9" ht="15" customHeight="1" x14ac:dyDescent="0.2">
      <c r="A1817"/>
      <c r="B1817"/>
      <c r="G1817" s="46"/>
      <c r="H1817" s="38"/>
      <c r="I1817" s="38"/>
    </row>
    <row r="1818" spans="1:9" ht="15" customHeight="1" x14ac:dyDescent="0.2">
      <c r="A1818"/>
      <c r="B1818"/>
      <c r="G1818" s="46"/>
      <c r="H1818" s="38"/>
      <c r="I1818" s="38"/>
    </row>
    <row r="1819" spans="1:9" ht="15" customHeight="1" x14ac:dyDescent="0.2">
      <c r="A1819"/>
      <c r="B1819"/>
      <c r="G1819" s="46"/>
      <c r="H1819" s="38"/>
      <c r="I1819" s="38"/>
    </row>
    <row r="1820" spans="1:9" ht="15" customHeight="1" x14ac:dyDescent="0.2">
      <c r="A1820"/>
      <c r="B1820"/>
      <c r="G1820" s="46"/>
      <c r="H1820" s="38"/>
      <c r="I1820" s="38"/>
    </row>
    <row r="1821" spans="1:9" ht="15" customHeight="1" x14ac:dyDescent="0.2">
      <c r="A1821"/>
      <c r="B1821"/>
      <c r="G1821" s="46"/>
      <c r="H1821" s="38"/>
      <c r="I1821" s="38"/>
    </row>
    <row r="1822" spans="1:9" ht="15" customHeight="1" x14ac:dyDescent="0.2">
      <c r="A1822"/>
      <c r="B1822"/>
      <c r="G1822" s="46"/>
      <c r="H1822" s="38"/>
      <c r="I1822" s="38"/>
    </row>
    <row r="1823" spans="1:9" ht="15" customHeight="1" x14ac:dyDescent="0.2">
      <c r="A1823"/>
      <c r="B1823"/>
      <c r="G1823" s="46"/>
      <c r="H1823" s="38"/>
      <c r="I1823" s="38"/>
    </row>
    <row r="1824" spans="1:9" ht="15" customHeight="1" x14ac:dyDescent="0.2">
      <c r="A1824"/>
      <c r="B1824"/>
      <c r="G1824" s="46"/>
      <c r="H1824" s="38"/>
      <c r="I1824" s="38"/>
    </row>
    <row r="1825" spans="1:9" ht="15" customHeight="1" x14ac:dyDescent="0.2">
      <c r="A1825"/>
      <c r="B1825"/>
      <c r="G1825" s="46"/>
      <c r="H1825" s="38"/>
      <c r="I1825" s="38"/>
    </row>
    <row r="1826" spans="1:9" ht="15" customHeight="1" x14ac:dyDescent="0.2">
      <c r="A1826"/>
      <c r="B1826"/>
      <c r="G1826" s="46"/>
      <c r="H1826" s="38"/>
      <c r="I1826" s="38"/>
    </row>
    <row r="1827" spans="1:9" ht="15" customHeight="1" x14ac:dyDescent="0.2">
      <c r="A1827"/>
      <c r="B1827"/>
      <c r="G1827" s="46"/>
      <c r="H1827" s="38"/>
      <c r="I1827" s="38"/>
    </row>
    <row r="1828" spans="1:9" ht="15" customHeight="1" x14ac:dyDescent="0.2">
      <c r="A1828"/>
      <c r="B1828"/>
      <c r="G1828" s="46"/>
      <c r="H1828" s="38"/>
      <c r="I1828" s="38"/>
    </row>
    <row r="1829" spans="1:9" ht="15" customHeight="1" x14ac:dyDescent="0.2">
      <c r="A1829"/>
      <c r="B1829"/>
      <c r="G1829" s="46"/>
      <c r="H1829" s="38"/>
      <c r="I1829" s="38"/>
    </row>
    <row r="1830" spans="1:9" ht="15" customHeight="1" x14ac:dyDescent="0.2">
      <c r="A1830"/>
      <c r="B1830"/>
      <c r="G1830" s="46"/>
      <c r="H1830" s="38"/>
      <c r="I1830" s="38"/>
    </row>
    <row r="1831" spans="1:9" ht="15" customHeight="1" x14ac:dyDescent="0.2">
      <c r="A1831"/>
      <c r="B1831"/>
      <c r="G1831" s="46"/>
      <c r="H1831" s="38"/>
      <c r="I1831" s="38"/>
    </row>
    <row r="1832" spans="1:9" ht="15" customHeight="1" x14ac:dyDescent="0.2">
      <c r="A1832"/>
      <c r="B1832"/>
      <c r="G1832" s="46"/>
      <c r="H1832" s="38"/>
      <c r="I1832" s="38"/>
    </row>
    <row r="1833" spans="1:9" ht="15" customHeight="1" x14ac:dyDescent="0.2">
      <c r="A1833"/>
      <c r="B1833"/>
      <c r="G1833" s="46"/>
      <c r="H1833" s="38"/>
      <c r="I1833" s="38"/>
    </row>
    <row r="1834" spans="1:9" ht="15" customHeight="1" x14ac:dyDescent="0.2">
      <c r="A1834"/>
      <c r="B1834"/>
      <c r="G1834" s="46"/>
      <c r="H1834" s="38"/>
      <c r="I1834" s="38"/>
    </row>
    <row r="1835" spans="1:9" ht="15" customHeight="1" x14ac:dyDescent="0.2">
      <c r="A1835"/>
      <c r="B1835"/>
      <c r="G1835" s="46"/>
      <c r="H1835" s="38"/>
      <c r="I1835" s="38"/>
    </row>
    <row r="1836" spans="1:9" ht="15" customHeight="1" x14ac:dyDescent="0.2">
      <c r="A1836"/>
      <c r="B1836"/>
      <c r="G1836" s="46"/>
      <c r="H1836" s="38"/>
      <c r="I1836" s="38"/>
    </row>
    <row r="1837" spans="1:9" ht="15" customHeight="1" x14ac:dyDescent="0.2">
      <c r="A1837"/>
      <c r="B1837"/>
      <c r="G1837" s="46"/>
      <c r="H1837" s="38"/>
      <c r="I1837" s="38"/>
    </row>
    <row r="1838" spans="1:9" ht="15" customHeight="1" x14ac:dyDescent="0.2">
      <c r="A1838"/>
      <c r="B1838"/>
      <c r="G1838" s="46"/>
      <c r="H1838" s="38"/>
      <c r="I1838" s="38"/>
    </row>
    <row r="1839" spans="1:9" ht="15" customHeight="1" x14ac:dyDescent="0.2">
      <c r="A1839"/>
      <c r="B1839"/>
      <c r="G1839" s="46"/>
      <c r="H1839" s="38"/>
      <c r="I1839" s="38"/>
    </row>
    <row r="1840" spans="1:9" ht="15" customHeight="1" x14ac:dyDescent="0.2">
      <c r="A1840"/>
      <c r="B1840"/>
      <c r="G1840" s="46"/>
      <c r="H1840" s="38"/>
      <c r="I1840" s="38"/>
    </row>
    <row r="1841" spans="1:9" ht="15" customHeight="1" x14ac:dyDescent="0.2">
      <c r="A1841"/>
      <c r="B1841"/>
      <c r="G1841" s="46"/>
      <c r="H1841" s="38"/>
      <c r="I1841" s="38"/>
    </row>
    <row r="1842" spans="1:9" ht="15" customHeight="1" x14ac:dyDescent="0.2">
      <c r="A1842"/>
      <c r="B1842"/>
      <c r="G1842" s="46"/>
      <c r="H1842" s="38"/>
      <c r="I1842" s="38"/>
    </row>
    <row r="1843" spans="1:9" ht="15" customHeight="1" x14ac:dyDescent="0.2">
      <c r="A1843"/>
      <c r="B1843"/>
      <c r="G1843" s="46"/>
      <c r="H1843" s="38"/>
      <c r="I1843" s="38"/>
    </row>
    <row r="1844" spans="1:9" ht="15" customHeight="1" x14ac:dyDescent="0.2">
      <c r="A1844"/>
      <c r="B1844"/>
      <c r="G1844" s="46"/>
      <c r="H1844" s="38"/>
      <c r="I1844" s="38"/>
    </row>
    <row r="1845" spans="1:9" ht="15" customHeight="1" x14ac:dyDescent="0.2">
      <c r="A1845"/>
      <c r="B1845"/>
      <c r="G1845" s="46"/>
      <c r="H1845" s="38"/>
      <c r="I1845" s="38"/>
    </row>
    <row r="1846" spans="1:9" ht="15" customHeight="1" x14ac:dyDescent="0.2">
      <c r="A1846"/>
      <c r="B1846"/>
      <c r="G1846" s="46"/>
      <c r="H1846" s="38"/>
      <c r="I1846" s="38"/>
    </row>
    <row r="1847" spans="1:9" ht="15" customHeight="1" x14ac:dyDescent="0.2">
      <c r="A1847"/>
      <c r="B1847"/>
      <c r="G1847" s="46"/>
      <c r="H1847" s="38"/>
      <c r="I1847" s="38"/>
    </row>
    <row r="1848" spans="1:9" ht="15" customHeight="1" x14ac:dyDescent="0.2">
      <c r="A1848"/>
      <c r="B1848"/>
      <c r="G1848" s="46"/>
      <c r="H1848" s="38"/>
      <c r="I1848" s="38"/>
    </row>
    <row r="1849" spans="1:9" ht="15" customHeight="1" x14ac:dyDescent="0.2">
      <c r="A1849"/>
      <c r="B1849"/>
      <c r="G1849" s="46"/>
      <c r="H1849" s="38"/>
      <c r="I1849" s="38"/>
    </row>
    <row r="1850" spans="1:9" ht="15" customHeight="1" x14ac:dyDescent="0.2">
      <c r="A1850"/>
      <c r="B1850"/>
      <c r="G1850" s="46"/>
      <c r="H1850" s="38"/>
      <c r="I1850" s="38"/>
    </row>
    <row r="1851" spans="1:9" ht="15" customHeight="1" x14ac:dyDescent="0.2">
      <c r="A1851"/>
      <c r="B1851"/>
      <c r="G1851" s="46"/>
      <c r="H1851" s="38"/>
      <c r="I1851" s="38"/>
    </row>
    <row r="1852" spans="1:9" ht="15" customHeight="1" x14ac:dyDescent="0.2">
      <c r="A1852"/>
      <c r="B1852"/>
      <c r="G1852" s="46"/>
      <c r="H1852" s="38"/>
      <c r="I1852" s="38"/>
    </row>
    <row r="1853" spans="1:9" ht="15" customHeight="1" x14ac:dyDescent="0.2">
      <c r="A1853"/>
      <c r="B1853"/>
      <c r="G1853" s="46"/>
      <c r="H1853" s="38"/>
      <c r="I1853" s="38"/>
    </row>
    <row r="1854" spans="1:9" ht="15" customHeight="1" x14ac:dyDescent="0.2">
      <c r="A1854"/>
      <c r="B1854"/>
      <c r="G1854" s="46"/>
      <c r="H1854" s="38"/>
      <c r="I1854" s="38"/>
    </row>
    <row r="1855" spans="1:9" ht="15" customHeight="1" x14ac:dyDescent="0.2">
      <c r="A1855"/>
      <c r="B1855"/>
      <c r="G1855" s="46"/>
      <c r="H1855" s="38"/>
      <c r="I1855" s="38"/>
    </row>
    <row r="1856" spans="1:9" ht="15" customHeight="1" x14ac:dyDescent="0.2">
      <c r="A1856"/>
      <c r="B1856"/>
      <c r="G1856" s="46"/>
      <c r="H1856" s="38"/>
      <c r="I1856" s="38"/>
    </row>
    <row r="1857" spans="1:9" ht="15" customHeight="1" x14ac:dyDescent="0.2">
      <c r="A1857"/>
      <c r="B1857"/>
      <c r="G1857" s="46"/>
      <c r="H1857" s="38"/>
      <c r="I1857" s="38"/>
    </row>
    <row r="1858" spans="1:9" ht="15" customHeight="1" x14ac:dyDescent="0.2">
      <c r="A1858"/>
      <c r="B1858"/>
      <c r="G1858" s="46"/>
      <c r="H1858" s="38"/>
      <c r="I1858" s="38"/>
    </row>
    <row r="1859" spans="1:9" ht="15" customHeight="1" x14ac:dyDescent="0.2">
      <c r="A1859"/>
      <c r="B1859"/>
      <c r="G1859" s="46"/>
      <c r="H1859" s="38"/>
      <c r="I1859" s="38"/>
    </row>
    <row r="1860" spans="1:9" ht="15" customHeight="1" x14ac:dyDescent="0.2">
      <c r="A1860"/>
      <c r="B1860"/>
      <c r="G1860" s="46"/>
      <c r="H1860" s="38"/>
      <c r="I1860" s="38"/>
    </row>
    <row r="1861" spans="1:9" ht="15" customHeight="1" x14ac:dyDescent="0.2">
      <c r="A1861"/>
      <c r="B1861"/>
      <c r="G1861" s="46"/>
      <c r="H1861" s="38"/>
      <c r="I1861" s="38"/>
    </row>
    <row r="1862" spans="1:9" ht="15" customHeight="1" x14ac:dyDescent="0.2">
      <c r="A1862"/>
      <c r="B1862"/>
      <c r="G1862" s="46"/>
      <c r="H1862" s="38"/>
      <c r="I1862" s="38"/>
    </row>
    <row r="1863" spans="1:9" ht="15" customHeight="1" x14ac:dyDescent="0.2">
      <c r="A1863"/>
      <c r="B1863"/>
      <c r="G1863" s="46"/>
      <c r="H1863" s="38"/>
      <c r="I1863" s="38"/>
    </row>
    <row r="1864" spans="1:9" ht="15" customHeight="1" x14ac:dyDescent="0.2">
      <c r="A1864"/>
      <c r="B1864"/>
      <c r="G1864" s="46"/>
      <c r="H1864" s="38"/>
      <c r="I1864" s="38"/>
    </row>
    <row r="1865" spans="1:9" ht="15" customHeight="1" x14ac:dyDescent="0.2">
      <c r="A1865"/>
      <c r="B1865"/>
      <c r="G1865" s="46"/>
      <c r="H1865" s="38"/>
      <c r="I1865" s="38"/>
    </row>
    <row r="1866" spans="1:9" ht="15" customHeight="1" x14ac:dyDescent="0.2">
      <c r="A1866"/>
      <c r="B1866"/>
      <c r="G1866" s="46"/>
      <c r="H1866" s="38"/>
      <c r="I1866" s="38"/>
    </row>
    <row r="1867" spans="1:9" ht="15" customHeight="1" x14ac:dyDescent="0.2">
      <c r="A1867"/>
      <c r="B1867"/>
      <c r="G1867" s="46"/>
      <c r="H1867" s="38"/>
      <c r="I1867" s="38"/>
    </row>
    <row r="1868" spans="1:9" ht="15" customHeight="1" x14ac:dyDescent="0.2">
      <c r="A1868"/>
      <c r="B1868"/>
      <c r="G1868" s="46"/>
      <c r="H1868" s="38"/>
      <c r="I1868" s="38"/>
    </row>
    <row r="1869" spans="1:9" ht="15" customHeight="1" x14ac:dyDescent="0.2">
      <c r="A1869"/>
      <c r="B1869"/>
      <c r="G1869" s="46"/>
      <c r="H1869" s="38"/>
      <c r="I1869" s="38"/>
    </row>
    <row r="1870" spans="1:9" ht="15" customHeight="1" x14ac:dyDescent="0.2">
      <c r="A1870"/>
      <c r="B1870"/>
      <c r="G1870" s="46"/>
      <c r="H1870" s="38"/>
      <c r="I1870" s="38"/>
    </row>
    <row r="1871" spans="1:9" ht="15" customHeight="1" x14ac:dyDescent="0.2">
      <c r="A1871"/>
      <c r="B1871"/>
      <c r="G1871" s="46"/>
      <c r="H1871" s="38"/>
      <c r="I1871" s="38"/>
    </row>
    <row r="1872" spans="1:9" ht="15" customHeight="1" x14ac:dyDescent="0.2">
      <c r="A1872"/>
      <c r="B1872"/>
      <c r="G1872" s="46"/>
      <c r="H1872" s="38"/>
      <c r="I1872" s="38"/>
    </row>
    <row r="1873" spans="1:9" ht="15" customHeight="1" x14ac:dyDescent="0.2">
      <c r="A1873"/>
      <c r="B1873"/>
      <c r="G1873" s="46"/>
      <c r="H1873" s="38"/>
      <c r="I1873" s="38"/>
    </row>
    <row r="1874" spans="1:9" ht="15" customHeight="1" x14ac:dyDescent="0.2">
      <c r="A1874"/>
      <c r="B1874"/>
      <c r="G1874" s="46"/>
      <c r="H1874" s="38"/>
      <c r="I1874" s="38"/>
    </row>
    <row r="1875" spans="1:9" ht="15" customHeight="1" x14ac:dyDescent="0.2">
      <c r="A1875"/>
      <c r="B1875"/>
      <c r="G1875" s="46"/>
      <c r="H1875" s="38"/>
      <c r="I1875" s="38"/>
    </row>
    <row r="1876" spans="1:9" ht="15" customHeight="1" x14ac:dyDescent="0.2">
      <c r="A1876"/>
      <c r="B1876"/>
      <c r="G1876" s="46"/>
      <c r="H1876" s="38"/>
      <c r="I1876" s="38"/>
    </row>
    <row r="1877" spans="1:9" ht="15" customHeight="1" x14ac:dyDescent="0.2">
      <c r="A1877"/>
      <c r="B1877"/>
      <c r="G1877" s="46"/>
      <c r="H1877" s="38"/>
      <c r="I1877" s="38"/>
    </row>
    <row r="1878" spans="1:9" ht="15" customHeight="1" x14ac:dyDescent="0.2">
      <c r="A1878"/>
      <c r="B1878"/>
      <c r="G1878" s="46"/>
      <c r="H1878" s="38"/>
      <c r="I1878" s="38"/>
    </row>
    <row r="1879" spans="1:9" ht="15" customHeight="1" x14ac:dyDescent="0.2">
      <c r="A1879"/>
      <c r="B1879"/>
      <c r="G1879" s="46"/>
      <c r="H1879" s="38"/>
      <c r="I1879" s="38"/>
    </row>
    <row r="1880" spans="1:9" ht="15" customHeight="1" x14ac:dyDescent="0.2">
      <c r="A1880"/>
      <c r="B1880"/>
      <c r="G1880" s="46"/>
      <c r="H1880" s="38"/>
      <c r="I1880" s="38"/>
    </row>
    <row r="1881" spans="1:9" ht="15" customHeight="1" x14ac:dyDescent="0.2">
      <c r="A1881"/>
      <c r="B1881"/>
      <c r="G1881" s="46"/>
      <c r="H1881" s="38"/>
      <c r="I1881" s="38"/>
    </row>
    <row r="1882" spans="1:9" ht="15" customHeight="1" x14ac:dyDescent="0.2">
      <c r="A1882"/>
      <c r="B1882"/>
      <c r="G1882" s="46"/>
      <c r="H1882" s="38"/>
      <c r="I1882" s="38"/>
    </row>
    <row r="1883" spans="1:9" ht="15" customHeight="1" x14ac:dyDescent="0.2">
      <c r="A1883"/>
      <c r="B1883"/>
      <c r="G1883" s="46"/>
      <c r="H1883" s="38"/>
      <c r="I1883" s="38"/>
    </row>
    <row r="1884" spans="1:9" ht="15" customHeight="1" x14ac:dyDescent="0.2">
      <c r="A1884"/>
      <c r="B1884"/>
      <c r="G1884" s="46"/>
      <c r="H1884" s="38"/>
      <c r="I1884" s="38"/>
    </row>
    <row r="1885" spans="1:9" ht="15" customHeight="1" x14ac:dyDescent="0.2">
      <c r="A1885"/>
      <c r="B1885"/>
      <c r="G1885" s="46"/>
      <c r="H1885" s="38"/>
      <c r="I1885" s="38"/>
    </row>
    <row r="1886" spans="1:9" ht="15" customHeight="1" x14ac:dyDescent="0.2">
      <c r="A1886"/>
      <c r="B1886"/>
      <c r="G1886" s="46"/>
      <c r="H1886" s="38"/>
      <c r="I1886" s="38"/>
    </row>
    <row r="1887" spans="1:9" ht="15" customHeight="1" x14ac:dyDescent="0.2">
      <c r="A1887"/>
      <c r="B1887"/>
      <c r="G1887" s="46"/>
      <c r="H1887" s="38"/>
      <c r="I1887" s="38"/>
    </row>
    <row r="1888" spans="1:9" ht="15" customHeight="1" x14ac:dyDescent="0.2">
      <c r="A1888"/>
      <c r="B1888"/>
      <c r="G1888" s="46"/>
      <c r="H1888" s="38"/>
      <c r="I1888" s="38"/>
    </row>
    <row r="1889" spans="1:9" ht="15" customHeight="1" x14ac:dyDescent="0.2">
      <c r="A1889"/>
      <c r="B1889"/>
      <c r="G1889" s="46"/>
      <c r="H1889" s="38"/>
      <c r="I1889" s="38"/>
    </row>
    <row r="1890" spans="1:9" ht="15" customHeight="1" x14ac:dyDescent="0.2">
      <c r="A1890"/>
      <c r="B1890"/>
      <c r="G1890" s="46"/>
      <c r="H1890" s="38"/>
      <c r="I1890" s="38"/>
    </row>
    <row r="1891" spans="1:9" ht="15" customHeight="1" x14ac:dyDescent="0.2">
      <c r="A1891"/>
      <c r="B1891"/>
      <c r="G1891" s="46"/>
      <c r="H1891" s="38"/>
      <c r="I1891" s="38"/>
    </row>
    <row r="1892" spans="1:9" ht="15" customHeight="1" x14ac:dyDescent="0.2">
      <c r="A1892"/>
      <c r="B1892"/>
      <c r="G1892" s="46"/>
      <c r="H1892" s="38"/>
      <c r="I1892" s="38"/>
    </row>
    <row r="1893" spans="1:9" ht="15" customHeight="1" x14ac:dyDescent="0.2">
      <c r="A1893"/>
      <c r="B1893"/>
      <c r="G1893" s="46"/>
      <c r="H1893" s="38"/>
      <c r="I1893" s="38"/>
    </row>
    <row r="1894" spans="1:9" ht="15" customHeight="1" x14ac:dyDescent="0.2">
      <c r="A1894"/>
      <c r="B1894"/>
      <c r="G1894" s="46"/>
      <c r="H1894" s="38"/>
      <c r="I1894" s="38"/>
    </row>
    <row r="1895" spans="1:9" ht="15" customHeight="1" x14ac:dyDescent="0.2">
      <c r="A1895"/>
      <c r="B1895"/>
      <c r="G1895" s="46"/>
      <c r="H1895" s="38"/>
      <c r="I1895" s="38"/>
    </row>
    <row r="1896" spans="1:9" ht="15" customHeight="1" x14ac:dyDescent="0.2">
      <c r="A1896"/>
      <c r="B1896"/>
      <c r="G1896" s="46"/>
      <c r="H1896" s="38"/>
      <c r="I1896" s="38"/>
    </row>
    <row r="1897" spans="1:9" ht="15" customHeight="1" x14ac:dyDescent="0.2">
      <c r="A1897"/>
      <c r="B1897"/>
      <c r="G1897" s="46"/>
      <c r="H1897" s="38"/>
      <c r="I1897" s="38"/>
    </row>
    <row r="1898" spans="1:9" ht="15" customHeight="1" x14ac:dyDescent="0.2">
      <c r="A1898"/>
      <c r="B1898"/>
      <c r="G1898" s="46"/>
      <c r="H1898" s="38"/>
      <c r="I1898" s="38"/>
    </row>
    <row r="1899" spans="1:9" ht="15" customHeight="1" x14ac:dyDescent="0.2">
      <c r="A1899"/>
      <c r="B1899"/>
      <c r="G1899" s="46"/>
      <c r="H1899" s="38"/>
      <c r="I1899" s="38"/>
    </row>
    <row r="1900" spans="1:9" ht="15" customHeight="1" x14ac:dyDescent="0.2">
      <c r="A1900"/>
      <c r="B1900"/>
      <c r="G1900" s="46"/>
      <c r="H1900" s="38"/>
      <c r="I1900" s="38"/>
    </row>
    <row r="1901" spans="1:9" ht="15" customHeight="1" x14ac:dyDescent="0.2">
      <c r="A1901"/>
      <c r="B1901"/>
      <c r="G1901" s="46"/>
      <c r="H1901" s="38"/>
      <c r="I1901" s="38"/>
    </row>
    <row r="1902" spans="1:9" ht="15" customHeight="1" x14ac:dyDescent="0.2">
      <c r="A1902"/>
      <c r="B1902"/>
      <c r="G1902" s="46"/>
      <c r="H1902" s="38"/>
      <c r="I1902" s="38"/>
    </row>
    <row r="1903" spans="1:9" ht="15" customHeight="1" x14ac:dyDescent="0.2">
      <c r="A1903"/>
      <c r="B1903"/>
      <c r="G1903" s="46"/>
      <c r="H1903" s="38"/>
      <c r="I1903" s="38"/>
    </row>
    <row r="1904" spans="1:9" ht="15" customHeight="1" x14ac:dyDescent="0.2">
      <c r="A1904"/>
      <c r="B1904"/>
      <c r="G1904" s="46"/>
      <c r="H1904" s="38"/>
      <c r="I1904" s="38"/>
    </row>
    <row r="1905" spans="1:9" ht="15" customHeight="1" x14ac:dyDescent="0.2">
      <c r="A1905"/>
      <c r="B1905"/>
      <c r="G1905" s="46"/>
      <c r="H1905" s="38"/>
      <c r="I1905" s="38"/>
    </row>
    <row r="1906" spans="1:9" ht="15" customHeight="1" x14ac:dyDescent="0.2">
      <c r="A1906"/>
      <c r="B1906"/>
      <c r="G1906" s="46"/>
      <c r="H1906" s="38"/>
      <c r="I1906" s="38"/>
    </row>
    <row r="1907" spans="1:9" ht="15" customHeight="1" x14ac:dyDescent="0.2">
      <c r="A1907"/>
      <c r="B1907"/>
      <c r="G1907" s="46"/>
      <c r="H1907" s="38"/>
      <c r="I1907" s="38"/>
    </row>
    <row r="1908" spans="1:9" ht="15" customHeight="1" x14ac:dyDescent="0.2">
      <c r="A1908"/>
      <c r="B1908"/>
      <c r="G1908" s="46"/>
      <c r="H1908" s="38"/>
      <c r="I1908" s="38"/>
    </row>
    <row r="1909" spans="1:9" ht="15" customHeight="1" x14ac:dyDescent="0.2">
      <c r="A1909"/>
      <c r="B1909"/>
      <c r="G1909" s="46"/>
      <c r="H1909" s="38"/>
      <c r="I1909" s="38"/>
    </row>
    <row r="1910" spans="1:9" ht="15" customHeight="1" x14ac:dyDescent="0.2">
      <c r="A1910"/>
      <c r="B1910"/>
      <c r="G1910" s="46"/>
      <c r="H1910" s="38"/>
      <c r="I1910" s="38"/>
    </row>
    <row r="1911" spans="1:9" ht="15" customHeight="1" x14ac:dyDescent="0.2">
      <c r="A1911"/>
      <c r="B1911"/>
      <c r="G1911" s="46"/>
      <c r="H1911" s="38"/>
      <c r="I1911" s="38"/>
    </row>
    <row r="1912" spans="1:9" ht="15" customHeight="1" x14ac:dyDescent="0.2">
      <c r="A1912"/>
      <c r="B1912"/>
      <c r="G1912" s="46"/>
      <c r="H1912" s="38"/>
      <c r="I1912" s="38"/>
    </row>
    <row r="1913" spans="1:9" ht="15" customHeight="1" x14ac:dyDescent="0.2">
      <c r="A1913"/>
      <c r="B1913"/>
      <c r="G1913" s="46"/>
      <c r="H1913" s="38"/>
      <c r="I1913" s="38"/>
    </row>
    <row r="1914" spans="1:9" ht="15" customHeight="1" x14ac:dyDescent="0.2">
      <c r="A1914"/>
      <c r="B1914"/>
      <c r="G1914" s="46"/>
      <c r="H1914" s="38"/>
      <c r="I1914" s="38"/>
    </row>
    <row r="1915" spans="1:9" ht="15" customHeight="1" x14ac:dyDescent="0.2">
      <c r="A1915"/>
      <c r="B1915"/>
      <c r="G1915" s="46"/>
      <c r="H1915" s="38"/>
      <c r="I1915" s="38"/>
    </row>
    <row r="1916" spans="1:9" ht="15" customHeight="1" x14ac:dyDescent="0.2">
      <c r="A1916"/>
      <c r="B1916"/>
      <c r="G1916" s="46"/>
      <c r="H1916" s="38"/>
      <c r="I1916" s="38"/>
    </row>
    <row r="1917" spans="1:9" ht="15" customHeight="1" x14ac:dyDescent="0.2">
      <c r="A1917"/>
      <c r="B1917"/>
      <c r="G1917" s="46"/>
      <c r="H1917" s="38"/>
      <c r="I1917" s="38"/>
    </row>
    <row r="1918" spans="1:9" ht="15" customHeight="1" x14ac:dyDescent="0.2">
      <c r="A1918"/>
      <c r="B1918"/>
      <c r="G1918" s="46"/>
      <c r="H1918" s="38"/>
      <c r="I1918" s="38"/>
    </row>
    <row r="1919" spans="1:9" ht="15" customHeight="1" x14ac:dyDescent="0.2">
      <c r="A1919"/>
      <c r="B1919"/>
      <c r="G1919" s="46"/>
      <c r="H1919" s="38"/>
      <c r="I1919" s="38"/>
    </row>
    <row r="1920" spans="1:9" ht="15" customHeight="1" x14ac:dyDescent="0.2">
      <c r="A1920"/>
      <c r="B1920"/>
      <c r="G1920" s="46"/>
      <c r="H1920" s="38"/>
      <c r="I1920" s="38"/>
    </row>
    <row r="1921" spans="1:9" ht="15" customHeight="1" x14ac:dyDescent="0.2">
      <c r="A1921"/>
      <c r="B1921"/>
      <c r="G1921" s="46"/>
      <c r="H1921" s="38"/>
      <c r="I1921" s="38"/>
    </row>
    <row r="1922" spans="1:9" ht="15" customHeight="1" x14ac:dyDescent="0.2">
      <c r="A1922"/>
      <c r="B1922"/>
      <c r="G1922" s="46"/>
      <c r="H1922" s="38"/>
      <c r="I1922" s="38"/>
    </row>
    <row r="1923" spans="1:9" ht="15" customHeight="1" x14ac:dyDescent="0.2">
      <c r="A1923"/>
      <c r="B1923"/>
      <c r="G1923" s="46"/>
      <c r="H1923" s="38"/>
      <c r="I1923" s="38"/>
    </row>
    <row r="1924" spans="1:9" ht="15" customHeight="1" x14ac:dyDescent="0.2">
      <c r="A1924"/>
      <c r="B1924"/>
      <c r="G1924" s="46"/>
      <c r="H1924" s="38"/>
      <c r="I1924" s="38"/>
    </row>
    <row r="1925" spans="1:9" ht="15" customHeight="1" x14ac:dyDescent="0.2">
      <c r="A1925"/>
      <c r="B1925"/>
      <c r="G1925" s="46"/>
      <c r="H1925" s="38"/>
      <c r="I1925" s="38"/>
    </row>
    <row r="1926" spans="1:9" ht="15" customHeight="1" x14ac:dyDescent="0.2">
      <c r="A1926"/>
      <c r="B1926"/>
      <c r="G1926" s="46"/>
      <c r="H1926" s="38"/>
      <c r="I1926" s="38"/>
    </row>
    <row r="1927" spans="1:9" ht="15" customHeight="1" x14ac:dyDescent="0.2">
      <c r="A1927"/>
      <c r="B1927"/>
      <c r="G1927" s="46"/>
      <c r="H1927" s="38"/>
      <c r="I1927" s="38"/>
    </row>
    <row r="1928" spans="1:9" ht="15" customHeight="1" x14ac:dyDescent="0.2">
      <c r="A1928"/>
      <c r="B1928"/>
      <c r="G1928" s="46"/>
      <c r="H1928" s="38"/>
      <c r="I1928" s="38"/>
    </row>
    <row r="1929" spans="1:9" ht="15" customHeight="1" x14ac:dyDescent="0.2">
      <c r="A1929"/>
      <c r="B1929"/>
      <c r="G1929" s="46"/>
      <c r="H1929" s="38"/>
      <c r="I1929" s="38"/>
    </row>
    <row r="1930" spans="1:9" ht="15" customHeight="1" x14ac:dyDescent="0.2">
      <c r="A1930"/>
      <c r="B1930"/>
      <c r="G1930" s="46"/>
      <c r="H1930" s="38"/>
      <c r="I1930" s="38"/>
    </row>
    <row r="1931" spans="1:9" ht="15" customHeight="1" x14ac:dyDescent="0.2">
      <c r="A1931"/>
      <c r="B1931"/>
      <c r="G1931" s="46"/>
      <c r="H1931" s="38"/>
      <c r="I1931" s="38"/>
    </row>
    <row r="1932" spans="1:9" ht="15" customHeight="1" x14ac:dyDescent="0.2">
      <c r="A1932"/>
      <c r="B1932"/>
      <c r="G1932" s="46"/>
      <c r="H1932" s="38"/>
      <c r="I1932" s="38"/>
    </row>
    <row r="1933" spans="1:9" ht="15" customHeight="1" x14ac:dyDescent="0.2">
      <c r="A1933"/>
      <c r="B1933"/>
      <c r="G1933" s="46"/>
      <c r="H1933" s="38"/>
      <c r="I1933" s="38"/>
    </row>
    <row r="1934" spans="1:9" ht="15" customHeight="1" x14ac:dyDescent="0.2">
      <c r="A1934"/>
      <c r="B1934"/>
      <c r="G1934" s="46"/>
      <c r="H1934" s="38"/>
      <c r="I1934" s="38"/>
    </row>
    <row r="1935" spans="1:9" ht="15" customHeight="1" x14ac:dyDescent="0.2">
      <c r="A1935"/>
      <c r="B1935"/>
      <c r="G1935" s="46"/>
      <c r="H1935" s="38"/>
      <c r="I1935" s="38"/>
    </row>
    <row r="1936" spans="1:9" ht="15" customHeight="1" x14ac:dyDescent="0.2">
      <c r="A1936"/>
      <c r="B1936"/>
      <c r="G1936" s="46"/>
      <c r="H1936" s="38"/>
      <c r="I1936" s="38"/>
    </row>
    <row r="1937" spans="1:9" ht="15" customHeight="1" x14ac:dyDescent="0.2">
      <c r="A1937"/>
      <c r="B1937"/>
      <c r="G1937" s="46"/>
      <c r="H1937" s="38"/>
      <c r="I1937" s="38"/>
    </row>
    <row r="1938" spans="1:9" ht="15" customHeight="1" x14ac:dyDescent="0.2">
      <c r="A1938"/>
      <c r="B1938"/>
      <c r="G1938" s="46"/>
      <c r="H1938" s="38"/>
      <c r="I1938" s="38"/>
    </row>
    <row r="1939" spans="1:9" ht="15" customHeight="1" x14ac:dyDescent="0.2">
      <c r="A1939"/>
      <c r="B1939"/>
      <c r="G1939" s="46"/>
      <c r="H1939" s="38"/>
      <c r="I1939" s="38"/>
    </row>
    <row r="1940" spans="1:9" ht="15" customHeight="1" x14ac:dyDescent="0.2">
      <c r="A1940"/>
      <c r="B1940"/>
      <c r="G1940" s="46"/>
      <c r="H1940" s="38"/>
      <c r="I1940" s="38"/>
    </row>
    <row r="1941" spans="1:9" ht="15" customHeight="1" x14ac:dyDescent="0.2">
      <c r="A1941"/>
      <c r="B1941"/>
      <c r="G1941" s="46"/>
      <c r="H1941" s="38"/>
      <c r="I1941" s="38"/>
    </row>
    <row r="1942" spans="1:9" ht="15" customHeight="1" x14ac:dyDescent="0.2">
      <c r="A1942"/>
      <c r="B1942"/>
      <c r="G1942" s="46"/>
      <c r="H1942" s="38"/>
      <c r="I1942" s="38"/>
    </row>
    <row r="1943" spans="1:9" ht="15" customHeight="1" x14ac:dyDescent="0.2">
      <c r="A1943"/>
      <c r="B1943"/>
      <c r="G1943" s="46"/>
      <c r="H1943" s="38"/>
      <c r="I1943" s="38"/>
    </row>
    <row r="1944" spans="1:9" ht="15" customHeight="1" x14ac:dyDescent="0.2">
      <c r="A1944"/>
      <c r="B1944"/>
      <c r="G1944" s="46"/>
      <c r="H1944" s="38"/>
      <c r="I1944" s="38"/>
    </row>
    <row r="1945" spans="1:9" ht="15" customHeight="1" x14ac:dyDescent="0.2">
      <c r="A1945"/>
      <c r="B1945"/>
      <c r="G1945" s="46"/>
      <c r="H1945" s="38"/>
      <c r="I1945" s="38"/>
    </row>
    <row r="1946" spans="1:9" ht="15" customHeight="1" x14ac:dyDescent="0.2">
      <c r="A1946"/>
      <c r="B1946"/>
      <c r="G1946" s="46"/>
      <c r="H1946" s="38"/>
      <c r="I1946" s="38"/>
    </row>
    <row r="1947" spans="1:9" ht="15" customHeight="1" x14ac:dyDescent="0.2">
      <c r="A1947"/>
      <c r="B1947"/>
      <c r="G1947" s="46"/>
      <c r="H1947" s="38"/>
      <c r="I1947" s="38"/>
    </row>
    <row r="1948" spans="1:9" ht="15" customHeight="1" x14ac:dyDescent="0.2">
      <c r="A1948"/>
      <c r="B1948"/>
      <c r="G1948" s="46"/>
      <c r="H1948" s="38"/>
      <c r="I1948" s="38"/>
    </row>
    <row r="1949" spans="1:9" ht="15" customHeight="1" x14ac:dyDescent="0.2">
      <c r="A1949"/>
      <c r="B1949"/>
      <c r="G1949" s="46"/>
      <c r="H1949" s="38"/>
      <c r="I1949" s="38"/>
    </row>
    <row r="1950" spans="1:9" ht="15" customHeight="1" x14ac:dyDescent="0.2">
      <c r="A1950"/>
      <c r="B1950"/>
      <c r="G1950" s="46"/>
      <c r="H1950" s="38"/>
      <c r="I1950" s="38"/>
    </row>
    <row r="1951" spans="1:9" ht="15" customHeight="1" x14ac:dyDescent="0.2">
      <c r="A1951"/>
      <c r="B1951"/>
      <c r="G1951" s="46"/>
      <c r="H1951" s="38"/>
      <c r="I1951" s="38"/>
    </row>
    <row r="1952" spans="1:9" ht="15" customHeight="1" x14ac:dyDescent="0.2">
      <c r="A1952"/>
      <c r="B1952"/>
      <c r="G1952" s="46"/>
      <c r="H1952" s="38"/>
      <c r="I1952" s="38"/>
    </row>
    <row r="1953" spans="1:9" ht="15" customHeight="1" x14ac:dyDescent="0.2">
      <c r="A1953"/>
      <c r="B1953"/>
      <c r="G1953" s="46"/>
      <c r="H1953" s="38"/>
      <c r="I1953" s="38"/>
    </row>
    <row r="1954" spans="1:9" ht="15" customHeight="1" x14ac:dyDescent="0.2">
      <c r="A1954"/>
      <c r="B1954"/>
      <c r="G1954" s="46"/>
      <c r="H1954" s="38"/>
      <c r="I1954" s="38"/>
    </row>
    <row r="1955" spans="1:9" ht="15" customHeight="1" x14ac:dyDescent="0.2">
      <c r="A1955"/>
      <c r="B1955"/>
      <c r="G1955" s="46"/>
      <c r="H1955" s="38"/>
      <c r="I1955" s="38"/>
    </row>
    <row r="1956" spans="1:9" ht="15" customHeight="1" x14ac:dyDescent="0.2">
      <c r="A1956"/>
      <c r="B1956"/>
      <c r="G1956" s="46"/>
      <c r="H1956" s="38"/>
      <c r="I1956" s="38"/>
    </row>
    <row r="1957" spans="1:9" ht="15" customHeight="1" x14ac:dyDescent="0.2">
      <c r="A1957"/>
      <c r="B1957"/>
      <c r="G1957" s="46"/>
      <c r="H1957" s="38"/>
      <c r="I1957" s="38"/>
    </row>
    <row r="1958" spans="1:9" ht="15" customHeight="1" x14ac:dyDescent="0.2">
      <c r="A1958"/>
      <c r="B1958"/>
      <c r="G1958" s="46"/>
      <c r="H1958" s="38"/>
      <c r="I1958" s="38"/>
    </row>
    <row r="1959" spans="1:9" ht="15" customHeight="1" x14ac:dyDescent="0.2">
      <c r="A1959"/>
      <c r="B1959"/>
      <c r="G1959" s="46"/>
      <c r="H1959" s="38"/>
      <c r="I1959" s="38"/>
    </row>
    <row r="1960" spans="1:9" ht="15" customHeight="1" x14ac:dyDescent="0.2">
      <c r="A1960"/>
      <c r="B1960"/>
      <c r="G1960" s="46"/>
      <c r="H1960" s="38"/>
      <c r="I1960" s="38"/>
    </row>
    <row r="1961" spans="1:9" ht="15" customHeight="1" x14ac:dyDescent="0.2">
      <c r="A1961"/>
      <c r="B1961"/>
      <c r="G1961" s="46"/>
      <c r="H1961" s="38"/>
      <c r="I1961" s="38"/>
    </row>
    <row r="1962" spans="1:9" ht="15" customHeight="1" x14ac:dyDescent="0.2">
      <c r="A1962"/>
      <c r="B1962"/>
      <c r="G1962" s="46"/>
      <c r="H1962" s="38"/>
      <c r="I1962" s="38"/>
    </row>
    <row r="1963" spans="1:9" ht="15" customHeight="1" x14ac:dyDescent="0.2">
      <c r="A1963"/>
      <c r="B1963"/>
      <c r="G1963" s="46"/>
      <c r="H1963" s="38"/>
      <c r="I1963" s="38"/>
    </row>
    <row r="1964" spans="1:9" ht="15" customHeight="1" x14ac:dyDescent="0.2">
      <c r="A1964"/>
      <c r="B1964"/>
      <c r="G1964" s="46"/>
      <c r="H1964" s="38"/>
      <c r="I1964" s="38"/>
    </row>
    <row r="1965" spans="1:9" ht="15" customHeight="1" x14ac:dyDescent="0.2">
      <c r="A1965"/>
      <c r="B1965"/>
      <c r="G1965" s="46"/>
      <c r="H1965" s="38"/>
      <c r="I1965" s="38"/>
    </row>
    <row r="1966" spans="1:9" ht="15" customHeight="1" x14ac:dyDescent="0.2">
      <c r="A1966"/>
      <c r="B1966"/>
      <c r="G1966" s="46"/>
      <c r="H1966" s="38"/>
      <c r="I1966" s="38"/>
    </row>
    <row r="1967" spans="1:9" ht="15" customHeight="1" x14ac:dyDescent="0.2">
      <c r="A1967"/>
      <c r="B1967"/>
      <c r="G1967" s="46"/>
      <c r="H1967" s="38"/>
      <c r="I1967" s="38"/>
    </row>
    <row r="1968" spans="1:9" ht="15" customHeight="1" x14ac:dyDescent="0.2">
      <c r="A1968"/>
      <c r="B1968"/>
      <c r="G1968" s="46"/>
      <c r="H1968" s="38"/>
      <c r="I1968" s="38"/>
    </row>
    <row r="1969" spans="1:9" ht="15" customHeight="1" x14ac:dyDescent="0.2">
      <c r="A1969"/>
      <c r="B1969"/>
      <c r="G1969" s="46"/>
      <c r="H1969" s="38"/>
      <c r="I1969" s="38"/>
    </row>
    <row r="1970" spans="1:9" ht="15" customHeight="1" x14ac:dyDescent="0.2">
      <c r="A1970"/>
      <c r="B1970"/>
      <c r="G1970" s="46"/>
      <c r="H1970" s="38"/>
      <c r="I1970" s="38"/>
    </row>
    <row r="1971" spans="1:9" ht="15" customHeight="1" x14ac:dyDescent="0.2">
      <c r="A1971"/>
      <c r="B1971"/>
      <c r="G1971" s="46"/>
      <c r="H1971" s="38"/>
      <c r="I1971" s="38"/>
    </row>
    <row r="1972" spans="1:9" ht="15" customHeight="1" x14ac:dyDescent="0.2">
      <c r="A1972"/>
      <c r="B1972"/>
      <c r="G1972" s="46"/>
      <c r="H1972" s="38"/>
      <c r="I1972" s="38"/>
    </row>
    <row r="1973" spans="1:9" ht="15" customHeight="1" x14ac:dyDescent="0.2">
      <c r="A1973"/>
      <c r="B1973"/>
      <c r="G1973" s="46"/>
      <c r="H1973" s="38"/>
      <c r="I1973" s="38"/>
    </row>
    <row r="1974" spans="1:9" ht="15" customHeight="1" x14ac:dyDescent="0.2">
      <c r="A1974"/>
      <c r="B1974"/>
      <c r="G1974" s="46"/>
      <c r="H1974" s="38"/>
      <c r="I1974" s="38"/>
    </row>
    <row r="1975" spans="1:9" ht="15" customHeight="1" x14ac:dyDescent="0.2">
      <c r="A1975"/>
      <c r="B1975"/>
      <c r="G1975" s="46"/>
      <c r="H1975" s="38"/>
      <c r="I1975" s="38"/>
    </row>
    <row r="1976" spans="1:9" ht="15" customHeight="1" x14ac:dyDescent="0.2">
      <c r="A1976"/>
      <c r="B1976"/>
      <c r="G1976" s="46"/>
      <c r="H1976" s="38"/>
      <c r="I1976" s="38"/>
    </row>
    <row r="1977" spans="1:9" ht="15" customHeight="1" x14ac:dyDescent="0.2">
      <c r="A1977"/>
      <c r="B1977"/>
      <c r="G1977" s="46"/>
      <c r="H1977" s="38"/>
      <c r="I1977" s="38"/>
    </row>
    <row r="1978" spans="1:9" ht="15" customHeight="1" x14ac:dyDescent="0.2">
      <c r="A1978"/>
      <c r="B1978"/>
      <c r="G1978" s="46"/>
      <c r="H1978" s="38"/>
      <c r="I1978" s="38"/>
    </row>
    <row r="1979" spans="1:9" ht="15" customHeight="1" x14ac:dyDescent="0.2">
      <c r="A1979"/>
      <c r="B1979"/>
      <c r="G1979" s="46"/>
      <c r="H1979" s="38"/>
      <c r="I1979" s="38"/>
    </row>
    <row r="1980" spans="1:9" ht="15" customHeight="1" x14ac:dyDescent="0.2">
      <c r="A1980"/>
      <c r="B1980"/>
      <c r="G1980" s="46"/>
      <c r="H1980" s="38"/>
      <c r="I1980" s="38"/>
    </row>
    <row r="1981" spans="1:9" ht="15" customHeight="1" x14ac:dyDescent="0.2">
      <c r="A1981"/>
      <c r="B1981"/>
      <c r="G1981" s="46"/>
      <c r="H1981" s="38"/>
      <c r="I1981" s="38"/>
    </row>
    <row r="1982" spans="1:9" ht="15" customHeight="1" x14ac:dyDescent="0.2">
      <c r="A1982"/>
      <c r="B1982"/>
      <c r="G1982" s="46"/>
      <c r="H1982" s="38"/>
      <c r="I1982" s="38"/>
    </row>
    <row r="1983" spans="1:9" ht="15" customHeight="1" x14ac:dyDescent="0.2">
      <c r="A1983"/>
      <c r="B1983"/>
      <c r="G1983" s="46"/>
      <c r="H1983" s="38"/>
      <c r="I1983" s="38"/>
    </row>
    <row r="1984" spans="1:9" ht="15" customHeight="1" x14ac:dyDescent="0.2">
      <c r="A1984"/>
      <c r="B1984"/>
      <c r="G1984" s="46"/>
      <c r="H1984" s="38"/>
      <c r="I1984" s="38"/>
    </row>
    <row r="1985" spans="1:9" ht="15" customHeight="1" x14ac:dyDescent="0.2">
      <c r="A1985"/>
      <c r="B1985"/>
      <c r="G1985" s="46"/>
      <c r="H1985" s="38"/>
      <c r="I1985" s="38"/>
    </row>
    <row r="1986" spans="1:9" ht="15" customHeight="1" x14ac:dyDescent="0.2">
      <c r="A1986"/>
      <c r="B1986"/>
      <c r="G1986" s="46"/>
      <c r="H1986" s="38"/>
      <c r="I1986" s="38"/>
    </row>
    <row r="1987" spans="1:9" ht="15" customHeight="1" x14ac:dyDescent="0.2">
      <c r="A1987"/>
      <c r="B1987"/>
      <c r="G1987" s="46"/>
      <c r="H1987" s="38"/>
      <c r="I1987" s="38"/>
    </row>
    <row r="1988" spans="1:9" ht="15" customHeight="1" x14ac:dyDescent="0.2">
      <c r="A1988"/>
      <c r="B1988"/>
      <c r="G1988" s="46"/>
      <c r="H1988" s="38"/>
      <c r="I1988" s="38"/>
    </row>
    <row r="1989" spans="1:9" ht="15" customHeight="1" x14ac:dyDescent="0.2">
      <c r="A1989"/>
      <c r="B1989"/>
      <c r="G1989" s="46"/>
      <c r="H1989" s="38"/>
      <c r="I1989" s="38"/>
    </row>
    <row r="1990" spans="1:9" ht="15" customHeight="1" x14ac:dyDescent="0.2">
      <c r="A1990"/>
      <c r="B1990"/>
      <c r="G1990" s="46"/>
      <c r="H1990" s="38"/>
      <c r="I1990" s="38"/>
    </row>
    <row r="1991" spans="1:9" ht="15" customHeight="1" x14ac:dyDescent="0.2">
      <c r="A1991"/>
      <c r="B1991"/>
      <c r="G1991" s="46"/>
      <c r="H1991" s="38"/>
      <c r="I1991" s="38"/>
    </row>
    <row r="1992" spans="1:9" ht="15" customHeight="1" x14ac:dyDescent="0.2">
      <c r="A1992"/>
      <c r="B1992"/>
      <c r="G1992" s="46"/>
      <c r="H1992" s="38"/>
      <c r="I1992" s="38"/>
    </row>
    <row r="1993" spans="1:9" ht="15" customHeight="1" x14ac:dyDescent="0.2">
      <c r="A1993"/>
      <c r="B1993"/>
      <c r="G1993" s="46"/>
      <c r="H1993" s="38"/>
      <c r="I1993" s="38"/>
    </row>
    <row r="1994" spans="1:9" ht="15" customHeight="1" x14ac:dyDescent="0.2">
      <c r="A1994"/>
      <c r="B1994"/>
      <c r="G1994" s="46"/>
      <c r="H1994" s="38"/>
      <c r="I1994" s="38"/>
    </row>
    <row r="1995" spans="1:9" ht="15" customHeight="1" x14ac:dyDescent="0.2">
      <c r="A1995"/>
      <c r="B1995"/>
      <c r="G1995" s="46"/>
      <c r="H1995" s="38"/>
      <c r="I1995" s="38"/>
    </row>
    <row r="1996" spans="1:9" ht="15" customHeight="1" x14ac:dyDescent="0.2">
      <c r="A1996"/>
      <c r="B1996"/>
      <c r="G1996" s="46"/>
      <c r="H1996" s="38"/>
      <c r="I1996" s="38"/>
    </row>
    <row r="1997" spans="1:9" ht="15" customHeight="1" x14ac:dyDescent="0.2">
      <c r="A1997"/>
      <c r="B1997"/>
      <c r="G1997" s="46"/>
      <c r="H1997" s="38"/>
      <c r="I1997" s="38"/>
    </row>
    <row r="1998" spans="1:9" ht="15" customHeight="1" x14ac:dyDescent="0.2">
      <c r="A1998"/>
      <c r="B1998"/>
      <c r="G1998" s="46"/>
      <c r="H1998" s="38"/>
      <c r="I1998" s="38"/>
    </row>
    <row r="1999" spans="1:9" ht="15" customHeight="1" x14ac:dyDescent="0.2">
      <c r="A1999"/>
      <c r="B1999"/>
      <c r="G1999" s="46"/>
      <c r="H1999" s="38"/>
      <c r="I1999" s="38"/>
    </row>
    <row r="2000" spans="1:9" ht="15" customHeight="1" x14ac:dyDescent="0.2">
      <c r="A2000"/>
      <c r="B2000"/>
      <c r="G2000" s="46"/>
      <c r="H2000" s="38"/>
      <c r="I2000" s="38"/>
    </row>
    <row r="2001" spans="1:9" ht="15" customHeight="1" x14ac:dyDescent="0.2">
      <c r="A2001"/>
      <c r="B2001"/>
      <c r="G2001" s="46"/>
      <c r="H2001" s="38"/>
      <c r="I2001" s="38"/>
    </row>
    <row r="2002" spans="1:9" ht="15" customHeight="1" x14ac:dyDescent="0.2">
      <c r="A2002"/>
      <c r="B2002"/>
      <c r="G2002" s="46"/>
      <c r="H2002" s="38"/>
      <c r="I2002" s="38"/>
    </row>
    <row r="2003" spans="1:9" ht="15" customHeight="1" x14ac:dyDescent="0.2">
      <c r="A2003"/>
      <c r="B2003"/>
      <c r="G2003" s="46"/>
      <c r="H2003" s="38"/>
      <c r="I2003" s="38"/>
    </row>
    <row r="2004" spans="1:9" ht="15" customHeight="1" x14ac:dyDescent="0.2">
      <c r="A2004"/>
      <c r="B2004"/>
      <c r="G2004" s="46"/>
      <c r="H2004" s="38"/>
      <c r="I2004" s="38"/>
    </row>
    <row r="2005" spans="1:9" ht="15" customHeight="1" x14ac:dyDescent="0.2">
      <c r="A2005"/>
      <c r="B2005"/>
      <c r="G2005" s="46"/>
      <c r="H2005" s="38"/>
      <c r="I2005" s="38"/>
    </row>
    <row r="2006" spans="1:9" ht="15" customHeight="1" x14ac:dyDescent="0.2">
      <c r="A2006"/>
      <c r="B2006"/>
      <c r="G2006" s="46"/>
      <c r="H2006" s="38"/>
      <c r="I2006" s="38"/>
    </row>
    <row r="2007" spans="1:9" ht="15" customHeight="1" x14ac:dyDescent="0.2">
      <c r="A2007"/>
      <c r="B2007"/>
      <c r="G2007" s="46"/>
      <c r="H2007" s="38"/>
      <c r="I2007" s="38"/>
    </row>
    <row r="2008" spans="1:9" ht="15" customHeight="1" x14ac:dyDescent="0.2">
      <c r="A2008"/>
      <c r="B2008"/>
      <c r="G2008" s="46"/>
      <c r="H2008" s="38"/>
      <c r="I2008" s="38"/>
    </row>
    <row r="2009" spans="1:9" ht="15" customHeight="1" x14ac:dyDescent="0.2">
      <c r="A2009"/>
      <c r="B2009"/>
      <c r="G2009" s="46"/>
      <c r="H2009" s="38"/>
      <c r="I2009" s="38"/>
    </row>
    <row r="2010" spans="1:9" ht="15" customHeight="1" x14ac:dyDescent="0.2">
      <c r="A2010"/>
      <c r="B2010"/>
      <c r="G2010" s="46"/>
      <c r="H2010" s="38"/>
      <c r="I2010" s="38"/>
    </row>
    <row r="2011" spans="1:9" ht="15" customHeight="1" x14ac:dyDescent="0.2">
      <c r="A2011"/>
      <c r="B2011"/>
      <c r="G2011" s="46"/>
      <c r="H2011" s="38"/>
      <c r="I2011" s="38"/>
    </row>
    <row r="2012" spans="1:9" ht="15" customHeight="1" x14ac:dyDescent="0.2">
      <c r="A2012"/>
      <c r="B2012"/>
      <c r="G2012" s="46"/>
      <c r="H2012" s="38"/>
      <c r="I2012" s="38"/>
    </row>
    <row r="2013" spans="1:9" ht="15" customHeight="1" x14ac:dyDescent="0.2">
      <c r="A2013"/>
      <c r="B2013"/>
      <c r="G2013" s="46"/>
      <c r="H2013" s="38"/>
      <c r="I2013" s="38"/>
    </row>
    <row r="2014" spans="1:9" ht="15" customHeight="1" x14ac:dyDescent="0.2">
      <c r="A2014"/>
      <c r="B2014"/>
      <c r="G2014" s="46"/>
      <c r="H2014" s="38"/>
      <c r="I2014" s="38"/>
    </row>
    <row r="2015" spans="1:9" ht="15" customHeight="1" x14ac:dyDescent="0.2">
      <c r="A2015"/>
      <c r="B2015"/>
      <c r="G2015" s="46"/>
      <c r="H2015" s="38"/>
      <c r="I2015" s="38"/>
    </row>
    <row r="2016" spans="1:9" ht="15" customHeight="1" x14ac:dyDescent="0.2">
      <c r="A2016"/>
      <c r="B2016"/>
      <c r="G2016" s="46"/>
      <c r="H2016" s="38"/>
      <c r="I2016" s="38"/>
    </row>
    <row r="2017" spans="1:9" ht="15" customHeight="1" x14ac:dyDescent="0.2">
      <c r="A2017"/>
      <c r="B2017"/>
      <c r="G2017" s="46"/>
      <c r="H2017" s="38"/>
      <c r="I2017" s="38"/>
    </row>
    <row r="2018" spans="1:9" ht="15" customHeight="1" x14ac:dyDescent="0.2">
      <c r="A2018"/>
      <c r="B2018"/>
      <c r="G2018" s="46"/>
      <c r="H2018" s="38"/>
      <c r="I2018" s="38"/>
    </row>
    <row r="2019" spans="1:9" ht="15" customHeight="1" x14ac:dyDescent="0.2">
      <c r="A2019"/>
      <c r="B2019"/>
      <c r="G2019" s="46"/>
      <c r="H2019" s="38"/>
      <c r="I2019" s="38"/>
    </row>
    <row r="2020" spans="1:9" ht="15" customHeight="1" x14ac:dyDescent="0.2">
      <c r="A2020"/>
      <c r="B2020"/>
      <c r="G2020" s="46"/>
      <c r="H2020" s="38"/>
      <c r="I2020" s="38"/>
    </row>
    <row r="2021" spans="1:9" ht="15" customHeight="1" x14ac:dyDescent="0.2">
      <c r="A2021"/>
      <c r="B2021"/>
      <c r="G2021" s="46"/>
      <c r="H2021" s="38"/>
      <c r="I2021" s="38"/>
    </row>
    <row r="2022" spans="1:9" ht="15" customHeight="1" x14ac:dyDescent="0.2">
      <c r="A2022"/>
      <c r="B2022"/>
      <c r="G2022" s="46"/>
      <c r="H2022" s="38"/>
      <c r="I2022" s="38"/>
    </row>
    <row r="2023" spans="1:9" ht="15" customHeight="1" x14ac:dyDescent="0.2">
      <c r="A2023"/>
      <c r="B2023"/>
      <c r="G2023" s="46"/>
      <c r="H2023" s="38"/>
      <c r="I2023" s="38"/>
    </row>
    <row r="2024" spans="1:9" ht="15" customHeight="1" x14ac:dyDescent="0.2">
      <c r="A2024"/>
      <c r="B2024"/>
      <c r="G2024" s="46"/>
      <c r="H2024" s="38"/>
      <c r="I2024" s="38"/>
    </row>
    <row r="2025" spans="1:9" ht="15" customHeight="1" x14ac:dyDescent="0.2">
      <c r="A2025"/>
      <c r="B2025"/>
      <c r="G2025" s="46"/>
      <c r="H2025" s="38"/>
      <c r="I2025" s="38"/>
    </row>
    <row r="2026" spans="1:9" ht="15" customHeight="1" x14ac:dyDescent="0.2">
      <c r="A2026"/>
      <c r="B2026"/>
      <c r="G2026" s="46"/>
      <c r="H2026" s="38"/>
      <c r="I2026" s="38"/>
    </row>
    <row r="2027" spans="1:9" ht="15" customHeight="1" x14ac:dyDescent="0.2">
      <c r="A2027"/>
      <c r="B2027"/>
      <c r="G2027" s="46"/>
      <c r="H2027" s="38"/>
      <c r="I2027" s="38"/>
    </row>
    <row r="2028" spans="1:9" ht="15" customHeight="1" x14ac:dyDescent="0.2">
      <c r="A2028"/>
      <c r="B2028"/>
      <c r="G2028" s="46"/>
      <c r="H2028" s="38"/>
      <c r="I2028" s="38"/>
    </row>
    <row r="2029" spans="1:9" ht="15" customHeight="1" x14ac:dyDescent="0.2">
      <c r="A2029"/>
      <c r="B2029"/>
      <c r="G2029" s="46"/>
      <c r="H2029" s="38"/>
      <c r="I2029" s="38"/>
    </row>
    <row r="2030" spans="1:9" ht="15" customHeight="1" x14ac:dyDescent="0.2">
      <c r="A2030"/>
      <c r="B2030"/>
      <c r="G2030" s="46"/>
      <c r="H2030" s="38"/>
      <c r="I2030" s="38"/>
    </row>
    <row r="2031" spans="1:9" ht="15" customHeight="1" x14ac:dyDescent="0.2">
      <c r="A2031"/>
      <c r="B2031"/>
      <c r="G2031" s="46"/>
      <c r="H2031" s="38"/>
      <c r="I2031" s="38"/>
    </row>
    <row r="2032" spans="1:9" ht="15" customHeight="1" x14ac:dyDescent="0.2">
      <c r="A2032"/>
      <c r="B2032"/>
      <c r="G2032" s="46"/>
      <c r="H2032" s="38"/>
      <c r="I2032" s="38"/>
    </row>
    <row r="2033" spans="1:9" ht="15" customHeight="1" x14ac:dyDescent="0.2">
      <c r="A2033"/>
      <c r="B2033"/>
      <c r="G2033" s="46"/>
      <c r="H2033" s="38"/>
      <c r="I2033" s="38"/>
    </row>
    <row r="2034" spans="1:9" ht="15" customHeight="1" x14ac:dyDescent="0.2">
      <c r="A2034"/>
      <c r="B2034"/>
      <c r="G2034" s="46"/>
      <c r="H2034" s="38"/>
      <c r="I2034" s="38"/>
    </row>
    <row r="2035" spans="1:9" ht="15" customHeight="1" x14ac:dyDescent="0.2">
      <c r="A2035"/>
      <c r="B2035"/>
      <c r="G2035" s="46"/>
      <c r="H2035" s="38"/>
      <c r="I2035" s="38"/>
    </row>
    <row r="2036" spans="1:9" ht="15" customHeight="1" x14ac:dyDescent="0.2">
      <c r="A2036"/>
      <c r="B2036"/>
      <c r="G2036" s="46"/>
      <c r="H2036" s="38"/>
      <c r="I2036" s="38"/>
    </row>
    <row r="2037" spans="1:9" ht="15" customHeight="1" x14ac:dyDescent="0.2">
      <c r="A2037"/>
      <c r="B2037"/>
      <c r="G2037" s="46"/>
      <c r="H2037" s="38"/>
      <c r="I2037" s="38"/>
    </row>
    <row r="2038" spans="1:9" ht="15" customHeight="1" x14ac:dyDescent="0.2">
      <c r="A2038"/>
      <c r="B2038"/>
      <c r="G2038" s="46"/>
      <c r="H2038" s="38"/>
      <c r="I2038" s="38"/>
    </row>
    <row r="2039" spans="1:9" ht="15" customHeight="1" x14ac:dyDescent="0.2">
      <c r="A2039"/>
      <c r="B2039"/>
      <c r="G2039" s="46"/>
      <c r="H2039" s="38"/>
      <c r="I2039" s="38"/>
    </row>
    <row r="2040" spans="1:9" ht="15" customHeight="1" x14ac:dyDescent="0.2">
      <c r="A2040"/>
      <c r="B2040"/>
      <c r="G2040" s="46"/>
      <c r="H2040" s="38"/>
      <c r="I2040" s="38"/>
    </row>
    <row r="2041" spans="1:9" ht="15" customHeight="1" x14ac:dyDescent="0.2">
      <c r="A2041"/>
      <c r="B2041"/>
      <c r="G2041" s="46"/>
      <c r="H2041" s="38"/>
      <c r="I2041" s="38"/>
    </row>
    <row r="2042" spans="1:9" ht="15" customHeight="1" x14ac:dyDescent="0.2">
      <c r="A2042"/>
      <c r="B2042"/>
      <c r="G2042" s="46"/>
      <c r="H2042" s="38"/>
      <c r="I2042" s="38"/>
    </row>
    <row r="2043" spans="1:9" ht="15" customHeight="1" x14ac:dyDescent="0.2">
      <c r="A2043"/>
      <c r="B2043"/>
      <c r="G2043" s="46"/>
      <c r="H2043" s="38"/>
      <c r="I2043" s="38"/>
    </row>
    <row r="2044" spans="1:9" ht="15" customHeight="1" x14ac:dyDescent="0.2">
      <c r="A2044"/>
      <c r="B2044"/>
      <c r="G2044" s="46"/>
      <c r="H2044" s="38"/>
      <c r="I2044" s="38"/>
    </row>
    <row r="2045" spans="1:9" ht="15" customHeight="1" x14ac:dyDescent="0.2">
      <c r="A2045"/>
      <c r="B2045"/>
      <c r="G2045" s="46"/>
      <c r="H2045" s="38"/>
      <c r="I2045" s="38"/>
    </row>
    <row r="2046" spans="1:9" ht="15" customHeight="1" x14ac:dyDescent="0.2">
      <c r="A2046"/>
      <c r="B2046"/>
      <c r="G2046" s="46"/>
      <c r="H2046" s="38"/>
      <c r="I2046" s="38"/>
    </row>
    <row r="2047" spans="1:9" ht="15" customHeight="1" x14ac:dyDescent="0.2">
      <c r="A2047"/>
      <c r="B2047"/>
      <c r="G2047" s="46"/>
      <c r="H2047" s="38"/>
      <c r="I2047" s="38"/>
    </row>
    <row r="2048" spans="1:9" ht="15" customHeight="1" x14ac:dyDescent="0.2">
      <c r="A2048"/>
      <c r="B2048"/>
      <c r="G2048" s="46"/>
      <c r="H2048" s="38"/>
      <c r="I2048" s="38"/>
    </row>
    <row r="2049" spans="1:9" ht="15" customHeight="1" x14ac:dyDescent="0.2">
      <c r="A2049"/>
      <c r="B2049"/>
      <c r="G2049" s="46"/>
      <c r="H2049" s="38"/>
      <c r="I2049" s="38"/>
    </row>
    <row r="2050" spans="1:9" ht="15" customHeight="1" x14ac:dyDescent="0.2">
      <c r="A2050"/>
      <c r="B2050"/>
      <c r="G2050" s="46"/>
      <c r="H2050" s="38"/>
      <c r="I2050" s="38"/>
    </row>
    <row r="2051" spans="1:9" ht="15" customHeight="1" x14ac:dyDescent="0.2">
      <c r="A2051"/>
      <c r="B2051"/>
      <c r="G2051" s="46"/>
      <c r="H2051" s="38"/>
      <c r="I2051" s="38"/>
    </row>
    <row r="2052" spans="1:9" ht="15" customHeight="1" x14ac:dyDescent="0.2">
      <c r="A2052"/>
      <c r="B2052"/>
      <c r="G2052" s="46"/>
      <c r="H2052" s="38"/>
      <c r="I2052" s="38"/>
    </row>
    <row r="2053" spans="1:9" ht="15" customHeight="1" x14ac:dyDescent="0.2">
      <c r="A2053"/>
      <c r="B2053"/>
      <c r="G2053" s="46"/>
      <c r="H2053" s="38"/>
      <c r="I2053" s="38"/>
    </row>
    <row r="2054" spans="1:9" ht="15" customHeight="1" x14ac:dyDescent="0.2">
      <c r="A2054"/>
      <c r="B2054"/>
      <c r="G2054" s="46"/>
      <c r="H2054" s="38"/>
      <c r="I2054" s="38"/>
    </row>
    <row r="2055" spans="1:9" ht="15" customHeight="1" x14ac:dyDescent="0.2">
      <c r="A2055"/>
      <c r="B2055"/>
      <c r="G2055" s="46"/>
      <c r="H2055" s="38"/>
      <c r="I2055" s="38"/>
    </row>
    <row r="2056" spans="1:9" ht="15" customHeight="1" x14ac:dyDescent="0.2">
      <c r="A2056"/>
      <c r="B2056"/>
      <c r="G2056" s="46"/>
      <c r="H2056" s="38"/>
      <c r="I2056" s="38"/>
    </row>
    <row r="2057" spans="1:9" ht="15" customHeight="1" x14ac:dyDescent="0.2">
      <c r="A2057"/>
      <c r="B2057"/>
      <c r="G2057" s="46"/>
      <c r="H2057" s="38"/>
      <c r="I2057" s="38"/>
    </row>
    <row r="2058" spans="1:9" ht="15" customHeight="1" x14ac:dyDescent="0.2">
      <c r="A2058"/>
      <c r="B2058"/>
      <c r="G2058" s="46"/>
      <c r="H2058" s="38"/>
      <c r="I2058" s="38"/>
    </row>
    <row r="2059" spans="1:9" ht="15" customHeight="1" x14ac:dyDescent="0.2">
      <c r="A2059"/>
      <c r="B2059"/>
      <c r="G2059" s="46"/>
      <c r="H2059" s="38"/>
      <c r="I2059" s="38"/>
    </row>
    <row r="2060" spans="1:9" ht="15" customHeight="1" x14ac:dyDescent="0.2">
      <c r="A2060"/>
      <c r="B2060"/>
      <c r="G2060" s="46"/>
      <c r="H2060" s="38"/>
      <c r="I2060" s="38"/>
    </row>
    <row r="2061" spans="1:9" ht="15" customHeight="1" x14ac:dyDescent="0.2">
      <c r="A2061"/>
      <c r="B2061"/>
      <c r="G2061" s="46"/>
      <c r="H2061" s="38"/>
      <c r="I2061" s="38"/>
    </row>
    <row r="2062" spans="1:9" ht="15" customHeight="1" x14ac:dyDescent="0.2">
      <c r="A2062"/>
      <c r="B2062"/>
      <c r="G2062" s="46"/>
      <c r="H2062" s="38"/>
      <c r="I2062" s="38"/>
    </row>
    <row r="2063" spans="1:9" ht="15" customHeight="1" x14ac:dyDescent="0.2">
      <c r="A2063"/>
      <c r="B2063"/>
      <c r="G2063" s="46"/>
      <c r="H2063" s="38"/>
      <c r="I2063" s="38"/>
    </row>
    <row r="2064" spans="1:9" ht="15" customHeight="1" x14ac:dyDescent="0.2">
      <c r="A2064"/>
      <c r="B2064"/>
      <c r="G2064" s="46"/>
      <c r="H2064" s="38"/>
      <c r="I2064" s="38"/>
    </row>
    <row r="2065" spans="1:9" ht="15" customHeight="1" x14ac:dyDescent="0.2">
      <c r="A2065"/>
      <c r="B2065"/>
      <c r="G2065" s="46"/>
      <c r="H2065" s="38"/>
      <c r="I2065" s="38"/>
    </row>
    <row r="2066" spans="1:9" ht="15" customHeight="1" x14ac:dyDescent="0.2">
      <c r="A2066"/>
      <c r="B2066"/>
      <c r="G2066" s="46"/>
      <c r="H2066" s="38"/>
      <c r="I2066" s="38"/>
    </row>
    <row r="2067" spans="1:9" ht="15" customHeight="1" x14ac:dyDescent="0.2">
      <c r="A2067"/>
      <c r="B2067"/>
      <c r="G2067" s="46"/>
      <c r="H2067" s="38"/>
      <c r="I2067" s="38"/>
    </row>
    <row r="2068" spans="1:9" ht="15" customHeight="1" x14ac:dyDescent="0.2">
      <c r="A2068"/>
      <c r="B2068"/>
      <c r="G2068" s="46"/>
      <c r="H2068" s="38"/>
      <c r="I2068" s="38"/>
    </row>
    <row r="2069" spans="1:9" ht="15" customHeight="1" x14ac:dyDescent="0.2">
      <c r="A2069"/>
      <c r="B2069"/>
      <c r="G2069" s="46"/>
      <c r="H2069" s="38"/>
      <c r="I2069" s="38"/>
    </row>
    <row r="2070" spans="1:9" ht="15" customHeight="1" x14ac:dyDescent="0.2">
      <c r="A2070"/>
      <c r="B2070"/>
      <c r="G2070" s="46"/>
      <c r="H2070" s="38"/>
      <c r="I2070" s="38"/>
    </row>
    <row r="2071" spans="1:9" ht="15" customHeight="1" x14ac:dyDescent="0.2">
      <c r="A2071"/>
      <c r="B2071"/>
      <c r="G2071" s="46"/>
      <c r="H2071" s="38"/>
      <c r="I2071" s="38"/>
    </row>
    <row r="2072" spans="1:9" ht="15" customHeight="1" x14ac:dyDescent="0.2">
      <c r="A2072"/>
      <c r="B2072"/>
      <c r="G2072" s="46"/>
      <c r="H2072" s="38"/>
      <c r="I2072" s="38"/>
    </row>
    <row r="2073" spans="1:9" ht="15" customHeight="1" x14ac:dyDescent="0.2">
      <c r="A2073"/>
      <c r="B2073"/>
      <c r="G2073" s="46"/>
      <c r="H2073" s="38"/>
      <c r="I2073" s="38"/>
    </row>
    <row r="2074" spans="1:9" ht="15" customHeight="1" x14ac:dyDescent="0.2">
      <c r="A2074"/>
      <c r="B2074"/>
      <c r="G2074" s="46"/>
      <c r="H2074" s="38"/>
      <c r="I2074" s="38"/>
    </row>
    <row r="2075" spans="1:9" ht="15" customHeight="1" x14ac:dyDescent="0.2">
      <c r="A2075"/>
      <c r="B2075"/>
      <c r="G2075" s="46"/>
      <c r="H2075" s="38"/>
      <c r="I2075" s="38"/>
    </row>
    <row r="2076" spans="1:9" ht="15" customHeight="1" x14ac:dyDescent="0.2">
      <c r="A2076"/>
      <c r="B2076"/>
      <c r="G2076" s="46"/>
      <c r="H2076" s="38"/>
      <c r="I2076" s="38"/>
    </row>
    <row r="2077" spans="1:9" ht="15" customHeight="1" x14ac:dyDescent="0.2">
      <c r="A2077"/>
      <c r="B2077"/>
      <c r="G2077" s="46"/>
      <c r="H2077" s="38"/>
      <c r="I2077" s="38"/>
    </row>
    <row r="2078" spans="1:9" ht="15" customHeight="1" x14ac:dyDescent="0.2">
      <c r="A2078"/>
      <c r="B2078"/>
      <c r="G2078" s="46"/>
      <c r="H2078" s="38"/>
      <c r="I2078" s="38"/>
    </row>
    <row r="2079" spans="1:9" ht="15" customHeight="1" x14ac:dyDescent="0.2">
      <c r="A2079"/>
      <c r="B2079"/>
      <c r="G2079" s="46"/>
      <c r="H2079" s="38"/>
      <c r="I2079" s="38"/>
    </row>
    <row r="2080" spans="1:9" ht="15" customHeight="1" x14ac:dyDescent="0.2">
      <c r="A2080"/>
      <c r="B2080"/>
      <c r="G2080" s="46"/>
      <c r="H2080" s="38"/>
      <c r="I2080" s="38"/>
    </row>
    <row r="2081" spans="1:9" ht="15" customHeight="1" x14ac:dyDescent="0.2">
      <c r="A2081"/>
      <c r="B2081"/>
      <c r="G2081" s="46"/>
      <c r="H2081" s="38"/>
      <c r="I2081" s="38"/>
    </row>
    <row r="2082" spans="1:9" ht="15" customHeight="1" x14ac:dyDescent="0.2">
      <c r="A2082"/>
      <c r="B2082"/>
      <c r="G2082" s="46"/>
      <c r="H2082" s="38"/>
      <c r="I2082" s="38"/>
    </row>
    <row r="2083" spans="1:9" ht="15" customHeight="1" x14ac:dyDescent="0.2">
      <c r="A2083"/>
      <c r="B2083"/>
      <c r="G2083" s="46"/>
      <c r="H2083" s="38"/>
      <c r="I2083" s="38"/>
    </row>
    <row r="2084" spans="1:9" ht="15" customHeight="1" x14ac:dyDescent="0.2">
      <c r="A2084"/>
      <c r="B2084"/>
      <c r="G2084" s="46"/>
      <c r="H2084" s="38"/>
      <c r="I2084" s="38"/>
    </row>
    <row r="2085" spans="1:9" ht="15" customHeight="1" x14ac:dyDescent="0.2">
      <c r="A2085"/>
      <c r="B2085"/>
      <c r="G2085" s="46"/>
      <c r="H2085" s="38"/>
      <c r="I2085" s="38"/>
    </row>
    <row r="2086" spans="1:9" ht="15" customHeight="1" x14ac:dyDescent="0.2">
      <c r="A2086"/>
      <c r="B2086"/>
      <c r="G2086" s="46"/>
      <c r="H2086" s="38"/>
      <c r="I2086" s="38"/>
    </row>
    <row r="2087" spans="1:9" ht="15" customHeight="1" x14ac:dyDescent="0.2">
      <c r="A2087"/>
      <c r="B2087"/>
      <c r="G2087" s="46"/>
      <c r="H2087" s="38"/>
      <c r="I2087" s="38"/>
    </row>
    <row r="2088" spans="1:9" ht="15" customHeight="1" x14ac:dyDescent="0.2">
      <c r="A2088"/>
      <c r="B2088"/>
      <c r="G2088" s="46"/>
      <c r="H2088" s="38"/>
      <c r="I2088" s="38"/>
    </row>
    <row r="2089" spans="1:9" ht="15" customHeight="1" x14ac:dyDescent="0.2">
      <c r="A2089"/>
      <c r="B2089"/>
      <c r="G2089" s="46"/>
      <c r="H2089" s="38"/>
      <c r="I2089" s="38"/>
    </row>
    <row r="2090" spans="1:9" ht="15" customHeight="1" x14ac:dyDescent="0.2">
      <c r="A2090"/>
      <c r="B2090"/>
      <c r="G2090" s="46"/>
      <c r="H2090" s="38"/>
      <c r="I2090" s="38"/>
    </row>
    <row r="2091" spans="1:9" ht="15" customHeight="1" x14ac:dyDescent="0.2">
      <c r="A2091"/>
      <c r="B2091"/>
      <c r="G2091" s="46"/>
      <c r="H2091" s="38"/>
      <c r="I2091" s="38"/>
    </row>
    <row r="2092" spans="1:9" ht="15" customHeight="1" x14ac:dyDescent="0.2">
      <c r="A2092"/>
      <c r="B2092"/>
      <c r="G2092" s="46"/>
      <c r="H2092" s="38"/>
      <c r="I2092" s="38"/>
    </row>
    <row r="2093" spans="1:9" ht="15" customHeight="1" x14ac:dyDescent="0.2">
      <c r="A2093"/>
      <c r="B2093"/>
      <c r="G2093" s="46"/>
      <c r="H2093" s="38"/>
      <c r="I2093" s="38"/>
    </row>
    <row r="2094" spans="1:9" ht="15" customHeight="1" x14ac:dyDescent="0.2">
      <c r="A2094"/>
      <c r="B2094"/>
      <c r="G2094" s="46"/>
      <c r="H2094" s="38"/>
      <c r="I2094" s="38"/>
    </row>
    <row r="2095" spans="1:9" ht="15" customHeight="1" x14ac:dyDescent="0.2">
      <c r="A2095"/>
      <c r="B2095"/>
      <c r="G2095" s="46"/>
      <c r="H2095" s="38"/>
      <c r="I2095" s="38"/>
    </row>
    <row r="2096" spans="1:9" ht="15" customHeight="1" x14ac:dyDescent="0.2">
      <c r="A2096"/>
      <c r="B2096"/>
      <c r="G2096" s="46"/>
      <c r="H2096" s="38"/>
      <c r="I2096" s="38"/>
    </row>
    <row r="2097" spans="1:9" ht="15" customHeight="1" x14ac:dyDescent="0.2">
      <c r="A2097"/>
      <c r="B2097"/>
      <c r="G2097" s="46"/>
      <c r="H2097" s="38"/>
      <c r="I2097" s="38"/>
    </row>
    <row r="2098" spans="1:9" ht="15" customHeight="1" x14ac:dyDescent="0.2">
      <c r="A2098"/>
      <c r="B2098"/>
      <c r="G2098" s="46"/>
      <c r="H2098" s="38"/>
      <c r="I2098" s="38"/>
    </row>
    <row r="2099" spans="1:9" ht="15" customHeight="1" x14ac:dyDescent="0.2">
      <c r="A2099"/>
      <c r="B2099"/>
      <c r="G2099" s="46"/>
      <c r="H2099" s="38"/>
      <c r="I2099" s="38"/>
    </row>
    <row r="2100" spans="1:9" ht="15" customHeight="1" x14ac:dyDescent="0.2">
      <c r="A2100"/>
      <c r="B2100"/>
      <c r="G2100" s="46"/>
      <c r="H2100" s="38"/>
      <c r="I2100" s="38"/>
    </row>
    <row r="2101" spans="1:9" ht="15" customHeight="1" x14ac:dyDescent="0.2">
      <c r="A2101"/>
      <c r="B2101"/>
      <c r="G2101" s="46"/>
      <c r="H2101" s="38"/>
      <c r="I2101" s="38"/>
    </row>
    <row r="2102" spans="1:9" ht="15" customHeight="1" x14ac:dyDescent="0.2">
      <c r="A2102"/>
      <c r="B2102"/>
      <c r="G2102" s="46"/>
      <c r="H2102" s="38"/>
      <c r="I2102" s="38"/>
    </row>
    <row r="2103" spans="1:9" ht="15" customHeight="1" x14ac:dyDescent="0.2">
      <c r="A2103"/>
      <c r="B2103"/>
      <c r="G2103" s="46"/>
      <c r="H2103" s="38"/>
      <c r="I2103" s="38"/>
    </row>
    <row r="2104" spans="1:9" ht="15" customHeight="1" x14ac:dyDescent="0.2">
      <c r="A2104"/>
      <c r="B2104"/>
      <c r="G2104" s="46"/>
      <c r="H2104" s="38"/>
      <c r="I2104" s="38"/>
    </row>
    <row r="2105" spans="1:9" ht="15" customHeight="1" x14ac:dyDescent="0.2">
      <c r="A2105"/>
      <c r="B2105"/>
      <c r="G2105" s="46"/>
      <c r="H2105" s="38"/>
      <c r="I2105" s="38"/>
    </row>
    <row r="2106" spans="1:9" ht="15" customHeight="1" x14ac:dyDescent="0.2">
      <c r="A2106"/>
      <c r="B2106"/>
      <c r="G2106" s="46"/>
      <c r="H2106" s="38"/>
      <c r="I2106" s="38"/>
    </row>
    <row r="2107" spans="1:9" ht="15" customHeight="1" x14ac:dyDescent="0.2">
      <c r="A2107"/>
      <c r="B2107"/>
      <c r="G2107" s="46"/>
      <c r="H2107" s="38"/>
      <c r="I2107" s="38"/>
    </row>
    <row r="2108" spans="1:9" ht="15" customHeight="1" x14ac:dyDescent="0.2">
      <c r="A2108"/>
      <c r="B2108"/>
      <c r="G2108" s="46"/>
      <c r="H2108" s="38"/>
      <c r="I2108" s="38"/>
    </row>
    <row r="2109" spans="1:9" ht="15" customHeight="1" x14ac:dyDescent="0.2">
      <c r="A2109"/>
      <c r="B2109"/>
      <c r="G2109" s="46"/>
      <c r="H2109" s="38"/>
      <c r="I2109" s="38"/>
    </row>
    <row r="2110" spans="1:9" ht="15" customHeight="1" x14ac:dyDescent="0.2">
      <c r="A2110"/>
      <c r="B2110"/>
      <c r="G2110" s="46"/>
      <c r="H2110" s="38"/>
      <c r="I2110" s="38"/>
    </row>
    <row r="2111" spans="1:9" ht="15" customHeight="1" x14ac:dyDescent="0.2">
      <c r="A2111"/>
      <c r="B2111"/>
      <c r="G2111" s="46"/>
      <c r="H2111" s="38"/>
      <c r="I2111" s="38"/>
    </row>
    <row r="2112" spans="1:9" ht="15" customHeight="1" x14ac:dyDescent="0.2">
      <c r="A2112"/>
      <c r="B2112"/>
      <c r="G2112" s="46"/>
      <c r="H2112" s="38"/>
      <c r="I2112" s="38"/>
    </row>
    <row r="2113" spans="1:9" ht="15" customHeight="1" x14ac:dyDescent="0.2">
      <c r="A2113"/>
      <c r="B2113"/>
      <c r="G2113" s="46"/>
      <c r="H2113" s="38"/>
      <c r="I2113" s="38"/>
    </row>
    <row r="2114" spans="1:9" ht="15" customHeight="1" x14ac:dyDescent="0.2">
      <c r="A2114"/>
      <c r="B2114"/>
      <c r="G2114" s="46"/>
      <c r="H2114" s="38"/>
      <c r="I2114" s="38"/>
    </row>
    <row r="2115" spans="1:9" ht="15" customHeight="1" x14ac:dyDescent="0.2">
      <c r="A2115"/>
      <c r="B2115"/>
      <c r="G2115" s="46"/>
      <c r="H2115" s="38"/>
      <c r="I2115" s="38"/>
    </row>
    <row r="2116" spans="1:9" ht="15" customHeight="1" x14ac:dyDescent="0.2">
      <c r="A2116"/>
      <c r="B2116"/>
      <c r="G2116" s="46"/>
      <c r="H2116" s="38"/>
      <c r="I2116" s="38"/>
    </row>
    <row r="2117" spans="1:9" ht="15" customHeight="1" x14ac:dyDescent="0.2">
      <c r="A2117"/>
      <c r="B2117"/>
      <c r="G2117" s="46"/>
      <c r="H2117" s="38"/>
      <c r="I2117" s="38"/>
    </row>
    <row r="2118" spans="1:9" ht="15" customHeight="1" x14ac:dyDescent="0.2">
      <c r="A2118"/>
      <c r="B2118"/>
      <c r="G2118" s="46"/>
      <c r="H2118" s="38"/>
      <c r="I2118" s="38"/>
    </row>
    <row r="2119" spans="1:9" ht="15" customHeight="1" x14ac:dyDescent="0.2">
      <c r="A2119"/>
      <c r="B2119"/>
      <c r="G2119" s="46"/>
      <c r="H2119" s="38"/>
      <c r="I2119" s="38"/>
    </row>
    <row r="2120" spans="1:9" ht="15" customHeight="1" x14ac:dyDescent="0.2">
      <c r="A2120"/>
      <c r="B2120"/>
      <c r="G2120" s="46"/>
      <c r="H2120" s="38"/>
      <c r="I2120" s="38"/>
    </row>
    <row r="2121" spans="1:9" ht="15" customHeight="1" x14ac:dyDescent="0.2">
      <c r="A2121"/>
      <c r="B2121"/>
      <c r="G2121" s="46"/>
      <c r="H2121" s="38"/>
      <c r="I2121" s="38"/>
    </row>
    <row r="2122" spans="1:9" ht="15" customHeight="1" x14ac:dyDescent="0.2">
      <c r="A2122"/>
      <c r="B2122"/>
      <c r="G2122" s="46"/>
      <c r="H2122" s="38"/>
      <c r="I2122" s="38"/>
    </row>
    <row r="2123" spans="1:9" ht="15" customHeight="1" x14ac:dyDescent="0.2">
      <c r="A2123"/>
      <c r="B2123"/>
      <c r="G2123" s="46"/>
      <c r="H2123" s="38"/>
      <c r="I2123" s="38"/>
    </row>
    <row r="2124" spans="1:9" ht="15" customHeight="1" x14ac:dyDescent="0.2">
      <c r="A2124"/>
      <c r="B2124"/>
      <c r="G2124" s="46"/>
      <c r="H2124" s="38"/>
      <c r="I2124" s="38"/>
    </row>
    <row r="2125" spans="1:9" ht="15" customHeight="1" x14ac:dyDescent="0.2">
      <c r="A2125"/>
      <c r="B2125"/>
      <c r="G2125" s="46"/>
      <c r="H2125" s="38"/>
      <c r="I2125" s="38"/>
    </row>
    <row r="2126" spans="1:9" ht="15" customHeight="1" x14ac:dyDescent="0.2">
      <c r="A2126"/>
      <c r="B2126"/>
      <c r="G2126" s="46"/>
      <c r="H2126" s="38"/>
      <c r="I2126" s="38"/>
    </row>
    <row r="2127" spans="1:9" ht="15" customHeight="1" x14ac:dyDescent="0.2">
      <c r="A2127"/>
      <c r="B2127"/>
      <c r="G2127" s="46"/>
      <c r="H2127" s="38"/>
      <c r="I2127" s="38"/>
    </row>
    <row r="2128" spans="1:9" ht="15" customHeight="1" x14ac:dyDescent="0.2">
      <c r="A2128"/>
      <c r="B2128"/>
      <c r="G2128" s="46"/>
      <c r="H2128" s="38"/>
      <c r="I2128" s="38"/>
    </row>
    <row r="2129" spans="1:9" ht="15" customHeight="1" x14ac:dyDescent="0.2">
      <c r="A2129"/>
      <c r="B2129"/>
      <c r="G2129" s="46"/>
      <c r="H2129" s="38"/>
      <c r="I2129" s="38"/>
    </row>
    <row r="2130" spans="1:9" ht="15" customHeight="1" x14ac:dyDescent="0.2">
      <c r="A2130"/>
      <c r="B2130"/>
      <c r="G2130" s="46"/>
      <c r="H2130" s="38"/>
      <c r="I2130" s="38"/>
    </row>
    <row r="2131" spans="1:9" ht="15" customHeight="1" x14ac:dyDescent="0.2">
      <c r="A2131"/>
      <c r="B2131"/>
      <c r="G2131" s="46"/>
      <c r="H2131" s="38"/>
      <c r="I2131" s="38"/>
    </row>
    <row r="2132" spans="1:9" ht="15" customHeight="1" x14ac:dyDescent="0.2">
      <c r="A2132"/>
      <c r="B2132"/>
      <c r="G2132" s="46"/>
      <c r="H2132" s="38"/>
      <c r="I2132" s="38"/>
    </row>
    <row r="2133" spans="1:9" ht="15" customHeight="1" x14ac:dyDescent="0.2">
      <c r="A2133"/>
      <c r="B2133"/>
      <c r="G2133" s="46"/>
      <c r="H2133" s="38"/>
      <c r="I2133" s="38"/>
    </row>
    <row r="2134" spans="1:9" ht="15" customHeight="1" x14ac:dyDescent="0.2">
      <c r="A2134"/>
      <c r="B2134"/>
      <c r="G2134" s="46"/>
      <c r="H2134" s="38"/>
      <c r="I2134" s="38"/>
    </row>
    <row r="2135" spans="1:9" ht="15" customHeight="1" x14ac:dyDescent="0.2">
      <c r="A2135"/>
      <c r="B2135"/>
      <c r="G2135" s="46"/>
      <c r="H2135" s="38"/>
      <c r="I2135" s="38"/>
    </row>
    <row r="2136" spans="1:9" ht="15" customHeight="1" x14ac:dyDescent="0.2">
      <c r="A2136"/>
      <c r="B2136"/>
      <c r="G2136" s="46"/>
      <c r="H2136" s="38"/>
      <c r="I2136" s="38"/>
    </row>
    <row r="2137" spans="1:9" ht="15" customHeight="1" x14ac:dyDescent="0.2">
      <c r="A2137"/>
      <c r="B2137"/>
      <c r="G2137" s="46"/>
      <c r="H2137" s="38"/>
      <c r="I2137" s="38"/>
    </row>
    <row r="2138" spans="1:9" ht="15" customHeight="1" x14ac:dyDescent="0.2">
      <c r="A2138"/>
      <c r="B2138"/>
      <c r="G2138" s="46"/>
      <c r="H2138" s="38"/>
      <c r="I2138" s="38"/>
    </row>
    <row r="2139" spans="1:9" ht="15" customHeight="1" x14ac:dyDescent="0.2">
      <c r="A2139"/>
      <c r="B2139"/>
      <c r="G2139" s="46"/>
      <c r="H2139" s="38"/>
      <c r="I2139" s="38"/>
    </row>
    <row r="2140" spans="1:9" ht="15" customHeight="1" x14ac:dyDescent="0.2">
      <c r="A2140"/>
      <c r="B2140"/>
      <c r="G2140" s="46"/>
      <c r="H2140" s="38"/>
      <c r="I2140" s="38"/>
    </row>
    <row r="2141" spans="1:9" ht="15" customHeight="1" x14ac:dyDescent="0.2">
      <c r="A2141"/>
      <c r="B2141"/>
      <c r="G2141" s="46"/>
      <c r="H2141" s="38"/>
      <c r="I2141" s="38"/>
    </row>
    <row r="2142" spans="1:9" ht="15" customHeight="1" x14ac:dyDescent="0.2">
      <c r="A2142"/>
      <c r="B2142"/>
      <c r="G2142" s="46"/>
      <c r="H2142" s="38"/>
      <c r="I2142" s="38"/>
    </row>
    <row r="2143" spans="1:9" ht="15" customHeight="1" x14ac:dyDescent="0.2">
      <c r="A2143"/>
      <c r="B2143"/>
      <c r="G2143" s="46"/>
      <c r="H2143" s="38"/>
      <c r="I2143" s="38"/>
    </row>
    <row r="2144" spans="1:9" ht="15" customHeight="1" x14ac:dyDescent="0.2">
      <c r="A2144"/>
      <c r="B2144"/>
      <c r="G2144" s="46"/>
      <c r="H2144" s="38"/>
      <c r="I2144" s="38"/>
    </row>
    <row r="2145" spans="1:9" ht="15" customHeight="1" x14ac:dyDescent="0.2">
      <c r="A2145"/>
      <c r="B2145"/>
      <c r="G2145" s="46"/>
      <c r="H2145" s="38"/>
      <c r="I2145" s="38"/>
    </row>
    <row r="2146" spans="1:9" ht="15" customHeight="1" x14ac:dyDescent="0.2">
      <c r="A2146"/>
      <c r="B2146"/>
      <c r="G2146" s="46"/>
      <c r="H2146" s="38"/>
      <c r="I2146" s="38"/>
    </row>
    <row r="2147" spans="1:9" ht="15" customHeight="1" x14ac:dyDescent="0.2">
      <c r="A2147"/>
      <c r="B2147"/>
      <c r="G2147" s="46"/>
      <c r="H2147" s="38"/>
      <c r="I2147" s="38"/>
    </row>
    <row r="2148" spans="1:9" ht="15" customHeight="1" x14ac:dyDescent="0.2">
      <c r="A2148"/>
      <c r="B2148"/>
      <c r="G2148" s="46"/>
      <c r="H2148" s="38"/>
      <c r="I2148" s="38"/>
    </row>
    <row r="2149" spans="1:9" ht="15" customHeight="1" x14ac:dyDescent="0.2">
      <c r="A2149"/>
      <c r="B2149"/>
      <c r="G2149" s="46"/>
      <c r="H2149" s="38"/>
      <c r="I2149" s="38"/>
    </row>
    <row r="2150" spans="1:9" ht="15" customHeight="1" x14ac:dyDescent="0.2">
      <c r="A2150"/>
      <c r="B2150"/>
      <c r="G2150" s="46"/>
      <c r="H2150" s="38"/>
      <c r="I2150" s="38"/>
    </row>
    <row r="2151" spans="1:9" ht="15" customHeight="1" x14ac:dyDescent="0.2">
      <c r="A2151"/>
      <c r="B2151"/>
      <c r="G2151" s="46"/>
      <c r="H2151" s="38"/>
      <c r="I2151" s="38"/>
    </row>
    <row r="2152" spans="1:9" ht="15" customHeight="1" x14ac:dyDescent="0.2">
      <c r="A2152"/>
      <c r="B2152"/>
      <c r="G2152" s="46"/>
      <c r="H2152" s="38"/>
      <c r="I2152" s="38"/>
    </row>
    <row r="2153" spans="1:9" ht="15" customHeight="1" x14ac:dyDescent="0.2">
      <c r="A2153"/>
      <c r="B2153"/>
      <c r="G2153" s="46"/>
      <c r="H2153" s="38"/>
      <c r="I2153" s="38"/>
    </row>
    <row r="2154" spans="1:9" ht="15" customHeight="1" x14ac:dyDescent="0.2">
      <c r="A2154"/>
      <c r="B2154"/>
      <c r="G2154" s="46"/>
      <c r="H2154" s="38"/>
      <c r="I2154" s="38"/>
    </row>
    <row r="2155" spans="1:9" ht="15" customHeight="1" x14ac:dyDescent="0.2">
      <c r="A2155"/>
      <c r="B2155"/>
      <c r="G2155" s="46"/>
      <c r="H2155" s="38"/>
      <c r="I2155" s="38"/>
    </row>
    <row r="2156" spans="1:9" ht="15" customHeight="1" x14ac:dyDescent="0.2">
      <c r="A2156"/>
      <c r="B2156"/>
      <c r="G2156" s="46"/>
      <c r="H2156" s="38"/>
      <c r="I2156" s="38"/>
    </row>
    <row r="2157" spans="1:9" ht="15" customHeight="1" x14ac:dyDescent="0.2">
      <c r="A2157"/>
      <c r="B2157"/>
      <c r="G2157" s="46"/>
      <c r="H2157" s="38"/>
      <c r="I2157" s="38"/>
    </row>
    <row r="2158" spans="1:9" ht="15" customHeight="1" x14ac:dyDescent="0.2">
      <c r="A2158"/>
      <c r="B2158"/>
      <c r="G2158" s="46"/>
      <c r="H2158" s="38"/>
      <c r="I2158" s="38"/>
    </row>
    <row r="2159" spans="1:9" ht="15" customHeight="1" x14ac:dyDescent="0.2">
      <c r="A2159"/>
      <c r="B2159"/>
      <c r="G2159" s="46"/>
      <c r="H2159" s="38"/>
      <c r="I2159" s="38"/>
    </row>
    <row r="2160" spans="1:9" ht="15" customHeight="1" x14ac:dyDescent="0.2">
      <c r="A2160"/>
      <c r="B2160"/>
      <c r="G2160" s="46"/>
      <c r="H2160" s="38"/>
      <c r="I2160" s="38"/>
    </row>
    <row r="2161" spans="1:9" ht="15" customHeight="1" x14ac:dyDescent="0.2">
      <c r="A2161"/>
      <c r="B2161"/>
      <c r="G2161" s="46"/>
      <c r="H2161" s="38"/>
      <c r="I2161" s="38"/>
    </row>
    <row r="2162" spans="1:9" ht="15" customHeight="1" x14ac:dyDescent="0.2">
      <c r="A2162"/>
      <c r="B2162"/>
      <c r="G2162" s="46"/>
      <c r="H2162" s="38"/>
      <c r="I2162" s="38"/>
    </row>
    <row r="2163" spans="1:9" ht="15" customHeight="1" x14ac:dyDescent="0.2">
      <c r="A2163"/>
      <c r="B2163"/>
      <c r="G2163" s="46"/>
      <c r="H2163" s="38"/>
      <c r="I2163" s="38"/>
    </row>
    <row r="2164" spans="1:9" ht="15" customHeight="1" x14ac:dyDescent="0.2">
      <c r="A2164"/>
      <c r="B2164"/>
      <c r="G2164" s="46"/>
      <c r="H2164" s="38"/>
      <c r="I2164" s="38"/>
    </row>
    <row r="2165" spans="1:9" ht="15" customHeight="1" x14ac:dyDescent="0.2">
      <c r="A2165"/>
      <c r="B2165"/>
      <c r="G2165" s="46"/>
      <c r="H2165" s="38"/>
      <c r="I2165" s="38"/>
    </row>
    <row r="2166" spans="1:9" ht="15" customHeight="1" x14ac:dyDescent="0.2">
      <c r="A2166"/>
      <c r="B2166"/>
      <c r="G2166" s="46"/>
      <c r="H2166" s="38"/>
      <c r="I2166" s="38"/>
    </row>
    <row r="2167" spans="1:9" ht="15" customHeight="1" x14ac:dyDescent="0.2">
      <c r="A2167"/>
      <c r="B2167"/>
      <c r="G2167" s="46"/>
      <c r="H2167" s="38"/>
      <c r="I2167" s="38"/>
    </row>
    <row r="2168" spans="1:9" ht="15" customHeight="1" x14ac:dyDescent="0.2">
      <c r="A2168"/>
      <c r="B2168"/>
      <c r="G2168" s="46"/>
      <c r="H2168" s="38"/>
      <c r="I2168" s="38"/>
    </row>
    <row r="2169" spans="1:9" ht="15" customHeight="1" x14ac:dyDescent="0.2">
      <c r="A2169"/>
      <c r="B2169"/>
      <c r="G2169" s="46"/>
      <c r="H2169" s="38"/>
      <c r="I2169" s="38"/>
    </row>
    <row r="2170" spans="1:9" ht="15" customHeight="1" x14ac:dyDescent="0.2">
      <c r="A2170"/>
      <c r="B2170"/>
      <c r="G2170" s="46"/>
      <c r="H2170" s="38"/>
      <c r="I2170" s="38"/>
    </row>
    <row r="2171" spans="1:9" ht="15" customHeight="1" x14ac:dyDescent="0.2">
      <c r="A2171"/>
      <c r="B2171"/>
      <c r="G2171" s="46"/>
      <c r="H2171" s="38"/>
      <c r="I2171" s="38"/>
    </row>
    <row r="2172" spans="1:9" ht="15" customHeight="1" x14ac:dyDescent="0.2">
      <c r="A2172"/>
      <c r="B2172"/>
      <c r="G2172" s="46"/>
      <c r="H2172" s="38"/>
      <c r="I2172" s="38"/>
    </row>
    <row r="2173" spans="1:9" ht="15" customHeight="1" x14ac:dyDescent="0.2">
      <c r="A2173"/>
      <c r="B2173"/>
      <c r="G2173" s="46"/>
      <c r="H2173" s="38"/>
      <c r="I2173" s="38"/>
    </row>
    <row r="2174" spans="1:9" ht="15" customHeight="1" x14ac:dyDescent="0.2">
      <c r="A2174"/>
      <c r="B2174"/>
      <c r="G2174" s="46"/>
      <c r="H2174" s="38"/>
      <c r="I2174" s="38"/>
    </row>
    <row r="2175" spans="1:9" ht="15" customHeight="1" x14ac:dyDescent="0.2">
      <c r="A2175"/>
      <c r="B2175"/>
      <c r="G2175" s="46"/>
      <c r="H2175" s="38"/>
      <c r="I2175" s="38"/>
    </row>
    <row r="2176" spans="1:9" ht="15" customHeight="1" x14ac:dyDescent="0.2">
      <c r="A2176"/>
      <c r="B2176"/>
      <c r="G2176" s="46"/>
      <c r="H2176" s="38"/>
      <c r="I2176" s="38"/>
    </row>
    <row r="2177" spans="1:9" ht="15" customHeight="1" x14ac:dyDescent="0.2">
      <c r="A2177"/>
      <c r="B2177"/>
      <c r="G2177" s="46"/>
      <c r="H2177" s="38"/>
      <c r="I2177" s="38"/>
    </row>
    <row r="2178" spans="1:9" ht="15" customHeight="1" x14ac:dyDescent="0.2">
      <c r="A2178"/>
      <c r="B2178"/>
      <c r="G2178" s="46"/>
      <c r="H2178" s="38"/>
      <c r="I2178" s="38"/>
    </row>
    <row r="2179" spans="1:9" ht="15" customHeight="1" x14ac:dyDescent="0.2">
      <c r="A2179"/>
      <c r="B2179"/>
      <c r="G2179" s="46"/>
      <c r="H2179" s="38"/>
      <c r="I2179" s="38"/>
    </row>
    <row r="2180" spans="1:9" ht="15" customHeight="1" x14ac:dyDescent="0.2">
      <c r="A2180"/>
      <c r="B2180"/>
      <c r="G2180" s="46"/>
      <c r="H2180" s="38"/>
      <c r="I2180" s="38"/>
    </row>
    <row r="2181" spans="1:9" ht="15" customHeight="1" x14ac:dyDescent="0.2">
      <c r="A2181"/>
      <c r="B2181"/>
      <c r="G2181" s="46"/>
      <c r="H2181" s="38"/>
      <c r="I2181" s="38"/>
    </row>
    <row r="2182" spans="1:9" ht="15" customHeight="1" x14ac:dyDescent="0.2">
      <c r="A2182"/>
      <c r="B2182"/>
      <c r="G2182" s="46"/>
      <c r="H2182" s="38"/>
      <c r="I2182" s="38"/>
    </row>
    <row r="2183" spans="1:9" ht="15" customHeight="1" x14ac:dyDescent="0.2">
      <c r="A2183"/>
      <c r="B2183"/>
      <c r="G2183" s="46"/>
      <c r="H2183" s="38"/>
      <c r="I2183" s="38"/>
    </row>
    <row r="2184" spans="1:9" ht="15" customHeight="1" x14ac:dyDescent="0.2">
      <c r="A2184"/>
      <c r="B2184"/>
      <c r="G2184" s="46"/>
      <c r="H2184" s="38"/>
      <c r="I2184" s="38"/>
    </row>
    <row r="2185" spans="1:9" ht="15" customHeight="1" x14ac:dyDescent="0.2">
      <c r="A2185"/>
      <c r="B2185"/>
      <c r="G2185" s="46"/>
      <c r="H2185" s="38"/>
      <c r="I2185" s="38"/>
    </row>
    <row r="2186" spans="1:9" ht="15" customHeight="1" x14ac:dyDescent="0.2">
      <c r="A2186"/>
      <c r="B2186"/>
      <c r="G2186" s="46"/>
      <c r="H2186" s="38"/>
      <c r="I2186" s="38"/>
    </row>
    <row r="2187" spans="1:9" ht="15" customHeight="1" x14ac:dyDescent="0.2">
      <c r="A2187"/>
      <c r="B2187"/>
      <c r="G2187" s="46"/>
      <c r="H2187" s="38"/>
      <c r="I2187" s="38"/>
    </row>
    <row r="2188" spans="1:9" ht="15" customHeight="1" x14ac:dyDescent="0.2">
      <c r="A2188"/>
      <c r="B2188"/>
      <c r="G2188" s="46"/>
      <c r="H2188" s="38"/>
      <c r="I2188" s="38"/>
    </row>
    <row r="2189" spans="1:9" ht="15" customHeight="1" x14ac:dyDescent="0.2">
      <c r="A2189"/>
      <c r="B2189"/>
      <c r="G2189" s="46"/>
      <c r="H2189" s="38"/>
      <c r="I2189" s="38"/>
    </row>
    <row r="2190" spans="1:9" ht="15" customHeight="1" x14ac:dyDescent="0.2">
      <c r="A2190"/>
      <c r="B2190"/>
      <c r="G2190" s="46"/>
      <c r="H2190" s="38"/>
      <c r="I2190" s="38"/>
    </row>
    <row r="2191" spans="1:9" ht="15" customHeight="1" x14ac:dyDescent="0.2">
      <c r="A2191"/>
      <c r="B2191"/>
      <c r="G2191" s="46"/>
      <c r="H2191" s="38"/>
      <c r="I2191" s="38"/>
    </row>
    <row r="2192" spans="1:9" ht="15" customHeight="1" x14ac:dyDescent="0.2">
      <c r="A2192"/>
      <c r="B2192"/>
      <c r="G2192" s="46"/>
      <c r="H2192" s="38"/>
      <c r="I2192" s="38"/>
    </row>
    <row r="2193" spans="1:9" ht="15" customHeight="1" x14ac:dyDescent="0.2">
      <c r="A2193"/>
      <c r="B2193"/>
      <c r="G2193" s="46"/>
      <c r="H2193" s="38"/>
      <c r="I2193" s="38"/>
    </row>
    <row r="2194" spans="1:9" ht="15" customHeight="1" x14ac:dyDescent="0.2">
      <c r="A2194"/>
      <c r="B2194"/>
      <c r="G2194" s="46"/>
      <c r="H2194" s="38"/>
      <c r="I2194" s="38"/>
    </row>
    <row r="2195" spans="1:9" ht="15" customHeight="1" x14ac:dyDescent="0.2">
      <c r="A2195"/>
      <c r="B2195"/>
      <c r="G2195" s="46"/>
      <c r="H2195" s="38"/>
      <c r="I2195" s="38"/>
    </row>
    <row r="2196" spans="1:9" ht="15" customHeight="1" x14ac:dyDescent="0.2">
      <c r="A2196"/>
      <c r="B2196"/>
      <c r="G2196" s="46"/>
      <c r="H2196" s="38"/>
      <c r="I2196" s="38"/>
    </row>
    <row r="2197" spans="1:9" ht="15" customHeight="1" x14ac:dyDescent="0.2">
      <c r="A2197"/>
      <c r="B2197"/>
      <c r="G2197" s="46"/>
      <c r="H2197" s="38"/>
      <c r="I2197" s="38"/>
    </row>
    <row r="2198" spans="1:9" ht="15" customHeight="1" x14ac:dyDescent="0.2">
      <c r="A2198"/>
      <c r="B2198"/>
      <c r="G2198" s="46"/>
      <c r="H2198" s="38"/>
      <c r="I2198" s="38"/>
    </row>
    <row r="2199" spans="1:9" ht="15" customHeight="1" x14ac:dyDescent="0.2">
      <c r="A2199"/>
      <c r="B2199"/>
      <c r="G2199" s="46"/>
      <c r="H2199" s="38"/>
      <c r="I2199" s="38"/>
    </row>
    <row r="2200" spans="1:9" ht="15" customHeight="1" x14ac:dyDescent="0.2">
      <c r="A2200"/>
      <c r="B2200"/>
      <c r="G2200" s="46"/>
      <c r="H2200" s="38"/>
      <c r="I2200" s="38"/>
    </row>
    <row r="2201" spans="1:9" ht="15" customHeight="1" x14ac:dyDescent="0.2">
      <c r="A2201"/>
      <c r="B2201"/>
      <c r="G2201" s="46"/>
      <c r="H2201" s="38"/>
      <c r="I2201" s="38"/>
    </row>
    <row r="2202" spans="1:9" ht="15" customHeight="1" x14ac:dyDescent="0.2">
      <c r="A2202"/>
      <c r="B2202"/>
      <c r="G2202" s="46"/>
      <c r="H2202" s="38"/>
      <c r="I2202" s="38"/>
    </row>
    <row r="2203" spans="1:9" ht="15" customHeight="1" x14ac:dyDescent="0.2">
      <c r="A2203"/>
      <c r="B2203"/>
      <c r="G2203" s="46"/>
      <c r="H2203" s="38"/>
      <c r="I2203" s="38"/>
    </row>
    <row r="2204" spans="1:9" ht="15" customHeight="1" x14ac:dyDescent="0.2">
      <c r="A2204"/>
      <c r="B2204"/>
      <c r="G2204" s="46"/>
      <c r="H2204" s="38"/>
      <c r="I2204" s="38"/>
    </row>
    <row r="2205" spans="1:9" ht="15" customHeight="1" x14ac:dyDescent="0.2">
      <c r="A2205"/>
      <c r="B2205"/>
      <c r="G2205" s="46"/>
      <c r="H2205" s="38"/>
      <c r="I2205" s="38"/>
    </row>
    <row r="2206" spans="1:9" ht="15" customHeight="1" x14ac:dyDescent="0.2">
      <c r="A2206"/>
      <c r="B2206"/>
      <c r="G2206" s="46"/>
      <c r="H2206" s="38"/>
      <c r="I2206" s="38"/>
    </row>
    <row r="2207" spans="1:9" ht="15" customHeight="1" x14ac:dyDescent="0.2">
      <c r="A2207"/>
      <c r="B2207"/>
      <c r="G2207" s="46"/>
      <c r="H2207" s="38"/>
      <c r="I2207" s="38"/>
    </row>
    <row r="2208" spans="1:9" ht="15" customHeight="1" x14ac:dyDescent="0.2">
      <c r="A2208"/>
      <c r="B2208"/>
      <c r="G2208" s="46"/>
      <c r="H2208" s="38"/>
      <c r="I2208" s="38"/>
    </row>
    <row r="2209" spans="1:9" ht="15" customHeight="1" x14ac:dyDescent="0.2">
      <c r="A2209"/>
      <c r="B2209"/>
      <c r="G2209" s="46"/>
      <c r="H2209" s="38"/>
      <c r="I2209" s="38"/>
    </row>
    <row r="2210" spans="1:9" ht="15" customHeight="1" x14ac:dyDescent="0.2">
      <c r="A2210"/>
      <c r="B2210"/>
      <c r="G2210" s="46"/>
      <c r="H2210" s="38"/>
      <c r="I2210" s="38"/>
    </row>
    <row r="2211" spans="1:9" ht="15" customHeight="1" x14ac:dyDescent="0.2">
      <c r="A2211"/>
      <c r="B2211"/>
      <c r="G2211" s="46"/>
      <c r="H2211" s="38"/>
      <c r="I2211" s="38"/>
    </row>
    <row r="2212" spans="1:9" ht="15" customHeight="1" x14ac:dyDescent="0.2">
      <c r="A2212"/>
      <c r="B2212"/>
      <c r="G2212" s="46"/>
      <c r="H2212" s="38"/>
      <c r="I2212" s="38"/>
    </row>
    <row r="2213" spans="1:9" ht="15" customHeight="1" x14ac:dyDescent="0.2">
      <c r="A2213"/>
      <c r="B2213"/>
      <c r="G2213" s="46"/>
      <c r="H2213" s="38"/>
      <c r="I2213" s="38"/>
    </row>
    <row r="2214" spans="1:9" ht="15" customHeight="1" x14ac:dyDescent="0.2">
      <c r="A2214"/>
      <c r="B2214"/>
      <c r="G2214" s="46"/>
      <c r="H2214" s="38"/>
      <c r="I2214" s="38"/>
    </row>
    <row r="2215" spans="1:9" ht="15" customHeight="1" x14ac:dyDescent="0.2">
      <c r="A2215"/>
      <c r="B2215"/>
      <c r="G2215" s="46"/>
      <c r="H2215" s="38"/>
      <c r="I2215" s="38"/>
    </row>
    <row r="2216" spans="1:9" ht="15" customHeight="1" x14ac:dyDescent="0.2">
      <c r="A2216"/>
      <c r="B2216"/>
      <c r="G2216" s="46"/>
      <c r="H2216" s="38"/>
      <c r="I2216" s="38"/>
    </row>
    <row r="2217" spans="1:9" ht="15" customHeight="1" x14ac:dyDescent="0.2">
      <c r="A2217"/>
      <c r="B2217"/>
      <c r="G2217" s="46"/>
      <c r="H2217" s="38"/>
      <c r="I2217" s="38"/>
    </row>
    <row r="2218" spans="1:9" ht="15" customHeight="1" x14ac:dyDescent="0.2">
      <c r="A2218"/>
      <c r="B2218"/>
      <c r="G2218" s="46"/>
      <c r="H2218" s="38"/>
      <c r="I2218" s="38"/>
    </row>
    <row r="2219" spans="1:9" ht="15" customHeight="1" x14ac:dyDescent="0.2">
      <c r="A2219"/>
      <c r="B2219"/>
      <c r="G2219" s="46"/>
      <c r="H2219" s="38"/>
      <c r="I2219" s="38"/>
    </row>
    <row r="2220" spans="1:9" ht="15" customHeight="1" x14ac:dyDescent="0.2">
      <c r="A2220"/>
      <c r="B2220"/>
      <c r="G2220" s="46"/>
      <c r="H2220" s="38"/>
      <c r="I2220" s="38"/>
    </row>
    <row r="2221" spans="1:9" ht="15" customHeight="1" x14ac:dyDescent="0.2">
      <c r="A2221"/>
      <c r="B2221"/>
      <c r="G2221" s="46"/>
      <c r="H2221" s="38"/>
      <c r="I2221" s="38"/>
    </row>
    <row r="2222" spans="1:9" ht="15" customHeight="1" x14ac:dyDescent="0.2">
      <c r="A2222"/>
      <c r="B2222"/>
      <c r="G2222" s="46"/>
      <c r="H2222" s="38"/>
      <c r="I2222" s="38"/>
    </row>
    <row r="2223" spans="1:9" ht="15" customHeight="1" x14ac:dyDescent="0.2">
      <c r="A2223"/>
      <c r="B2223"/>
      <c r="G2223" s="46"/>
      <c r="H2223" s="38"/>
      <c r="I2223" s="38"/>
    </row>
    <row r="2224" spans="1:9" ht="15" customHeight="1" x14ac:dyDescent="0.2">
      <c r="A2224"/>
      <c r="B2224"/>
      <c r="G2224" s="46"/>
      <c r="H2224" s="38"/>
      <c r="I2224" s="38"/>
    </row>
    <row r="2225" spans="1:9" ht="15" customHeight="1" x14ac:dyDescent="0.2">
      <c r="A2225"/>
      <c r="B2225"/>
      <c r="G2225" s="46"/>
      <c r="H2225" s="38"/>
      <c r="I2225" s="38"/>
    </row>
    <row r="2226" spans="1:9" ht="15" customHeight="1" x14ac:dyDescent="0.2">
      <c r="A2226"/>
      <c r="B2226"/>
      <c r="G2226" s="46"/>
      <c r="H2226" s="38"/>
      <c r="I2226" s="38"/>
    </row>
    <row r="2227" spans="1:9" ht="15" customHeight="1" x14ac:dyDescent="0.2">
      <c r="A2227"/>
      <c r="B2227"/>
      <c r="G2227" s="46"/>
      <c r="H2227" s="38"/>
      <c r="I2227" s="38"/>
    </row>
    <row r="2228" spans="1:9" ht="15" customHeight="1" x14ac:dyDescent="0.2">
      <c r="A2228"/>
      <c r="B2228"/>
      <c r="G2228" s="46"/>
      <c r="H2228" s="38"/>
      <c r="I2228" s="38"/>
    </row>
    <row r="2229" spans="1:9" ht="15" customHeight="1" x14ac:dyDescent="0.2">
      <c r="A2229"/>
      <c r="B2229"/>
      <c r="G2229" s="46"/>
      <c r="H2229" s="38"/>
      <c r="I2229" s="38"/>
    </row>
    <row r="2230" spans="1:9" ht="15" customHeight="1" x14ac:dyDescent="0.2">
      <c r="A2230"/>
      <c r="B2230"/>
      <c r="G2230" s="46"/>
      <c r="H2230" s="38"/>
      <c r="I2230" s="38"/>
    </row>
    <row r="2231" spans="1:9" ht="15" customHeight="1" x14ac:dyDescent="0.2">
      <c r="A2231"/>
      <c r="B2231"/>
      <c r="G2231" s="46"/>
      <c r="H2231" s="38"/>
      <c r="I2231" s="38"/>
    </row>
    <row r="2232" spans="1:9" ht="15" customHeight="1" x14ac:dyDescent="0.2">
      <c r="A2232"/>
      <c r="B2232"/>
      <c r="G2232" s="46"/>
      <c r="H2232" s="38"/>
      <c r="I2232" s="38"/>
    </row>
    <row r="2233" spans="1:9" ht="15" customHeight="1" x14ac:dyDescent="0.2">
      <c r="A2233"/>
      <c r="B2233"/>
      <c r="G2233" s="46"/>
      <c r="H2233" s="38"/>
      <c r="I2233" s="38"/>
    </row>
    <row r="2234" spans="1:9" ht="15" customHeight="1" x14ac:dyDescent="0.2">
      <c r="A2234"/>
      <c r="B2234"/>
      <c r="G2234" s="46"/>
      <c r="H2234" s="38"/>
      <c r="I2234" s="38"/>
    </row>
    <row r="2235" spans="1:9" ht="15" customHeight="1" x14ac:dyDescent="0.2">
      <c r="A2235"/>
      <c r="B2235"/>
      <c r="G2235" s="46"/>
      <c r="H2235" s="38"/>
      <c r="I2235" s="38"/>
    </row>
    <row r="2236" spans="1:9" ht="15" customHeight="1" x14ac:dyDescent="0.2">
      <c r="A2236"/>
      <c r="B2236"/>
      <c r="G2236" s="46"/>
      <c r="H2236" s="38"/>
      <c r="I2236" s="38"/>
    </row>
    <row r="2237" spans="1:9" ht="15" customHeight="1" x14ac:dyDescent="0.2">
      <c r="A2237"/>
      <c r="B2237"/>
      <c r="G2237" s="46"/>
      <c r="H2237" s="38"/>
      <c r="I2237" s="38"/>
    </row>
    <row r="2238" spans="1:9" ht="15" customHeight="1" x14ac:dyDescent="0.2">
      <c r="A2238"/>
      <c r="B2238"/>
      <c r="G2238" s="46"/>
      <c r="H2238" s="38"/>
      <c r="I2238" s="38"/>
    </row>
    <row r="2239" spans="1:9" ht="15" customHeight="1" x14ac:dyDescent="0.2">
      <c r="A2239"/>
      <c r="B2239"/>
      <c r="G2239" s="46"/>
      <c r="H2239" s="38"/>
      <c r="I2239" s="38"/>
    </row>
    <row r="2240" spans="1:9" ht="15" customHeight="1" x14ac:dyDescent="0.2">
      <c r="A2240"/>
      <c r="B2240"/>
      <c r="G2240" s="46"/>
      <c r="H2240" s="38"/>
      <c r="I2240" s="38"/>
    </row>
    <row r="2241" spans="1:9" ht="15" customHeight="1" x14ac:dyDescent="0.2">
      <c r="A2241"/>
      <c r="B2241"/>
      <c r="G2241" s="46"/>
      <c r="H2241" s="38"/>
      <c r="I2241" s="38"/>
    </row>
    <row r="2242" spans="1:9" ht="15" customHeight="1" x14ac:dyDescent="0.2">
      <c r="A2242"/>
      <c r="B2242"/>
      <c r="G2242" s="46"/>
      <c r="H2242" s="38"/>
      <c r="I2242" s="38"/>
    </row>
    <row r="2243" spans="1:9" ht="15" customHeight="1" x14ac:dyDescent="0.2">
      <c r="A2243"/>
      <c r="B2243"/>
      <c r="G2243" s="46"/>
      <c r="H2243" s="38"/>
      <c r="I2243" s="38"/>
    </row>
    <row r="2244" spans="1:9" ht="15" customHeight="1" x14ac:dyDescent="0.2">
      <c r="A2244"/>
      <c r="B2244"/>
      <c r="G2244" s="46"/>
      <c r="H2244" s="38"/>
      <c r="I2244" s="38"/>
    </row>
    <row r="2245" spans="1:9" ht="15" customHeight="1" x14ac:dyDescent="0.2">
      <c r="A2245"/>
      <c r="B2245"/>
      <c r="G2245" s="46"/>
      <c r="H2245" s="38"/>
      <c r="I2245" s="38"/>
    </row>
    <row r="2246" spans="1:9" ht="15" customHeight="1" x14ac:dyDescent="0.2">
      <c r="A2246"/>
      <c r="B2246"/>
      <c r="G2246" s="46"/>
      <c r="H2246" s="38"/>
      <c r="I2246" s="38"/>
    </row>
    <row r="2247" spans="1:9" ht="15" customHeight="1" x14ac:dyDescent="0.2">
      <c r="A2247"/>
      <c r="B2247"/>
      <c r="G2247" s="46"/>
      <c r="H2247" s="38"/>
      <c r="I2247" s="38"/>
    </row>
    <row r="2248" spans="1:9" ht="15" customHeight="1" x14ac:dyDescent="0.2">
      <c r="A2248"/>
      <c r="B2248"/>
      <c r="G2248" s="46"/>
      <c r="H2248" s="38"/>
      <c r="I2248" s="38"/>
    </row>
    <row r="2249" spans="1:9" ht="15" customHeight="1" x14ac:dyDescent="0.2">
      <c r="A2249"/>
      <c r="B2249"/>
      <c r="G2249" s="46"/>
      <c r="H2249" s="38"/>
      <c r="I2249" s="38"/>
    </row>
    <row r="2250" spans="1:9" ht="15" customHeight="1" x14ac:dyDescent="0.2">
      <c r="A2250"/>
      <c r="B2250"/>
      <c r="G2250" s="46"/>
      <c r="H2250" s="38"/>
      <c r="I2250" s="38"/>
    </row>
    <row r="2251" spans="1:9" ht="15" customHeight="1" x14ac:dyDescent="0.2">
      <c r="A2251"/>
      <c r="B2251"/>
      <c r="G2251" s="46"/>
      <c r="H2251" s="38"/>
      <c r="I2251" s="38"/>
    </row>
    <row r="2252" spans="1:9" ht="15" customHeight="1" x14ac:dyDescent="0.2">
      <c r="A2252"/>
      <c r="B2252"/>
      <c r="G2252" s="46"/>
      <c r="H2252" s="38"/>
      <c r="I2252" s="38"/>
    </row>
    <row r="2253" spans="1:9" ht="15" customHeight="1" x14ac:dyDescent="0.2">
      <c r="A2253"/>
      <c r="B2253"/>
      <c r="G2253" s="46"/>
      <c r="H2253" s="38"/>
      <c r="I2253" s="38"/>
    </row>
    <row r="2254" spans="1:9" ht="15" customHeight="1" x14ac:dyDescent="0.2">
      <c r="A2254"/>
      <c r="B2254"/>
      <c r="G2254" s="46"/>
      <c r="H2254" s="38"/>
      <c r="I2254" s="38"/>
    </row>
    <row r="2255" spans="1:9" ht="15" customHeight="1" x14ac:dyDescent="0.2">
      <c r="A2255"/>
      <c r="B2255"/>
      <c r="G2255" s="46"/>
      <c r="H2255" s="38"/>
      <c r="I2255" s="38"/>
    </row>
    <row r="2256" spans="1:9" ht="15" customHeight="1" x14ac:dyDescent="0.2">
      <c r="A2256"/>
      <c r="B2256"/>
      <c r="G2256" s="46"/>
      <c r="H2256" s="38"/>
      <c r="I2256" s="38"/>
    </row>
    <row r="2257" spans="1:9" ht="15" customHeight="1" x14ac:dyDescent="0.2">
      <c r="A2257"/>
      <c r="B2257"/>
      <c r="G2257" s="46"/>
      <c r="H2257" s="38"/>
      <c r="I2257" s="38"/>
    </row>
    <row r="2258" spans="1:9" ht="15" customHeight="1" x14ac:dyDescent="0.2">
      <c r="A2258"/>
      <c r="B2258"/>
      <c r="G2258" s="46"/>
      <c r="H2258" s="38"/>
      <c r="I2258" s="38"/>
    </row>
    <row r="2259" spans="1:9" ht="15" customHeight="1" x14ac:dyDescent="0.2">
      <c r="A2259"/>
      <c r="B2259"/>
      <c r="G2259" s="46"/>
      <c r="H2259" s="38"/>
      <c r="I2259" s="38"/>
    </row>
    <row r="2260" spans="1:9" ht="15" customHeight="1" x14ac:dyDescent="0.2">
      <c r="A2260"/>
      <c r="B2260"/>
      <c r="G2260" s="46"/>
      <c r="H2260" s="38"/>
      <c r="I2260" s="38"/>
    </row>
    <row r="2261" spans="1:9" ht="15" customHeight="1" x14ac:dyDescent="0.2">
      <c r="A2261"/>
      <c r="B2261"/>
      <c r="G2261" s="46"/>
      <c r="H2261" s="38"/>
      <c r="I2261" s="38"/>
    </row>
    <row r="2262" spans="1:9" ht="15" customHeight="1" x14ac:dyDescent="0.2">
      <c r="A2262"/>
      <c r="B2262"/>
      <c r="G2262" s="46"/>
      <c r="H2262" s="38"/>
      <c r="I2262" s="38"/>
    </row>
    <row r="2263" spans="1:9" ht="15" customHeight="1" x14ac:dyDescent="0.2">
      <c r="A2263"/>
      <c r="B2263"/>
      <c r="G2263" s="46"/>
      <c r="H2263" s="38"/>
      <c r="I2263" s="38"/>
    </row>
    <row r="2264" spans="1:9" ht="15" customHeight="1" x14ac:dyDescent="0.2">
      <c r="A2264"/>
      <c r="B2264"/>
      <c r="G2264" s="46"/>
      <c r="H2264" s="38"/>
      <c r="I2264" s="38"/>
    </row>
    <row r="2265" spans="1:9" ht="15" customHeight="1" x14ac:dyDescent="0.2">
      <c r="A2265"/>
      <c r="B2265"/>
      <c r="G2265" s="46"/>
      <c r="H2265" s="38"/>
      <c r="I2265" s="38"/>
    </row>
    <row r="2266" spans="1:9" ht="15" customHeight="1" x14ac:dyDescent="0.2">
      <c r="A2266"/>
      <c r="B2266"/>
      <c r="G2266" s="46"/>
      <c r="H2266" s="38"/>
      <c r="I2266" s="38"/>
    </row>
    <row r="2267" spans="1:9" ht="15" customHeight="1" x14ac:dyDescent="0.2">
      <c r="A2267"/>
      <c r="B2267"/>
      <c r="G2267" s="46"/>
      <c r="H2267" s="38"/>
      <c r="I2267" s="38"/>
    </row>
    <row r="2268" spans="1:9" ht="15" customHeight="1" x14ac:dyDescent="0.2">
      <c r="A2268"/>
      <c r="B2268"/>
      <c r="G2268" s="46"/>
      <c r="H2268" s="38"/>
      <c r="I2268" s="38"/>
    </row>
    <row r="2269" spans="1:9" ht="15" customHeight="1" x14ac:dyDescent="0.2">
      <c r="A2269"/>
      <c r="B2269"/>
      <c r="G2269" s="46"/>
      <c r="H2269" s="38"/>
      <c r="I2269" s="38"/>
    </row>
    <row r="2270" spans="1:9" ht="15" customHeight="1" x14ac:dyDescent="0.2">
      <c r="A2270"/>
      <c r="B2270"/>
      <c r="G2270" s="46"/>
      <c r="H2270" s="38"/>
      <c r="I2270" s="38"/>
    </row>
    <row r="2271" spans="1:9" ht="15" customHeight="1" x14ac:dyDescent="0.2">
      <c r="A2271"/>
      <c r="B2271"/>
      <c r="G2271" s="46"/>
      <c r="H2271" s="38"/>
      <c r="I2271" s="38"/>
    </row>
    <row r="2272" spans="1:9" ht="15" customHeight="1" x14ac:dyDescent="0.2">
      <c r="A2272"/>
      <c r="B2272"/>
      <c r="G2272" s="46"/>
      <c r="H2272" s="38"/>
      <c r="I2272" s="38"/>
    </row>
    <row r="2273" spans="1:9" ht="15" customHeight="1" x14ac:dyDescent="0.2">
      <c r="A2273"/>
      <c r="B2273"/>
      <c r="G2273" s="46"/>
      <c r="H2273" s="38"/>
      <c r="I2273" s="38"/>
    </row>
    <row r="2274" spans="1:9" ht="15" customHeight="1" x14ac:dyDescent="0.2">
      <c r="A2274"/>
      <c r="B2274"/>
      <c r="G2274" s="46"/>
      <c r="H2274" s="38"/>
      <c r="I2274" s="38"/>
    </row>
    <row r="2275" spans="1:9" ht="15" customHeight="1" x14ac:dyDescent="0.2">
      <c r="A2275"/>
      <c r="B2275"/>
      <c r="G2275" s="46"/>
      <c r="H2275" s="38"/>
      <c r="I2275" s="38"/>
    </row>
    <row r="2276" spans="1:9" ht="15" customHeight="1" x14ac:dyDescent="0.2">
      <c r="A2276"/>
      <c r="B2276"/>
      <c r="G2276" s="46"/>
      <c r="H2276" s="38"/>
      <c r="I2276" s="38"/>
    </row>
    <row r="2277" spans="1:9" ht="15" customHeight="1" x14ac:dyDescent="0.2">
      <c r="A2277"/>
      <c r="B2277"/>
      <c r="G2277" s="46"/>
      <c r="H2277" s="38"/>
      <c r="I2277" s="38"/>
    </row>
    <row r="2278" spans="1:9" ht="15" customHeight="1" x14ac:dyDescent="0.2">
      <c r="A2278"/>
      <c r="B2278"/>
      <c r="G2278" s="46"/>
      <c r="H2278" s="38"/>
      <c r="I2278" s="38"/>
    </row>
    <row r="2279" spans="1:9" ht="15" customHeight="1" x14ac:dyDescent="0.2">
      <c r="A2279"/>
      <c r="B2279"/>
      <c r="G2279" s="46"/>
      <c r="H2279" s="38"/>
      <c r="I2279" s="38"/>
    </row>
    <row r="2280" spans="1:9" ht="15" customHeight="1" x14ac:dyDescent="0.2">
      <c r="A2280"/>
      <c r="B2280"/>
      <c r="G2280" s="46"/>
      <c r="H2280" s="38"/>
      <c r="I2280" s="38"/>
    </row>
    <row r="2281" spans="1:9" ht="15" customHeight="1" x14ac:dyDescent="0.2">
      <c r="A2281"/>
      <c r="B2281"/>
      <c r="G2281" s="46"/>
      <c r="H2281" s="38"/>
      <c r="I2281" s="38"/>
    </row>
    <row r="2282" spans="1:9" ht="15" customHeight="1" x14ac:dyDescent="0.2">
      <c r="A2282"/>
      <c r="B2282"/>
      <c r="G2282" s="46"/>
      <c r="H2282" s="38"/>
      <c r="I2282" s="38"/>
    </row>
    <row r="2283" spans="1:9" ht="15" customHeight="1" x14ac:dyDescent="0.2">
      <c r="A2283"/>
      <c r="B2283"/>
      <c r="G2283" s="46"/>
      <c r="H2283" s="38"/>
      <c r="I2283" s="38"/>
    </row>
    <row r="2284" spans="1:9" ht="15" customHeight="1" x14ac:dyDescent="0.2">
      <c r="A2284"/>
      <c r="B2284"/>
      <c r="G2284" s="46"/>
      <c r="H2284" s="38"/>
      <c r="I2284" s="38"/>
    </row>
    <row r="2285" spans="1:9" ht="15" customHeight="1" x14ac:dyDescent="0.2">
      <c r="A2285"/>
      <c r="B2285"/>
      <c r="G2285" s="46"/>
      <c r="H2285" s="38"/>
      <c r="I2285" s="38"/>
    </row>
    <row r="2286" spans="1:9" ht="15" customHeight="1" x14ac:dyDescent="0.2">
      <c r="A2286"/>
      <c r="B2286"/>
      <c r="G2286" s="46"/>
      <c r="H2286" s="38"/>
      <c r="I2286" s="38"/>
    </row>
    <row r="2287" spans="1:9" ht="15" customHeight="1" x14ac:dyDescent="0.2">
      <c r="A2287"/>
      <c r="B2287"/>
      <c r="G2287" s="46"/>
      <c r="H2287" s="38"/>
      <c r="I2287" s="38"/>
    </row>
    <row r="2288" spans="1:9" ht="15" customHeight="1" x14ac:dyDescent="0.2">
      <c r="A2288"/>
      <c r="B2288"/>
      <c r="G2288" s="46"/>
      <c r="H2288" s="38"/>
      <c r="I2288" s="38"/>
    </row>
    <row r="2289" spans="1:9" ht="15" customHeight="1" x14ac:dyDescent="0.2">
      <c r="A2289"/>
      <c r="B2289"/>
      <c r="G2289" s="46"/>
      <c r="H2289" s="38"/>
      <c r="I2289" s="38"/>
    </row>
    <row r="2290" spans="1:9" ht="15" customHeight="1" x14ac:dyDescent="0.2">
      <c r="A2290"/>
      <c r="B2290"/>
      <c r="G2290" s="46"/>
      <c r="H2290" s="38"/>
      <c r="I2290" s="38"/>
    </row>
    <row r="2291" spans="1:9" ht="15" customHeight="1" x14ac:dyDescent="0.2">
      <c r="A2291"/>
      <c r="B2291"/>
      <c r="G2291" s="46"/>
      <c r="H2291" s="38"/>
      <c r="I2291" s="38"/>
    </row>
    <row r="2292" spans="1:9" ht="15" customHeight="1" x14ac:dyDescent="0.2">
      <c r="A2292"/>
      <c r="B2292"/>
      <c r="G2292" s="46"/>
      <c r="H2292" s="38"/>
      <c r="I2292" s="38"/>
    </row>
    <row r="2293" spans="1:9" ht="15" customHeight="1" x14ac:dyDescent="0.2">
      <c r="A2293"/>
      <c r="B2293"/>
      <c r="G2293" s="46"/>
      <c r="H2293" s="38"/>
      <c r="I2293" s="38"/>
    </row>
    <row r="2294" spans="1:9" ht="15" customHeight="1" x14ac:dyDescent="0.2">
      <c r="A2294"/>
      <c r="B2294"/>
      <c r="G2294" s="46"/>
      <c r="H2294" s="38"/>
      <c r="I2294" s="38"/>
    </row>
    <row r="2295" spans="1:9" ht="15" customHeight="1" x14ac:dyDescent="0.2">
      <c r="A2295"/>
      <c r="B2295"/>
      <c r="G2295" s="46"/>
      <c r="H2295" s="38"/>
      <c r="I2295" s="38"/>
    </row>
    <row r="2296" spans="1:9" ht="15" customHeight="1" x14ac:dyDescent="0.2">
      <c r="A2296"/>
      <c r="B2296"/>
      <c r="G2296" s="46"/>
      <c r="H2296" s="38"/>
      <c r="I2296" s="38"/>
    </row>
    <row r="2297" spans="1:9" ht="15" customHeight="1" x14ac:dyDescent="0.2">
      <c r="A2297"/>
      <c r="B2297"/>
      <c r="G2297" s="46"/>
      <c r="H2297" s="38"/>
      <c r="I2297" s="38"/>
    </row>
    <row r="2298" spans="1:9" ht="15" customHeight="1" x14ac:dyDescent="0.2">
      <c r="A2298"/>
      <c r="B2298"/>
      <c r="G2298" s="46"/>
      <c r="H2298" s="38"/>
      <c r="I2298" s="38"/>
    </row>
    <row r="2299" spans="1:9" ht="15" customHeight="1" x14ac:dyDescent="0.2">
      <c r="A2299"/>
      <c r="B2299"/>
      <c r="G2299" s="46"/>
      <c r="H2299" s="38"/>
      <c r="I2299" s="38"/>
    </row>
    <row r="2300" spans="1:9" ht="15" customHeight="1" x14ac:dyDescent="0.2">
      <c r="A2300"/>
      <c r="B2300"/>
      <c r="G2300" s="46"/>
      <c r="H2300" s="38"/>
      <c r="I2300" s="38"/>
    </row>
    <row r="2301" spans="1:9" ht="15" customHeight="1" x14ac:dyDescent="0.2">
      <c r="A2301"/>
      <c r="B2301"/>
      <c r="G2301" s="46"/>
      <c r="H2301" s="38"/>
      <c r="I2301" s="38"/>
    </row>
    <row r="2302" spans="1:9" ht="15" customHeight="1" x14ac:dyDescent="0.2">
      <c r="A2302"/>
      <c r="B2302"/>
      <c r="G2302" s="46"/>
      <c r="H2302" s="38"/>
      <c r="I2302" s="38"/>
    </row>
    <row r="2303" spans="1:9" ht="15" customHeight="1" x14ac:dyDescent="0.2">
      <c r="A2303"/>
      <c r="B2303"/>
      <c r="G2303" s="46"/>
      <c r="H2303" s="38"/>
      <c r="I2303" s="38"/>
    </row>
    <row r="2304" spans="1:9" ht="15" customHeight="1" x14ac:dyDescent="0.2">
      <c r="A2304"/>
      <c r="B2304"/>
      <c r="G2304" s="46"/>
      <c r="H2304" s="38"/>
      <c r="I2304" s="38"/>
    </row>
    <row r="2305" spans="1:9" ht="15" customHeight="1" x14ac:dyDescent="0.2">
      <c r="A2305"/>
      <c r="B2305"/>
      <c r="G2305" s="46"/>
      <c r="H2305" s="38"/>
      <c r="I2305" s="38"/>
    </row>
    <row r="2306" spans="1:9" ht="15" customHeight="1" x14ac:dyDescent="0.2">
      <c r="A2306"/>
      <c r="B2306"/>
      <c r="G2306" s="46"/>
      <c r="H2306" s="38"/>
      <c r="I2306" s="38"/>
    </row>
    <row r="2307" spans="1:9" ht="15" customHeight="1" x14ac:dyDescent="0.2">
      <c r="A2307"/>
      <c r="B2307"/>
      <c r="G2307" s="46"/>
      <c r="H2307" s="38"/>
      <c r="I2307" s="38"/>
    </row>
    <row r="2308" spans="1:9" ht="15" customHeight="1" x14ac:dyDescent="0.2">
      <c r="A2308"/>
      <c r="B2308"/>
      <c r="G2308" s="46"/>
      <c r="H2308" s="38"/>
      <c r="I2308" s="38"/>
    </row>
    <row r="2309" spans="1:9" ht="15" customHeight="1" x14ac:dyDescent="0.2">
      <c r="A2309"/>
      <c r="B2309"/>
      <c r="G2309" s="46"/>
      <c r="H2309" s="38"/>
      <c r="I2309" s="38"/>
    </row>
    <row r="2310" spans="1:9" ht="15" customHeight="1" x14ac:dyDescent="0.2">
      <c r="A2310"/>
      <c r="B2310"/>
      <c r="G2310" s="46"/>
      <c r="H2310" s="38"/>
      <c r="I2310" s="38"/>
    </row>
    <row r="2311" spans="1:9" ht="15" customHeight="1" x14ac:dyDescent="0.2">
      <c r="A2311"/>
      <c r="B2311"/>
      <c r="G2311" s="46"/>
      <c r="H2311" s="38"/>
      <c r="I2311" s="38"/>
    </row>
    <row r="2312" spans="1:9" ht="15" customHeight="1" x14ac:dyDescent="0.2">
      <c r="A2312"/>
      <c r="B2312"/>
      <c r="G2312" s="46"/>
      <c r="H2312" s="38"/>
      <c r="I2312" s="38"/>
    </row>
    <row r="2313" spans="1:9" ht="15" customHeight="1" x14ac:dyDescent="0.2">
      <c r="A2313"/>
      <c r="B2313"/>
      <c r="G2313" s="46"/>
      <c r="H2313" s="38"/>
      <c r="I2313" s="38"/>
    </row>
    <row r="2314" spans="1:9" ht="15" customHeight="1" x14ac:dyDescent="0.2">
      <c r="A2314"/>
      <c r="B2314"/>
      <c r="G2314" s="46"/>
      <c r="H2314" s="38"/>
      <c r="I2314" s="38"/>
    </row>
    <row r="2315" spans="1:9" ht="15" customHeight="1" x14ac:dyDescent="0.2">
      <c r="A2315"/>
      <c r="B2315"/>
      <c r="G2315" s="46"/>
      <c r="H2315" s="38"/>
      <c r="I2315" s="38"/>
    </row>
    <row r="2316" spans="1:9" ht="15" customHeight="1" x14ac:dyDescent="0.2">
      <c r="A2316"/>
      <c r="B2316"/>
      <c r="G2316" s="46"/>
      <c r="H2316" s="38"/>
      <c r="I2316" s="38"/>
    </row>
    <row r="2317" spans="1:9" ht="15" customHeight="1" x14ac:dyDescent="0.2">
      <c r="A2317"/>
      <c r="B2317"/>
      <c r="G2317" s="46"/>
      <c r="H2317" s="38"/>
      <c r="I2317" s="38"/>
    </row>
    <row r="2318" spans="1:9" ht="15" customHeight="1" x14ac:dyDescent="0.2">
      <c r="A2318"/>
      <c r="B2318"/>
      <c r="G2318" s="46"/>
      <c r="H2318" s="38"/>
      <c r="I2318" s="38"/>
    </row>
    <row r="2319" spans="1:9" ht="15" customHeight="1" x14ac:dyDescent="0.2">
      <c r="A2319"/>
      <c r="B2319"/>
      <c r="G2319" s="46"/>
      <c r="H2319" s="38"/>
      <c r="I2319" s="38"/>
    </row>
    <row r="2320" spans="1:9" ht="15" customHeight="1" x14ac:dyDescent="0.2">
      <c r="A2320"/>
      <c r="B2320"/>
      <c r="G2320" s="46"/>
      <c r="H2320" s="38"/>
      <c r="I2320" s="38"/>
    </row>
    <row r="2321" spans="1:9" ht="15" customHeight="1" x14ac:dyDescent="0.2">
      <c r="A2321"/>
      <c r="B2321"/>
      <c r="G2321" s="46"/>
      <c r="H2321" s="38"/>
      <c r="I2321" s="38"/>
    </row>
    <row r="2322" spans="1:9" ht="15" customHeight="1" x14ac:dyDescent="0.2">
      <c r="A2322"/>
      <c r="B2322"/>
      <c r="G2322" s="46"/>
      <c r="H2322" s="38"/>
      <c r="I2322" s="38"/>
    </row>
    <row r="2323" spans="1:9" ht="15" customHeight="1" x14ac:dyDescent="0.2">
      <c r="A2323"/>
      <c r="B2323"/>
      <c r="G2323" s="46"/>
      <c r="H2323" s="38"/>
      <c r="I2323" s="38"/>
    </row>
    <row r="2324" spans="1:9" ht="15" customHeight="1" x14ac:dyDescent="0.2">
      <c r="A2324"/>
      <c r="B2324"/>
      <c r="G2324" s="46"/>
      <c r="H2324" s="38"/>
      <c r="I2324" s="38"/>
    </row>
    <row r="2325" spans="1:9" ht="15" customHeight="1" x14ac:dyDescent="0.2">
      <c r="A2325"/>
      <c r="B2325"/>
      <c r="G2325" s="46"/>
      <c r="H2325" s="38"/>
      <c r="I2325" s="38"/>
    </row>
    <row r="2326" spans="1:9" ht="15" customHeight="1" x14ac:dyDescent="0.2">
      <c r="A2326"/>
      <c r="B2326"/>
      <c r="G2326" s="46"/>
      <c r="H2326" s="38"/>
      <c r="I2326" s="38"/>
    </row>
    <row r="2327" spans="1:9" ht="15" customHeight="1" x14ac:dyDescent="0.2">
      <c r="A2327"/>
      <c r="B2327"/>
      <c r="G2327" s="46"/>
      <c r="H2327" s="38"/>
      <c r="I2327" s="38"/>
    </row>
    <row r="2328" spans="1:9" ht="15" customHeight="1" x14ac:dyDescent="0.2">
      <c r="A2328"/>
      <c r="B2328"/>
      <c r="G2328" s="46"/>
      <c r="H2328" s="38"/>
      <c r="I2328" s="38"/>
    </row>
    <row r="2329" spans="1:9" ht="15" customHeight="1" x14ac:dyDescent="0.2">
      <c r="A2329"/>
      <c r="B2329"/>
      <c r="G2329" s="46"/>
      <c r="H2329" s="38"/>
      <c r="I2329" s="38"/>
    </row>
    <row r="2330" spans="1:9" ht="15" customHeight="1" x14ac:dyDescent="0.2">
      <c r="A2330"/>
      <c r="B2330"/>
      <c r="G2330" s="46"/>
      <c r="H2330" s="38"/>
      <c r="I2330" s="38"/>
    </row>
    <row r="2331" spans="1:9" ht="15" customHeight="1" x14ac:dyDescent="0.2">
      <c r="A2331"/>
      <c r="B2331"/>
      <c r="G2331" s="46"/>
      <c r="H2331" s="38"/>
      <c r="I2331" s="38"/>
    </row>
    <row r="2332" spans="1:9" ht="15" customHeight="1" x14ac:dyDescent="0.2">
      <c r="A2332"/>
      <c r="B2332"/>
      <c r="G2332" s="46"/>
      <c r="H2332" s="38"/>
      <c r="I2332" s="38"/>
    </row>
    <row r="2333" spans="1:9" ht="15" customHeight="1" x14ac:dyDescent="0.2">
      <c r="A2333"/>
      <c r="B2333"/>
      <c r="G2333" s="46"/>
      <c r="H2333" s="38"/>
      <c r="I2333" s="38"/>
    </row>
    <row r="2334" spans="1:9" ht="15" customHeight="1" x14ac:dyDescent="0.2">
      <c r="A2334"/>
      <c r="B2334"/>
      <c r="G2334" s="46"/>
      <c r="H2334" s="38"/>
      <c r="I2334" s="38"/>
    </row>
    <row r="2335" spans="1:9" ht="15" customHeight="1" x14ac:dyDescent="0.2">
      <c r="A2335"/>
      <c r="B2335"/>
      <c r="G2335" s="46"/>
      <c r="H2335" s="38"/>
      <c r="I2335" s="38"/>
    </row>
    <row r="2336" spans="1:9" ht="15" customHeight="1" x14ac:dyDescent="0.2">
      <c r="A2336"/>
      <c r="B2336"/>
      <c r="G2336" s="46"/>
      <c r="H2336" s="38"/>
      <c r="I2336" s="38"/>
    </row>
    <row r="2337" spans="1:9" ht="15" customHeight="1" x14ac:dyDescent="0.2">
      <c r="A2337"/>
      <c r="B2337"/>
      <c r="G2337" s="46"/>
      <c r="H2337" s="38"/>
      <c r="I2337" s="38"/>
    </row>
    <row r="2338" spans="1:9" ht="15" customHeight="1" x14ac:dyDescent="0.2">
      <c r="A2338"/>
      <c r="B2338"/>
      <c r="G2338" s="46"/>
      <c r="H2338" s="38"/>
      <c r="I2338" s="38"/>
    </row>
    <row r="2339" spans="1:9" ht="15" customHeight="1" x14ac:dyDescent="0.2">
      <c r="A2339"/>
      <c r="B2339"/>
      <c r="G2339" s="46"/>
      <c r="H2339" s="38"/>
      <c r="I2339" s="38"/>
    </row>
    <row r="2340" spans="1:9" ht="15" customHeight="1" x14ac:dyDescent="0.2">
      <c r="A2340"/>
      <c r="B2340"/>
      <c r="G2340" s="46"/>
      <c r="H2340" s="38"/>
      <c r="I2340" s="38"/>
    </row>
    <row r="2341" spans="1:9" ht="15" customHeight="1" x14ac:dyDescent="0.2">
      <c r="A2341"/>
      <c r="B2341"/>
      <c r="G2341" s="46"/>
      <c r="H2341" s="38"/>
      <c r="I2341" s="38"/>
    </row>
    <row r="2342" spans="1:9" ht="15" customHeight="1" x14ac:dyDescent="0.2">
      <c r="A2342"/>
      <c r="B2342"/>
      <c r="G2342" s="46"/>
      <c r="H2342" s="38"/>
      <c r="I2342" s="38"/>
    </row>
    <row r="2343" spans="1:9" ht="15" customHeight="1" x14ac:dyDescent="0.2">
      <c r="A2343"/>
      <c r="B2343"/>
      <c r="G2343" s="46"/>
      <c r="H2343" s="38"/>
      <c r="I2343" s="38"/>
    </row>
    <row r="2344" spans="1:9" ht="15" customHeight="1" x14ac:dyDescent="0.2">
      <c r="A2344"/>
      <c r="B2344"/>
      <c r="G2344" s="46"/>
      <c r="H2344" s="38"/>
      <c r="I2344" s="38"/>
    </row>
    <row r="2345" spans="1:9" ht="15" customHeight="1" x14ac:dyDescent="0.2">
      <c r="A2345"/>
      <c r="B2345"/>
      <c r="G2345" s="46"/>
      <c r="H2345" s="38"/>
      <c r="I2345" s="38"/>
    </row>
    <row r="2346" spans="1:9" ht="15" customHeight="1" x14ac:dyDescent="0.2">
      <c r="A2346"/>
      <c r="B2346"/>
      <c r="G2346" s="46"/>
      <c r="H2346" s="38"/>
      <c r="I2346" s="38"/>
    </row>
    <row r="2347" spans="1:9" ht="15" customHeight="1" x14ac:dyDescent="0.2">
      <c r="A2347"/>
      <c r="B2347"/>
      <c r="G2347" s="46"/>
      <c r="H2347" s="38"/>
      <c r="I2347" s="38"/>
    </row>
    <row r="2348" spans="1:9" ht="15" customHeight="1" x14ac:dyDescent="0.2">
      <c r="A2348"/>
      <c r="B2348"/>
      <c r="G2348" s="46"/>
      <c r="H2348" s="38"/>
      <c r="I2348" s="38"/>
    </row>
    <row r="2349" spans="1:9" ht="15" customHeight="1" x14ac:dyDescent="0.2">
      <c r="A2349"/>
      <c r="B2349"/>
      <c r="G2349" s="46"/>
      <c r="H2349" s="38"/>
      <c r="I2349" s="38"/>
    </row>
    <row r="2350" spans="1:9" ht="15" customHeight="1" x14ac:dyDescent="0.2">
      <c r="A2350"/>
      <c r="B2350"/>
      <c r="G2350" s="46"/>
      <c r="H2350" s="38"/>
      <c r="I2350" s="38"/>
    </row>
    <row r="2351" spans="1:9" ht="15" customHeight="1" x14ac:dyDescent="0.2">
      <c r="A2351"/>
      <c r="B2351"/>
      <c r="G2351" s="46"/>
      <c r="H2351" s="38"/>
      <c r="I2351" s="38"/>
    </row>
    <row r="2352" spans="1:9" ht="15" customHeight="1" x14ac:dyDescent="0.2">
      <c r="A2352"/>
      <c r="B2352"/>
      <c r="G2352" s="46"/>
      <c r="H2352" s="38"/>
      <c r="I2352" s="38"/>
    </row>
    <row r="2353" spans="1:9" ht="15" customHeight="1" x14ac:dyDescent="0.2">
      <c r="A2353"/>
      <c r="B2353"/>
      <c r="G2353" s="46"/>
      <c r="H2353" s="38"/>
      <c r="I2353" s="38"/>
    </row>
    <row r="2354" spans="1:9" ht="15" customHeight="1" x14ac:dyDescent="0.2">
      <c r="A2354"/>
      <c r="B2354"/>
      <c r="G2354" s="46"/>
      <c r="H2354" s="38"/>
      <c r="I2354" s="38"/>
    </row>
    <row r="2355" spans="1:9" ht="15" customHeight="1" x14ac:dyDescent="0.2">
      <c r="A2355"/>
      <c r="B2355"/>
      <c r="G2355" s="46"/>
      <c r="H2355" s="38"/>
      <c r="I2355" s="38"/>
    </row>
    <row r="2356" spans="1:9" ht="15" customHeight="1" x14ac:dyDescent="0.2">
      <c r="A2356"/>
      <c r="B2356"/>
      <c r="G2356" s="46"/>
      <c r="H2356" s="38"/>
      <c r="I2356" s="38"/>
    </row>
    <row r="2357" spans="1:9" ht="15" customHeight="1" x14ac:dyDescent="0.2">
      <c r="A2357"/>
      <c r="B2357"/>
      <c r="G2357" s="46"/>
      <c r="H2357" s="38"/>
      <c r="I2357" s="38"/>
    </row>
    <row r="2358" spans="1:9" ht="15" customHeight="1" x14ac:dyDescent="0.2">
      <c r="A2358"/>
      <c r="B2358"/>
      <c r="G2358" s="46"/>
      <c r="H2358" s="38"/>
      <c r="I2358" s="38"/>
    </row>
    <row r="2359" spans="1:9" ht="15" customHeight="1" x14ac:dyDescent="0.2">
      <c r="A2359"/>
      <c r="B2359"/>
      <c r="G2359" s="46"/>
      <c r="H2359" s="38"/>
      <c r="I2359" s="38"/>
    </row>
    <row r="2360" spans="1:9" ht="15" customHeight="1" x14ac:dyDescent="0.2">
      <c r="A2360"/>
      <c r="B2360"/>
      <c r="G2360" s="46"/>
      <c r="H2360" s="38"/>
      <c r="I2360" s="38"/>
    </row>
    <row r="2361" spans="1:9" ht="15" customHeight="1" x14ac:dyDescent="0.2">
      <c r="A2361"/>
      <c r="B2361"/>
      <c r="G2361" s="46"/>
      <c r="H2361" s="38"/>
      <c r="I2361" s="38"/>
    </row>
    <row r="2362" spans="1:9" ht="15" customHeight="1" x14ac:dyDescent="0.2">
      <c r="A2362"/>
      <c r="B2362"/>
      <c r="G2362" s="46"/>
      <c r="H2362" s="38"/>
      <c r="I2362" s="38"/>
    </row>
    <row r="2363" spans="1:9" ht="15" customHeight="1" x14ac:dyDescent="0.2">
      <c r="A2363"/>
      <c r="B2363"/>
      <c r="G2363" s="46"/>
      <c r="H2363" s="38"/>
      <c r="I2363" s="38"/>
    </row>
    <row r="2364" spans="1:9" ht="15" customHeight="1" x14ac:dyDescent="0.2">
      <c r="A2364"/>
      <c r="B2364"/>
      <c r="G2364" s="46"/>
      <c r="H2364" s="38"/>
      <c r="I2364" s="38"/>
    </row>
    <row r="2365" spans="1:9" ht="15" customHeight="1" x14ac:dyDescent="0.2">
      <c r="A2365"/>
      <c r="B2365"/>
      <c r="G2365" s="46"/>
      <c r="H2365" s="38"/>
      <c r="I2365" s="38"/>
    </row>
    <row r="2366" spans="1:9" ht="15" customHeight="1" x14ac:dyDescent="0.2">
      <c r="A2366"/>
      <c r="B2366"/>
      <c r="G2366" s="46"/>
      <c r="H2366" s="38"/>
      <c r="I2366" s="38"/>
    </row>
    <row r="2367" spans="1:9" ht="15" customHeight="1" x14ac:dyDescent="0.2">
      <c r="A2367"/>
      <c r="B2367"/>
      <c r="G2367" s="46"/>
      <c r="H2367" s="38"/>
      <c r="I2367" s="38"/>
    </row>
    <row r="2368" spans="1:9" ht="15" customHeight="1" x14ac:dyDescent="0.2">
      <c r="A2368"/>
      <c r="B2368"/>
      <c r="G2368" s="46"/>
      <c r="H2368" s="38"/>
      <c r="I2368" s="38"/>
    </row>
    <row r="2369" spans="1:9" ht="15" customHeight="1" x14ac:dyDescent="0.2">
      <c r="A2369"/>
      <c r="B2369"/>
      <c r="G2369" s="46"/>
      <c r="H2369" s="38"/>
      <c r="I2369" s="38"/>
    </row>
    <row r="2370" spans="1:9" ht="15" customHeight="1" x14ac:dyDescent="0.2">
      <c r="A2370"/>
      <c r="B2370"/>
      <c r="G2370" s="46"/>
      <c r="H2370" s="38"/>
      <c r="I2370" s="38"/>
    </row>
    <row r="2371" spans="1:9" ht="15" customHeight="1" x14ac:dyDescent="0.2">
      <c r="A2371"/>
      <c r="B2371"/>
      <c r="G2371" s="46"/>
      <c r="H2371" s="38"/>
      <c r="I2371" s="38"/>
    </row>
    <row r="2372" spans="1:9" ht="15" customHeight="1" x14ac:dyDescent="0.2">
      <c r="A2372"/>
      <c r="B2372"/>
      <c r="G2372" s="46"/>
      <c r="H2372" s="38"/>
      <c r="I2372" s="38"/>
    </row>
    <row r="2373" spans="1:9" ht="15" customHeight="1" x14ac:dyDescent="0.2">
      <c r="A2373"/>
      <c r="B2373"/>
      <c r="G2373" s="46"/>
      <c r="H2373" s="38"/>
      <c r="I2373" s="38"/>
    </row>
    <row r="2374" spans="1:9" ht="15" customHeight="1" x14ac:dyDescent="0.2">
      <c r="A2374"/>
      <c r="B2374"/>
      <c r="G2374" s="46"/>
      <c r="H2374" s="38"/>
      <c r="I2374" s="38"/>
    </row>
    <row r="2375" spans="1:9" ht="15" customHeight="1" x14ac:dyDescent="0.2">
      <c r="A2375"/>
      <c r="B2375"/>
      <c r="G2375" s="46"/>
      <c r="H2375" s="38"/>
      <c r="I2375" s="38"/>
    </row>
    <row r="2376" spans="1:9" ht="15" customHeight="1" x14ac:dyDescent="0.2">
      <c r="A2376"/>
      <c r="B2376"/>
      <c r="G2376" s="46"/>
      <c r="H2376" s="38"/>
      <c r="I2376" s="38"/>
    </row>
    <row r="2377" spans="1:9" ht="15" customHeight="1" x14ac:dyDescent="0.2">
      <c r="A2377"/>
      <c r="B2377"/>
      <c r="G2377" s="46"/>
      <c r="H2377" s="38"/>
      <c r="I2377" s="38"/>
    </row>
    <row r="2378" spans="1:9" ht="15" customHeight="1" x14ac:dyDescent="0.2">
      <c r="A2378"/>
      <c r="B2378"/>
      <c r="G2378" s="46"/>
      <c r="H2378" s="38"/>
      <c r="I2378" s="38"/>
    </row>
    <row r="2379" spans="1:9" ht="15" customHeight="1" x14ac:dyDescent="0.2">
      <c r="A2379"/>
      <c r="B2379"/>
      <c r="G2379" s="46"/>
      <c r="H2379" s="38"/>
      <c r="I2379" s="38"/>
    </row>
    <row r="2380" spans="1:9" ht="15" customHeight="1" x14ac:dyDescent="0.2">
      <c r="A2380"/>
      <c r="B2380"/>
      <c r="G2380" s="46"/>
      <c r="H2380" s="38"/>
      <c r="I2380" s="38"/>
    </row>
    <row r="2381" spans="1:9" ht="15" customHeight="1" x14ac:dyDescent="0.2">
      <c r="A2381"/>
      <c r="B2381"/>
      <c r="G2381" s="46"/>
      <c r="H2381" s="38"/>
      <c r="I2381" s="38"/>
    </row>
    <row r="2382" spans="1:9" ht="15" customHeight="1" x14ac:dyDescent="0.2">
      <c r="A2382"/>
      <c r="B2382"/>
      <c r="G2382" s="46"/>
      <c r="H2382" s="38"/>
      <c r="I2382" s="38"/>
    </row>
    <row r="2383" spans="1:9" ht="15" customHeight="1" x14ac:dyDescent="0.2">
      <c r="A2383"/>
      <c r="B2383"/>
      <c r="G2383" s="46"/>
      <c r="H2383" s="38"/>
      <c r="I2383" s="38"/>
    </row>
    <row r="2384" spans="1:9" ht="15" customHeight="1" x14ac:dyDescent="0.2">
      <c r="A2384"/>
      <c r="B2384"/>
      <c r="G2384" s="46"/>
      <c r="H2384" s="38"/>
      <c r="I2384" s="38"/>
    </row>
    <row r="2385" spans="1:9" ht="15" customHeight="1" x14ac:dyDescent="0.2">
      <c r="A2385"/>
      <c r="B2385"/>
      <c r="G2385" s="46"/>
      <c r="H2385" s="38"/>
      <c r="I2385" s="38"/>
    </row>
    <row r="2386" spans="1:9" ht="15" customHeight="1" x14ac:dyDescent="0.2">
      <c r="A2386"/>
      <c r="B2386"/>
      <c r="G2386" s="46"/>
      <c r="H2386" s="38"/>
      <c r="I2386" s="38"/>
    </row>
    <row r="2387" spans="1:9" ht="15" customHeight="1" x14ac:dyDescent="0.2">
      <c r="A2387"/>
      <c r="B2387"/>
      <c r="G2387" s="46"/>
      <c r="H2387" s="38"/>
      <c r="I2387" s="38"/>
    </row>
    <row r="2388" spans="1:9" ht="15" customHeight="1" x14ac:dyDescent="0.2">
      <c r="A2388"/>
      <c r="B2388"/>
      <c r="G2388" s="46"/>
      <c r="H2388" s="38"/>
      <c r="I2388" s="38"/>
    </row>
    <row r="2389" spans="1:9" ht="15" customHeight="1" x14ac:dyDescent="0.2">
      <c r="A2389"/>
      <c r="B2389"/>
      <c r="G2389" s="46"/>
      <c r="H2389" s="38"/>
      <c r="I2389" s="38"/>
    </row>
    <row r="2390" spans="1:9" ht="15" customHeight="1" x14ac:dyDescent="0.2">
      <c r="A2390"/>
      <c r="B2390"/>
      <c r="G2390" s="46"/>
      <c r="H2390" s="38"/>
      <c r="I2390" s="38"/>
    </row>
    <row r="2391" spans="1:9" ht="15" customHeight="1" x14ac:dyDescent="0.2">
      <c r="A2391"/>
      <c r="B2391"/>
      <c r="G2391" s="46"/>
      <c r="H2391" s="38"/>
      <c r="I2391" s="38"/>
    </row>
    <row r="2392" spans="1:9" ht="15" customHeight="1" x14ac:dyDescent="0.2">
      <c r="A2392"/>
      <c r="B2392"/>
      <c r="G2392" s="46"/>
      <c r="H2392" s="38"/>
      <c r="I2392" s="38"/>
    </row>
    <row r="2393" spans="1:9" ht="15" customHeight="1" x14ac:dyDescent="0.2">
      <c r="A2393"/>
      <c r="B2393"/>
      <c r="G2393" s="46"/>
      <c r="H2393" s="38"/>
      <c r="I2393" s="38"/>
    </row>
    <row r="2394" spans="1:9" ht="15" customHeight="1" x14ac:dyDescent="0.2">
      <c r="A2394"/>
      <c r="B2394"/>
      <c r="G2394" s="46"/>
      <c r="H2394" s="38"/>
      <c r="I2394" s="38"/>
    </row>
    <row r="2395" spans="1:9" ht="15" customHeight="1" x14ac:dyDescent="0.2">
      <c r="A2395"/>
      <c r="B2395"/>
      <c r="G2395" s="46"/>
      <c r="H2395" s="38"/>
      <c r="I2395" s="38"/>
    </row>
    <row r="2396" spans="1:9" ht="15" customHeight="1" x14ac:dyDescent="0.2">
      <c r="A2396"/>
      <c r="B2396"/>
      <c r="G2396" s="46"/>
      <c r="H2396" s="38"/>
      <c r="I2396" s="38"/>
    </row>
    <row r="2397" spans="1:9" ht="15" customHeight="1" x14ac:dyDescent="0.2">
      <c r="A2397"/>
      <c r="B2397"/>
      <c r="G2397" s="46"/>
      <c r="H2397" s="38"/>
      <c r="I2397" s="38"/>
    </row>
    <row r="2398" spans="1:9" ht="15" customHeight="1" x14ac:dyDescent="0.2">
      <c r="A2398"/>
      <c r="B2398"/>
      <c r="G2398" s="46"/>
      <c r="H2398" s="38"/>
      <c r="I2398" s="38"/>
    </row>
    <row r="2399" spans="1:9" ht="15" customHeight="1" x14ac:dyDescent="0.2">
      <c r="A2399"/>
      <c r="B2399"/>
      <c r="G2399" s="46"/>
      <c r="H2399" s="38"/>
      <c r="I2399" s="38"/>
    </row>
    <row r="2400" spans="1:9" ht="15" customHeight="1" x14ac:dyDescent="0.2">
      <c r="A2400"/>
      <c r="B2400"/>
      <c r="G2400" s="46"/>
      <c r="H2400" s="38"/>
      <c r="I2400" s="38"/>
    </row>
    <row r="2401" spans="1:9" ht="15" customHeight="1" x14ac:dyDescent="0.2">
      <c r="A2401"/>
      <c r="B2401"/>
      <c r="G2401" s="46"/>
      <c r="H2401" s="38"/>
      <c r="I2401" s="38"/>
    </row>
    <row r="2402" spans="1:9" ht="15" customHeight="1" x14ac:dyDescent="0.2">
      <c r="A2402"/>
      <c r="B2402"/>
      <c r="G2402" s="46"/>
      <c r="H2402" s="38"/>
      <c r="I2402" s="38"/>
    </row>
    <row r="2403" spans="1:9" ht="15" customHeight="1" x14ac:dyDescent="0.2">
      <c r="A2403"/>
      <c r="B2403"/>
      <c r="G2403" s="46"/>
      <c r="H2403" s="38"/>
      <c r="I2403" s="38"/>
    </row>
    <row r="2404" spans="1:9" ht="15" customHeight="1" x14ac:dyDescent="0.2">
      <c r="A2404"/>
      <c r="B2404"/>
      <c r="G2404" s="46"/>
      <c r="H2404" s="38"/>
      <c r="I2404" s="38"/>
    </row>
    <row r="2405" spans="1:9" ht="15" customHeight="1" x14ac:dyDescent="0.2">
      <c r="A2405"/>
      <c r="B2405"/>
      <c r="G2405" s="46"/>
      <c r="H2405" s="38"/>
      <c r="I2405" s="38"/>
    </row>
    <row r="2406" spans="1:9" ht="15" customHeight="1" x14ac:dyDescent="0.2">
      <c r="A2406"/>
      <c r="B2406"/>
      <c r="G2406" s="46"/>
      <c r="H2406" s="38"/>
      <c r="I2406" s="38"/>
    </row>
    <row r="2407" spans="1:9" ht="15" customHeight="1" x14ac:dyDescent="0.2">
      <c r="A2407"/>
      <c r="B2407"/>
      <c r="G2407" s="46"/>
      <c r="H2407" s="38"/>
      <c r="I2407" s="38"/>
    </row>
    <row r="2408" spans="1:9" ht="15" customHeight="1" x14ac:dyDescent="0.2">
      <c r="A2408"/>
      <c r="B2408"/>
      <c r="G2408" s="46"/>
      <c r="H2408" s="38"/>
      <c r="I2408" s="38"/>
    </row>
    <row r="2409" spans="1:9" ht="15" customHeight="1" x14ac:dyDescent="0.2">
      <c r="A2409"/>
      <c r="B2409"/>
      <c r="G2409" s="46"/>
      <c r="H2409" s="38"/>
      <c r="I2409" s="38"/>
    </row>
    <row r="2410" spans="1:9" ht="15" customHeight="1" x14ac:dyDescent="0.2">
      <c r="A2410"/>
      <c r="B2410"/>
      <c r="G2410" s="46"/>
      <c r="H2410" s="38"/>
      <c r="I2410" s="38"/>
    </row>
    <row r="2411" spans="1:9" ht="15" customHeight="1" x14ac:dyDescent="0.2">
      <c r="A2411"/>
      <c r="B2411"/>
      <c r="G2411" s="46"/>
      <c r="H2411" s="38"/>
      <c r="I2411" s="38"/>
    </row>
    <row r="2412" spans="1:9" ht="15" customHeight="1" x14ac:dyDescent="0.2">
      <c r="A2412"/>
      <c r="B2412"/>
      <c r="G2412" s="46"/>
      <c r="H2412" s="38"/>
      <c r="I2412" s="38"/>
    </row>
    <row r="2413" spans="1:9" ht="15" customHeight="1" x14ac:dyDescent="0.2">
      <c r="A2413"/>
      <c r="B2413"/>
      <c r="G2413" s="46"/>
      <c r="H2413" s="38"/>
      <c r="I2413" s="38"/>
    </row>
    <row r="2414" spans="1:9" ht="15" customHeight="1" x14ac:dyDescent="0.2">
      <c r="A2414"/>
      <c r="B2414"/>
      <c r="G2414" s="46"/>
      <c r="H2414" s="38"/>
      <c r="I2414" s="38"/>
    </row>
    <row r="2415" spans="1:9" ht="15" customHeight="1" x14ac:dyDescent="0.2">
      <c r="A2415"/>
      <c r="B2415"/>
      <c r="G2415" s="46"/>
      <c r="H2415" s="38"/>
      <c r="I2415" s="38"/>
    </row>
    <row r="2416" spans="1:9" ht="15" customHeight="1" x14ac:dyDescent="0.2">
      <c r="A2416"/>
      <c r="B2416"/>
      <c r="G2416" s="46"/>
      <c r="H2416" s="38"/>
      <c r="I2416" s="38"/>
    </row>
    <row r="2417" spans="1:9" ht="15" customHeight="1" x14ac:dyDescent="0.2">
      <c r="A2417"/>
      <c r="B2417"/>
      <c r="G2417" s="46"/>
      <c r="H2417" s="38"/>
      <c r="I2417" s="38"/>
    </row>
    <row r="2418" spans="1:9" ht="15" customHeight="1" x14ac:dyDescent="0.2">
      <c r="A2418"/>
      <c r="B2418"/>
      <c r="G2418" s="46"/>
      <c r="H2418" s="38"/>
      <c r="I2418" s="38"/>
    </row>
    <row r="2419" spans="1:9" ht="15" customHeight="1" x14ac:dyDescent="0.2">
      <c r="A2419"/>
      <c r="B2419"/>
      <c r="G2419" s="46"/>
      <c r="H2419" s="38"/>
      <c r="I2419" s="38"/>
    </row>
    <row r="2420" spans="1:9" ht="15" customHeight="1" x14ac:dyDescent="0.2">
      <c r="A2420"/>
      <c r="B2420"/>
      <c r="G2420" s="46"/>
      <c r="H2420" s="38"/>
      <c r="I2420" s="38"/>
    </row>
    <row r="2421" spans="1:9" ht="15" customHeight="1" x14ac:dyDescent="0.2">
      <c r="A2421"/>
      <c r="B2421"/>
      <c r="G2421" s="46"/>
      <c r="H2421" s="38"/>
      <c r="I2421" s="38"/>
    </row>
    <row r="2422" spans="1:9" ht="15" customHeight="1" x14ac:dyDescent="0.2">
      <c r="A2422"/>
      <c r="B2422"/>
      <c r="G2422" s="46"/>
      <c r="H2422" s="38"/>
      <c r="I2422" s="38"/>
    </row>
    <row r="2423" spans="1:9" ht="15" customHeight="1" x14ac:dyDescent="0.2">
      <c r="A2423"/>
      <c r="B2423"/>
      <c r="G2423" s="46"/>
      <c r="H2423" s="38"/>
      <c r="I2423" s="38"/>
    </row>
    <row r="2424" spans="1:9" ht="15" customHeight="1" x14ac:dyDescent="0.2">
      <c r="A2424"/>
      <c r="B2424"/>
      <c r="G2424" s="46"/>
      <c r="H2424" s="38"/>
      <c r="I2424" s="38"/>
    </row>
    <row r="2425" spans="1:9" ht="15" customHeight="1" x14ac:dyDescent="0.2">
      <c r="A2425"/>
      <c r="B2425"/>
      <c r="G2425" s="46"/>
      <c r="H2425" s="38"/>
      <c r="I2425" s="38"/>
    </row>
    <row r="2426" spans="1:9" ht="15" customHeight="1" x14ac:dyDescent="0.2">
      <c r="A2426"/>
      <c r="B2426"/>
      <c r="G2426" s="46"/>
      <c r="H2426" s="38"/>
      <c r="I2426" s="38"/>
    </row>
    <row r="2427" spans="1:9" ht="15" customHeight="1" x14ac:dyDescent="0.2">
      <c r="A2427"/>
      <c r="B2427"/>
      <c r="G2427" s="46"/>
      <c r="H2427" s="38"/>
      <c r="I2427" s="38"/>
    </row>
    <row r="2428" spans="1:9" ht="15" customHeight="1" x14ac:dyDescent="0.2">
      <c r="A2428"/>
      <c r="B2428"/>
      <c r="G2428" s="46"/>
      <c r="H2428" s="38"/>
      <c r="I2428" s="38"/>
    </row>
    <row r="2429" spans="1:9" ht="15" customHeight="1" x14ac:dyDescent="0.2">
      <c r="A2429"/>
      <c r="B2429"/>
      <c r="G2429" s="46"/>
      <c r="H2429" s="38"/>
      <c r="I2429" s="38"/>
    </row>
    <row r="2430" spans="1:9" ht="15" customHeight="1" x14ac:dyDescent="0.2">
      <c r="A2430"/>
      <c r="B2430"/>
      <c r="G2430" s="46"/>
      <c r="H2430" s="38"/>
      <c r="I2430" s="38"/>
    </row>
    <row r="2431" spans="1:9" ht="15" customHeight="1" x14ac:dyDescent="0.2">
      <c r="A2431"/>
      <c r="B2431"/>
      <c r="G2431" s="46"/>
      <c r="H2431" s="38"/>
      <c r="I2431" s="38"/>
    </row>
    <row r="2432" spans="1:9" ht="15" customHeight="1" x14ac:dyDescent="0.2">
      <c r="A2432"/>
      <c r="B2432"/>
      <c r="G2432" s="46"/>
      <c r="H2432" s="38"/>
      <c r="I2432" s="38"/>
    </row>
    <row r="2433" spans="1:9" ht="15" customHeight="1" x14ac:dyDescent="0.2">
      <c r="A2433"/>
      <c r="B2433"/>
      <c r="G2433" s="46"/>
      <c r="H2433" s="38"/>
      <c r="I2433" s="38"/>
    </row>
    <row r="2434" spans="1:9" ht="15" customHeight="1" x14ac:dyDescent="0.2">
      <c r="A2434"/>
      <c r="B2434"/>
      <c r="G2434" s="46"/>
      <c r="H2434" s="38"/>
      <c r="I2434" s="38"/>
    </row>
    <row r="2435" spans="1:9" ht="15" customHeight="1" x14ac:dyDescent="0.2">
      <c r="A2435"/>
      <c r="B2435"/>
      <c r="G2435" s="46"/>
      <c r="H2435" s="38"/>
      <c r="I2435" s="38"/>
    </row>
    <row r="2436" spans="1:9" ht="15" customHeight="1" x14ac:dyDescent="0.2">
      <c r="A2436"/>
      <c r="B2436"/>
      <c r="G2436" s="46"/>
      <c r="H2436" s="38"/>
      <c r="I2436" s="38"/>
    </row>
    <row r="2437" spans="1:9" ht="15" customHeight="1" x14ac:dyDescent="0.2">
      <c r="A2437"/>
      <c r="B2437"/>
      <c r="G2437" s="46"/>
      <c r="H2437" s="38"/>
      <c r="I2437" s="38"/>
    </row>
    <row r="2438" spans="1:9" ht="15" customHeight="1" x14ac:dyDescent="0.2">
      <c r="A2438"/>
      <c r="B2438"/>
      <c r="G2438" s="46"/>
      <c r="H2438" s="38"/>
      <c r="I2438" s="38"/>
    </row>
    <row r="2439" spans="1:9" ht="15" customHeight="1" x14ac:dyDescent="0.2">
      <c r="A2439"/>
      <c r="B2439"/>
      <c r="G2439" s="46"/>
      <c r="H2439" s="38"/>
      <c r="I2439" s="38"/>
    </row>
    <row r="2440" spans="1:9" ht="15" customHeight="1" x14ac:dyDescent="0.2">
      <c r="A2440"/>
      <c r="B2440"/>
      <c r="G2440" s="46"/>
      <c r="H2440" s="38"/>
      <c r="I2440" s="38"/>
    </row>
    <row r="2441" spans="1:9" ht="15" customHeight="1" x14ac:dyDescent="0.2">
      <c r="A2441"/>
      <c r="B2441"/>
      <c r="G2441" s="46"/>
      <c r="H2441" s="38"/>
      <c r="I2441" s="38"/>
    </row>
    <row r="2442" spans="1:9" ht="15" customHeight="1" x14ac:dyDescent="0.2">
      <c r="A2442"/>
      <c r="B2442"/>
      <c r="G2442" s="46"/>
      <c r="H2442" s="38"/>
      <c r="I2442" s="38"/>
    </row>
    <row r="2443" spans="1:9" ht="15" customHeight="1" x14ac:dyDescent="0.2">
      <c r="A2443"/>
      <c r="B2443"/>
      <c r="G2443" s="46"/>
      <c r="H2443" s="38"/>
      <c r="I2443" s="38"/>
    </row>
    <row r="2444" spans="1:9" ht="15" customHeight="1" x14ac:dyDescent="0.2">
      <c r="A2444"/>
      <c r="B2444"/>
      <c r="G2444" s="46"/>
      <c r="H2444" s="38"/>
      <c r="I2444" s="38"/>
    </row>
    <row r="2445" spans="1:9" ht="15" customHeight="1" x14ac:dyDescent="0.2">
      <c r="A2445"/>
      <c r="B2445"/>
      <c r="G2445" s="46"/>
      <c r="H2445" s="38"/>
      <c r="I2445" s="38"/>
    </row>
    <row r="2446" spans="1:9" ht="15" customHeight="1" x14ac:dyDescent="0.2">
      <c r="A2446"/>
      <c r="B2446"/>
      <c r="G2446" s="46"/>
      <c r="H2446" s="38"/>
      <c r="I2446" s="38"/>
    </row>
    <row r="2447" spans="1:9" ht="15" customHeight="1" x14ac:dyDescent="0.2">
      <c r="A2447"/>
      <c r="B2447"/>
      <c r="G2447" s="46"/>
      <c r="H2447" s="38"/>
      <c r="I2447" s="38"/>
    </row>
    <row r="2448" spans="1:9" ht="15" customHeight="1" x14ac:dyDescent="0.2">
      <c r="A2448"/>
      <c r="B2448"/>
      <c r="G2448" s="46"/>
      <c r="H2448" s="38"/>
      <c r="I2448" s="38"/>
    </row>
    <row r="2449" spans="1:9" ht="15" customHeight="1" x14ac:dyDescent="0.2">
      <c r="A2449"/>
      <c r="B2449"/>
      <c r="G2449" s="46"/>
      <c r="H2449" s="38"/>
      <c r="I2449" s="38"/>
    </row>
    <row r="2450" spans="1:9" ht="15" customHeight="1" x14ac:dyDescent="0.2">
      <c r="A2450"/>
      <c r="B2450"/>
      <c r="G2450" s="46"/>
      <c r="H2450" s="38"/>
      <c r="I2450" s="38"/>
    </row>
    <row r="2451" spans="1:9" ht="15" customHeight="1" x14ac:dyDescent="0.2">
      <c r="A2451"/>
      <c r="B2451"/>
      <c r="G2451" s="46"/>
      <c r="H2451" s="38"/>
      <c r="I2451" s="38"/>
    </row>
    <row r="2452" spans="1:9" ht="15" customHeight="1" x14ac:dyDescent="0.2">
      <c r="A2452"/>
      <c r="B2452"/>
      <c r="G2452" s="46"/>
      <c r="H2452" s="38"/>
      <c r="I2452" s="38"/>
    </row>
    <row r="2453" spans="1:9" ht="15" customHeight="1" x14ac:dyDescent="0.2">
      <c r="A2453"/>
      <c r="B2453"/>
      <c r="G2453" s="46"/>
      <c r="H2453" s="38"/>
      <c r="I2453" s="38"/>
    </row>
    <row r="2454" spans="1:9" ht="15" customHeight="1" x14ac:dyDescent="0.2">
      <c r="A2454"/>
      <c r="B2454"/>
      <c r="G2454" s="46"/>
      <c r="H2454" s="38"/>
      <c r="I2454" s="38"/>
    </row>
    <row r="2455" spans="1:9" ht="15" customHeight="1" x14ac:dyDescent="0.2">
      <c r="A2455"/>
      <c r="B2455"/>
      <c r="G2455" s="46"/>
      <c r="H2455" s="38"/>
      <c r="I2455" s="38"/>
    </row>
    <row r="2456" spans="1:9" ht="15" customHeight="1" x14ac:dyDescent="0.2">
      <c r="A2456"/>
      <c r="B2456"/>
      <c r="G2456" s="46"/>
      <c r="H2456" s="38"/>
      <c r="I2456" s="38"/>
    </row>
    <row r="2457" spans="1:9" ht="15" customHeight="1" x14ac:dyDescent="0.2">
      <c r="A2457"/>
      <c r="B2457"/>
      <c r="G2457" s="46"/>
      <c r="H2457" s="38"/>
      <c r="I2457" s="38"/>
    </row>
    <row r="2458" spans="1:9" ht="15" customHeight="1" x14ac:dyDescent="0.2">
      <c r="A2458"/>
      <c r="B2458"/>
      <c r="G2458" s="46"/>
      <c r="H2458" s="38"/>
      <c r="I2458" s="38"/>
    </row>
    <row r="2459" spans="1:9" ht="15" customHeight="1" x14ac:dyDescent="0.2">
      <c r="A2459"/>
      <c r="B2459"/>
      <c r="G2459" s="46"/>
      <c r="H2459" s="38"/>
      <c r="I2459" s="38"/>
    </row>
    <row r="2460" spans="1:9" ht="15" customHeight="1" x14ac:dyDescent="0.2">
      <c r="A2460"/>
      <c r="B2460"/>
      <c r="G2460" s="46"/>
      <c r="H2460" s="38"/>
      <c r="I2460" s="38"/>
    </row>
    <row r="2461" spans="1:9" ht="15" customHeight="1" x14ac:dyDescent="0.2">
      <c r="A2461"/>
      <c r="B2461"/>
      <c r="G2461" s="46"/>
      <c r="H2461" s="38"/>
      <c r="I2461" s="38"/>
    </row>
    <row r="2462" spans="1:9" ht="15" customHeight="1" x14ac:dyDescent="0.2">
      <c r="A2462"/>
      <c r="B2462"/>
      <c r="G2462" s="46"/>
      <c r="H2462" s="38"/>
      <c r="I2462" s="38"/>
    </row>
    <row r="2463" spans="1:9" ht="15" customHeight="1" x14ac:dyDescent="0.2">
      <c r="A2463"/>
      <c r="B2463"/>
      <c r="G2463" s="46"/>
      <c r="H2463" s="38"/>
      <c r="I2463" s="38"/>
    </row>
    <row r="2464" spans="1:9" ht="15" customHeight="1" x14ac:dyDescent="0.2">
      <c r="A2464"/>
      <c r="B2464"/>
      <c r="G2464" s="46"/>
      <c r="H2464" s="38"/>
      <c r="I2464" s="38"/>
    </row>
    <row r="2465" spans="1:9" ht="15" customHeight="1" x14ac:dyDescent="0.2">
      <c r="A2465"/>
      <c r="B2465"/>
      <c r="G2465" s="46"/>
      <c r="H2465" s="38"/>
      <c r="I2465" s="38"/>
    </row>
    <row r="2466" spans="1:9" ht="15" customHeight="1" x14ac:dyDescent="0.2">
      <c r="A2466"/>
      <c r="B2466"/>
      <c r="G2466" s="46"/>
      <c r="H2466" s="38"/>
      <c r="I2466" s="38"/>
    </row>
    <row r="2467" spans="1:9" ht="15" customHeight="1" x14ac:dyDescent="0.2">
      <c r="A2467"/>
      <c r="B2467"/>
      <c r="G2467" s="46"/>
      <c r="H2467" s="38"/>
      <c r="I2467" s="38"/>
    </row>
    <row r="2468" spans="1:9" ht="15" customHeight="1" x14ac:dyDescent="0.2">
      <c r="A2468"/>
      <c r="B2468"/>
      <c r="G2468" s="46"/>
      <c r="H2468" s="38"/>
      <c r="I2468" s="38"/>
    </row>
    <row r="2469" spans="1:9" ht="15" customHeight="1" x14ac:dyDescent="0.2">
      <c r="A2469"/>
      <c r="B2469"/>
      <c r="G2469" s="46"/>
      <c r="H2469" s="38"/>
      <c r="I2469" s="38"/>
    </row>
    <row r="2470" spans="1:9" ht="15" customHeight="1" x14ac:dyDescent="0.2">
      <c r="A2470"/>
      <c r="B2470"/>
      <c r="G2470" s="46"/>
      <c r="H2470" s="38"/>
      <c r="I2470" s="38"/>
    </row>
    <row r="2471" spans="1:9" ht="15" customHeight="1" x14ac:dyDescent="0.2">
      <c r="A2471"/>
      <c r="B2471"/>
      <c r="G2471" s="46"/>
      <c r="H2471" s="38"/>
      <c r="I2471" s="38"/>
    </row>
    <row r="2472" spans="1:9" ht="15" customHeight="1" x14ac:dyDescent="0.2">
      <c r="A2472"/>
      <c r="B2472"/>
      <c r="G2472" s="46"/>
      <c r="H2472" s="38"/>
      <c r="I2472" s="38"/>
    </row>
    <row r="2473" spans="1:9" ht="15" customHeight="1" x14ac:dyDescent="0.2">
      <c r="A2473"/>
      <c r="B2473"/>
      <c r="G2473" s="46"/>
      <c r="H2473" s="38"/>
      <c r="I2473" s="38"/>
    </row>
    <row r="2474" spans="1:9" ht="15" customHeight="1" x14ac:dyDescent="0.2">
      <c r="A2474"/>
      <c r="B2474"/>
      <c r="G2474" s="46"/>
      <c r="H2474" s="38"/>
      <c r="I2474" s="38"/>
    </row>
    <row r="2475" spans="1:9" ht="15" customHeight="1" x14ac:dyDescent="0.2">
      <c r="A2475"/>
      <c r="B2475"/>
      <c r="G2475" s="46"/>
      <c r="H2475" s="38"/>
      <c r="I2475" s="38"/>
    </row>
    <row r="2476" spans="1:9" ht="15" customHeight="1" x14ac:dyDescent="0.2">
      <c r="A2476"/>
      <c r="B2476"/>
      <c r="G2476" s="46"/>
      <c r="H2476" s="38"/>
      <c r="I2476" s="38"/>
    </row>
    <row r="2477" spans="1:9" ht="15" customHeight="1" x14ac:dyDescent="0.2">
      <c r="A2477"/>
      <c r="B2477"/>
      <c r="G2477" s="46"/>
      <c r="H2477" s="38"/>
      <c r="I2477" s="38"/>
    </row>
    <row r="2478" spans="1:9" ht="15" customHeight="1" x14ac:dyDescent="0.2">
      <c r="A2478"/>
      <c r="B2478"/>
      <c r="G2478" s="46"/>
      <c r="H2478" s="38"/>
      <c r="I2478" s="38"/>
    </row>
    <row r="2479" spans="1:9" ht="15" customHeight="1" x14ac:dyDescent="0.2">
      <c r="A2479"/>
      <c r="B2479"/>
      <c r="G2479" s="46"/>
      <c r="H2479" s="38"/>
      <c r="I2479" s="38"/>
    </row>
    <row r="2480" spans="1:9" ht="15" customHeight="1" x14ac:dyDescent="0.2">
      <c r="A2480"/>
      <c r="B2480"/>
      <c r="G2480" s="46"/>
      <c r="H2480" s="38"/>
      <c r="I2480" s="38"/>
    </row>
    <row r="2481" spans="1:9" ht="15" customHeight="1" x14ac:dyDescent="0.2">
      <c r="A2481"/>
      <c r="B2481"/>
      <c r="G2481" s="46"/>
      <c r="H2481" s="38"/>
      <c r="I2481" s="38"/>
    </row>
    <row r="2482" spans="1:9" ht="15" customHeight="1" x14ac:dyDescent="0.2">
      <c r="A2482"/>
      <c r="B2482"/>
      <c r="G2482" s="46"/>
      <c r="H2482" s="38"/>
      <c r="I2482" s="38"/>
    </row>
    <row r="2483" spans="1:9" ht="15" customHeight="1" x14ac:dyDescent="0.2">
      <c r="A2483"/>
      <c r="B2483"/>
      <c r="G2483" s="46"/>
      <c r="H2483" s="38"/>
      <c r="I2483" s="38"/>
    </row>
    <row r="2484" spans="1:9" ht="15" customHeight="1" x14ac:dyDescent="0.2">
      <c r="A2484"/>
      <c r="B2484"/>
      <c r="G2484" s="46"/>
      <c r="H2484" s="38"/>
      <c r="I2484" s="38"/>
    </row>
    <row r="2485" spans="1:9" ht="15" customHeight="1" x14ac:dyDescent="0.2">
      <c r="A2485"/>
      <c r="B2485"/>
      <c r="G2485" s="46"/>
      <c r="H2485" s="38"/>
      <c r="I2485" s="38"/>
    </row>
    <row r="2486" spans="1:9" ht="15" customHeight="1" x14ac:dyDescent="0.2">
      <c r="A2486"/>
      <c r="B2486"/>
      <c r="G2486" s="46"/>
      <c r="H2486" s="38"/>
      <c r="I2486" s="38"/>
    </row>
    <row r="2487" spans="1:9" ht="15" customHeight="1" x14ac:dyDescent="0.2">
      <c r="A2487"/>
      <c r="B2487"/>
      <c r="G2487" s="46"/>
      <c r="H2487" s="38"/>
      <c r="I2487" s="38"/>
    </row>
    <row r="2488" spans="1:9" ht="15" customHeight="1" x14ac:dyDescent="0.2">
      <c r="A2488"/>
      <c r="B2488"/>
      <c r="G2488" s="46"/>
      <c r="H2488" s="38"/>
      <c r="I2488" s="38"/>
    </row>
    <row r="2489" spans="1:9" ht="15" customHeight="1" x14ac:dyDescent="0.2">
      <c r="A2489"/>
      <c r="B2489"/>
      <c r="G2489" s="46"/>
      <c r="H2489" s="38"/>
      <c r="I2489" s="38"/>
    </row>
    <row r="2490" spans="1:9" ht="15" customHeight="1" x14ac:dyDescent="0.2">
      <c r="A2490"/>
      <c r="B2490"/>
      <c r="G2490" s="46"/>
      <c r="H2490" s="38"/>
      <c r="I2490" s="38"/>
    </row>
    <row r="2491" spans="1:9" ht="15" customHeight="1" x14ac:dyDescent="0.2">
      <c r="A2491"/>
      <c r="B2491"/>
      <c r="G2491" s="46"/>
      <c r="H2491" s="38"/>
      <c r="I2491" s="38"/>
    </row>
    <row r="2492" spans="1:9" ht="15" customHeight="1" x14ac:dyDescent="0.2">
      <c r="A2492"/>
      <c r="B2492"/>
      <c r="G2492" s="46"/>
      <c r="H2492" s="38"/>
      <c r="I2492" s="38"/>
    </row>
    <row r="2493" spans="1:9" ht="15" customHeight="1" x14ac:dyDescent="0.2">
      <c r="A2493"/>
      <c r="B2493"/>
      <c r="G2493" s="46"/>
      <c r="H2493" s="38"/>
      <c r="I2493" s="38"/>
    </row>
    <row r="2494" spans="1:9" ht="15" customHeight="1" x14ac:dyDescent="0.2">
      <c r="A2494"/>
      <c r="B2494"/>
      <c r="G2494" s="46"/>
      <c r="H2494" s="38"/>
      <c r="I2494" s="38"/>
    </row>
    <row r="2495" spans="1:9" ht="15" customHeight="1" x14ac:dyDescent="0.2">
      <c r="A2495"/>
      <c r="B2495"/>
      <c r="G2495" s="46"/>
      <c r="H2495" s="38"/>
      <c r="I2495" s="38"/>
    </row>
    <row r="2496" spans="1:9" ht="15" customHeight="1" x14ac:dyDescent="0.2">
      <c r="A2496"/>
      <c r="B2496"/>
      <c r="G2496" s="46"/>
      <c r="H2496" s="38"/>
      <c r="I2496" s="38"/>
    </row>
    <row r="2497" spans="1:9" ht="15" customHeight="1" x14ac:dyDescent="0.2">
      <c r="A2497"/>
      <c r="B2497"/>
      <c r="G2497" s="46"/>
      <c r="H2497" s="38"/>
      <c r="I2497" s="38"/>
    </row>
    <row r="2498" spans="1:9" ht="15" customHeight="1" x14ac:dyDescent="0.2">
      <c r="A2498"/>
      <c r="B2498"/>
      <c r="G2498" s="46"/>
      <c r="H2498" s="38"/>
      <c r="I2498" s="38"/>
    </row>
    <row r="2499" spans="1:9" ht="15" customHeight="1" x14ac:dyDescent="0.2">
      <c r="A2499"/>
      <c r="B2499"/>
      <c r="G2499" s="46"/>
      <c r="H2499" s="38"/>
      <c r="I2499" s="38"/>
    </row>
    <row r="2500" spans="1:9" ht="15" customHeight="1" x14ac:dyDescent="0.2">
      <c r="A2500"/>
      <c r="B2500"/>
      <c r="G2500" s="46"/>
      <c r="H2500" s="38"/>
      <c r="I2500" s="38"/>
    </row>
    <row r="2501" spans="1:9" ht="15" customHeight="1" x14ac:dyDescent="0.2">
      <c r="A2501"/>
      <c r="B2501"/>
      <c r="G2501" s="46"/>
      <c r="H2501" s="38"/>
      <c r="I2501" s="38"/>
    </row>
    <row r="2502" spans="1:9" ht="15" customHeight="1" x14ac:dyDescent="0.2">
      <c r="A2502"/>
      <c r="B2502"/>
      <c r="G2502" s="46"/>
      <c r="H2502" s="38"/>
      <c r="I2502" s="38"/>
    </row>
    <row r="2503" spans="1:9" ht="15" customHeight="1" x14ac:dyDescent="0.2">
      <c r="A2503"/>
      <c r="B2503"/>
      <c r="G2503" s="46"/>
      <c r="H2503" s="38"/>
      <c r="I2503" s="38"/>
    </row>
    <row r="2504" spans="1:9" ht="15" customHeight="1" x14ac:dyDescent="0.2">
      <c r="A2504"/>
      <c r="B2504"/>
      <c r="G2504" s="46"/>
      <c r="H2504" s="38"/>
      <c r="I2504" s="38"/>
    </row>
    <row r="2505" spans="1:9" ht="15" customHeight="1" x14ac:dyDescent="0.2">
      <c r="A2505"/>
      <c r="B2505"/>
      <c r="G2505" s="46"/>
      <c r="H2505" s="38"/>
      <c r="I2505" s="38"/>
    </row>
    <row r="2506" spans="1:9" ht="15" customHeight="1" x14ac:dyDescent="0.2">
      <c r="A2506"/>
      <c r="B2506"/>
      <c r="G2506" s="46"/>
      <c r="H2506" s="38"/>
      <c r="I2506" s="38"/>
    </row>
    <row r="2507" spans="1:9" ht="15" customHeight="1" x14ac:dyDescent="0.2">
      <c r="A2507"/>
      <c r="B2507"/>
      <c r="G2507" s="46"/>
      <c r="H2507" s="38"/>
      <c r="I2507" s="38"/>
    </row>
    <row r="2508" spans="1:9" ht="15" customHeight="1" x14ac:dyDescent="0.2">
      <c r="A2508"/>
      <c r="B2508"/>
      <c r="G2508" s="46"/>
      <c r="H2508" s="38"/>
      <c r="I2508" s="38"/>
    </row>
    <row r="2509" spans="1:9" ht="15" customHeight="1" x14ac:dyDescent="0.2">
      <c r="A2509"/>
      <c r="B2509"/>
      <c r="G2509" s="46"/>
      <c r="H2509" s="38"/>
      <c r="I2509" s="38"/>
    </row>
    <row r="2510" spans="1:9" ht="15" customHeight="1" x14ac:dyDescent="0.2">
      <c r="A2510"/>
      <c r="B2510"/>
      <c r="G2510" s="46"/>
      <c r="H2510" s="38"/>
      <c r="I2510" s="38"/>
    </row>
    <row r="2511" spans="1:9" ht="15" customHeight="1" x14ac:dyDescent="0.2">
      <c r="A2511"/>
      <c r="B2511"/>
      <c r="G2511" s="46"/>
      <c r="H2511" s="38"/>
      <c r="I2511" s="38"/>
    </row>
    <row r="2512" spans="1:9" ht="15" customHeight="1" x14ac:dyDescent="0.2">
      <c r="A2512"/>
      <c r="B2512"/>
      <c r="G2512" s="46"/>
      <c r="H2512" s="38"/>
      <c r="I2512" s="38"/>
    </row>
    <row r="2513" spans="1:9" ht="15" customHeight="1" x14ac:dyDescent="0.2">
      <c r="A2513"/>
      <c r="B2513"/>
      <c r="G2513" s="46"/>
      <c r="H2513" s="38"/>
      <c r="I2513" s="38"/>
    </row>
    <row r="2514" spans="1:9" ht="15" customHeight="1" x14ac:dyDescent="0.2">
      <c r="A2514"/>
      <c r="B2514"/>
      <c r="G2514" s="46"/>
      <c r="H2514" s="38"/>
      <c r="I2514" s="38"/>
    </row>
    <row r="2515" spans="1:9" ht="15" customHeight="1" x14ac:dyDescent="0.2">
      <c r="A2515"/>
      <c r="B2515"/>
      <c r="G2515" s="46"/>
      <c r="H2515" s="38"/>
      <c r="I2515" s="38"/>
    </row>
    <row r="2516" spans="1:9" ht="15" customHeight="1" x14ac:dyDescent="0.2">
      <c r="A2516"/>
      <c r="B2516"/>
      <c r="G2516" s="46"/>
      <c r="H2516" s="38"/>
      <c r="I2516" s="38"/>
    </row>
    <row r="2517" spans="1:9" ht="15" customHeight="1" x14ac:dyDescent="0.2">
      <c r="A2517"/>
      <c r="B2517"/>
      <c r="G2517" s="46"/>
      <c r="H2517" s="38"/>
      <c r="I2517" s="38"/>
    </row>
    <row r="2518" spans="1:9" ht="15" customHeight="1" x14ac:dyDescent="0.2">
      <c r="A2518"/>
      <c r="B2518"/>
      <c r="G2518" s="46"/>
      <c r="H2518" s="38"/>
      <c r="I2518" s="38"/>
    </row>
    <row r="2519" spans="1:9" ht="15" customHeight="1" x14ac:dyDescent="0.2">
      <c r="A2519"/>
      <c r="B2519"/>
      <c r="G2519" s="46"/>
      <c r="H2519" s="38"/>
      <c r="I2519" s="38"/>
    </row>
    <row r="2520" spans="1:9" ht="15" customHeight="1" x14ac:dyDescent="0.2">
      <c r="A2520"/>
      <c r="B2520"/>
      <c r="G2520" s="46"/>
      <c r="H2520" s="38"/>
      <c r="I2520" s="38"/>
    </row>
    <row r="2521" spans="1:9" ht="15" customHeight="1" x14ac:dyDescent="0.2">
      <c r="A2521"/>
      <c r="B2521"/>
      <c r="G2521" s="46"/>
      <c r="H2521" s="38"/>
      <c r="I2521" s="38"/>
    </row>
    <row r="2522" spans="1:9" ht="15" customHeight="1" x14ac:dyDescent="0.2">
      <c r="A2522"/>
      <c r="B2522"/>
      <c r="G2522" s="46"/>
      <c r="H2522" s="38"/>
      <c r="I2522" s="38"/>
    </row>
    <row r="2523" spans="1:9" ht="15" customHeight="1" x14ac:dyDescent="0.2">
      <c r="A2523"/>
      <c r="B2523"/>
      <c r="G2523" s="46"/>
      <c r="H2523" s="38"/>
      <c r="I2523" s="38"/>
    </row>
    <row r="2524" spans="1:9" ht="15" customHeight="1" x14ac:dyDescent="0.2">
      <c r="A2524"/>
      <c r="B2524"/>
      <c r="G2524" s="46"/>
      <c r="H2524" s="38"/>
      <c r="I2524" s="38"/>
    </row>
    <row r="2525" spans="1:9" ht="15" customHeight="1" x14ac:dyDescent="0.2">
      <c r="A2525"/>
      <c r="B2525"/>
      <c r="G2525" s="46"/>
      <c r="H2525" s="38"/>
      <c r="I2525" s="38"/>
    </row>
    <row r="2526" spans="1:9" ht="15" customHeight="1" x14ac:dyDescent="0.2">
      <c r="A2526"/>
      <c r="B2526"/>
      <c r="G2526" s="46"/>
      <c r="H2526" s="38"/>
      <c r="I2526" s="38"/>
    </row>
    <row r="2527" spans="1:9" ht="15" customHeight="1" x14ac:dyDescent="0.2">
      <c r="A2527"/>
      <c r="B2527"/>
      <c r="G2527" s="46"/>
      <c r="H2527" s="38"/>
      <c r="I2527" s="38"/>
    </row>
    <row r="2528" spans="1:9" ht="15" customHeight="1" x14ac:dyDescent="0.2">
      <c r="A2528"/>
      <c r="B2528"/>
      <c r="G2528" s="46"/>
      <c r="H2528" s="38"/>
      <c r="I2528" s="38"/>
    </row>
    <row r="2529" spans="1:9" ht="15" customHeight="1" x14ac:dyDescent="0.2">
      <c r="A2529"/>
      <c r="B2529"/>
      <c r="G2529" s="46"/>
      <c r="H2529" s="38"/>
      <c r="I2529" s="38"/>
    </row>
    <row r="2530" spans="1:9" ht="15" customHeight="1" x14ac:dyDescent="0.2">
      <c r="A2530"/>
      <c r="B2530"/>
      <c r="G2530" s="46"/>
      <c r="H2530" s="38"/>
      <c r="I2530" s="38"/>
    </row>
    <row r="2531" spans="1:9" ht="15" customHeight="1" x14ac:dyDescent="0.2">
      <c r="A2531"/>
      <c r="B2531"/>
      <c r="G2531" s="46"/>
      <c r="H2531" s="38"/>
      <c r="I2531" s="38"/>
    </row>
    <row r="2532" spans="1:9" ht="15" customHeight="1" x14ac:dyDescent="0.2">
      <c r="A2532"/>
      <c r="B2532"/>
      <c r="G2532" s="46"/>
      <c r="H2532" s="38"/>
      <c r="I2532" s="38"/>
    </row>
    <row r="2533" spans="1:9" ht="15" customHeight="1" x14ac:dyDescent="0.2">
      <c r="A2533"/>
      <c r="B2533"/>
      <c r="G2533" s="46"/>
      <c r="H2533" s="38"/>
      <c r="I2533" s="38"/>
    </row>
    <row r="2534" spans="1:9" ht="15" customHeight="1" x14ac:dyDescent="0.2">
      <c r="A2534"/>
      <c r="B2534"/>
      <c r="G2534" s="46"/>
      <c r="H2534" s="38"/>
      <c r="I2534" s="38"/>
    </row>
    <row r="2535" spans="1:9" ht="15" customHeight="1" x14ac:dyDescent="0.2">
      <c r="A2535"/>
      <c r="B2535"/>
      <c r="G2535" s="46"/>
      <c r="H2535" s="38"/>
      <c r="I2535" s="38"/>
    </row>
    <row r="2536" spans="1:9" ht="15" customHeight="1" x14ac:dyDescent="0.2">
      <c r="A2536"/>
      <c r="B2536"/>
      <c r="G2536" s="46"/>
      <c r="H2536" s="38"/>
      <c r="I2536" s="38"/>
    </row>
    <row r="2537" spans="1:9" ht="15" customHeight="1" x14ac:dyDescent="0.2">
      <c r="A2537"/>
      <c r="B2537"/>
      <c r="G2537" s="46"/>
      <c r="H2537" s="38"/>
      <c r="I2537" s="38"/>
    </row>
    <row r="2538" spans="1:9" ht="15" customHeight="1" x14ac:dyDescent="0.2">
      <c r="A2538"/>
      <c r="B2538"/>
      <c r="G2538" s="46"/>
      <c r="H2538" s="38"/>
      <c r="I2538" s="38"/>
    </row>
    <row r="2539" spans="1:9" ht="15" customHeight="1" x14ac:dyDescent="0.2">
      <c r="A2539"/>
      <c r="B2539"/>
      <c r="G2539" s="46"/>
      <c r="H2539" s="38"/>
      <c r="I2539" s="38"/>
    </row>
    <row r="2540" spans="1:9" ht="15" customHeight="1" x14ac:dyDescent="0.2">
      <c r="A2540"/>
      <c r="B2540"/>
      <c r="G2540" s="46"/>
      <c r="H2540" s="38"/>
      <c r="I2540" s="38"/>
    </row>
    <row r="2541" spans="1:9" ht="15" customHeight="1" x14ac:dyDescent="0.2">
      <c r="A2541"/>
      <c r="B2541"/>
      <c r="G2541" s="46"/>
      <c r="H2541" s="38"/>
      <c r="I2541" s="38"/>
    </row>
    <row r="2542" spans="1:9" ht="15" customHeight="1" x14ac:dyDescent="0.2">
      <c r="A2542"/>
      <c r="B2542"/>
      <c r="G2542" s="46"/>
      <c r="H2542" s="38"/>
      <c r="I2542" s="38"/>
    </row>
    <row r="2543" spans="1:9" ht="15" customHeight="1" x14ac:dyDescent="0.2">
      <c r="A2543"/>
      <c r="B2543"/>
      <c r="G2543" s="46"/>
      <c r="H2543" s="38"/>
      <c r="I2543" s="38"/>
    </row>
    <row r="2544" spans="1:9" ht="15" customHeight="1" x14ac:dyDescent="0.2">
      <c r="A2544"/>
      <c r="B2544"/>
      <c r="G2544" s="46"/>
      <c r="H2544" s="38"/>
      <c r="I2544" s="38"/>
    </row>
    <row r="2545" spans="1:9" ht="15" customHeight="1" x14ac:dyDescent="0.2">
      <c r="A2545"/>
      <c r="B2545"/>
      <c r="G2545" s="46"/>
      <c r="H2545" s="38"/>
      <c r="I2545" s="38"/>
    </row>
    <row r="2546" spans="1:9" ht="15" customHeight="1" x14ac:dyDescent="0.2">
      <c r="A2546"/>
      <c r="B2546"/>
      <c r="G2546" s="46"/>
      <c r="H2546" s="38"/>
      <c r="I2546" s="38"/>
    </row>
    <row r="2547" spans="1:9" ht="15" customHeight="1" x14ac:dyDescent="0.2">
      <c r="A2547"/>
      <c r="B2547"/>
      <c r="G2547" s="46"/>
      <c r="H2547" s="38"/>
      <c r="I2547" s="38"/>
    </row>
    <row r="2548" spans="1:9" ht="15" customHeight="1" x14ac:dyDescent="0.2">
      <c r="A2548"/>
      <c r="B2548"/>
      <c r="G2548" s="46"/>
      <c r="H2548" s="38"/>
      <c r="I2548" s="38"/>
    </row>
    <row r="2549" spans="1:9" ht="15" customHeight="1" x14ac:dyDescent="0.2">
      <c r="A2549"/>
      <c r="B2549"/>
      <c r="G2549" s="46"/>
      <c r="H2549" s="38"/>
      <c r="I2549" s="38"/>
    </row>
    <row r="2550" spans="1:9" ht="15" customHeight="1" x14ac:dyDescent="0.2">
      <c r="A2550"/>
      <c r="B2550"/>
      <c r="G2550" s="46"/>
      <c r="H2550" s="38"/>
      <c r="I2550" s="38"/>
    </row>
    <row r="2551" spans="1:9" ht="15" customHeight="1" x14ac:dyDescent="0.2">
      <c r="A2551"/>
      <c r="B2551"/>
      <c r="G2551" s="46"/>
      <c r="H2551" s="38"/>
      <c r="I2551" s="38"/>
    </row>
    <row r="2552" spans="1:9" ht="15" customHeight="1" x14ac:dyDescent="0.2">
      <c r="A2552"/>
      <c r="B2552"/>
      <c r="G2552" s="46"/>
      <c r="H2552" s="38"/>
      <c r="I2552" s="38"/>
    </row>
    <row r="2553" spans="1:9" ht="15" customHeight="1" x14ac:dyDescent="0.2">
      <c r="A2553"/>
      <c r="B2553"/>
      <c r="G2553" s="46"/>
      <c r="H2553" s="38"/>
      <c r="I2553" s="38"/>
    </row>
    <row r="2554" spans="1:9" ht="15" customHeight="1" x14ac:dyDescent="0.2">
      <c r="A2554"/>
      <c r="B2554"/>
      <c r="G2554" s="46"/>
      <c r="H2554" s="38"/>
      <c r="I2554" s="38"/>
    </row>
    <row r="2555" spans="1:9" ht="15" customHeight="1" x14ac:dyDescent="0.2">
      <c r="A2555"/>
      <c r="B2555"/>
      <c r="G2555" s="46"/>
      <c r="H2555" s="38"/>
      <c r="I2555" s="38"/>
    </row>
    <row r="2556" spans="1:9" ht="15" customHeight="1" x14ac:dyDescent="0.2">
      <c r="A2556"/>
      <c r="B2556"/>
      <c r="G2556" s="46"/>
      <c r="H2556" s="38"/>
      <c r="I2556" s="38"/>
    </row>
    <row r="2557" spans="1:9" ht="15" customHeight="1" x14ac:dyDescent="0.2">
      <c r="A2557"/>
      <c r="B2557"/>
      <c r="G2557" s="46"/>
      <c r="H2557" s="38"/>
      <c r="I2557" s="38"/>
    </row>
    <row r="2558" spans="1:9" ht="15" customHeight="1" x14ac:dyDescent="0.2">
      <c r="A2558"/>
      <c r="B2558"/>
      <c r="G2558" s="46"/>
      <c r="H2558" s="38"/>
      <c r="I2558" s="38"/>
    </row>
    <row r="2559" spans="1:9" ht="15" customHeight="1" x14ac:dyDescent="0.2">
      <c r="A2559"/>
      <c r="B2559"/>
      <c r="G2559" s="46"/>
      <c r="H2559" s="38"/>
      <c r="I2559" s="38"/>
    </row>
    <row r="2560" spans="1:9" ht="15" customHeight="1" x14ac:dyDescent="0.2">
      <c r="A2560"/>
      <c r="B2560"/>
      <c r="G2560" s="46"/>
      <c r="H2560" s="38"/>
      <c r="I2560" s="38"/>
    </row>
    <row r="2561" spans="1:9" ht="15" customHeight="1" x14ac:dyDescent="0.2">
      <c r="A2561"/>
      <c r="B2561"/>
      <c r="G2561" s="46"/>
      <c r="H2561" s="38"/>
      <c r="I2561" s="38"/>
    </row>
    <row r="2562" spans="1:9" ht="15" customHeight="1" x14ac:dyDescent="0.2">
      <c r="A2562"/>
      <c r="B2562"/>
      <c r="G2562" s="46"/>
      <c r="H2562" s="38"/>
      <c r="I2562" s="38"/>
    </row>
    <row r="2563" spans="1:9" ht="15" customHeight="1" x14ac:dyDescent="0.2">
      <c r="A2563"/>
      <c r="B2563"/>
      <c r="G2563" s="46"/>
      <c r="H2563" s="38"/>
      <c r="I2563" s="38"/>
    </row>
    <row r="2564" spans="1:9" ht="15" customHeight="1" x14ac:dyDescent="0.2">
      <c r="A2564"/>
      <c r="B2564"/>
      <c r="G2564" s="46"/>
      <c r="H2564" s="38"/>
      <c r="I2564" s="38"/>
    </row>
    <row r="2565" spans="1:9" ht="15" customHeight="1" x14ac:dyDescent="0.2">
      <c r="A2565"/>
      <c r="B2565"/>
      <c r="G2565" s="46"/>
      <c r="H2565" s="38"/>
      <c r="I2565" s="38"/>
    </row>
    <row r="2566" spans="1:9" ht="15" customHeight="1" x14ac:dyDescent="0.2">
      <c r="A2566"/>
      <c r="B2566"/>
      <c r="G2566" s="46"/>
      <c r="H2566" s="38"/>
      <c r="I2566" s="38"/>
    </row>
    <row r="2567" spans="1:9" ht="15" customHeight="1" x14ac:dyDescent="0.2">
      <c r="A2567"/>
      <c r="B2567"/>
      <c r="G2567" s="46"/>
      <c r="H2567" s="38"/>
      <c r="I2567" s="38"/>
    </row>
    <row r="2568" spans="1:9" ht="15" customHeight="1" x14ac:dyDescent="0.2">
      <c r="A2568"/>
      <c r="B2568"/>
      <c r="G2568" s="46"/>
      <c r="H2568" s="38"/>
      <c r="I2568" s="38"/>
    </row>
    <row r="2569" spans="1:9" ht="15" customHeight="1" x14ac:dyDescent="0.2">
      <c r="A2569"/>
      <c r="B2569"/>
      <c r="G2569" s="46"/>
      <c r="H2569" s="38"/>
      <c r="I2569" s="38"/>
    </row>
    <row r="2570" spans="1:9" ht="15" customHeight="1" x14ac:dyDescent="0.2">
      <c r="A2570"/>
      <c r="B2570"/>
      <c r="G2570" s="46"/>
      <c r="H2570" s="38"/>
      <c r="I2570" s="38"/>
    </row>
    <row r="2571" spans="1:9" ht="15" customHeight="1" x14ac:dyDescent="0.2">
      <c r="A2571"/>
      <c r="B2571"/>
      <c r="G2571" s="46"/>
      <c r="H2571" s="38"/>
      <c r="I2571" s="38"/>
    </row>
    <row r="2572" spans="1:9" ht="15" customHeight="1" x14ac:dyDescent="0.2">
      <c r="A2572"/>
      <c r="B2572"/>
      <c r="G2572" s="46"/>
      <c r="H2572" s="38"/>
      <c r="I2572" s="38"/>
    </row>
    <row r="2573" spans="1:9" ht="15" customHeight="1" x14ac:dyDescent="0.2">
      <c r="A2573"/>
      <c r="B2573"/>
      <c r="G2573" s="46"/>
      <c r="H2573" s="38"/>
      <c r="I2573" s="38"/>
    </row>
    <row r="2574" spans="1:9" ht="15" customHeight="1" x14ac:dyDescent="0.2">
      <c r="A2574"/>
      <c r="B2574"/>
      <c r="G2574" s="46"/>
      <c r="H2574" s="38"/>
      <c r="I2574" s="38"/>
    </row>
    <row r="2575" spans="1:9" ht="15" customHeight="1" x14ac:dyDescent="0.2">
      <c r="A2575"/>
      <c r="B2575"/>
      <c r="G2575" s="46"/>
      <c r="H2575" s="38"/>
      <c r="I2575" s="38"/>
    </row>
    <row r="2576" spans="1:9" ht="15" customHeight="1" x14ac:dyDescent="0.2">
      <c r="A2576"/>
      <c r="B2576"/>
      <c r="G2576" s="46"/>
      <c r="H2576" s="38"/>
      <c r="I2576" s="38"/>
    </row>
    <row r="2577" spans="1:9" ht="15" customHeight="1" x14ac:dyDescent="0.2">
      <c r="A2577"/>
      <c r="B2577"/>
      <c r="G2577" s="46"/>
      <c r="H2577" s="38"/>
      <c r="I2577" s="38"/>
    </row>
    <row r="2578" spans="1:9" ht="15" customHeight="1" x14ac:dyDescent="0.2">
      <c r="A2578"/>
      <c r="B2578"/>
      <c r="G2578" s="46"/>
      <c r="H2578" s="38"/>
      <c r="I2578" s="38"/>
    </row>
    <row r="2579" spans="1:9" ht="15" customHeight="1" x14ac:dyDescent="0.2">
      <c r="A2579"/>
      <c r="B2579"/>
      <c r="G2579" s="46"/>
      <c r="H2579" s="38"/>
      <c r="I2579" s="38"/>
    </row>
    <row r="2580" spans="1:9" ht="15" customHeight="1" x14ac:dyDescent="0.2">
      <c r="A2580"/>
      <c r="B2580"/>
      <c r="G2580" s="46"/>
      <c r="H2580" s="38"/>
      <c r="I2580" s="38"/>
    </row>
    <row r="2581" spans="1:9" ht="15" customHeight="1" x14ac:dyDescent="0.2">
      <c r="A2581"/>
      <c r="B2581"/>
      <c r="G2581" s="46"/>
      <c r="H2581" s="38"/>
      <c r="I2581" s="38"/>
    </row>
    <row r="2582" spans="1:9" ht="15" customHeight="1" x14ac:dyDescent="0.2">
      <c r="A2582"/>
      <c r="B2582"/>
      <c r="G2582" s="46"/>
      <c r="H2582" s="38"/>
      <c r="I2582" s="38"/>
    </row>
    <row r="2583" spans="1:9" ht="15" customHeight="1" x14ac:dyDescent="0.2">
      <c r="A2583"/>
      <c r="B2583"/>
      <c r="G2583" s="46"/>
      <c r="H2583" s="38"/>
      <c r="I2583" s="38"/>
    </row>
    <row r="2584" spans="1:9" ht="15" customHeight="1" x14ac:dyDescent="0.2">
      <c r="A2584"/>
      <c r="B2584"/>
      <c r="G2584" s="46"/>
      <c r="H2584" s="38"/>
      <c r="I2584" s="38"/>
    </row>
    <row r="2585" spans="1:9" ht="15" customHeight="1" x14ac:dyDescent="0.2">
      <c r="A2585"/>
      <c r="B2585"/>
      <c r="G2585" s="46"/>
      <c r="H2585" s="38"/>
      <c r="I2585" s="38"/>
    </row>
    <row r="2586" spans="1:9" ht="15" customHeight="1" x14ac:dyDescent="0.2">
      <c r="A2586"/>
      <c r="B2586"/>
      <c r="G2586" s="46"/>
      <c r="H2586" s="38"/>
      <c r="I2586" s="38"/>
    </row>
    <row r="2587" spans="1:9" ht="15" customHeight="1" x14ac:dyDescent="0.2">
      <c r="A2587"/>
      <c r="B2587"/>
      <c r="G2587" s="46"/>
      <c r="H2587" s="38"/>
      <c r="I2587" s="38"/>
    </row>
    <row r="2588" spans="1:9" ht="15" customHeight="1" x14ac:dyDescent="0.2">
      <c r="A2588"/>
      <c r="B2588"/>
      <c r="G2588" s="46"/>
      <c r="H2588" s="38"/>
      <c r="I2588" s="38"/>
    </row>
    <row r="2589" spans="1:9" ht="15" customHeight="1" x14ac:dyDescent="0.2">
      <c r="A2589"/>
      <c r="B2589"/>
      <c r="G2589" s="46"/>
      <c r="H2589" s="38"/>
      <c r="I2589" s="38"/>
    </row>
    <row r="2590" spans="1:9" ht="15" customHeight="1" x14ac:dyDescent="0.2">
      <c r="A2590"/>
      <c r="B2590"/>
      <c r="G2590" s="46"/>
      <c r="H2590" s="38"/>
      <c r="I2590" s="38"/>
    </row>
    <row r="2591" spans="1:9" ht="15" customHeight="1" x14ac:dyDescent="0.2">
      <c r="A2591"/>
      <c r="B2591"/>
      <c r="G2591" s="46"/>
      <c r="H2591" s="38"/>
      <c r="I2591" s="38"/>
    </row>
    <row r="2592" spans="1:9" ht="15" customHeight="1" x14ac:dyDescent="0.2">
      <c r="A2592"/>
      <c r="B2592"/>
      <c r="G2592" s="46"/>
      <c r="H2592" s="38"/>
      <c r="I2592" s="38"/>
    </row>
    <row r="2593" spans="1:9" ht="15" customHeight="1" x14ac:dyDescent="0.2">
      <c r="A2593"/>
      <c r="B2593"/>
      <c r="G2593" s="46"/>
      <c r="H2593" s="38"/>
      <c r="I2593" s="38"/>
    </row>
    <row r="2594" spans="1:9" ht="15" customHeight="1" x14ac:dyDescent="0.2">
      <c r="A2594"/>
      <c r="B2594"/>
      <c r="G2594" s="46"/>
      <c r="H2594" s="38"/>
      <c r="I2594" s="38"/>
    </row>
    <row r="2595" spans="1:9" ht="15" customHeight="1" x14ac:dyDescent="0.2">
      <c r="A2595"/>
      <c r="B2595"/>
      <c r="G2595" s="46"/>
      <c r="H2595" s="38"/>
      <c r="I2595" s="38"/>
    </row>
    <row r="2596" spans="1:9" ht="15" customHeight="1" x14ac:dyDescent="0.2">
      <c r="A2596"/>
      <c r="B2596"/>
      <c r="G2596" s="46"/>
      <c r="H2596" s="38"/>
      <c r="I2596" s="38"/>
    </row>
    <row r="2597" spans="1:9" ht="15" customHeight="1" x14ac:dyDescent="0.2">
      <c r="A2597"/>
      <c r="B2597"/>
      <c r="G2597" s="46"/>
      <c r="H2597" s="38"/>
      <c r="I2597" s="38"/>
    </row>
    <row r="2598" spans="1:9" ht="15" customHeight="1" x14ac:dyDescent="0.2">
      <c r="A2598"/>
      <c r="B2598"/>
      <c r="G2598" s="46"/>
      <c r="H2598" s="38"/>
      <c r="I2598" s="38"/>
    </row>
    <row r="2599" spans="1:9" ht="15" customHeight="1" x14ac:dyDescent="0.2">
      <c r="A2599"/>
      <c r="B2599"/>
      <c r="G2599" s="46"/>
      <c r="H2599" s="38"/>
      <c r="I2599" s="38"/>
    </row>
    <row r="2600" spans="1:9" ht="15" customHeight="1" x14ac:dyDescent="0.2">
      <c r="A2600"/>
      <c r="B2600"/>
      <c r="G2600" s="46"/>
      <c r="H2600" s="38"/>
      <c r="I2600" s="38"/>
    </row>
    <row r="2601" spans="1:9" ht="15" customHeight="1" x14ac:dyDescent="0.2">
      <c r="A2601"/>
      <c r="B2601"/>
      <c r="G2601" s="46"/>
      <c r="H2601" s="38"/>
      <c r="I2601" s="38"/>
    </row>
    <row r="2602" spans="1:9" ht="15" customHeight="1" x14ac:dyDescent="0.2">
      <c r="A2602"/>
      <c r="B2602"/>
      <c r="G2602" s="46"/>
      <c r="H2602" s="38"/>
      <c r="I2602" s="38"/>
    </row>
    <row r="2603" spans="1:9" ht="15" customHeight="1" x14ac:dyDescent="0.2">
      <c r="A2603"/>
      <c r="B2603"/>
      <c r="G2603" s="46"/>
      <c r="H2603" s="38"/>
      <c r="I2603" s="38"/>
    </row>
    <row r="2604" spans="1:9" ht="15" customHeight="1" x14ac:dyDescent="0.2">
      <c r="A2604"/>
      <c r="B2604"/>
      <c r="G2604" s="46"/>
      <c r="H2604" s="38"/>
      <c r="I2604" s="38"/>
    </row>
    <row r="2605" spans="1:9" ht="15" customHeight="1" x14ac:dyDescent="0.2">
      <c r="A2605"/>
      <c r="B2605"/>
      <c r="G2605" s="46"/>
      <c r="H2605" s="38"/>
      <c r="I2605" s="38"/>
    </row>
    <row r="2606" spans="1:9" ht="15" customHeight="1" x14ac:dyDescent="0.2">
      <c r="A2606"/>
      <c r="B2606"/>
      <c r="G2606" s="46"/>
      <c r="H2606" s="38"/>
      <c r="I2606" s="38"/>
    </row>
    <row r="2607" spans="1:9" ht="15" customHeight="1" x14ac:dyDescent="0.2">
      <c r="A2607"/>
      <c r="B2607"/>
      <c r="G2607" s="46"/>
      <c r="H2607" s="38"/>
      <c r="I2607" s="38"/>
    </row>
    <row r="2608" spans="1:9" ht="15" customHeight="1" x14ac:dyDescent="0.2">
      <c r="A2608"/>
      <c r="B2608"/>
      <c r="G2608" s="46"/>
      <c r="H2608" s="38"/>
      <c r="I2608" s="38"/>
    </row>
    <row r="2609" spans="1:9" ht="15" customHeight="1" x14ac:dyDescent="0.2">
      <c r="A2609"/>
      <c r="B2609"/>
      <c r="G2609" s="46"/>
      <c r="H2609" s="38"/>
      <c r="I2609" s="38"/>
    </row>
    <row r="2610" spans="1:9" ht="15" customHeight="1" x14ac:dyDescent="0.2">
      <c r="A2610"/>
      <c r="B2610"/>
      <c r="G2610" s="46"/>
      <c r="H2610" s="38"/>
      <c r="I2610" s="38"/>
    </row>
    <row r="2611" spans="1:9" ht="15" customHeight="1" x14ac:dyDescent="0.2">
      <c r="A2611"/>
      <c r="B2611"/>
      <c r="G2611" s="46"/>
      <c r="H2611" s="38"/>
      <c r="I2611" s="38"/>
    </row>
    <row r="2612" spans="1:9" ht="15" customHeight="1" x14ac:dyDescent="0.2">
      <c r="A2612"/>
      <c r="B2612"/>
      <c r="G2612" s="46"/>
      <c r="H2612" s="38"/>
      <c r="I2612" s="38"/>
    </row>
    <row r="2613" spans="1:9" ht="15" customHeight="1" x14ac:dyDescent="0.2">
      <c r="A2613"/>
      <c r="B2613"/>
      <c r="G2613" s="46"/>
      <c r="H2613" s="38"/>
      <c r="I2613" s="38"/>
    </row>
    <row r="2614" spans="1:9" ht="15" customHeight="1" x14ac:dyDescent="0.2">
      <c r="A2614"/>
      <c r="B2614"/>
      <c r="G2614" s="46"/>
      <c r="H2614" s="38"/>
      <c r="I2614" s="38"/>
    </row>
    <row r="2615" spans="1:9" ht="15" customHeight="1" x14ac:dyDescent="0.2">
      <c r="A2615"/>
      <c r="B2615"/>
      <c r="G2615" s="46"/>
      <c r="H2615" s="38"/>
      <c r="I2615" s="38"/>
    </row>
    <row r="2616" spans="1:9" ht="15" customHeight="1" x14ac:dyDescent="0.2">
      <c r="A2616"/>
      <c r="B2616"/>
      <c r="G2616" s="46"/>
      <c r="H2616" s="38"/>
      <c r="I2616" s="38"/>
    </row>
    <row r="2617" spans="1:9" ht="15" customHeight="1" x14ac:dyDescent="0.2">
      <c r="A2617"/>
      <c r="B2617"/>
      <c r="G2617" s="46"/>
      <c r="H2617" s="38"/>
      <c r="I2617" s="38"/>
    </row>
    <row r="2618" spans="1:9" ht="15" customHeight="1" x14ac:dyDescent="0.2">
      <c r="A2618"/>
      <c r="B2618"/>
      <c r="G2618" s="46"/>
      <c r="H2618" s="38"/>
      <c r="I2618" s="38"/>
    </row>
    <row r="2619" spans="1:9" ht="15" customHeight="1" x14ac:dyDescent="0.2">
      <c r="A2619"/>
      <c r="B2619"/>
      <c r="G2619" s="46"/>
      <c r="H2619" s="38"/>
      <c r="I2619" s="38"/>
    </row>
    <row r="2620" spans="1:9" ht="15" customHeight="1" x14ac:dyDescent="0.2">
      <c r="A2620"/>
      <c r="B2620"/>
      <c r="G2620" s="46"/>
      <c r="H2620" s="38"/>
      <c r="I2620" s="38"/>
    </row>
    <row r="2621" spans="1:9" ht="15" customHeight="1" x14ac:dyDescent="0.2">
      <c r="A2621"/>
      <c r="B2621"/>
      <c r="G2621" s="46"/>
      <c r="H2621" s="38"/>
      <c r="I2621" s="38"/>
    </row>
    <row r="2622" spans="1:9" ht="15" customHeight="1" x14ac:dyDescent="0.2">
      <c r="A2622"/>
      <c r="B2622"/>
      <c r="G2622" s="46"/>
      <c r="H2622" s="38"/>
      <c r="I2622" s="38"/>
    </row>
    <row r="2623" spans="1:9" ht="15" customHeight="1" x14ac:dyDescent="0.2">
      <c r="A2623"/>
      <c r="B2623"/>
      <c r="G2623" s="46"/>
      <c r="H2623" s="38"/>
      <c r="I2623" s="38"/>
    </row>
    <row r="2624" spans="1:9" ht="15" customHeight="1" x14ac:dyDescent="0.2">
      <c r="A2624"/>
      <c r="B2624"/>
      <c r="G2624" s="46"/>
      <c r="H2624" s="38"/>
      <c r="I2624" s="38"/>
    </row>
    <row r="2625" spans="1:9" ht="15" customHeight="1" x14ac:dyDescent="0.2">
      <c r="A2625"/>
      <c r="B2625"/>
      <c r="G2625" s="46"/>
      <c r="H2625" s="38"/>
      <c r="I2625" s="38"/>
    </row>
    <row r="2626" spans="1:9" ht="15" customHeight="1" x14ac:dyDescent="0.2">
      <c r="A2626"/>
      <c r="B2626"/>
      <c r="G2626" s="46"/>
      <c r="H2626" s="38"/>
      <c r="I2626" s="38"/>
    </row>
    <row r="2627" spans="1:9" ht="15" customHeight="1" x14ac:dyDescent="0.2">
      <c r="A2627"/>
      <c r="B2627"/>
      <c r="G2627" s="46"/>
      <c r="H2627" s="38"/>
      <c r="I2627" s="38"/>
    </row>
    <row r="2628" spans="1:9" ht="15" customHeight="1" x14ac:dyDescent="0.2">
      <c r="A2628"/>
      <c r="B2628"/>
      <c r="G2628" s="46"/>
      <c r="H2628" s="38"/>
      <c r="I2628" s="38"/>
    </row>
    <row r="2629" spans="1:9" ht="15" customHeight="1" x14ac:dyDescent="0.2">
      <c r="A2629"/>
      <c r="B2629"/>
      <c r="G2629" s="46"/>
      <c r="H2629" s="38"/>
      <c r="I2629" s="38"/>
    </row>
    <row r="2630" spans="1:9" ht="15" customHeight="1" x14ac:dyDescent="0.2">
      <c r="A2630"/>
      <c r="B2630"/>
      <c r="G2630" s="46"/>
      <c r="H2630" s="38"/>
      <c r="I2630" s="38"/>
    </row>
    <row r="2631" spans="1:9" ht="15" customHeight="1" x14ac:dyDescent="0.2">
      <c r="A2631"/>
      <c r="B2631"/>
      <c r="G2631" s="46"/>
      <c r="H2631" s="38"/>
      <c r="I2631" s="38"/>
    </row>
    <row r="2632" spans="1:9" ht="15" customHeight="1" x14ac:dyDescent="0.2">
      <c r="A2632"/>
      <c r="B2632"/>
      <c r="G2632" s="46"/>
      <c r="H2632" s="38"/>
      <c r="I2632" s="38"/>
    </row>
    <row r="2633" spans="1:9" ht="15" customHeight="1" x14ac:dyDescent="0.2">
      <c r="A2633"/>
      <c r="B2633"/>
      <c r="G2633" s="46"/>
      <c r="H2633" s="38"/>
      <c r="I2633" s="38"/>
    </row>
    <row r="2634" spans="1:9" ht="15" customHeight="1" x14ac:dyDescent="0.2">
      <c r="A2634"/>
      <c r="B2634"/>
      <c r="G2634" s="46"/>
      <c r="H2634" s="38"/>
      <c r="I2634" s="38"/>
    </row>
    <row r="2635" spans="1:9" ht="15" customHeight="1" x14ac:dyDescent="0.2">
      <c r="A2635"/>
      <c r="B2635"/>
      <c r="G2635" s="46"/>
      <c r="H2635" s="38"/>
      <c r="I2635" s="38"/>
    </row>
    <row r="2636" spans="1:9" ht="15" customHeight="1" x14ac:dyDescent="0.2">
      <c r="A2636"/>
      <c r="B2636"/>
      <c r="G2636" s="46"/>
      <c r="H2636" s="38"/>
      <c r="I2636" s="38"/>
    </row>
    <row r="2637" spans="1:9" ht="15" customHeight="1" x14ac:dyDescent="0.2">
      <c r="A2637"/>
      <c r="B2637"/>
      <c r="G2637" s="46"/>
      <c r="H2637" s="38"/>
      <c r="I2637" s="38"/>
    </row>
    <row r="2638" spans="1:9" ht="15" customHeight="1" x14ac:dyDescent="0.2">
      <c r="A2638"/>
      <c r="B2638"/>
      <c r="G2638" s="46"/>
      <c r="H2638" s="38"/>
      <c r="I2638" s="38"/>
    </row>
    <row r="2639" spans="1:9" ht="15" customHeight="1" x14ac:dyDescent="0.2">
      <c r="A2639"/>
      <c r="B2639"/>
      <c r="G2639" s="46"/>
      <c r="H2639" s="38"/>
      <c r="I2639" s="38"/>
    </row>
    <row r="2640" spans="1:9" ht="15" customHeight="1" x14ac:dyDescent="0.2">
      <c r="A2640"/>
      <c r="B2640"/>
      <c r="G2640" s="46"/>
      <c r="H2640" s="38"/>
      <c r="I2640" s="38"/>
    </row>
    <row r="2641" spans="1:9" ht="15" customHeight="1" x14ac:dyDescent="0.2">
      <c r="A2641"/>
      <c r="B2641"/>
      <c r="G2641" s="46"/>
      <c r="H2641" s="38"/>
      <c r="I2641" s="38"/>
    </row>
    <row r="2642" spans="1:9" ht="15" customHeight="1" x14ac:dyDescent="0.2">
      <c r="A2642"/>
      <c r="B2642"/>
      <c r="G2642" s="46"/>
      <c r="H2642" s="38"/>
      <c r="I2642" s="38"/>
    </row>
    <row r="2643" spans="1:9" ht="15" customHeight="1" x14ac:dyDescent="0.2">
      <c r="A2643"/>
      <c r="B2643"/>
      <c r="G2643" s="46"/>
      <c r="H2643" s="38"/>
      <c r="I2643" s="38"/>
    </row>
    <row r="2644" spans="1:9" ht="15" customHeight="1" x14ac:dyDescent="0.2">
      <c r="A2644"/>
      <c r="B2644"/>
      <c r="G2644" s="46"/>
      <c r="H2644" s="38"/>
      <c r="I2644" s="38"/>
    </row>
    <row r="2645" spans="1:9" ht="15" customHeight="1" x14ac:dyDescent="0.2">
      <c r="A2645"/>
      <c r="B2645"/>
      <c r="G2645" s="46"/>
      <c r="H2645" s="38"/>
      <c r="I2645" s="38"/>
    </row>
    <row r="2646" spans="1:9" ht="15" customHeight="1" x14ac:dyDescent="0.2">
      <c r="A2646"/>
      <c r="B2646"/>
      <c r="G2646" s="46"/>
      <c r="H2646" s="38"/>
      <c r="I2646" s="38"/>
    </row>
    <row r="2647" spans="1:9" ht="15" customHeight="1" x14ac:dyDescent="0.2">
      <c r="A2647"/>
      <c r="B2647"/>
      <c r="G2647" s="46"/>
      <c r="H2647" s="38"/>
      <c r="I2647" s="38"/>
    </row>
    <row r="2648" spans="1:9" ht="15" customHeight="1" x14ac:dyDescent="0.2">
      <c r="A2648"/>
      <c r="B2648"/>
      <c r="G2648" s="46"/>
      <c r="H2648" s="38"/>
      <c r="I2648" s="38"/>
    </row>
    <row r="2649" spans="1:9" ht="15" customHeight="1" x14ac:dyDescent="0.2">
      <c r="A2649"/>
      <c r="B2649"/>
      <c r="G2649" s="46"/>
      <c r="H2649" s="38"/>
      <c r="I2649" s="38"/>
    </row>
    <row r="2650" spans="1:9" ht="15" customHeight="1" x14ac:dyDescent="0.2">
      <c r="A2650"/>
      <c r="B2650"/>
      <c r="G2650" s="46"/>
      <c r="H2650" s="38"/>
      <c r="I2650" s="38"/>
    </row>
    <row r="2651" spans="1:9" ht="15" customHeight="1" x14ac:dyDescent="0.2">
      <c r="A2651"/>
      <c r="B2651"/>
      <c r="G2651" s="46"/>
      <c r="H2651" s="38"/>
      <c r="I2651" s="38"/>
    </row>
    <row r="2652" spans="1:9" ht="15" customHeight="1" x14ac:dyDescent="0.2">
      <c r="A2652"/>
      <c r="B2652"/>
      <c r="G2652" s="46"/>
      <c r="H2652" s="38"/>
      <c r="I2652" s="38"/>
    </row>
    <row r="2653" spans="1:9" ht="15" customHeight="1" x14ac:dyDescent="0.2">
      <c r="A2653"/>
      <c r="B2653"/>
      <c r="G2653" s="46"/>
      <c r="H2653" s="38"/>
      <c r="I2653" s="38"/>
    </row>
    <row r="2654" spans="1:9" ht="15" customHeight="1" x14ac:dyDescent="0.2">
      <c r="A2654"/>
      <c r="B2654"/>
      <c r="G2654" s="46"/>
      <c r="H2654" s="38"/>
      <c r="I2654" s="38"/>
    </row>
    <row r="2655" spans="1:9" ht="15" customHeight="1" x14ac:dyDescent="0.2">
      <c r="A2655"/>
      <c r="B2655"/>
      <c r="G2655" s="46"/>
      <c r="H2655" s="38"/>
      <c r="I2655" s="38"/>
    </row>
    <row r="2656" spans="1:9" ht="15" customHeight="1" x14ac:dyDescent="0.2">
      <c r="A2656"/>
      <c r="B2656"/>
      <c r="G2656" s="46"/>
      <c r="H2656" s="38"/>
      <c r="I2656" s="38"/>
    </row>
    <row r="2657" spans="1:9" ht="15" customHeight="1" x14ac:dyDescent="0.2">
      <c r="A2657"/>
      <c r="B2657"/>
      <c r="G2657" s="46"/>
      <c r="H2657" s="38"/>
      <c r="I2657" s="38"/>
    </row>
    <row r="2658" spans="1:9" ht="15" customHeight="1" x14ac:dyDescent="0.2">
      <c r="A2658"/>
      <c r="B2658"/>
      <c r="G2658" s="46"/>
      <c r="H2658" s="38"/>
      <c r="I2658" s="38"/>
    </row>
    <row r="2659" spans="1:9" ht="15" customHeight="1" x14ac:dyDescent="0.2">
      <c r="A2659"/>
      <c r="B2659"/>
      <c r="G2659" s="46"/>
      <c r="H2659" s="38"/>
      <c r="I2659" s="38"/>
    </row>
    <row r="2660" spans="1:9" ht="15" customHeight="1" x14ac:dyDescent="0.2">
      <c r="A2660"/>
      <c r="B2660"/>
      <c r="G2660" s="46"/>
      <c r="H2660" s="38"/>
      <c r="I2660" s="38"/>
    </row>
    <row r="2661" spans="1:9" ht="15" customHeight="1" x14ac:dyDescent="0.2">
      <c r="A2661"/>
      <c r="B2661"/>
      <c r="G2661" s="46"/>
      <c r="H2661" s="38"/>
      <c r="I2661" s="38"/>
    </row>
    <row r="2662" spans="1:9" ht="15" customHeight="1" x14ac:dyDescent="0.2">
      <c r="A2662"/>
      <c r="B2662"/>
      <c r="G2662" s="46"/>
      <c r="H2662" s="38"/>
      <c r="I2662" s="38"/>
    </row>
    <row r="2663" spans="1:9" ht="15" customHeight="1" x14ac:dyDescent="0.2">
      <c r="A2663"/>
      <c r="B2663"/>
      <c r="G2663" s="46"/>
      <c r="H2663" s="38"/>
      <c r="I2663" s="38"/>
    </row>
    <row r="2664" spans="1:9" ht="15" customHeight="1" x14ac:dyDescent="0.2">
      <c r="A2664"/>
      <c r="B2664"/>
      <c r="G2664" s="46"/>
      <c r="H2664" s="38"/>
      <c r="I2664" s="38"/>
    </row>
    <row r="2665" spans="1:9" ht="15" customHeight="1" x14ac:dyDescent="0.2">
      <c r="A2665"/>
      <c r="B2665"/>
      <c r="G2665" s="46"/>
      <c r="H2665" s="38"/>
      <c r="I2665" s="38"/>
    </row>
    <row r="2666" spans="1:9" ht="15" customHeight="1" x14ac:dyDescent="0.2">
      <c r="A2666"/>
      <c r="B2666"/>
      <c r="G2666" s="46"/>
      <c r="H2666" s="38"/>
      <c r="I2666" s="38"/>
    </row>
    <row r="2667" spans="1:9" ht="15" customHeight="1" x14ac:dyDescent="0.2">
      <c r="A2667"/>
      <c r="B2667"/>
      <c r="G2667" s="46"/>
      <c r="H2667" s="38"/>
      <c r="I2667" s="38"/>
    </row>
    <row r="2668" spans="1:9" ht="15" customHeight="1" x14ac:dyDescent="0.2">
      <c r="A2668"/>
      <c r="B2668"/>
      <c r="G2668" s="46"/>
      <c r="H2668" s="38"/>
      <c r="I2668" s="38"/>
    </row>
    <row r="2669" spans="1:9" ht="15" customHeight="1" x14ac:dyDescent="0.2">
      <c r="A2669"/>
      <c r="B2669"/>
      <c r="G2669" s="46"/>
      <c r="H2669" s="38"/>
      <c r="I2669" s="38"/>
    </row>
    <row r="2670" spans="1:9" ht="15" customHeight="1" x14ac:dyDescent="0.2">
      <c r="A2670"/>
      <c r="B2670"/>
      <c r="G2670" s="46"/>
      <c r="H2670" s="38"/>
      <c r="I2670" s="38"/>
    </row>
    <row r="2671" spans="1:9" ht="15" customHeight="1" x14ac:dyDescent="0.2">
      <c r="A2671"/>
      <c r="B2671"/>
      <c r="G2671" s="46"/>
      <c r="H2671" s="38"/>
      <c r="I2671" s="38"/>
    </row>
    <row r="2672" spans="1:9" ht="15" customHeight="1" x14ac:dyDescent="0.2">
      <c r="A2672"/>
      <c r="B2672"/>
      <c r="G2672" s="46"/>
      <c r="H2672" s="38"/>
      <c r="I2672" s="38"/>
    </row>
    <row r="2673" spans="1:9" ht="15" customHeight="1" x14ac:dyDescent="0.2">
      <c r="A2673"/>
      <c r="B2673"/>
      <c r="G2673" s="46"/>
      <c r="H2673" s="38"/>
      <c r="I2673" s="38"/>
    </row>
    <row r="2674" spans="1:9" ht="15" customHeight="1" x14ac:dyDescent="0.2">
      <c r="A2674"/>
      <c r="B2674"/>
      <c r="G2674" s="46"/>
      <c r="H2674" s="38"/>
      <c r="I2674" s="38"/>
    </row>
    <row r="2675" spans="1:9" ht="15" customHeight="1" x14ac:dyDescent="0.2">
      <c r="A2675"/>
      <c r="B2675"/>
      <c r="G2675" s="46"/>
      <c r="H2675" s="38"/>
      <c r="I2675" s="38"/>
    </row>
    <row r="2676" spans="1:9" ht="15" customHeight="1" x14ac:dyDescent="0.2">
      <c r="A2676"/>
      <c r="B2676"/>
      <c r="G2676" s="46"/>
      <c r="H2676" s="38"/>
      <c r="I2676" s="38"/>
    </row>
    <row r="2677" spans="1:9" ht="15" customHeight="1" x14ac:dyDescent="0.2">
      <c r="A2677"/>
      <c r="B2677"/>
      <c r="G2677" s="46"/>
      <c r="H2677" s="38"/>
      <c r="I2677" s="38"/>
    </row>
    <row r="2678" spans="1:9" ht="15" customHeight="1" x14ac:dyDescent="0.2">
      <c r="A2678"/>
      <c r="B2678"/>
      <c r="G2678" s="46"/>
      <c r="H2678" s="38"/>
      <c r="I2678" s="38"/>
    </row>
    <row r="2679" spans="1:9" ht="15" customHeight="1" x14ac:dyDescent="0.2">
      <c r="A2679"/>
      <c r="B2679"/>
      <c r="G2679" s="46"/>
      <c r="H2679" s="38"/>
      <c r="I2679" s="38"/>
    </row>
    <row r="2680" spans="1:9" ht="15" customHeight="1" x14ac:dyDescent="0.2">
      <c r="A2680"/>
      <c r="B2680"/>
      <c r="G2680" s="46"/>
      <c r="H2680" s="38"/>
      <c r="I2680" s="38"/>
    </row>
    <row r="2681" spans="1:9" ht="15" customHeight="1" x14ac:dyDescent="0.2">
      <c r="A2681"/>
      <c r="B2681"/>
      <c r="G2681" s="46"/>
      <c r="H2681" s="38"/>
      <c r="I2681" s="38"/>
    </row>
    <row r="2682" spans="1:9" ht="15" customHeight="1" x14ac:dyDescent="0.2">
      <c r="A2682"/>
      <c r="B2682"/>
      <c r="G2682" s="46"/>
      <c r="H2682" s="38"/>
      <c r="I2682" s="38"/>
    </row>
    <row r="2683" spans="1:9" ht="15" customHeight="1" x14ac:dyDescent="0.2">
      <c r="A2683"/>
      <c r="B2683"/>
      <c r="G2683" s="46"/>
      <c r="H2683" s="38"/>
      <c r="I2683" s="38"/>
    </row>
    <row r="2684" spans="1:9" ht="15" customHeight="1" x14ac:dyDescent="0.2">
      <c r="A2684"/>
      <c r="B2684"/>
      <c r="G2684" s="46"/>
      <c r="H2684" s="38"/>
      <c r="I2684" s="38"/>
    </row>
    <row r="2685" spans="1:9" ht="15" customHeight="1" x14ac:dyDescent="0.2">
      <c r="A2685"/>
      <c r="B2685"/>
      <c r="G2685" s="46"/>
      <c r="H2685" s="38"/>
      <c r="I2685" s="38"/>
    </row>
    <row r="2686" spans="1:9" ht="15" customHeight="1" x14ac:dyDescent="0.2">
      <c r="A2686"/>
      <c r="B2686"/>
      <c r="G2686" s="46"/>
      <c r="H2686" s="38"/>
      <c r="I2686" s="38"/>
    </row>
    <row r="2687" spans="1:9" ht="15" customHeight="1" x14ac:dyDescent="0.2">
      <c r="A2687"/>
      <c r="B2687"/>
      <c r="G2687" s="46"/>
      <c r="H2687" s="38"/>
      <c r="I2687" s="38"/>
    </row>
    <row r="2688" spans="1:9" ht="15" customHeight="1" x14ac:dyDescent="0.2">
      <c r="A2688"/>
      <c r="B2688"/>
      <c r="G2688" s="46"/>
      <c r="H2688" s="38"/>
      <c r="I2688" s="38"/>
    </row>
    <row r="2689" spans="1:9" ht="15" customHeight="1" x14ac:dyDescent="0.2">
      <c r="A2689"/>
      <c r="B2689"/>
      <c r="G2689" s="46"/>
      <c r="H2689" s="38"/>
      <c r="I2689" s="38"/>
    </row>
    <row r="2690" spans="1:9" ht="15" customHeight="1" x14ac:dyDescent="0.2">
      <c r="A2690"/>
      <c r="B2690"/>
      <c r="G2690" s="46"/>
      <c r="H2690" s="38"/>
      <c r="I2690" s="38"/>
    </row>
    <row r="2691" spans="1:9" ht="15" customHeight="1" x14ac:dyDescent="0.2">
      <c r="A2691"/>
      <c r="B2691"/>
      <c r="G2691" s="46"/>
      <c r="H2691" s="38"/>
      <c r="I2691" s="38"/>
    </row>
    <row r="2692" spans="1:9" ht="15" customHeight="1" x14ac:dyDescent="0.2">
      <c r="A2692"/>
      <c r="B2692"/>
      <c r="G2692" s="46"/>
      <c r="H2692" s="38"/>
      <c r="I2692" s="38"/>
    </row>
    <row r="2693" spans="1:9" ht="15" customHeight="1" x14ac:dyDescent="0.2">
      <c r="A2693"/>
      <c r="B2693"/>
      <c r="G2693" s="46"/>
      <c r="H2693" s="38"/>
      <c r="I2693" s="38"/>
    </row>
    <row r="2694" spans="1:9" ht="15" customHeight="1" x14ac:dyDescent="0.2">
      <c r="A2694"/>
      <c r="B2694"/>
      <c r="G2694" s="46"/>
      <c r="H2694" s="38"/>
      <c r="I2694" s="38"/>
    </row>
    <row r="2695" spans="1:9" ht="15" customHeight="1" x14ac:dyDescent="0.2">
      <c r="A2695"/>
      <c r="B2695"/>
      <c r="G2695" s="46"/>
      <c r="H2695" s="38"/>
      <c r="I2695" s="38"/>
    </row>
    <row r="2696" spans="1:9" ht="15" customHeight="1" x14ac:dyDescent="0.2">
      <c r="A2696"/>
      <c r="B2696"/>
      <c r="G2696" s="46"/>
      <c r="H2696" s="38"/>
      <c r="I2696" s="38"/>
    </row>
    <row r="2697" spans="1:9" ht="15" customHeight="1" x14ac:dyDescent="0.2">
      <c r="A2697"/>
      <c r="B2697"/>
      <c r="G2697" s="46"/>
      <c r="H2697" s="38"/>
      <c r="I2697" s="38"/>
    </row>
    <row r="2698" spans="1:9" ht="15" customHeight="1" x14ac:dyDescent="0.2">
      <c r="A2698"/>
      <c r="B2698"/>
      <c r="G2698" s="46"/>
      <c r="H2698" s="38"/>
      <c r="I2698" s="38"/>
    </row>
    <row r="2699" spans="1:9" ht="15" customHeight="1" x14ac:dyDescent="0.2">
      <c r="A2699"/>
      <c r="B2699"/>
      <c r="G2699" s="46"/>
      <c r="H2699" s="38"/>
      <c r="I2699" s="38"/>
    </row>
    <row r="2700" spans="1:9" ht="15" customHeight="1" x14ac:dyDescent="0.2">
      <c r="A2700"/>
      <c r="B2700"/>
      <c r="G2700" s="46"/>
      <c r="H2700" s="38"/>
      <c r="I2700" s="38"/>
    </row>
    <row r="2701" spans="1:9" ht="15" customHeight="1" x14ac:dyDescent="0.2">
      <c r="A2701"/>
      <c r="B2701"/>
      <c r="G2701" s="46"/>
      <c r="H2701" s="38"/>
      <c r="I2701" s="38"/>
    </row>
    <row r="2702" spans="1:9" ht="15" customHeight="1" x14ac:dyDescent="0.2">
      <c r="A2702"/>
      <c r="B2702"/>
      <c r="G2702" s="46"/>
      <c r="H2702" s="38"/>
      <c r="I2702" s="38"/>
    </row>
    <row r="2703" spans="1:9" ht="15" customHeight="1" x14ac:dyDescent="0.2">
      <c r="A2703"/>
      <c r="B2703"/>
      <c r="G2703" s="46"/>
      <c r="H2703" s="38"/>
      <c r="I2703" s="38"/>
    </row>
    <row r="2704" spans="1:9" ht="15" customHeight="1" x14ac:dyDescent="0.2">
      <c r="A2704"/>
      <c r="B2704"/>
      <c r="G2704" s="46"/>
      <c r="H2704" s="38"/>
      <c r="I2704" s="38"/>
    </row>
    <row r="2705" spans="1:9" ht="15" customHeight="1" x14ac:dyDescent="0.2">
      <c r="A2705"/>
      <c r="B2705"/>
      <c r="G2705" s="46"/>
      <c r="H2705" s="38"/>
      <c r="I2705" s="38"/>
    </row>
    <row r="2706" spans="1:9" ht="15" customHeight="1" x14ac:dyDescent="0.2">
      <c r="A2706"/>
      <c r="B2706"/>
      <c r="G2706" s="46"/>
      <c r="H2706" s="38"/>
      <c r="I2706" s="38"/>
    </row>
    <row r="2707" spans="1:9" ht="15" customHeight="1" x14ac:dyDescent="0.2">
      <c r="A2707"/>
      <c r="B2707"/>
      <c r="G2707" s="46"/>
      <c r="H2707" s="38"/>
      <c r="I2707" s="38"/>
    </row>
    <row r="2708" spans="1:9" ht="15" customHeight="1" x14ac:dyDescent="0.2">
      <c r="A2708"/>
      <c r="B2708"/>
      <c r="G2708" s="46"/>
      <c r="H2708" s="38"/>
      <c r="I2708" s="38"/>
    </row>
    <row r="2709" spans="1:9" ht="15" customHeight="1" x14ac:dyDescent="0.2">
      <c r="A2709"/>
      <c r="B2709"/>
      <c r="G2709" s="46"/>
      <c r="H2709" s="38"/>
      <c r="I2709" s="38"/>
    </row>
    <row r="2710" spans="1:9" ht="15" customHeight="1" x14ac:dyDescent="0.2">
      <c r="A2710"/>
      <c r="B2710"/>
      <c r="G2710" s="46"/>
      <c r="H2710" s="38"/>
      <c r="I2710" s="38"/>
    </row>
    <row r="2711" spans="1:9" ht="15" customHeight="1" x14ac:dyDescent="0.2">
      <c r="A2711"/>
      <c r="B2711"/>
      <c r="G2711" s="46"/>
      <c r="H2711" s="38"/>
      <c r="I2711" s="38"/>
    </row>
    <row r="2712" spans="1:9" ht="15" customHeight="1" x14ac:dyDescent="0.2">
      <c r="A2712"/>
      <c r="B2712"/>
      <c r="G2712" s="46"/>
      <c r="H2712" s="38"/>
      <c r="I2712" s="38"/>
    </row>
    <row r="2713" spans="1:9" ht="15" customHeight="1" x14ac:dyDescent="0.2">
      <c r="A2713"/>
      <c r="B2713"/>
      <c r="G2713" s="46"/>
      <c r="H2713" s="38"/>
      <c r="I2713" s="38"/>
    </row>
    <row r="2714" spans="1:9" ht="15" customHeight="1" x14ac:dyDescent="0.2">
      <c r="A2714"/>
      <c r="B2714"/>
      <c r="G2714" s="46"/>
      <c r="H2714" s="38"/>
      <c r="I2714" s="38"/>
    </row>
    <row r="2715" spans="1:9" ht="15" customHeight="1" x14ac:dyDescent="0.2">
      <c r="A2715"/>
      <c r="B2715"/>
      <c r="G2715" s="46"/>
      <c r="H2715" s="38"/>
      <c r="I2715" s="38"/>
    </row>
    <row r="2716" spans="1:9" ht="15" customHeight="1" x14ac:dyDescent="0.2">
      <c r="A2716"/>
      <c r="B2716"/>
      <c r="G2716" s="46"/>
      <c r="H2716" s="38"/>
      <c r="I2716" s="38"/>
    </row>
    <row r="2717" spans="1:9" ht="15" customHeight="1" x14ac:dyDescent="0.2">
      <c r="A2717"/>
      <c r="B2717"/>
      <c r="G2717" s="46"/>
      <c r="H2717" s="38"/>
      <c r="I2717" s="38"/>
    </row>
    <row r="2718" spans="1:9" ht="15" customHeight="1" x14ac:dyDescent="0.2">
      <c r="A2718"/>
      <c r="B2718"/>
      <c r="G2718" s="46"/>
      <c r="H2718" s="38"/>
      <c r="I2718" s="38"/>
    </row>
    <row r="2719" spans="1:9" ht="15" customHeight="1" x14ac:dyDescent="0.2">
      <c r="A2719"/>
      <c r="B2719"/>
      <c r="G2719" s="46"/>
      <c r="H2719" s="38"/>
      <c r="I2719" s="38"/>
    </row>
    <row r="2720" spans="1:9" ht="15" customHeight="1" x14ac:dyDescent="0.2">
      <c r="A2720"/>
      <c r="B2720"/>
      <c r="G2720" s="46"/>
      <c r="H2720" s="38"/>
      <c r="I2720" s="38"/>
    </row>
    <row r="2721" spans="1:9" ht="15" customHeight="1" x14ac:dyDescent="0.2">
      <c r="A2721"/>
      <c r="B2721"/>
      <c r="G2721" s="46"/>
      <c r="H2721" s="38"/>
      <c r="I2721" s="38"/>
    </row>
    <row r="2722" spans="1:9" ht="15" customHeight="1" x14ac:dyDescent="0.2">
      <c r="A2722"/>
      <c r="B2722"/>
      <c r="G2722" s="46"/>
      <c r="H2722" s="38"/>
      <c r="I2722" s="38"/>
    </row>
    <row r="2723" spans="1:9" ht="15" customHeight="1" x14ac:dyDescent="0.2">
      <c r="A2723"/>
      <c r="B2723"/>
      <c r="G2723" s="46"/>
      <c r="H2723" s="38"/>
      <c r="I2723" s="38"/>
    </row>
    <row r="2724" spans="1:9" ht="15" customHeight="1" x14ac:dyDescent="0.2">
      <c r="A2724"/>
      <c r="B2724"/>
      <c r="G2724" s="46"/>
      <c r="H2724" s="38"/>
      <c r="I2724" s="38"/>
    </row>
    <row r="2725" spans="1:9" ht="15" customHeight="1" x14ac:dyDescent="0.2">
      <c r="A2725"/>
      <c r="B2725"/>
      <c r="G2725" s="46"/>
      <c r="H2725" s="38"/>
      <c r="I2725" s="38"/>
    </row>
    <row r="2726" spans="1:9" ht="15" customHeight="1" x14ac:dyDescent="0.2">
      <c r="A2726"/>
      <c r="B2726"/>
      <c r="G2726" s="46"/>
      <c r="H2726" s="38"/>
      <c r="I2726" s="38"/>
    </row>
    <row r="2727" spans="1:9" ht="15" customHeight="1" x14ac:dyDescent="0.2">
      <c r="A2727"/>
      <c r="B2727"/>
      <c r="G2727" s="46"/>
      <c r="H2727" s="38"/>
      <c r="I2727" s="38"/>
    </row>
    <row r="2728" spans="1:9" ht="15" customHeight="1" x14ac:dyDescent="0.2">
      <c r="A2728"/>
      <c r="B2728"/>
      <c r="G2728" s="46"/>
      <c r="H2728" s="38"/>
      <c r="I2728" s="38"/>
    </row>
    <row r="2729" spans="1:9" ht="15" customHeight="1" x14ac:dyDescent="0.2">
      <c r="A2729"/>
      <c r="B2729"/>
      <c r="G2729" s="46"/>
      <c r="H2729" s="38"/>
      <c r="I2729" s="38"/>
    </row>
    <row r="2730" spans="1:9" ht="15" customHeight="1" x14ac:dyDescent="0.2">
      <c r="A2730"/>
      <c r="B2730"/>
      <c r="G2730" s="46"/>
      <c r="H2730" s="38"/>
      <c r="I2730" s="38"/>
    </row>
    <row r="2731" spans="1:9" ht="15" customHeight="1" x14ac:dyDescent="0.2">
      <c r="A2731"/>
      <c r="B2731"/>
      <c r="G2731" s="46"/>
      <c r="H2731" s="38"/>
      <c r="I2731" s="38"/>
    </row>
    <row r="2732" spans="1:9" ht="15" customHeight="1" x14ac:dyDescent="0.2">
      <c r="A2732"/>
      <c r="B2732"/>
      <c r="G2732" s="46"/>
      <c r="H2732" s="38"/>
      <c r="I2732" s="38"/>
    </row>
    <row r="2733" spans="1:9" ht="15" customHeight="1" x14ac:dyDescent="0.2">
      <c r="A2733"/>
      <c r="B2733"/>
      <c r="G2733" s="46"/>
      <c r="H2733" s="38"/>
      <c r="I2733" s="38"/>
    </row>
    <row r="2734" spans="1:9" ht="15" customHeight="1" x14ac:dyDescent="0.2">
      <c r="A2734"/>
      <c r="B2734"/>
      <c r="G2734" s="46"/>
      <c r="H2734" s="38"/>
      <c r="I2734" s="38"/>
    </row>
    <row r="2735" spans="1:9" ht="15" customHeight="1" x14ac:dyDescent="0.2">
      <c r="A2735"/>
      <c r="B2735"/>
      <c r="G2735" s="46"/>
      <c r="H2735" s="38"/>
      <c r="I2735" s="38"/>
    </row>
    <row r="2736" spans="1:9" ht="15" customHeight="1" x14ac:dyDescent="0.2">
      <c r="A2736"/>
      <c r="B2736"/>
      <c r="G2736" s="46"/>
      <c r="H2736" s="38"/>
      <c r="I2736" s="38"/>
    </row>
    <row r="2737" spans="1:9" ht="15" customHeight="1" x14ac:dyDescent="0.2">
      <c r="A2737"/>
      <c r="B2737"/>
      <c r="G2737" s="46"/>
      <c r="H2737" s="38"/>
      <c r="I2737" s="38"/>
    </row>
    <row r="2738" spans="1:9" ht="15" customHeight="1" x14ac:dyDescent="0.2">
      <c r="A2738"/>
      <c r="B2738"/>
      <c r="G2738" s="46"/>
      <c r="H2738" s="38"/>
      <c r="I2738" s="38"/>
    </row>
    <row r="2739" spans="1:9" ht="15" customHeight="1" x14ac:dyDescent="0.2">
      <c r="A2739"/>
      <c r="B2739"/>
      <c r="G2739" s="46"/>
      <c r="H2739" s="38"/>
      <c r="I2739" s="38"/>
    </row>
    <row r="2740" spans="1:9" ht="15" customHeight="1" x14ac:dyDescent="0.2">
      <c r="A2740"/>
      <c r="B2740"/>
      <c r="G2740" s="46"/>
      <c r="H2740" s="38"/>
      <c r="I2740" s="38"/>
    </row>
    <row r="2741" spans="1:9" ht="15" customHeight="1" x14ac:dyDescent="0.2">
      <c r="A2741"/>
      <c r="B2741"/>
      <c r="G2741" s="46"/>
      <c r="H2741" s="38"/>
      <c r="I2741" s="38"/>
    </row>
    <row r="2742" spans="1:9" ht="15" customHeight="1" x14ac:dyDescent="0.2">
      <c r="A2742"/>
      <c r="B2742"/>
      <c r="G2742" s="46"/>
      <c r="H2742" s="38"/>
      <c r="I2742" s="38"/>
    </row>
    <row r="2743" spans="1:9" ht="15" customHeight="1" x14ac:dyDescent="0.2">
      <c r="A2743"/>
      <c r="B2743"/>
      <c r="G2743" s="46"/>
      <c r="H2743" s="38"/>
      <c r="I2743" s="38"/>
    </row>
    <row r="2744" spans="1:9" ht="15" customHeight="1" x14ac:dyDescent="0.2">
      <c r="A2744"/>
      <c r="B2744"/>
      <c r="G2744" s="46"/>
      <c r="H2744" s="38"/>
      <c r="I2744" s="38"/>
    </row>
    <row r="2745" spans="1:9" ht="15" customHeight="1" x14ac:dyDescent="0.2">
      <c r="A2745"/>
      <c r="B2745"/>
      <c r="G2745" s="46"/>
      <c r="H2745" s="38"/>
      <c r="I2745" s="38"/>
    </row>
    <row r="2746" spans="1:9" ht="15" customHeight="1" x14ac:dyDescent="0.2">
      <c r="A2746"/>
      <c r="B2746"/>
      <c r="G2746" s="46"/>
      <c r="H2746" s="38"/>
      <c r="I2746" s="38"/>
    </row>
    <row r="2747" spans="1:9" ht="15" customHeight="1" x14ac:dyDescent="0.2">
      <c r="A2747"/>
      <c r="B2747"/>
      <c r="G2747" s="46"/>
      <c r="H2747" s="38"/>
      <c r="I2747" s="38"/>
    </row>
    <row r="2748" spans="1:9" ht="15" customHeight="1" x14ac:dyDescent="0.2">
      <c r="A2748"/>
      <c r="B2748"/>
      <c r="G2748" s="46"/>
      <c r="H2748" s="38"/>
      <c r="I2748" s="38"/>
    </row>
    <row r="2749" spans="1:9" ht="15" customHeight="1" x14ac:dyDescent="0.2">
      <c r="A2749"/>
      <c r="B2749"/>
      <c r="G2749" s="46"/>
      <c r="H2749" s="38"/>
      <c r="I2749" s="38"/>
    </row>
    <row r="2750" spans="1:9" ht="15" customHeight="1" x14ac:dyDescent="0.2">
      <c r="A2750"/>
      <c r="B2750"/>
      <c r="G2750" s="46"/>
      <c r="H2750" s="38"/>
      <c r="I2750" s="38"/>
    </row>
    <row r="2751" spans="1:9" ht="15" customHeight="1" x14ac:dyDescent="0.2">
      <c r="A2751"/>
      <c r="B2751"/>
      <c r="G2751" s="46"/>
      <c r="H2751" s="38"/>
      <c r="I2751" s="38"/>
    </row>
    <row r="2752" spans="1:9" ht="15" customHeight="1" x14ac:dyDescent="0.2">
      <c r="A2752"/>
      <c r="B2752"/>
      <c r="G2752" s="46"/>
      <c r="H2752" s="38"/>
      <c r="I2752" s="38"/>
    </row>
    <row r="2753" spans="1:9" ht="15" customHeight="1" x14ac:dyDescent="0.2">
      <c r="A2753"/>
      <c r="B2753"/>
      <c r="G2753" s="46"/>
      <c r="H2753" s="38"/>
      <c r="I2753" s="38"/>
    </row>
    <row r="2754" spans="1:9" ht="15" customHeight="1" x14ac:dyDescent="0.2">
      <c r="A2754"/>
      <c r="B2754"/>
      <c r="G2754" s="46"/>
      <c r="H2754" s="38"/>
      <c r="I2754" s="38"/>
    </row>
    <row r="2755" spans="1:9" ht="15" customHeight="1" x14ac:dyDescent="0.2">
      <c r="A2755"/>
      <c r="B2755"/>
      <c r="G2755" s="46"/>
      <c r="H2755" s="38"/>
      <c r="I2755" s="38"/>
    </row>
    <row r="2756" spans="1:9" ht="15" customHeight="1" x14ac:dyDescent="0.2">
      <c r="A2756"/>
      <c r="B2756"/>
      <c r="G2756" s="46"/>
      <c r="H2756" s="38"/>
      <c r="I2756" s="38"/>
    </row>
    <row r="2757" spans="1:9" ht="15" customHeight="1" x14ac:dyDescent="0.2">
      <c r="A2757"/>
      <c r="B2757"/>
      <c r="G2757" s="46"/>
      <c r="H2757" s="38"/>
      <c r="I2757" s="38"/>
    </row>
    <row r="2758" spans="1:9" ht="15" customHeight="1" x14ac:dyDescent="0.2">
      <c r="A2758"/>
      <c r="B2758"/>
      <c r="G2758" s="46"/>
      <c r="H2758" s="38"/>
      <c r="I2758" s="38"/>
    </row>
    <row r="2759" spans="1:9" ht="15" customHeight="1" x14ac:dyDescent="0.2">
      <c r="A2759"/>
      <c r="B2759"/>
      <c r="G2759" s="46"/>
      <c r="H2759" s="38"/>
      <c r="I2759" s="38"/>
    </row>
    <row r="2760" spans="1:9" ht="15" customHeight="1" x14ac:dyDescent="0.2">
      <c r="A2760"/>
      <c r="B2760"/>
      <c r="G2760" s="46"/>
      <c r="H2760" s="38"/>
      <c r="I2760" s="38"/>
    </row>
    <row r="2761" spans="1:9" ht="15" customHeight="1" x14ac:dyDescent="0.2">
      <c r="A2761"/>
      <c r="B2761"/>
      <c r="G2761" s="46"/>
      <c r="H2761" s="38"/>
      <c r="I2761" s="38"/>
    </row>
    <row r="2762" spans="1:9" ht="15" customHeight="1" x14ac:dyDescent="0.2">
      <c r="A2762"/>
      <c r="B2762"/>
      <c r="G2762" s="46"/>
      <c r="H2762" s="38"/>
      <c r="I2762" s="38"/>
    </row>
    <row r="2763" spans="1:9" ht="15" customHeight="1" x14ac:dyDescent="0.2">
      <c r="A2763"/>
      <c r="B2763"/>
      <c r="G2763" s="46"/>
      <c r="H2763" s="38"/>
      <c r="I2763" s="38"/>
    </row>
    <row r="2764" spans="1:9" ht="15" customHeight="1" x14ac:dyDescent="0.2">
      <c r="A2764"/>
      <c r="B2764"/>
      <c r="G2764" s="46"/>
      <c r="H2764" s="38"/>
      <c r="I2764" s="38"/>
    </row>
    <row r="2765" spans="1:9" ht="15" customHeight="1" x14ac:dyDescent="0.2">
      <c r="A2765"/>
      <c r="B2765"/>
      <c r="G2765" s="46"/>
      <c r="H2765" s="38"/>
      <c r="I2765" s="38"/>
    </row>
    <row r="2766" spans="1:9" ht="15" customHeight="1" x14ac:dyDescent="0.2">
      <c r="A2766"/>
      <c r="B2766"/>
      <c r="G2766" s="46"/>
      <c r="H2766" s="38"/>
      <c r="I2766" s="38"/>
    </row>
    <row r="2767" spans="1:9" ht="15" customHeight="1" x14ac:dyDescent="0.2">
      <c r="A2767"/>
      <c r="B2767"/>
      <c r="G2767" s="46"/>
      <c r="H2767" s="38"/>
      <c r="I2767" s="38"/>
    </row>
    <row r="2768" spans="1:9" ht="15" customHeight="1" x14ac:dyDescent="0.2">
      <c r="A2768"/>
      <c r="B2768"/>
      <c r="G2768" s="46"/>
      <c r="H2768" s="38"/>
      <c r="I2768" s="38"/>
    </row>
    <row r="2769" spans="1:9" ht="15" customHeight="1" x14ac:dyDescent="0.2">
      <c r="A2769"/>
      <c r="B2769"/>
      <c r="G2769" s="46"/>
      <c r="H2769" s="38"/>
      <c r="I2769" s="38"/>
    </row>
    <row r="2770" spans="1:9" ht="15" customHeight="1" x14ac:dyDescent="0.2">
      <c r="A2770"/>
      <c r="B2770"/>
      <c r="G2770" s="46"/>
      <c r="H2770" s="38"/>
      <c r="I2770" s="38"/>
    </row>
    <row r="2771" spans="1:9" ht="15" customHeight="1" x14ac:dyDescent="0.2">
      <c r="A2771"/>
      <c r="B2771"/>
      <c r="G2771" s="46"/>
      <c r="H2771" s="38"/>
      <c r="I2771" s="38"/>
    </row>
    <row r="2772" spans="1:9" ht="15" customHeight="1" x14ac:dyDescent="0.2">
      <c r="A2772"/>
      <c r="B2772"/>
      <c r="G2772" s="46"/>
      <c r="H2772" s="38"/>
      <c r="I2772" s="38"/>
    </row>
    <row r="2773" spans="1:9" ht="15" customHeight="1" x14ac:dyDescent="0.2">
      <c r="A2773"/>
      <c r="B2773"/>
      <c r="G2773" s="46"/>
      <c r="H2773" s="38"/>
      <c r="I2773" s="38"/>
    </row>
    <row r="2774" spans="1:9" ht="15" customHeight="1" x14ac:dyDescent="0.2">
      <c r="A2774"/>
      <c r="B2774"/>
      <c r="G2774" s="46"/>
      <c r="H2774" s="38"/>
      <c r="I2774" s="38"/>
    </row>
    <row r="2775" spans="1:9" ht="15" customHeight="1" x14ac:dyDescent="0.2">
      <c r="A2775"/>
      <c r="B2775"/>
      <c r="G2775" s="46"/>
      <c r="H2775" s="38"/>
      <c r="I2775" s="38"/>
    </row>
    <row r="2776" spans="1:9" ht="15" customHeight="1" x14ac:dyDescent="0.2">
      <c r="A2776"/>
      <c r="B2776"/>
      <c r="G2776" s="46"/>
      <c r="H2776" s="38"/>
      <c r="I2776" s="38"/>
    </row>
    <row r="2777" spans="1:9" ht="15" customHeight="1" x14ac:dyDescent="0.2">
      <c r="A2777"/>
      <c r="B2777"/>
      <c r="G2777" s="46"/>
      <c r="H2777" s="38"/>
      <c r="I2777" s="38"/>
    </row>
    <row r="2778" spans="1:9" ht="15" customHeight="1" x14ac:dyDescent="0.2">
      <c r="A2778"/>
      <c r="B2778"/>
      <c r="G2778" s="46"/>
      <c r="H2778" s="38"/>
      <c r="I2778" s="38"/>
    </row>
    <row r="2779" spans="1:9" ht="15" customHeight="1" x14ac:dyDescent="0.2">
      <c r="A2779"/>
      <c r="B2779"/>
      <c r="G2779" s="46"/>
      <c r="H2779" s="38"/>
      <c r="I2779" s="38"/>
    </row>
    <row r="2780" spans="1:9" ht="15" customHeight="1" x14ac:dyDescent="0.2">
      <c r="A2780"/>
      <c r="B2780"/>
      <c r="G2780" s="46"/>
      <c r="H2780" s="38"/>
      <c r="I2780" s="38"/>
    </row>
    <row r="2781" spans="1:9" ht="15" customHeight="1" x14ac:dyDescent="0.2">
      <c r="A2781"/>
      <c r="B2781"/>
      <c r="G2781" s="46"/>
      <c r="H2781" s="38"/>
      <c r="I2781" s="38"/>
    </row>
    <row r="2782" spans="1:9" ht="15" customHeight="1" x14ac:dyDescent="0.2">
      <c r="A2782"/>
      <c r="B2782"/>
      <c r="G2782" s="46"/>
      <c r="H2782" s="38"/>
      <c r="I2782" s="38"/>
    </row>
    <row r="2783" spans="1:9" ht="15" customHeight="1" x14ac:dyDescent="0.2">
      <c r="A2783"/>
      <c r="B2783"/>
      <c r="G2783" s="46"/>
      <c r="H2783" s="38"/>
      <c r="I2783" s="38"/>
    </row>
    <row r="2784" spans="1:9" ht="15" customHeight="1" x14ac:dyDescent="0.2">
      <c r="A2784"/>
      <c r="B2784"/>
      <c r="G2784" s="46"/>
      <c r="H2784" s="38"/>
      <c r="I2784" s="38"/>
    </row>
    <row r="2785" spans="1:9" ht="15" customHeight="1" x14ac:dyDescent="0.2">
      <c r="A2785"/>
      <c r="B2785"/>
      <c r="G2785" s="46"/>
      <c r="H2785" s="38"/>
      <c r="I2785" s="38"/>
    </row>
    <row r="2786" spans="1:9" ht="15" customHeight="1" x14ac:dyDescent="0.2">
      <c r="A2786"/>
      <c r="B2786"/>
      <c r="G2786" s="46"/>
      <c r="H2786" s="38"/>
      <c r="I2786" s="38"/>
    </row>
    <row r="2787" spans="1:9" ht="15" customHeight="1" x14ac:dyDescent="0.2">
      <c r="A2787"/>
      <c r="B2787"/>
      <c r="G2787" s="46"/>
      <c r="H2787" s="38"/>
      <c r="I2787" s="38"/>
    </row>
    <row r="2788" spans="1:9" ht="15" customHeight="1" x14ac:dyDescent="0.2">
      <c r="A2788"/>
      <c r="B2788"/>
      <c r="G2788" s="46"/>
      <c r="H2788" s="38"/>
      <c r="I2788" s="38"/>
    </row>
    <row r="2789" spans="1:9" ht="15" customHeight="1" x14ac:dyDescent="0.2">
      <c r="A2789"/>
      <c r="B2789"/>
      <c r="G2789" s="46"/>
      <c r="H2789" s="38"/>
      <c r="I2789" s="38"/>
    </row>
    <row r="2790" spans="1:9" ht="15" customHeight="1" x14ac:dyDescent="0.2">
      <c r="A2790"/>
      <c r="B2790"/>
      <c r="G2790" s="46"/>
      <c r="H2790" s="38"/>
      <c r="I2790" s="38"/>
    </row>
    <row r="2791" spans="1:9" ht="15" customHeight="1" x14ac:dyDescent="0.2">
      <c r="A2791"/>
      <c r="B2791"/>
      <c r="G2791" s="46"/>
      <c r="H2791" s="38"/>
      <c r="I2791" s="38"/>
    </row>
    <row r="2792" spans="1:9" ht="15" customHeight="1" x14ac:dyDescent="0.2">
      <c r="A2792"/>
      <c r="B2792"/>
      <c r="G2792" s="46"/>
      <c r="H2792" s="38"/>
      <c r="I2792" s="38"/>
    </row>
    <row r="2793" spans="1:9" ht="15" customHeight="1" x14ac:dyDescent="0.2">
      <c r="A2793"/>
      <c r="B2793"/>
      <c r="G2793" s="46"/>
      <c r="H2793" s="38"/>
      <c r="I2793" s="38"/>
    </row>
    <row r="2794" spans="1:9" ht="15" customHeight="1" x14ac:dyDescent="0.2">
      <c r="A2794"/>
      <c r="B2794"/>
      <c r="G2794" s="46"/>
      <c r="H2794" s="38"/>
      <c r="I2794" s="38"/>
    </row>
    <row r="2795" spans="1:9" ht="15" customHeight="1" x14ac:dyDescent="0.2">
      <c r="A2795"/>
      <c r="B2795"/>
      <c r="G2795" s="46"/>
      <c r="H2795" s="38"/>
      <c r="I2795" s="38"/>
    </row>
    <row r="2796" spans="1:9" ht="15" customHeight="1" x14ac:dyDescent="0.2">
      <c r="A2796"/>
      <c r="B2796"/>
      <c r="G2796" s="46"/>
      <c r="H2796" s="38"/>
      <c r="I2796" s="38"/>
    </row>
    <row r="2797" spans="1:9" ht="15" customHeight="1" x14ac:dyDescent="0.2">
      <c r="A2797"/>
      <c r="B2797"/>
      <c r="G2797" s="46"/>
      <c r="H2797" s="38"/>
      <c r="I2797" s="38"/>
    </row>
    <row r="2798" spans="1:9" ht="15" customHeight="1" x14ac:dyDescent="0.2">
      <c r="A2798"/>
      <c r="B2798"/>
      <c r="G2798" s="46"/>
      <c r="H2798" s="38"/>
      <c r="I2798" s="38"/>
    </row>
    <row r="2799" spans="1:9" ht="15" customHeight="1" x14ac:dyDescent="0.2">
      <c r="A2799"/>
      <c r="B2799"/>
      <c r="G2799" s="46"/>
      <c r="H2799" s="38"/>
      <c r="I2799" s="38"/>
    </row>
    <row r="2800" spans="1:9" ht="15" customHeight="1" x14ac:dyDescent="0.2">
      <c r="A2800"/>
      <c r="B2800"/>
      <c r="G2800" s="46"/>
      <c r="H2800" s="38"/>
      <c r="I2800" s="38"/>
    </row>
    <row r="2801" spans="1:9" ht="15" customHeight="1" x14ac:dyDescent="0.2">
      <c r="A2801"/>
      <c r="B2801"/>
      <c r="G2801" s="46"/>
      <c r="H2801" s="38"/>
      <c r="I2801" s="38"/>
    </row>
    <row r="2802" spans="1:9" ht="15" customHeight="1" x14ac:dyDescent="0.2">
      <c r="A2802"/>
      <c r="B2802"/>
      <c r="G2802" s="46"/>
      <c r="H2802" s="38"/>
      <c r="I2802" s="38"/>
    </row>
    <row r="2803" spans="1:9" ht="15" customHeight="1" x14ac:dyDescent="0.2">
      <c r="A2803"/>
      <c r="B2803"/>
      <c r="G2803" s="46"/>
      <c r="H2803" s="38"/>
      <c r="I2803" s="38"/>
    </row>
    <row r="2804" spans="1:9" ht="15" customHeight="1" x14ac:dyDescent="0.2">
      <c r="A2804"/>
      <c r="B2804"/>
      <c r="G2804" s="46"/>
      <c r="H2804" s="38"/>
      <c r="I2804" s="38"/>
    </row>
    <row r="2805" spans="1:9" ht="15" customHeight="1" x14ac:dyDescent="0.2">
      <c r="A2805"/>
      <c r="B2805"/>
      <c r="G2805" s="46"/>
      <c r="H2805" s="38"/>
      <c r="I2805" s="38"/>
    </row>
    <row r="2806" spans="1:9" ht="15" customHeight="1" x14ac:dyDescent="0.2">
      <c r="A2806"/>
      <c r="B2806"/>
      <c r="G2806" s="46"/>
      <c r="H2806" s="38"/>
      <c r="I2806" s="38"/>
    </row>
    <row r="2807" spans="1:9" ht="15" customHeight="1" x14ac:dyDescent="0.2">
      <c r="A2807"/>
      <c r="B2807"/>
      <c r="G2807" s="46"/>
      <c r="H2807" s="38"/>
      <c r="I2807" s="38"/>
    </row>
    <row r="2808" spans="1:9" ht="15" customHeight="1" x14ac:dyDescent="0.2">
      <c r="A2808"/>
      <c r="B2808"/>
      <c r="G2808" s="46"/>
      <c r="H2808" s="38"/>
      <c r="I2808" s="38"/>
    </row>
    <row r="2809" spans="1:9" ht="15" customHeight="1" x14ac:dyDescent="0.2">
      <c r="A2809"/>
      <c r="B2809"/>
      <c r="G2809" s="46"/>
      <c r="H2809" s="38"/>
      <c r="I2809" s="38"/>
    </row>
    <row r="2810" spans="1:9" ht="15" customHeight="1" x14ac:dyDescent="0.2">
      <c r="A2810"/>
      <c r="B2810"/>
      <c r="G2810" s="46"/>
      <c r="H2810" s="38"/>
      <c r="I2810" s="38"/>
    </row>
    <row r="2811" spans="1:9" ht="15" customHeight="1" x14ac:dyDescent="0.2">
      <c r="A2811"/>
      <c r="B2811"/>
      <c r="G2811" s="46"/>
      <c r="H2811" s="38"/>
      <c r="I2811" s="38"/>
    </row>
    <row r="2812" spans="1:9" ht="15" customHeight="1" x14ac:dyDescent="0.2">
      <c r="A2812"/>
      <c r="B2812"/>
      <c r="G2812" s="46"/>
      <c r="H2812" s="38"/>
      <c r="I2812" s="38"/>
    </row>
    <row r="2813" spans="1:9" ht="15" customHeight="1" x14ac:dyDescent="0.2">
      <c r="A2813"/>
      <c r="B2813"/>
      <c r="G2813" s="46"/>
      <c r="H2813" s="38"/>
      <c r="I2813" s="38"/>
    </row>
    <row r="2814" spans="1:9" ht="15" customHeight="1" x14ac:dyDescent="0.2">
      <c r="A2814"/>
      <c r="B2814"/>
      <c r="G2814" s="46"/>
      <c r="H2814" s="38"/>
      <c r="I2814" s="38"/>
    </row>
    <row r="2815" spans="1:9" ht="15" customHeight="1" x14ac:dyDescent="0.2">
      <c r="A2815"/>
      <c r="B2815"/>
      <c r="G2815" s="46"/>
      <c r="H2815" s="38"/>
      <c r="I2815" s="38"/>
    </row>
    <row r="2816" spans="1:9" ht="15" customHeight="1" x14ac:dyDescent="0.2">
      <c r="A2816"/>
      <c r="B2816"/>
      <c r="G2816" s="46"/>
      <c r="H2816" s="38"/>
      <c r="I2816" s="38"/>
    </row>
    <row r="2817" spans="1:9" ht="15" customHeight="1" x14ac:dyDescent="0.2">
      <c r="A2817"/>
      <c r="B2817"/>
      <c r="G2817" s="46"/>
      <c r="H2817" s="38"/>
      <c r="I2817" s="38"/>
    </row>
    <row r="2818" spans="1:9" ht="15" customHeight="1" x14ac:dyDescent="0.2">
      <c r="A2818"/>
      <c r="B2818"/>
      <c r="G2818" s="46"/>
      <c r="H2818" s="38"/>
      <c r="I2818" s="38"/>
    </row>
    <row r="2819" spans="1:9" ht="15" customHeight="1" x14ac:dyDescent="0.2">
      <c r="A2819"/>
      <c r="B2819"/>
      <c r="G2819" s="46"/>
      <c r="H2819" s="38"/>
      <c r="I2819" s="38"/>
    </row>
    <row r="2820" spans="1:9" ht="15" customHeight="1" x14ac:dyDescent="0.2">
      <c r="A2820"/>
      <c r="B2820"/>
      <c r="G2820" s="46"/>
      <c r="H2820" s="38"/>
      <c r="I2820" s="38"/>
    </row>
    <row r="2821" spans="1:9" ht="15" customHeight="1" x14ac:dyDescent="0.2">
      <c r="A2821"/>
      <c r="B2821"/>
      <c r="G2821" s="46"/>
      <c r="H2821" s="38"/>
      <c r="I2821" s="38"/>
    </row>
    <row r="2822" spans="1:9" ht="15" customHeight="1" x14ac:dyDescent="0.2">
      <c r="A2822"/>
      <c r="B2822"/>
      <c r="G2822" s="46"/>
      <c r="H2822" s="38"/>
      <c r="I2822" s="38"/>
    </row>
    <row r="2823" spans="1:9" ht="15" customHeight="1" x14ac:dyDescent="0.2">
      <c r="A2823"/>
      <c r="B2823"/>
      <c r="G2823" s="46"/>
      <c r="H2823" s="38"/>
      <c r="I2823" s="38"/>
    </row>
    <row r="2824" spans="1:9" ht="15" customHeight="1" x14ac:dyDescent="0.2">
      <c r="A2824"/>
      <c r="B2824"/>
      <c r="G2824" s="46"/>
      <c r="H2824" s="38"/>
      <c r="I2824" s="38"/>
    </row>
    <row r="2825" spans="1:9" ht="15" customHeight="1" x14ac:dyDescent="0.2">
      <c r="A2825"/>
      <c r="B2825"/>
      <c r="G2825" s="46"/>
      <c r="H2825" s="38"/>
      <c r="I2825" s="38"/>
    </row>
    <row r="2826" spans="1:9" ht="15" customHeight="1" x14ac:dyDescent="0.2">
      <c r="A2826"/>
      <c r="B2826"/>
      <c r="G2826" s="46"/>
      <c r="H2826" s="38"/>
      <c r="I2826" s="38"/>
    </row>
    <row r="2827" spans="1:9" ht="15" customHeight="1" x14ac:dyDescent="0.2">
      <c r="A2827"/>
      <c r="B2827"/>
      <c r="G2827" s="46"/>
      <c r="H2827" s="38"/>
      <c r="I2827" s="38"/>
    </row>
    <row r="2828" spans="1:9" ht="15" customHeight="1" x14ac:dyDescent="0.2">
      <c r="A2828"/>
      <c r="B2828"/>
      <c r="G2828" s="46"/>
      <c r="H2828" s="38"/>
      <c r="I2828" s="38"/>
    </row>
    <row r="2829" spans="1:9" ht="15" customHeight="1" x14ac:dyDescent="0.2">
      <c r="A2829"/>
      <c r="B2829"/>
      <c r="G2829" s="46"/>
      <c r="H2829" s="38"/>
      <c r="I2829" s="38"/>
    </row>
    <row r="2830" spans="1:9" ht="15" customHeight="1" x14ac:dyDescent="0.2">
      <c r="A2830"/>
      <c r="B2830"/>
      <c r="G2830" s="46"/>
      <c r="H2830" s="38"/>
      <c r="I2830" s="38"/>
    </row>
    <row r="2831" spans="1:9" ht="15" customHeight="1" x14ac:dyDescent="0.2">
      <c r="A2831"/>
      <c r="B2831"/>
      <c r="G2831" s="46"/>
      <c r="H2831" s="38"/>
      <c r="I2831" s="38"/>
    </row>
    <row r="2832" spans="1:9" ht="15" customHeight="1" x14ac:dyDescent="0.2">
      <c r="A2832"/>
      <c r="B2832"/>
      <c r="G2832" s="46"/>
      <c r="H2832" s="38"/>
      <c r="I2832" s="38"/>
    </row>
    <row r="2833" spans="1:9" ht="15" customHeight="1" x14ac:dyDescent="0.2">
      <c r="A2833"/>
      <c r="B2833"/>
      <c r="G2833" s="46"/>
      <c r="H2833" s="38"/>
      <c r="I2833" s="38"/>
    </row>
    <row r="2834" spans="1:9" ht="15" customHeight="1" x14ac:dyDescent="0.2">
      <c r="A2834"/>
      <c r="B2834"/>
      <c r="G2834" s="46"/>
      <c r="H2834" s="38"/>
      <c r="I2834" s="38"/>
    </row>
    <row r="2835" spans="1:9" ht="15" customHeight="1" x14ac:dyDescent="0.2">
      <c r="A2835"/>
      <c r="B2835"/>
      <c r="G2835" s="46"/>
      <c r="H2835" s="38"/>
      <c r="I2835" s="38"/>
    </row>
    <row r="2836" spans="1:9" ht="15" customHeight="1" x14ac:dyDescent="0.2">
      <c r="A2836"/>
      <c r="B2836"/>
      <c r="G2836" s="46"/>
      <c r="H2836" s="38"/>
      <c r="I2836" s="38"/>
    </row>
    <row r="2837" spans="1:9" ht="15" customHeight="1" x14ac:dyDescent="0.2">
      <c r="A2837"/>
      <c r="B2837"/>
      <c r="G2837" s="46"/>
      <c r="H2837" s="38"/>
      <c r="I2837" s="38"/>
    </row>
    <row r="2838" spans="1:9" ht="15" customHeight="1" x14ac:dyDescent="0.2">
      <c r="A2838"/>
      <c r="B2838"/>
      <c r="G2838" s="46"/>
      <c r="H2838" s="38"/>
      <c r="I2838" s="38"/>
    </row>
    <row r="2839" spans="1:9" ht="15" customHeight="1" x14ac:dyDescent="0.2">
      <c r="A2839"/>
      <c r="B2839"/>
      <c r="G2839" s="46"/>
      <c r="H2839" s="38"/>
      <c r="I2839" s="38"/>
    </row>
    <row r="2840" spans="1:9" ht="15" customHeight="1" x14ac:dyDescent="0.2">
      <c r="A2840"/>
      <c r="B2840"/>
      <c r="G2840" s="46"/>
      <c r="H2840" s="38"/>
      <c r="I2840" s="38"/>
    </row>
    <row r="2841" spans="1:9" ht="15" customHeight="1" x14ac:dyDescent="0.2">
      <c r="A2841"/>
      <c r="B2841"/>
      <c r="G2841" s="46"/>
      <c r="H2841" s="38"/>
      <c r="I2841" s="38"/>
    </row>
    <row r="2842" spans="1:9" ht="15" customHeight="1" x14ac:dyDescent="0.2">
      <c r="A2842"/>
      <c r="B2842"/>
      <c r="G2842" s="46"/>
      <c r="H2842" s="38"/>
      <c r="I2842" s="38"/>
    </row>
    <row r="2843" spans="1:9" ht="15" customHeight="1" x14ac:dyDescent="0.2">
      <c r="A2843"/>
      <c r="B2843"/>
      <c r="G2843" s="46"/>
      <c r="H2843" s="38"/>
      <c r="I2843" s="38"/>
    </row>
    <row r="2844" spans="1:9" ht="15" customHeight="1" x14ac:dyDescent="0.2">
      <c r="A2844"/>
      <c r="B2844"/>
      <c r="G2844" s="46"/>
      <c r="H2844" s="38"/>
      <c r="I2844" s="38"/>
    </row>
    <row r="2845" spans="1:9" ht="15" customHeight="1" x14ac:dyDescent="0.2">
      <c r="A2845"/>
      <c r="B2845"/>
      <c r="G2845" s="46"/>
      <c r="H2845" s="38"/>
      <c r="I2845" s="38"/>
    </row>
    <row r="2846" spans="1:9" ht="15" customHeight="1" x14ac:dyDescent="0.2">
      <c r="A2846"/>
      <c r="B2846"/>
      <c r="G2846" s="46"/>
      <c r="H2846" s="38"/>
      <c r="I2846" s="38"/>
    </row>
    <row r="2847" spans="1:9" ht="15" customHeight="1" x14ac:dyDescent="0.2">
      <c r="A2847"/>
      <c r="B2847"/>
      <c r="G2847" s="46"/>
      <c r="H2847" s="38"/>
      <c r="I2847" s="38"/>
    </row>
    <row r="2848" spans="1:9" ht="15" customHeight="1" x14ac:dyDescent="0.2">
      <c r="A2848"/>
      <c r="B2848"/>
      <c r="G2848" s="46"/>
      <c r="H2848" s="38"/>
      <c r="I2848" s="38"/>
    </row>
    <row r="2849" spans="1:9" ht="15" customHeight="1" x14ac:dyDescent="0.2">
      <c r="A2849"/>
      <c r="B2849"/>
      <c r="G2849" s="46"/>
      <c r="H2849" s="38"/>
      <c r="I2849" s="38"/>
    </row>
    <row r="2850" spans="1:9" ht="15" customHeight="1" x14ac:dyDescent="0.2">
      <c r="A2850"/>
      <c r="B2850"/>
      <c r="G2850" s="46"/>
      <c r="H2850" s="38"/>
      <c r="I2850" s="38"/>
    </row>
    <row r="2851" spans="1:9" ht="15" customHeight="1" x14ac:dyDescent="0.2">
      <c r="A2851"/>
      <c r="B2851"/>
      <c r="G2851" s="46"/>
      <c r="H2851" s="38"/>
      <c r="I2851" s="38"/>
    </row>
    <row r="2852" spans="1:9" ht="15" customHeight="1" x14ac:dyDescent="0.2">
      <c r="A2852"/>
      <c r="B2852"/>
      <c r="G2852" s="46"/>
      <c r="H2852" s="38"/>
      <c r="I2852" s="38"/>
    </row>
    <row r="2853" spans="1:9" ht="15" customHeight="1" x14ac:dyDescent="0.2">
      <c r="A2853"/>
      <c r="B2853"/>
      <c r="G2853" s="46"/>
      <c r="H2853" s="38"/>
      <c r="I2853" s="38"/>
    </row>
    <row r="2854" spans="1:9" ht="15" customHeight="1" x14ac:dyDescent="0.2">
      <c r="A2854"/>
      <c r="B2854"/>
      <c r="G2854" s="46"/>
      <c r="H2854" s="38"/>
      <c r="I2854" s="38"/>
    </row>
    <row r="2855" spans="1:9" ht="15" customHeight="1" x14ac:dyDescent="0.2">
      <c r="A2855"/>
      <c r="B2855"/>
      <c r="G2855" s="46"/>
      <c r="H2855" s="38"/>
      <c r="I2855" s="38"/>
    </row>
    <row r="2856" spans="1:9" ht="15" customHeight="1" x14ac:dyDescent="0.2">
      <c r="A2856"/>
      <c r="B2856"/>
      <c r="G2856" s="46"/>
      <c r="H2856" s="38"/>
      <c r="I2856" s="38"/>
    </row>
    <row r="2857" spans="1:9" ht="15" customHeight="1" x14ac:dyDescent="0.2">
      <c r="A2857"/>
      <c r="B2857"/>
      <c r="G2857" s="46"/>
      <c r="H2857" s="38"/>
      <c r="I2857" s="38"/>
    </row>
    <row r="2858" spans="1:9" ht="15" customHeight="1" x14ac:dyDescent="0.2">
      <c r="A2858"/>
      <c r="B2858"/>
      <c r="G2858" s="46"/>
      <c r="H2858" s="38"/>
      <c r="I2858" s="38"/>
    </row>
    <row r="2859" spans="1:9" ht="15" customHeight="1" x14ac:dyDescent="0.2">
      <c r="A2859"/>
      <c r="B2859"/>
      <c r="G2859" s="46"/>
      <c r="H2859" s="38"/>
      <c r="I2859" s="38"/>
    </row>
    <row r="2860" spans="1:9" ht="15" customHeight="1" x14ac:dyDescent="0.2">
      <c r="A2860"/>
      <c r="B2860"/>
      <c r="G2860" s="46"/>
      <c r="H2860" s="38"/>
      <c r="I2860" s="38"/>
    </row>
    <row r="2861" spans="1:9" ht="15" customHeight="1" x14ac:dyDescent="0.2">
      <c r="A2861"/>
      <c r="B2861"/>
      <c r="G2861" s="46"/>
      <c r="H2861" s="38"/>
      <c r="I2861" s="38"/>
    </row>
    <row r="2862" spans="1:9" ht="15" customHeight="1" x14ac:dyDescent="0.2">
      <c r="A2862"/>
      <c r="B2862"/>
      <c r="G2862" s="46"/>
      <c r="H2862" s="38"/>
      <c r="I2862" s="38"/>
    </row>
    <row r="2863" spans="1:9" ht="15" customHeight="1" x14ac:dyDescent="0.2">
      <c r="A2863"/>
      <c r="B2863"/>
      <c r="G2863" s="46"/>
      <c r="H2863" s="38"/>
      <c r="I2863" s="38"/>
    </row>
    <row r="2864" spans="1:9" ht="15" customHeight="1" x14ac:dyDescent="0.2">
      <c r="A2864"/>
      <c r="B2864"/>
      <c r="G2864" s="46"/>
      <c r="H2864" s="38"/>
      <c r="I2864" s="38"/>
    </row>
    <row r="2865" spans="1:9" ht="15" customHeight="1" x14ac:dyDescent="0.2">
      <c r="A2865"/>
      <c r="B2865"/>
      <c r="G2865" s="46"/>
      <c r="H2865" s="38"/>
      <c r="I2865" s="38"/>
    </row>
    <row r="2866" spans="1:9" ht="15" customHeight="1" x14ac:dyDescent="0.2">
      <c r="A2866"/>
      <c r="B2866"/>
      <c r="G2866" s="46"/>
      <c r="H2866" s="38"/>
      <c r="I2866" s="38"/>
    </row>
    <row r="2867" spans="1:9" ht="15" customHeight="1" x14ac:dyDescent="0.2">
      <c r="A2867"/>
      <c r="B2867"/>
      <c r="G2867" s="46"/>
      <c r="H2867" s="38"/>
      <c r="I2867" s="38"/>
    </row>
    <row r="2868" spans="1:9" ht="15" customHeight="1" x14ac:dyDescent="0.2">
      <c r="A2868"/>
      <c r="B2868"/>
      <c r="G2868" s="46"/>
      <c r="H2868" s="38"/>
      <c r="I2868" s="38"/>
    </row>
    <row r="2869" spans="1:9" ht="15" customHeight="1" x14ac:dyDescent="0.2">
      <c r="A2869"/>
      <c r="B2869"/>
      <c r="G2869" s="46"/>
      <c r="H2869" s="38"/>
      <c r="I2869" s="38"/>
    </row>
    <row r="2870" spans="1:9" ht="15" customHeight="1" x14ac:dyDescent="0.2">
      <c r="A2870"/>
      <c r="B2870"/>
      <c r="G2870" s="46"/>
      <c r="H2870" s="38"/>
      <c r="I2870" s="38"/>
    </row>
    <row r="2871" spans="1:9" ht="15" customHeight="1" x14ac:dyDescent="0.2">
      <c r="A2871"/>
      <c r="B2871"/>
      <c r="G2871" s="46"/>
      <c r="H2871" s="38"/>
      <c r="I2871" s="38"/>
    </row>
    <row r="2872" spans="1:9" ht="15" customHeight="1" x14ac:dyDescent="0.2">
      <c r="A2872"/>
      <c r="B2872"/>
      <c r="G2872" s="46"/>
      <c r="H2872" s="38"/>
      <c r="I2872" s="38"/>
    </row>
    <row r="2873" spans="1:9" ht="15" customHeight="1" x14ac:dyDescent="0.2">
      <c r="A2873"/>
      <c r="B2873"/>
      <c r="G2873" s="46"/>
      <c r="H2873" s="38"/>
      <c r="I2873" s="38"/>
    </row>
    <row r="2874" spans="1:9" ht="15" customHeight="1" x14ac:dyDescent="0.2">
      <c r="A2874"/>
      <c r="B2874"/>
      <c r="G2874" s="46"/>
      <c r="H2874" s="38"/>
      <c r="I2874" s="38"/>
    </row>
    <row r="2875" spans="1:9" ht="15" customHeight="1" x14ac:dyDescent="0.2">
      <c r="A2875"/>
      <c r="B2875"/>
      <c r="G2875" s="46"/>
      <c r="H2875" s="38"/>
      <c r="I2875" s="38"/>
    </row>
    <row r="2876" spans="1:9" ht="15" customHeight="1" x14ac:dyDescent="0.2">
      <c r="A2876"/>
      <c r="B2876"/>
      <c r="G2876" s="46"/>
      <c r="H2876" s="38"/>
      <c r="I2876" s="38"/>
    </row>
    <row r="2877" spans="1:9" ht="15" customHeight="1" x14ac:dyDescent="0.2">
      <c r="A2877"/>
      <c r="B2877"/>
      <c r="G2877" s="46"/>
      <c r="H2877" s="38"/>
      <c r="I2877" s="38"/>
    </row>
    <row r="2878" spans="1:9" ht="15" customHeight="1" x14ac:dyDescent="0.2">
      <c r="A2878"/>
      <c r="B2878"/>
      <c r="G2878" s="46"/>
      <c r="H2878" s="38"/>
      <c r="I2878" s="38"/>
    </row>
    <row r="2879" spans="1:9" ht="15" customHeight="1" x14ac:dyDescent="0.2">
      <c r="A2879"/>
      <c r="B2879"/>
      <c r="G2879" s="46"/>
      <c r="H2879" s="38"/>
      <c r="I2879" s="38"/>
    </row>
    <row r="2880" spans="1:9" ht="15" customHeight="1" x14ac:dyDescent="0.2">
      <c r="A2880"/>
      <c r="B2880"/>
      <c r="G2880" s="46"/>
      <c r="H2880" s="38"/>
      <c r="I2880" s="38"/>
    </row>
    <row r="2881" spans="1:9" ht="15" customHeight="1" x14ac:dyDescent="0.2">
      <c r="A2881"/>
      <c r="B2881"/>
      <c r="G2881" s="46"/>
      <c r="H2881" s="38"/>
      <c r="I2881" s="38"/>
    </row>
    <row r="2882" spans="1:9" ht="15" customHeight="1" x14ac:dyDescent="0.2">
      <c r="A2882"/>
      <c r="B2882"/>
      <c r="G2882" s="46"/>
      <c r="H2882" s="38"/>
      <c r="I2882" s="38"/>
    </row>
    <row r="2883" spans="1:9" ht="15" customHeight="1" x14ac:dyDescent="0.2">
      <c r="A2883"/>
      <c r="B2883"/>
      <c r="G2883" s="46"/>
      <c r="H2883" s="38"/>
      <c r="I2883" s="38"/>
    </row>
    <row r="2884" spans="1:9" ht="15" customHeight="1" x14ac:dyDescent="0.2">
      <c r="A2884"/>
      <c r="B2884"/>
      <c r="G2884" s="46"/>
      <c r="H2884" s="38"/>
      <c r="I2884" s="38"/>
    </row>
    <row r="2885" spans="1:9" ht="15" customHeight="1" x14ac:dyDescent="0.2">
      <c r="A2885"/>
      <c r="B2885"/>
      <c r="G2885" s="46"/>
      <c r="H2885" s="38"/>
      <c r="I2885" s="38"/>
    </row>
    <row r="2886" spans="1:9" ht="15" customHeight="1" x14ac:dyDescent="0.2">
      <c r="A2886"/>
      <c r="B2886"/>
      <c r="G2886" s="46"/>
      <c r="H2886" s="38"/>
      <c r="I2886" s="38"/>
    </row>
    <row r="2887" spans="1:9" ht="15" customHeight="1" x14ac:dyDescent="0.2">
      <c r="A2887"/>
      <c r="B2887"/>
      <c r="G2887" s="46"/>
      <c r="H2887" s="38"/>
      <c r="I2887" s="38"/>
    </row>
    <row r="2888" spans="1:9" ht="15" customHeight="1" x14ac:dyDescent="0.2">
      <c r="A2888"/>
      <c r="B2888"/>
      <c r="G2888" s="46"/>
      <c r="H2888" s="38"/>
      <c r="I2888" s="38"/>
    </row>
    <row r="2889" spans="1:9" ht="15" customHeight="1" x14ac:dyDescent="0.2">
      <c r="A2889"/>
      <c r="B2889"/>
      <c r="G2889" s="46"/>
      <c r="H2889" s="38"/>
      <c r="I2889" s="38"/>
    </row>
    <row r="2890" spans="1:9" ht="15" customHeight="1" x14ac:dyDescent="0.2">
      <c r="A2890"/>
      <c r="B2890"/>
      <c r="G2890" s="46"/>
      <c r="H2890" s="38"/>
      <c r="I2890" s="38"/>
    </row>
    <row r="2891" spans="1:9" ht="15" customHeight="1" x14ac:dyDescent="0.2">
      <c r="A2891"/>
      <c r="B2891"/>
      <c r="G2891" s="46"/>
      <c r="H2891" s="38"/>
      <c r="I2891" s="38"/>
    </row>
    <row r="2892" spans="1:9" ht="15" customHeight="1" x14ac:dyDescent="0.2">
      <c r="A2892"/>
      <c r="B2892"/>
      <c r="G2892" s="46"/>
      <c r="H2892" s="38"/>
      <c r="I2892" s="38"/>
    </row>
    <row r="2893" spans="1:9" ht="15" customHeight="1" x14ac:dyDescent="0.2">
      <c r="A2893"/>
      <c r="B2893"/>
      <c r="G2893" s="46"/>
      <c r="H2893" s="38"/>
      <c r="I2893" s="38"/>
    </row>
    <row r="2894" spans="1:9" ht="15" customHeight="1" x14ac:dyDescent="0.2">
      <c r="A2894"/>
      <c r="B2894"/>
      <c r="G2894" s="46"/>
      <c r="H2894" s="38"/>
      <c r="I2894" s="38"/>
    </row>
    <row r="2895" spans="1:9" ht="15" customHeight="1" x14ac:dyDescent="0.2">
      <c r="A2895"/>
      <c r="B2895"/>
      <c r="G2895" s="46"/>
      <c r="H2895" s="38"/>
      <c r="I2895" s="38"/>
    </row>
    <row r="2896" spans="1:9" ht="15" customHeight="1" x14ac:dyDescent="0.2">
      <c r="A2896"/>
      <c r="B2896"/>
      <c r="G2896" s="46"/>
      <c r="H2896" s="38"/>
      <c r="I2896" s="38"/>
    </row>
    <row r="2897" spans="1:9" ht="15" customHeight="1" x14ac:dyDescent="0.2">
      <c r="A2897"/>
      <c r="B2897"/>
      <c r="G2897" s="46"/>
      <c r="H2897" s="38"/>
      <c r="I2897" s="38"/>
    </row>
    <row r="2898" spans="1:9" ht="15" customHeight="1" x14ac:dyDescent="0.2">
      <c r="A2898"/>
      <c r="B2898"/>
      <c r="G2898" s="46"/>
      <c r="H2898" s="38"/>
      <c r="I2898" s="38"/>
    </row>
    <row r="2899" spans="1:9" ht="15" customHeight="1" x14ac:dyDescent="0.2">
      <c r="A2899"/>
      <c r="B2899"/>
      <c r="G2899" s="46"/>
      <c r="H2899" s="38"/>
      <c r="I2899" s="38"/>
    </row>
    <row r="2900" spans="1:9" ht="15" customHeight="1" x14ac:dyDescent="0.2">
      <c r="A2900"/>
      <c r="B2900"/>
      <c r="G2900" s="46"/>
      <c r="H2900" s="38"/>
      <c r="I2900" s="38"/>
    </row>
    <row r="2901" spans="1:9" ht="15" customHeight="1" x14ac:dyDescent="0.2">
      <c r="A2901"/>
      <c r="B2901"/>
      <c r="G2901" s="46"/>
      <c r="H2901" s="38"/>
      <c r="I2901" s="38"/>
    </row>
    <row r="2902" spans="1:9" ht="15" customHeight="1" x14ac:dyDescent="0.2">
      <c r="A2902"/>
      <c r="B2902"/>
      <c r="G2902" s="46"/>
      <c r="H2902" s="38"/>
      <c r="I2902" s="38"/>
    </row>
    <row r="2903" spans="1:9" ht="15" customHeight="1" x14ac:dyDescent="0.2">
      <c r="A2903"/>
      <c r="B2903"/>
      <c r="G2903" s="46"/>
      <c r="H2903" s="38"/>
      <c r="I2903" s="38"/>
    </row>
    <row r="2904" spans="1:9" ht="15" customHeight="1" x14ac:dyDescent="0.2">
      <c r="A2904"/>
      <c r="B2904"/>
      <c r="G2904" s="46"/>
      <c r="H2904" s="38"/>
      <c r="I2904" s="38"/>
    </row>
    <row r="2905" spans="1:9" ht="15" customHeight="1" x14ac:dyDescent="0.2">
      <c r="A2905"/>
      <c r="B2905"/>
      <c r="G2905" s="46"/>
      <c r="H2905" s="38"/>
      <c r="I2905" s="38"/>
    </row>
    <row r="2906" spans="1:9" ht="15" customHeight="1" x14ac:dyDescent="0.2">
      <c r="A2906"/>
      <c r="B2906"/>
      <c r="G2906" s="46"/>
      <c r="H2906" s="38"/>
      <c r="I2906" s="38"/>
    </row>
    <row r="2907" spans="1:9" ht="15" customHeight="1" x14ac:dyDescent="0.2">
      <c r="A2907"/>
      <c r="B2907"/>
      <c r="G2907" s="46"/>
      <c r="H2907" s="38"/>
      <c r="I2907" s="38"/>
    </row>
    <row r="2908" spans="1:9" ht="15" customHeight="1" x14ac:dyDescent="0.2">
      <c r="A2908"/>
      <c r="B2908"/>
      <c r="G2908" s="46"/>
      <c r="H2908" s="38"/>
      <c r="I2908" s="38"/>
    </row>
    <row r="2909" spans="1:9" ht="15" customHeight="1" x14ac:dyDescent="0.2">
      <c r="A2909"/>
      <c r="B2909"/>
      <c r="G2909" s="46"/>
      <c r="H2909" s="38"/>
      <c r="I2909" s="38"/>
    </row>
    <row r="2910" spans="1:9" ht="15" customHeight="1" x14ac:dyDescent="0.2">
      <c r="A2910"/>
      <c r="B2910"/>
      <c r="G2910" s="46"/>
      <c r="H2910" s="38"/>
      <c r="I2910" s="38"/>
    </row>
    <row r="2911" spans="1:9" ht="15" customHeight="1" x14ac:dyDescent="0.2">
      <c r="A2911"/>
      <c r="B2911"/>
      <c r="G2911" s="46"/>
      <c r="H2911" s="38"/>
      <c r="I2911" s="38"/>
    </row>
    <row r="2912" spans="1:9" ht="15" customHeight="1" x14ac:dyDescent="0.2">
      <c r="A2912"/>
      <c r="B2912"/>
      <c r="G2912" s="46"/>
      <c r="H2912" s="38"/>
      <c r="I2912" s="38"/>
    </row>
    <row r="2913" spans="1:9" ht="15" customHeight="1" x14ac:dyDescent="0.2">
      <c r="A2913"/>
      <c r="B2913"/>
      <c r="G2913" s="46"/>
      <c r="H2913" s="38"/>
      <c r="I2913" s="38"/>
    </row>
    <row r="2914" spans="1:9" ht="15" customHeight="1" x14ac:dyDescent="0.2">
      <c r="A2914"/>
      <c r="B2914"/>
      <c r="G2914" s="46"/>
      <c r="H2914" s="38"/>
      <c r="I2914" s="38"/>
    </row>
    <row r="2915" spans="1:9" ht="15" customHeight="1" x14ac:dyDescent="0.2">
      <c r="A2915"/>
      <c r="B2915"/>
      <c r="G2915" s="46"/>
      <c r="H2915" s="38"/>
      <c r="I2915" s="38"/>
    </row>
    <row r="2916" spans="1:9" ht="15" customHeight="1" x14ac:dyDescent="0.2">
      <c r="A2916"/>
      <c r="B2916"/>
      <c r="G2916" s="46"/>
      <c r="H2916" s="38"/>
      <c r="I2916" s="38"/>
    </row>
    <row r="2917" spans="1:9" ht="15" customHeight="1" x14ac:dyDescent="0.2">
      <c r="A2917"/>
      <c r="B2917"/>
      <c r="G2917" s="46"/>
      <c r="H2917" s="38"/>
      <c r="I2917" s="38"/>
    </row>
    <row r="2918" spans="1:9" ht="15" customHeight="1" x14ac:dyDescent="0.2">
      <c r="A2918"/>
      <c r="B2918"/>
      <c r="G2918" s="46"/>
      <c r="H2918" s="38"/>
      <c r="I2918" s="38"/>
    </row>
    <row r="2919" spans="1:9" ht="15" customHeight="1" x14ac:dyDescent="0.2">
      <c r="A2919"/>
      <c r="B2919"/>
      <c r="G2919" s="46"/>
      <c r="H2919" s="38"/>
      <c r="I2919" s="38"/>
    </row>
    <row r="2920" spans="1:9" ht="15" customHeight="1" x14ac:dyDescent="0.2">
      <c r="A2920"/>
      <c r="B2920"/>
      <c r="G2920" s="46"/>
      <c r="H2920" s="38"/>
      <c r="I2920" s="38"/>
    </row>
    <row r="2921" spans="1:9" ht="15" customHeight="1" x14ac:dyDescent="0.2">
      <c r="A2921"/>
      <c r="B2921"/>
      <c r="G2921" s="46"/>
      <c r="H2921" s="38"/>
      <c r="I2921" s="38"/>
    </row>
    <row r="2922" spans="1:9" ht="15" customHeight="1" x14ac:dyDescent="0.2">
      <c r="A2922"/>
      <c r="B2922"/>
      <c r="G2922" s="46"/>
      <c r="H2922" s="38"/>
      <c r="I2922" s="38"/>
    </row>
    <row r="2923" spans="1:9" ht="15" customHeight="1" x14ac:dyDescent="0.2">
      <c r="A2923"/>
      <c r="B2923"/>
      <c r="G2923" s="46"/>
      <c r="H2923" s="38"/>
      <c r="I2923" s="38"/>
    </row>
    <row r="2924" spans="1:9" ht="15" customHeight="1" x14ac:dyDescent="0.2">
      <c r="A2924"/>
      <c r="B2924"/>
      <c r="G2924" s="46"/>
      <c r="H2924" s="38"/>
      <c r="I2924" s="38"/>
    </row>
    <row r="2925" spans="1:9" ht="15" customHeight="1" x14ac:dyDescent="0.2">
      <c r="A2925"/>
      <c r="B2925"/>
      <c r="G2925" s="46"/>
      <c r="H2925" s="38"/>
      <c r="I2925" s="38"/>
    </row>
    <row r="2926" spans="1:9" ht="15" customHeight="1" x14ac:dyDescent="0.2">
      <c r="A2926"/>
      <c r="B2926"/>
      <c r="G2926" s="46"/>
      <c r="H2926" s="38"/>
      <c r="I2926" s="38"/>
    </row>
    <row r="2927" spans="1:9" ht="15" customHeight="1" x14ac:dyDescent="0.2">
      <c r="A2927"/>
      <c r="B2927"/>
      <c r="G2927" s="46"/>
      <c r="H2927" s="38"/>
      <c r="I2927" s="38"/>
    </row>
    <row r="2928" spans="1:9" ht="15" customHeight="1" x14ac:dyDescent="0.2">
      <c r="A2928"/>
      <c r="B2928"/>
      <c r="G2928" s="46"/>
      <c r="H2928" s="38"/>
      <c r="I2928" s="38"/>
    </row>
    <row r="2929" spans="1:9" ht="15" customHeight="1" x14ac:dyDescent="0.2">
      <c r="A2929"/>
      <c r="B2929"/>
      <c r="G2929" s="46"/>
      <c r="H2929" s="38"/>
      <c r="I2929" s="38"/>
    </row>
    <row r="2930" spans="1:9" ht="15" customHeight="1" x14ac:dyDescent="0.2">
      <c r="A2930"/>
      <c r="B2930"/>
      <c r="G2930" s="46"/>
      <c r="H2930" s="38"/>
      <c r="I2930" s="38"/>
    </row>
    <row r="2931" spans="1:9" ht="15" customHeight="1" x14ac:dyDescent="0.2">
      <c r="A2931"/>
      <c r="B2931"/>
      <c r="G2931" s="46"/>
      <c r="H2931" s="38"/>
      <c r="I2931" s="38"/>
    </row>
    <row r="2932" spans="1:9" ht="15" customHeight="1" x14ac:dyDescent="0.2">
      <c r="A2932"/>
      <c r="B2932"/>
      <c r="G2932" s="46"/>
      <c r="H2932" s="38"/>
      <c r="I2932" s="38"/>
    </row>
    <row r="2933" spans="1:9" ht="15" customHeight="1" x14ac:dyDescent="0.2">
      <c r="A2933"/>
      <c r="B2933"/>
      <c r="G2933" s="46"/>
      <c r="H2933" s="38"/>
      <c r="I2933" s="38"/>
    </row>
    <row r="2934" spans="1:9" ht="15" customHeight="1" x14ac:dyDescent="0.2">
      <c r="A2934"/>
      <c r="B2934"/>
      <c r="G2934" s="46"/>
      <c r="H2934" s="38"/>
      <c r="I2934" s="38"/>
    </row>
    <row r="2935" spans="1:9" ht="15" customHeight="1" x14ac:dyDescent="0.2">
      <c r="A2935"/>
      <c r="B2935"/>
      <c r="G2935" s="46"/>
      <c r="H2935" s="38"/>
      <c r="I2935" s="38"/>
    </row>
    <row r="2936" spans="1:9" ht="15" customHeight="1" x14ac:dyDescent="0.2">
      <c r="A2936"/>
      <c r="B2936"/>
      <c r="G2936" s="46"/>
      <c r="H2936" s="38"/>
      <c r="I2936" s="38"/>
    </row>
    <row r="2937" spans="1:9" ht="15" customHeight="1" x14ac:dyDescent="0.2">
      <c r="A2937"/>
      <c r="B2937"/>
      <c r="G2937" s="46"/>
      <c r="H2937" s="38"/>
      <c r="I2937" s="38"/>
    </row>
    <row r="2938" spans="1:9" ht="15" customHeight="1" x14ac:dyDescent="0.2">
      <c r="A2938"/>
      <c r="B2938"/>
      <c r="G2938" s="46"/>
      <c r="H2938" s="38"/>
      <c r="I2938" s="38"/>
    </row>
    <row r="2939" spans="1:9" ht="15" customHeight="1" x14ac:dyDescent="0.2">
      <c r="A2939"/>
      <c r="B2939"/>
      <c r="G2939" s="46"/>
      <c r="H2939" s="38"/>
      <c r="I2939" s="38"/>
    </row>
    <row r="2940" spans="1:9" ht="15" customHeight="1" x14ac:dyDescent="0.2">
      <c r="A2940"/>
      <c r="B2940"/>
      <c r="G2940" s="46"/>
      <c r="H2940" s="38"/>
      <c r="I2940" s="38"/>
    </row>
    <row r="2941" spans="1:9" ht="15" customHeight="1" x14ac:dyDescent="0.2">
      <c r="A2941"/>
      <c r="B2941"/>
      <c r="G2941" s="46"/>
      <c r="H2941" s="38"/>
      <c r="I2941" s="38"/>
    </row>
    <row r="2942" spans="1:9" ht="15" customHeight="1" x14ac:dyDescent="0.2">
      <c r="A2942"/>
      <c r="B2942"/>
      <c r="G2942" s="46"/>
      <c r="H2942" s="38"/>
      <c r="I2942" s="38"/>
    </row>
    <row r="2943" spans="1:9" ht="15" customHeight="1" x14ac:dyDescent="0.2">
      <c r="A2943"/>
      <c r="B2943"/>
      <c r="G2943" s="46"/>
      <c r="H2943" s="38"/>
      <c r="I2943" s="38"/>
    </row>
    <row r="2944" spans="1:9" ht="15" customHeight="1" x14ac:dyDescent="0.2">
      <c r="A2944"/>
      <c r="B2944"/>
      <c r="G2944" s="46"/>
      <c r="H2944" s="38"/>
      <c r="I2944" s="38"/>
    </row>
    <row r="2945" spans="1:9" ht="15" customHeight="1" x14ac:dyDescent="0.2">
      <c r="A2945"/>
      <c r="B2945"/>
      <c r="G2945" s="46"/>
      <c r="H2945" s="38"/>
      <c r="I2945" s="38"/>
    </row>
    <row r="2946" spans="1:9" ht="15" customHeight="1" x14ac:dyDescent="0.2">
      <c r="A2946"/>
      <c r="B2946"/>
      <c r="G2946" s="46"/>
      <c r="H2946" s="38"/>
      <c r="I2946" s="38"/>
    </row>
    <row r="2947" spans="1:9" ht="15" customHeight="1" x14ac:dyDescent="0.2">
      <c r="A2947"/>
      <c r="B2947"/>
      <c r="G2947" s="46"/>
      <c r="H2947" s="38"/>
      <c r="I2947" s="38"/>
    </row>
    <row r="2948" spans="1:9" ht="15" customHeight="1" x14ac:dyDescent="0.2">
      <c r="A2948"/>
      <c r="B2948"/>
      <c r="G2948" s="46"/>
      <c r="H2948" s="38"/>
      <c r="I2948" s="38"/>
    </row>
    <row r="2949" spans="1:9" ht="15" customHeight="1" x14ac:dyDescent="0.2">
      <c r="A2949"/>
      <c r="B2949"/>
      <c r="G2949" s="46"/>
      <c r="H2949" s="38"/>
      <c r="I2949" s="38"/>
    </row>
    <row r="2950" spans="1:9" ht="15" customHeight="1" x14ac:dyDescent="0.2">
      <c r="A2950"/>
      <c r="B2950"/>
      <c r="G2950" s="46"/>
      <c r="H2950" s="38"/>
      <c r="I2950" s="38"/>
    </row>
    <row r="2951" spans="1:9" ht="15" customHeight="1" x14ac:dyDescent="0.2">
      <c r="A2951"/>
      <c r="B2951"/>
      <c r="G2951" s="46"/>
      <c r="H2951" s="38"/>
      <c r="I2951" s="38"/>
    </row>
    <row r="2952" spans="1:9" ht="15" customHeight="1" x14ac:dyDescent="0.2">
      <c r="A2952"/>
      <c r="B2952"/>
      <c r="G2952" s="46"/>
      <c r="H2952" s="38"/>
      <c r="I2952" s="38"/>
    </row>
    <row r="2953" spans="1:9" ht="15" customHeight="1" x14ac:dyDescent="0.2">
      <c r="A2953"/>
      <c r="B2953"/>
      <c r="G2953" s="46"/>
      <c r="H2953" s="38"/>
      <c r="I2953" s="38"/>
    </row>
    <row r="2954" spans="1:9" ht="15" customHeight="1" x14ac:dyDescent="0.2">
      <c r="A2954"/>
      <c r="B2954"/>
      <c r="G2954" s="46"/>
      <c r="H2954" s="38"/>
      <c r="I2954" s="38"/>
    </row>
    <row r="2955" spans="1:9" ht="15" customHeight="1" x14ac:dyDescent="0.2">
      <c r="A2955"/>
      <c r="B2955"/>
      <c r="G2955" s="46"/>
      <c r="H2955" s="38"/>
      <c r="I2955" s="38"/>
    </row>
    <row r="2956" spans="1:9" ht="15" customHeight="1" x14ac:dyDescent="0.2">
      <c r="A2956"/>
      <c r="B2956"/>
      <c r="G2956" s="46"/>
      <c r="H2956" s="38"/>
      <c r="I2956" s="38"/>
    </row>
    <row r="2957" spans="1:9" ht="15" customHeight="1" x14ac:dyDescent="0.2">
      <c r="A2957"/>
      <c r="B2957"/>
      <c r="G2957" s="46"/>
      <c r="H2957" s="38"/>
      <c r="I2957" s="38"/>
    </row>
    <row r="2958" spans="1:9" ht="15" customHeight="1" x14ac:dyDescent="0.2">
      <c r="A2958"/>
      <c r="B2958"/>
      <c r="G2958" s="46"/>
      <c r="H2958" s="38"/>
      <c r="I2958" s="38"/>
    </row>
    <row r="2959" spans="1:9" ht="15" customHeight="1" x14ac:dyDescent="0.2">
      <c r="A2959"/>
      <c r="B2959"/>
      <c r="G2959" s="46"/>
      <c r="H2959" s="38"/>
      <c r="I2959" s="38"/>
    </row>
    <row r="2960" spans="1:9" ht="15" customHeight="1" x14ac:dyDescent="0.2">
      <c r="A2960"/>
      <c r="B2960"/>
      <c r="G2960" s="46"/>
      <c r="H2960" s="38"/>
      <c r="I2960" s="38"/>
    </row>
    <row r="2961" spans="1:9" ht="15" customHeight="1" x14ac:dyDescent="0.2">
      <c r="A2961"/>
      <c r="B2961"/>
      <c r="G2961" s="46"/>
      <c r="H2961" s="38"/>
      <c r="I2961" s="38"/>
    </row>
    <row r="2962" spans="1:9" ht="15" customHeight="1" x14ac:dyDescent="0.2">
      <c r="A2962"/>
      <c r="B2962"/>
      <c r="G2962" s="46"/>
      <c r="H2962" s="38"/>
      <c r="I2962" s="38"/>
    </row>
    <row r="2963" spans="1:9" ht="15" customHeight="1" x14ac:dyDescent="0.2">
      <c r="A2963"/>
      <c r="B2963"/>
      <c r="G2963" s="46"/>
      <c r="H2963" s="38"/>
      <c r="I2963" s="38"/>
    </row>
    <row r="2964" spans="1:9" ht="15" customHeight="1" x14ac:dyDescent="0.2">
      <c r="A2964"/>
      <c r="B2964"/>
      <c r="G2964" s="46"/>
      <c r="H2964" s="38"/>
      <c r="I2964" s="38"/>
    </row>
    <row r="2965" spans="1:9" ht="15" customHeight="1" x14ac:dyDescent="0.2">
      <c r="A2965"/>
      <c r="B2965"/>
      <c r="G2965" s="46"/>
      <c r="H2965" s="38"/>
      <c r="I2965" s="38"/>
    </row>
    <row r="2966" spans="1:9" ht="15" customHeight="1" x14ac:dyDescent="0.2">
      <c r="A2966"/>
      <c r="B2966"/>
      <c r="G2966" s="46"/>
      <c r="H2966" s="38"/>
      <c r="I2966" s="38"/>
    </row>
    <row r="2967" spans="1:9" ht="15" customHeight="1" x14ac:dyDescent="0.2">
      <c r="A2967"/>
      <c r="B2967"/>
      <c r="G2967" s="46"/>
      <c r="H2967" s="38"/>
      <c r="I2967" s="38"/>
    </row>
    <row r="2968" spans="1:9" ht="15" customHeight="1" x14ac:dyDescent="0.2">
      <c r="A2968"/>
      <c r="B2968"/>
      <c r="G2968" s="46"/>
      <c r="H2968" s="38"/>
      <c r="I2968" s="38"/>
    </row>
    <row r="2969" spans="1:9" ht="15" customHeight="1" x14ac:dyDescent="0.2">
      <c r="A2969"/>
      <c r="B2969"/>
      <c r="G2969" s="46"/>
      <c r="H2969" s="38"/>
      <c r="I2969" s="38"/>
    </row>
    <row r="2970" spans="1:9" ht="15" customHeight="1" x14ac:dyDescent="0.2">
      <c r="A2970"/>
      <c r="B2970"/>
      <c r="G2970" s="46"/>
      <c r="H2970" s="38"/>
      <c r="I2970" s="38"/>
    </row>
    <row r="2971" spans="1:9" ht="15" customHeight="1" x14ac:dyDescent="0.2">
      <c r="A2971"/>
      <c r="B2971"/>
      <c r="G2971" s="46"/>
      <c r="H2971" s="38"/>
      <c r="I2971" s="38"/>
    </row>
    <row r="2972" spans="1:9" ht="15" customHeight="1" x14ac:dyDescent="0.2">
      <c r="A2972"/>
      <c r="B2972"/>
      <c r="G2972" s="46"/>
      <c r="H2972" s="38"/>
      <c r="I2972" s="38"/>
    </row>
    <row r="2973" spans="1:9" ht="15" customHeight="1" x14ac:dyDescent="0.2">
      <c r="A2973"/>
      <c r="B2973"/>
      <c r="G2973" s="46"/>
      <c r="H2973" s="38"/>
      <c r="I2973" s="38"/>
    </row>
    <row r="2974" spans="1:9" ht="15" customHeight="1" x14ac:dyDescent="0.2">
      <c r="A2974"/>
      <c r="B2974"/>
      <c r="G2974" s="46"/>
      <c r="H2974" s="38"/>
      <c r="I2974" s="38"/>
    </row>
    <row r="2975" spans="1:9" ht="15" customHeight="1" x14ac:dyDescent="0.2">
      <c r="A2975"/>
      <c r="B2975"/>
      <c r="G2975" s="46"/>
      <c r="H2975" s="38"/>
      <c r="I2975" s="38"/>
    </row>
    <row r="2976" spans="1:9" ht="15" customHeight="1" x14ac:dyDescent="0.2">
      <c r="A2976"/>
      <c r="B2976"/>
      <c r="G2976" s="46"/>
      <c r="H2976" s="38"/>
      <c r="I2976" s="38"/>
    </row>
    <row r="2977" spans="1:9" ht="15" customHeight="1" x14ac:dyDescent="0.2">
      <c r="A2977"/>
      <c r="B2977"/>
      <c r="G2977" s="46"/>
      <c r="H2977" s="38"/>
      <c r="I2977" s="38"/>
    </row>
    <row r="2978" spans="1:9" ht="15" customHeight="1" x14ac:dyDescent="0.2">
      <c r="A2978"/>
      <c r="B2978"/>
      <c r="G2978" s="46"/>
      <c r="H2978" s="38"/>
      <c r="I2978" s="38"/>
    </row>
    <row r="2979" spans="1:9" ht="15" customHeight="1" x14ac:dyDescent="0.2">
      <c r="A2979"/>
      <c r="B2979"/>
      <c r="G2979" s="46"/>
      <c r="H2979" s="38"/>
      <c r="I2979" s="38"/>
    </row>
    <row r="2980" spans="1:9" ht="15" customHeight="1" x14ac:dyDescent="0.2">
      <c r="A2980"/>
      <c r="B2980"/>
      <c r="G2980" s="46"/>
      <c r="H2980" s="38"/>
      <c r="I2980" s="38"/>
    </row>
    <row r="2981" spans="1:9" ht="15" customHeight="1" x14ac:dyDescent="0.2">
      <c r="A2981"/>
      <c r="B2981"/>
      <c r="G2981" s="46"/>
      <c r="H2981" s="38"/>
      <c r="I2981" s="38"/>
    </row>
    <row r="2982" spans="1:9" ht="15" customHeight="1" x14ac:dyDescent="0.2">
      <c r="A2982"/>
      <c r="B2982"/>
      <c r="G2982" s="46"/>
      <c r="H2982" s="38"/>
      <c r="I2982" s="38"/>
    </row>
    <row r="2983" spans="1:9" ht="15" customHeight="1" x14ac:dyDescent="0.2">
      <c r="A2983"/>
      <c r="B2983"/>
      <c r="G2983" s="46"/>
      <c r="H2983" s="38"/>
      <c r="I2983" s="38"/>
    </row>
    <row r="2984" spans="1:9" ht="15" customHeight="1" x14ac:dyDescent="0.2">
      <c r="A2984"/>
      <c r="B2984"/>
      <c r="G2984" s="46"/>
      <c r="H2984" s="38"/>
      <c r="I2984" s="38"/>
    </row>
    <row r="2985" spans="1:9" ht="15" customHeight="1" x14ac:dyDescent="0.2">
      <c r="A2985"/>
      <c r="B2985"/>
      <c r="G2985" s="46"/>
      <c r="H2985" s="38"/>
      <c r="I2985" s="38"/>
    </row>
    <row r="2986" spans="1:9" ht="15" customHeight="1" x14ac:dyDescent="0.2">
      <c r="A2986"/>
      <c r="B2986"/>
      <c r="G2986" s="46"/>
      <c r="H2986" s="38"/>
      <c r="I2986" s="38"/>
    </row>
    <row r="2987" spans="1:9" ht="15" customHeight="1" x14ac:dyDescent="0.2">
      <c r="A2987"/>
      <c r="B2987"/>
      <c r="G2987" s="46"/>
      <c r="H2987" s="38"/>
      <c r="I2987" s="38"/>
    </row>
    <row r="2988" spans="1:9" ht="15" customHeight="1" x14ac:dyDescent="0.2">
      <c r="A2988"/>
      <c r="B2988"/>
      <c r="G2988" s="46"/>
      <c r="H2988" s="38"/>
      <c r="I2988" s="38"/>
    </row>
    <row r="2989" spans="1:9" ht="15" customHeight="1" x14ac:dyDescent="0.2">
      <c r="A2989"/>
      <c r="B2989"/>
      <c r="G2989" s="46"/>
      <c r="H2989" s="38"/>
      <c r="I2989" s="38"/>
    </row>
    <row r="2990" spans="1:9" ht="15" customHeight="1" x14ac:dyDescent="0.2">
      <c r="A2990"/>
      <c r="B2990"/>
      <c r="G2990" s="46"/>
      <c r="H2990" s="38"/>
      <c r="I2990" s="38"/>
    </row>
    <row r="2991" spans="1:9" ht="15" customHeight="1" x14ac:dyDescent="0.2">
      <c r="A2991"/>
      <c r="B2991"/>
      <c r="G2991" s="46"/>
      <c r="H2991" s="38"/>
      <c r="I2991" s="38"/>
    </row>
    <row r="2992" spans="1:9" ht="15" customHeight="1" x14ac:dyDescent="0.2">
      <c r="A2992"/>
      <c r="B2992"/>
      <c r="G2992" s="46"/>
      <c r="H2992" s="38"/>
      <c r="I2992" s="38"/>
    </row>
    <row r="2993" spans="1:9" ht="15" customHeight="1" x14ac:dyDescent="0.2">
      <c r="A2993"/>
      <c r="B2993"/>
      <c r="G2993" s="46"/>
      <c r="H2993" s="38"/>
      <c r="I2993" s="38"/>
    </row>
    <row r="2994" spans="1:9" ht="15" customHeight="1" x14ac:dyDescent="0.2">
      <c r="A2994"/>
      <c r="B2994"/>
      <c r="G2994" s="46"/>
      <c r="H2994" s="38"/>
      <c r="I2994" s="38"/>
    </row>
    <row r="2995" spans="1:9" ht="15" customHeight="1" x14ac:dyDescent="0.2">
      <c r="A2995"/>
      <c r="B2995"/>
      <c r="G2995" s="46"/>
      <c r="H2995" s="38"/>
      <c r="I2995" s="38"/>
    </row>
    <row r="2996" spans="1:9" ht="15" customHeight="1" x14ac:dyDescent="0.2">
      <c r="A2996"/>
      <c r="B2996"/>
      <c r="G2996" s="46"/>
      <c r="H2996" s="38"/>
      <c r="I2996" s="38"/>
    </row>
    <row r="2997" spans="1:9" ht="15" customHeight="1" x14ac:dyDescent="0.2">
      <c r="A2997"/>
      <c r="B2997"/>
      <c r="G2997" s="46"/>
      <c r="H2997" s="38"/>
      <c r="I2997" s="38"/>
    </row>
    <row r="2998" spans="1:9" ht="15" customHeight="1" x14ac:dyDescent="0.2">
      <c r="A2998"/>
      <c r="B2998"/>
      <c r="G2998" s="46"/>
      <c r="H2998" s="38"/>
      <c r="I2998" s="38"/>
    </row>
    <row r="2999" spans="1:9" ht="15" customHeight="1" x14ac:dyDescent="0.2">
      <c r="A2999"/>
      <c r="B2999"/>
      <c r="G2999" s="46"/>
      <c r="H2999" s="38"/>
      <c r="I2999" s="38"/>
    </row>
    <row r="3000" spans="1:9" ht="15" customHeight="1" x14ac:dyDescent="0.2">
      <c r="A3000"/>
      <c r="B3000"/>
      <c r="G3000" s="46"/>
      <c r="H3000" s="38"/>
      <c r="I3000" s="38"/>
    </row>
    <row r="3001" spans="1:9" ht="15" customHeight="1" x14ac:dyDescent="0.2">
      <c r="A3001"/>
      <c r="B3001"/>
      <c r="G3001" s="46"/>
      <c r="H3001" s="38"/>
      <c r="I3001" s="38"/>
    </row>
    <row r="3002" spans="1:9" ht="15" customHeight="1" x14ac:dyDescent="0.2">
      <c r="A3002"/>
      <c r="B3002"/>
      <c r="G3002" s="46"/>
      <c r="H3002" s="38"/>
      <c r="I3002" s="38"/>
    </row>
    <row r="3003" spans="1:9" ht="15" customHeight="1" x14ac:dyDescent="0.2">
      <c r="A3003"/>
      <c r="B3003"/>
      <c r="G3003" s="46"/>
      <c r="H3003" s="38"/>
      <c r="I3003" s="38"/>
    </row>
    <row r="3004" spans="1:9" ht="15" customHeight="1" x14ac:dyDescent="0.2">
      <c r="A3004"/>
      <c r="B3004"/>
      <c r="G3004" s="46"/>
      <c r="H3004" s="38"/>
      <c r="I3004" s="38"/>
    </row>
    <row r="3005" spans="1:9" ht="15" customHeight="1" x14ac:dyDescent="0.2">
      <c r="A3005"/>
      <c r="B3005"/>
      <c r="G3005" s="46"/>
      <c r="H3005" s="38"/>
      <c r="I3005" s="38"/>
    </row>
    <row r="3006" spans="1:9" ht="15" customHeight="1" x14ac:dyDescent="0.2">
      <c r="A3006"/>
      <c r="B3006"/>
      <c r="G3006" s="46"/>
      <c r="H3006" s="38"/>
      <c r="I3006" s="38"/>
    </row>
    <row r="3007" spans="1:9" ht="15" customHeight="1" x14ac:dyDescent="0.2">
      <c r="A3007"/>
      <c r="B3007"/>
      <c r="G3007" s="46"/>
      <c r="H3007" s="38"/>
      <c r="I3007" s="38"/>
    </row>
    <row r="3008" spans="1:9" ht="15" customHeight="1" x14ac:dyDescent="0.2">
      <c r="A3008"/>
      <c r="B3008"/>
      <c r="G3008" s="46"/>
      <c r="H3008" s="38"/>
      <c r="I3008" s="38"/>
    </row>
    <row r="3009" spans="1:9" ht="15" customHeight="1" x14ac:dyDescent="0.2">
      <c r="A3009"/>
      <c r="B3009"/>
      <c r="G3009" s="46"/>
      <c r="H3009" s="38"/>
      <c r="I3009" s="38"/>
    </row>
    <row r="3010" spans="1:9" ht="15" customHeight="1" x14ac:dyDescent="0.2">
      <c r="A3010"/>
      <c r="B3010"/>
      <c r="G3010" s="46"/>
      <c r="H3010" s="38"/>
      <c r="I3010" s="38"/>
    </row>
    <row r="3011" spans="1:9" ht="15" customHeight="1" x14ac:dyDescent="0.2">
      <c r="A3011"/>
      <c r="B3011"/>
      <c r="G3011" s="46"/>
      <c r="H3011" s="38"/>
      <c r="I3011" s="38"/>
    </row>
    <row r="3012" spans="1:9" ht="15" customHeight="1" x14ac:dyDescent="0.2">
      <c r="A3012"/>
      <c r="B3012"/>
      <c r="G3012" s="46"/>
      <c r="H3012" s="38"/>
      <c r="I3012" s="38"/>
    </row>
    <row r="3013" spans="1:9" ht="15" customHeight="1" x14ac:dyDescent="0.2">
      <c r="A3013"/>
      <c r="B3013"/>
      <c r="G3013" s="46"/>
      <c r="H3013" s="38"/>
      <c r="I3013" s="38"/>
    </row>
    <row r="3014" spans="1:9" ht="15" customHeight="1" x14ac:dyDescent="0.2">
      <c r="A3014"/>
      <c r="B3014"/>
      <c r="G3014" s="46"/>
      <c r="H3014" s="38"/>
      <c r="I3014" s="38"/>
    </row>
    <row r="3015" spans="1:9" ht="15" customHeight="1" x14ac:dyDescent="0.2">
      <c r="A3015"/>
      <c r="B3015"/>
      <c r="G3015" s="46"/>
      <c r="H3015" s="38"/>
      <c r="I3015" s="38"/>
    </row>
    <row r="3016" spans="1:9" ht="15" customHeight="1" x14ac:dyDescent="0.2">
      <c r="A3016"/>
      <c r="B3016"/>
      <c r="G3016" s="46"/>
      <c r="H3016" s="38"/>
      <c r="I3016" s="38"/>
    </row>
    <row r="3017" spans="1:9" ht="15" customHeight="1" x14ac:dyDescent="0.2">
      <c r="A3017"/>
      <c r="B3017"/>
      <c r="G3017" s="46"/>
      <c r="H3017" s="38"/>
      <c r="I3017" s="38"/>
    </row>
    <row r="3018" spans="1:9" ht="15" customHeight="1" x14ac:dyDescent="0.2">
      <c r="A3018"/>
      <c r="B3018"/>
      <c r="G3018" s="46"/>
      <c r="H3018" s="38"/>
      <c r="I3018" s="38"/>
    </row>
    <row r="3019" spans="1:9" ht="15" customHeight="1" x14ac:dyDescent="0.2">
      <c r="A3019"/>
      <c r="B3019"/>
      <c r="G3019" s="46"/>
      <c r="H3019" s="38"/>
      <c r="I3019" s="38"/>
    </row>
    <row r="3020" spans="1:9" ht="15" customHeight="1" x14ac:dyDescent="0.2">
      <c r="A3020"/>
      <c r="B3020"/>
      <c r="G3020" s="46"/>
      <c r="H3020" s="38"/>
      <c r="I3020" s="38"/>
    </row>
    <row r="3021" spans="1:9" ht="15" customHeight="1" x14ac:dyDescent="0.2">
      <c r="A3021"/>
      <c r="B3021"/>
      <c r="G3021" s="46"/>
      <c r="H3021" s="38"/>
      <c r="I3021" s="38"/>
    </row>
    <row r="3022" spans="1:9" ht="15" customHeight="1" x14ac:dyDescent="0.2">
      <c r="A3022"/>
      <c r="B3022"/>
      <c r="G3022" s="46"/>
      <c r="H3022" s="38"/>
      <c r="I3022" s="38"/>
    </row>
    <row r="3023" spans="1:9" ht="15" customHeight="1" x14ac:dyDescent="0.2">
      <c r="A3023"/>
      <c r="B3023"/>
      <c r="G3023" s="46"/>
      <c r="H3023" s="38"/>
      <c r="I3023" s="38"/>
    </row>
    <row r="3024" spans="1:9" ht="15" customHeight="1" x14ac:dyDescent="0.2">
      <c r="A3024"/>
      <c r="B3024"/>
      <c r="G3024" s="46"/>
      <c r="H3024" s="38"/>
      <c r="I3024" s="38"/>
    </row>
    <row r="3025" spans="1:9" ht="15" customHeight="1" x14ac:dyDescent="0.2">
      <c r="A3025"/>
      <c r="B3025"/>
      <c r="G3025" s="46"/>
      <c r="H3025" s="38"/>
      <c r="I3025" s="38"/>
    </row>
    <row r="3026" spans="1:9" ht="15" customHeight="1" x14ac:dyDescent="0.2">
      <c r="A3026"/>
      <c r="B3026"/>
      <c r="G3026" s="46"/>
      <c r="H3026" s="38"/>
      <c r="I3026" s="38"/>
    </row>
    <row r="3027" spans="1:9" ht="15" customHeight="1" x14ac:dyDescent="0.2">
      <c r="A3027"/>
      <c r="B3027"/>
      <c r="G3027" s="46"/>
      <c r="H3027" s="38"/>
      <c r="I3027" s="38"/>
    </row>
    <row r="3028" spans="1:9" ht="15" customHeight="1" x14ac:dyDescent="0.2">
      <c r="A3028"/>
      <c r="B3028"/>
      <c r="G3028" s="46"/>
      <c r="H3028" s="38"/>
      <c r="I3028" s="38"/>
    </row>
    <row r="3029" spans="1:9" ht="15" customHeight="1" x14ac:dyDescent="0.2">
      <c r="A3029"/>
      <c r="B3029"/>
      <c r="G3029" s="46"/>
      <c r="H3029" s="38"/>
      <c r="I3029" s="38"/>
    </row>
    <row r="3030" spans="1:9" ht="15" customHeight="1" x14ac:dyDescent="0.2">
      <c r="A3030"/>
      <c r="B3030"/>
      <c r="G3030" s="46"/>
      <c r="H3030" s="38"/>
      <c r="I3030" s="38"/>
    </row>
    <row r="3031" spans="1:9" ht="15" customHeight="1" x14ac:dyDescent="0.2">
      <c r="A3031"/>
      <c r="B3031"/>
      <c r="G3031" s="46"/>
      <c r="H3031" s="38"/>
      <c r="I3031" s="38"/>
    </row>
    <row r="3032" spans="1:9" ht="15" customHeight="1" x14ac:dyDescent="0.2">
      <c r="A3032"/>
      <c r="B3032"/>
      <c r="G3032" s="46"/>
      <c r="H3032" s="38"/>
      <c r="I3032" s="38"/>
    </row>
    <row r="3033" spans="1:9" ht="15" customHeight="1" x14ac:dyDescent="0.2">
      <c r="A3033"/>
      <c r="B3033"/>
      <c r="G3033" s="46"/>
      <c r="H3033" s="38"/>
      <c r="I3033" s="38"/>
    </row>
    <row r="3034" spans="1:9" ht="15" customHeight="1" x14ac:dyDescent="0.2">
      <c r="A3034"/>
      <c r="B3034"/>
      <c r="G3034" s="46"/>
      <c r="H3034" s="38"/>
      <c r="I3034" s="38"/>
    </row>
    <row r="3035" spans="1:9" ht="15" customHeight="1" x14ac:dyDescent="0.2">
      <c r="A3035"/>
      <c r="B3035"/>
      <c r="G3035" s="46"/>
      <c r="H3035" s="38"/>
      <c r="I3035" s="38"/>
    </row>
    <row r="3036" spans="1:9" ht="15" customHeight="1" x14ac:dyDescent="0.2">
      <c r="A3036"/>
      <c r="B3036"/>
      <c r="G3036" s="46"/>
      <c r="H3036" s="38"/>
      <c r="I3036" s="38"/>
    </row>
    <row r="3037" spans="1:9" ht="15" customHeight="1" x14ac:dyDescent="0.2">
      <c r="A3037"/>
      <c r="B3037"/>
      <c r="G3037" s="46"/>
      <c r="H3037" s="38"/>
      <c r="I3037" s="38"/>
    </row>
    <row r="3038" spans="1:9" ht="15" customHeight="1" x14ac:dyDescent="0.2">
      <c r="A3038"/>
      <c r="B3038"/>
      <c r="G3038" s="46"/>
      <c r="H3038" s="38"/>
      <c r="I3038" s="38"/>
    </row>
    <row r="3039" spans="1:9" ht="15" customHeight="1" x14ac:dyDescent="0.2">
      <c r="A3039"/>
      <c r="B3039"/>
      <c r="G3039" s="46"/>
      <c r="H3039" s="38"/>
      <c r="I3039" s="38"/>
    </row>
    <row r="3040" spans="1:9" ht="15" customHeight="1" x14ac:dyDescent="0.2">
      <c r="A3040"/>
      <c r="B3040"/>
      <c r="G3040" s="46"/>
      <c r="H3040" s="38"/>
      <c r="I3040" s="38"/>
    </row>
    <row r="3041" spans="1:9" ht="15" customHeight="1" x14ac:dyDescent="0.2">
      <c r="A3041"/>
      <c r="B3041"/>
      <c r="G3041" s="46"/>
      <c r="H3041" s="38"/>
      <c r="I3041" s="38"/>
    </row>
    <row r="3042" spans="1:9" ht="15" customHeight="1" x14ac:dyDescent="0.2">
      <c r="A3042"/>
      <c r="B3042"/>
      <c r="G3042" s="46"/>
      <c r="H3042" s="38"/>
      <c r="I3042" s="38"/>
    </row>
    <row r="3043" spans="1:9" ht="15" customHeight="1" x14ac:dyDescent="0.2">
      <c r="A3043"/>
      <c r="B3043"/>
      <c r="G3043" s="46"/>
      <c r="H3043" s="38"/>
      <c r="I3043" s="38"/>
    </row>
    <row r="3044" spans="1:9" ht="15" customHeight="1" x14ac:dyDescent="0.2">
      <c r="A3044"/>
      <c r="B3044"/>
      <c r="G3044" s="46"/>
      <c r="H3044" s="38"/>
      <c r="I3044" s="38"/>
    </row>
    <row r="3045" spans="1:9" ht="15" customHeight="1" x14ac:dyDescent="0.2">
      <c r="A3045"/>
      <c r="B3045"/>
      <c r="G3045" s="46"/>
      <c r="H3045" s="38"/>
      <c r="I3045" s="38"/>
    </row>
    <row r="3046" spans="1:9" ht="15" customHeight="1" x14ac:dyDescent="0.2">
      <c r="A3046"/>
      <c r="B3046"/>
      <c r="G3046" s="46"/>
      <c r="H3046" s="38"/>
      <c r="I3046" s="38"/>
    </row>
    <row r="3047" spans="1:9" ht="15" customHeight="1" x14ac:dyDescent="0.2">
      <c r="A3047"/>
      <c r="B3047"/>
      <c r="G3047" s="46"/>
      <c r="H3047" s="38"/>
      <c r="I3047" s="38"/>
    </row>
    <row r="3048" spans="1:9" ht="15" customHeight="1" x14ac:dyDescent="0.2">
      <c r="A3048"/>
      <c r="B3048"/>
      <c r="G3048" s="46"/>
      <c r="H3048" s="38"/>
      <c r="I3048" s="38"/>
    </row>
    <row r="3049" spans="1:9" ht="15" customHeight="1" x14ac:dyDescent="0.2">
      <c r="A3049"/>
      <c r="B3049"/>
      <c r="G3049" s="46"/>
      <c r="H3049" s="38"/>
      <c r="I3049" s="38"/>
    </row>
    <row r="3050" spans="1:9" ht="15" customHeight="1" x14ac:dyDescent="0.2">
      <c r="A3050"/>
      <c r="B3050"/>
      <c r="G3050" s="46"/>
      <c r="H3050" s="38"/>
      <c r="I3050" s="38"/>
    </row>
    <row r="3051" spans="1:9" ht="15" customHeight="1" x14ac:dyDescent="0.2">
      <c r="A3051"/>
      <c r="B3051"/>
      <c r="G3051" s="46"/>
      <c r="H3051" s="38"/>
      <c r="I3051" s="38"/>
    </row>
    <row r="3052" spans="1:9" ht="15" customHeight="1" x14ac:dyDescent="0.2">
      <c r="A3052"/>
      <c r="B3052"/>
      <c r="G3052" s="46"/>
      <c r="H3052" s="38"/>
      <c r="I3052" s="38"/>
    </row>
    <row r="3053" spans="1:9" ht="15" customHeight="1" x14ac:dyDescent="0.2">
      <c r="A3053"/>
      <c r="B3053"/>
      <c r="G3053" s="46"/>
      <c r="H3053" s="38"/>
      <c r="I3053" s="38"/>
    </row>
    <row r="3054" spans="1:9" ht="15" customHeight="1" x14ac:dyDescent="0.2">
      <c r="A3054"/>
      <c r="B3054"/>
      <c r="G3054" s="46"/>
      <c r="H3054" s="38"/>
      <c r="I3054" s="38"/>
    </row>
    <row r="3055" spans="1:9" ht="15" customHeight="1" x14ac:dyDescent="0.2">
      <c r="A3055"/>
      <c r="B3055"/>
      <c r="G3055" s="46"/>
      <c r="H3055" s="38"/>
      <c r="I3055" s="38"/>
    </row>
    <row r="3056" spans="1:9" ht="15" customHeight="1" x14ac:dyDescent="0.2">
      <c r="A3056"/>
      <c r="B3056"/>
      <c r="G3056" s="46"/>
      <c r="H3056" s="38"/>
      <c r="I3056" s="38"/>
    </row>
    <row r="3057" spans="1:9" ht="15" customHeight="1" x14ac:dyDescent="0.2">
      <c r="A3057"/>
      <c r="B3057"/>
      <c r="G3057" s="46"/>
      <c r="H3057" s="38"/>
      <c r="I3057" s="38"/>
    </row>
    <row r="3058" spans="1:9" ht="15" customHeight="1" x14ac:dyDescent="0.2">
      <c r="A3058"/>
      <c r="B3058"/>
      <c r="G3058" s="46"/>
      <c r="H3058" s="38"/>
      <c r="I3058" s="38"/>
    </row>
    <row r="3059" spans="1:9" ht="15" customHeight="1" x14ac:dyDescent="0.2">
      <c r="A3059"/>
      <c r="B3059"/>
      <c r="G3059" s="46"/>
      <c r="H3059" s="38"/>
      <c r="I3059" s="38"/>
    </row>
    <row r="3060" spans="1:9" ht="15" customHeight="1" x14ac:dyDescent="0.2">
      <c r="A3060"/>
      <c r="B3060"/>
      <c r="G3060" s="46"/>
      <c r="H3060" s="38"/>
      <c r="I3060" s="38"/>
    </row>
    <row r="3061" spans="1:9" ht="15" customHeight="1" x14ac:dyDescent="0.2">
      <c r="A3061"/>
      <c r="B3061"/>
      <c r="G3061" s="46"/>
      <c r="H3061" s="38"/>
      <c r="I3061" s="38"/>
    </row>
    <row r="3062" spans="1:9" ht="15" customHeight="1" x14ac:dyDescent="0.2">
      <c r="A3062"/>
      <c r="B3062"/>
      <c r="G3062" s="46"/>
      <c r="H3062" s="38"/>
      <c r="I3062" s="38"/>
    </row>
    <row r="3063" spans="1:9" ht="15" customHeight="1" x14ac:dyDescent="0.2">
      <c r="A3063"/>
      <c r="B3063"/>
      <c r="G3063" s="46"/>
      <c r="H3063" s="38"/>
      <c r="I3063" s="38"/>
    </row>
    <row r="3064" spans="1:9" ht="15" customHeight="1" x14ac:dyDescent="0.2">
      <c r="A3064"/>
      <c r="B3064"/>
      <c r="G3064" s="46"/>
      <c r="H3064" s="38"/>
      <c r="I3064" s="38"/>
    </row>
    <row r="3065" spans="1:9" ht="15" customHeight="1" x14ac:dyDescent="0.2">
      <c r="A3065"/>
      <c r="B3065"/>
      <c r="G3065" s="46"/>
      <c r="H3065" s="38"/>
      <c r="I3065" s="38"/>
    </row>
    <row r="3066" spans="1:9" ht="15" customHeight="1" x14ac:dyDescent="0.2">
      <c r="A3066"/>
      <c r="B3066"/>
      <c r="G3066" s="46"/>
      <c r="H3066" s="38"/>
      <c r="I3066" s="38"/>
    </row>
    <row r="3067" spans="1:9" ht="15" customHeight="1" x14ac:dyDescent="0.2">
      <c r="A3067"/>
      <c r="B3067"/>
      <c r="G3067" s="46"/>
      <c r="H3067" s="38"/>
      <c r="I3067" s="38"/>
    </row>
    <row r="3068" spans="1:9" ht="15" customHeight="1" x14ac:dyDescent="0.2">
      <c r="A3068"/>
      <c r="B3068"/>
      <c r="G3068" s="46"/>
      <c r="H3068" s="38"/>
      <c r="I3068" s="38"/>
    </row>
    <row r="3069" spans="1:9" ht="15" customHeight="1" x14ac:dyDescent="0.2">
      <c r="A3069"/>
      <c r="B3069"/>
      <c r="G3069" s="46"/>
      <c r="H3069" s="38"/>
      <c r="I3069" s="38"/>
    </row>
    <row r="3070" spans="1:9" ht="15" customHeight="1" x14ac:dyDescent="0.2">
      <c r="A3070"/>
      <c r="B3070"/>
      <c r="G3070" s="46"/>
      <c r="H3070" s="38"/>
      <c r="I3070" s="38"/>
    </row>
    <row r="3071" spans="1:9" ht="15" customHeight="1" x14ac:dyDescent="0.2">
      <c r="A3071"/>
      <c r="B3071"/>
      <c r="G3071" s="46"/>
      <c r="H3071" s="38"/>
      <c r="I3071" s="38"/>
    </row>
    <row r="3072" spans="1:9" ht="15" customHeight="1" x14ac:dyDescent="0.2">
      <c r="A3072"/>
      <c r="B3072"/>
      <c r="G3072" s="46"/>
      <c r="H3072" s="38"/>
      <c r="I3072" s="38"/>
    </row>
    <row r="3073" spans="1:9" ht="15" customHeight="1" x14ac:dyDescent="0.2">
      <c r="A3073"/>
      <c r="B3073"/>
      <c r="G3073" s="46"/>
      <c r="H3073" s="38"/>
      <c r="I3073" s="38"/>
    </row>
    <row r="3074" spans="1:9" ht="15" customHeight="1" x14ac:dyDescent="0.2">
      <c r="A3074"/>
      <c r="B3074"/>
      <c r="G3074" s="46"/>
      <c r="H3074" s="38"/>
      <c r="I3074" s="38"/>
    </row>
    <row r="3075" spans="1:9" ht="15" customHeight="1" x14ac:dyDescent="0.2">
      <c r="A3075"/>
      <c r="B3075"/>
      <c r="G3075" s="46"/>
      <c r="H3075" s="38"/>
      <c r="I3075" s="38"/>
    </row>
    <row r="3076" spans="1:9" ht="15" customHeight="1" x14ac:dyDescent="0.2">
      <c r="A3076"/>
      <c r="B3076"/>
      <c r="G3076" s="46"/>
      <c r="H3076" s="38"/>
      <c r="I3076" s="38"/>
    </row>
    <row r="3077" spans="1:9" ht="15" customHeight="1" x14ac:dyDescent="0.2">
      <c r="A3077"/>
      <c r="B3077"/>
      <c r="G3077" s="46"/>
      <c r="H3077" s="38"/>
      <c r="I3077" s="38"/>
    </row>
    <row r="3078" spans="1:9" ht="15" customHeight="1" x14ac:dyDescent="0.2">
      <c r="A3078"/>
      <c r="B3078"/>
      <c r="G3078" s="46"/>
      <c r="H3078" s="38"/>
      <c r="I3078" s="38"/>
    </row>
    <row r="3079" spans="1:9" ht="15" customHeight="1" x14ac:dyDescent="0.2">
      <c r="A3079"/>
      <c r="B3079"/>
      <c r="G3079" s="46"/>
      <c r="H3079" s="38"/>
      <c r="I3079" s="38"/>
    </row>
    <row r="3080" spans="1:9" ht="15" customHeight="1" x14ac:dyDescent="0.2">
      <c r="A3080"/>
      <c r="B3080"/>
      <c r="G3080" s="46"/>
      <c r="H3080" s="38"/>
      <c r="I3080" s="38"/>
    </row>
    <row r="3081" spans="1:9" ht="15" customHeight="1" x14ac:dyDescent="0.2">
      <c r="A3081"/>
      <c r="B3081"/>
      <c r="G3081" s="46"/>
      <c r="H3081" s="38"/>
      <c r="I3081" s="38"/>
    </row>
    <row r="3082" spans="1:9" ht="15" customHeight="1" x14ac:dyDescent="0.2">
      <c r="A3082"/>
      <c r="B3082"/>
      <c r="G3082" s="46"/>
      <c r="H3082" s="38"/>
      <c r="I3082" s="38"/>
    </row>
    <row r="3083" spans="1:9" ht="15" customHeight="1" x14ac:dyDescent="0.2">
      <c r="A3083"/>
      <c r="B3083"/>
      <c r="G3083" s="46"/>
      <c r="H3083" s="38"/>
      <c r="I3083" s="38"/>
    </row>
    <row r="3084" spans="1:9" ht="15" customHeight="1" x14ac:dyDescent="0.2">
      <c r="A3084"/>
      <c r="B3084"/>
      <c r="G3084" s="46"/>
      <c r="H3084" s="38"/>
      <c r="I3084" s="38"/>
    </row>
    <row r="3085" spans="1:9" ht="15" customHeight="1" x14ac:dyDescent="0.2">
      <c r="A3085"/>
      <c r="B3085"/>
      <c r="G3085" s="46"/>
      <c r="H3085" s="38"/>
      <c r="I3085" s="38"/>
    </row>
    <row r="3086" spans="1:9" ht="15" customHeight="1" x14ac:dyDescent="0.2">
      <c r="A3086"/>
      <c r="B3086"/>
      <c r="G3086" s="46"/>
      <c r="H3086" s="38"/>
      <c r="I3086" s="38"/>
    </row>
    <row r="3087" spans="1:9" ht="15" customHeight="1" x14ac:dyDescent="0.2">
      <c r="A3087"/>
      <c r="B3087"/>
      <c r="G3087" s="46"/>
      <c r="H3087" s="38"/>
      <c r="I3087" s="38"/>
    </row>
    <row r="3088" spans="1:9" ht="15" customHeight="1" x14ac:dyDescent="0.2">
      <c r="A3088"/>
      <c r="B3088"/>
      <c r="G3088" s="46"/>
      <c r="H3088" s="38"/>
      <c r="I3088" s="38"/>
    </row>
    <row r="3089" spans="1:9" ht="15" customHeight="1" x14ac:dyDescent="0.2">
      <c r="A3089"/>
      <c r="B3089"/>
      <c r="G3089" s="46"/>
      <c r="H3089" s="38"/>
      <c r="I3089" s="38"/>
    </row>
    <row r="3090" spans="1:9" ht="15" customHeight="1" x14ac:dyDescent="0.2">
      <c r="A3090"/>
      <c r="B3090"/>
      <c r="G3090" s="46"/>
      <c r="H3090" s="38"/>
      <c r="I3090" s="38"/>
    </row>
    <row r="3091" spans="1:9" ht="15" customHeight="1" x14ac:dyDescent="0.2">
      <c r="A3091"/>
      <c r="B3091"/>
      <c r="G3091" s="46"/>
      <c r="H3091" s="38"/>
      <c r="I3091" s="38"/>
    </row>
    <row r="3092" spans="1:9" ht="15" customHeight="1" x14ac:dyDescent="0.2">
      <c r="A3092"/>
      <c r="B3092"/>
      <c r="G3092" s="46"/>
      <c r="H3092" s="38"/>
      <c r="I3092" s="38"/>
    </row>
    <row r="3093" spans="1:9" ht="15" customHeight="1" x14ac:dyDescent="0.2">
      <c r="A3093"/>
      <c r="B3093"/>
      <c r="G3093" s="46"/>
      <c r="H3093" s="38"/>
      <c r="I3093" s="38"/>
    </row>
    <row r="3094" spans="1:9" ht="15" customHeight="1" x14ac:dyDescent="0.2">
      <c r="A3094"/>
      <c r="B3094"/>
      <c r="G3094" s="46"/>
      <c r="H3094" s="38"/>
      <c r="I3094" s="38"/>
    </row>
    <row r="3095" spans="1:9" ht="15" customHeight="1" x14ac:dyDescent="0.2">
      <c r="A3095"/>
      <c r="B3095"/>
      <c r="G3095" s="46"/>
      <c r="H3095" s="38"/>
      <c r="I3095" s="38"/>
    </row>
    <row r="3096" spans="1:9" ht="15" customHeight="1" x14ac:dyDescent="0.2">
      <c r="A3096"/>
      <c r="B3096"/>
      <c r="G3096" s="46"/>
      <c r="H3096" s="38"/>
      <c r="I3096" s="38"/>
    </row>
    <row r="3097" spans="1:9" ht="15" customHeight="1" x14ac:dyDescent="0.2">
      <c r="A3097"/>
      <c r="B3097"/>
      <c r="G3097" s="46"/>
      <c r="H3097" s="38"/>
      <c r="I3097" s="38"/>
    </row>
    <row r="3098" spans="1:9" ht="15" customHeight="1" x14ac:dyDescent="0.2">
      <c r="A3098"/>
      <c r="B3098"/>
      <c r="G3098" s="46"/>
      <c r="H3098" s="38"/>
      <c r="I3098" s="38"/>
    </row>
    <row r="3099" spans="1:9" ht="15" customHeight="1" x14ac:dyDescent="0.2">
      <c r="A3099"/>
      <c r="B3099"/>
      <c r="G3099" s="46"/>
      <c r="H3099" s="38"/>
      <c r="I3099" s="38"/>
    </row>
    <row r="3100" spans="1:9" ht="15" customHeight="1" x14ac:dyDescent="0.2">
      <c r="A3100"/>
      <c r="B3100"/>
      <c r="G3100" s="46"/>
      <c r="H3100" s="38"/>
      <c r="I3100" s="38"/>
    </row>
    <row r="3101" spans="1:9" ht="15" customHeight="1" x14ac:dyDescent="0.2">
      <c r="A3101"/>
      <c r="B3101"/>
      <c r="G3101" s="46"/>
      <c r="H3101" s="38"/>
      <c r="I3101" s="38"/>
    </row>
    <row r="3102" spans="1:9" ht="15" customHeight="1" x14ac:dyDescent="0.2">
      <c r="A3102"/>
      <c r="B3102"/>
      <c r="G3102" s="46"/>
      <c r="H3102" s="38"/>
      <c r="I3102" s="38"/>
    </row>
    <row r="3103" spans="1:9" ht="15" customHeight="1" x14ac:dyDescent="0.2">
      <c r="A3103"/>
      <c r="B3103"/>
      <c r="G3103" s="46"/>
      <c r="H3103" s="38"/>
      <c r="I3103" s="38"/>
    </row>
    <row r="3104" spans="1:9" ht="15" customHeight="1" x14ac:dyDescent="0.2">
      <c r="A3104"/>
      <c r="B3104"/>
      <c r="G3104" s="46"/>
      <c r="H3104" s="38"/>
      <c r="I3104" s="38"/>
    </row>
    <row r="3105" spans="1:9" ht="15" customHeight="1" x14ac:dyDescent="0.2">
      <c r="A3105"/>
      <c r="B3105"/>
      <c r="G3105" s="46"/>
      <c r="H3105" s="38"/>
      <c r="I3105" s="38"/>
    </row>
    <row r="3106" spans="1:9" ht="15" customHeight="1" x14ac:dyDescent="0.2">
      <c r="A3106"/>
      <c r="B3106"/>
      <c r="G3106" s="46"/>
      <c r="H3106" s="38"/>
      <c r="I3106" s="38"/>
    </row>
    <row r="3107" spans="1:9" ht="15" customHeight="1" x14ac:dyDescent="0.2">
      <c r="A3107"/>
      <c r="B3107"/>
      <c r="G3107" s="46"/>
      <c r="H3107" s="38"/>
      <c r="I3107" s="38"/>
    </row>
    <row r="3108" spans="1:9" ht="15" customHeight="1" x14ac:dyDescent="0.2">
      <c r="A3108"/>
      <c r="B3108"/>
      <c r="G3108" s="46"/>
      <c r="H3108" s="38"/>
      <c r="I3108" s="38"/>
    </row>
    <row r="3109" spans="1:9" ht="15" customHeight="1" x14ac:dyDescent="0.2">
      <c r="A3109"/>
      <c r="B3109"/>
      <c r="G3109" s="46"/>
      <c r="H3109" s="38"/>
      <c r="I3109" s="38"/>
    </row>
    <row r="3110" spans="1:9" ht="15" customHeight="1" x14ac:dyDescent="0.2">
      <c r="A3110"/>
      <c r="B3110"/>
      <c r="G3110" s="46"/>
      <c r="H3110" s="38"/>
      <c r="I3110" s="38"/>
    </row>
    <row r="3111" spans="1:9" ht="15" customHeight="1" x14ac:dyDescent="0.2">
      <c r="A3111"/>
      <c r="B3111"/>
      <c r="G3111" s="46"/>
      <c r="H3111" s="38"/>
      <c r="I3111" s="38"/>
    </row>
    <row r="3112" spans="1:9" ht="15" customHeight="1" x14ac:dyDescent="0.2">
      <c r="A3112"/>
      <c r="B3112"/>
      <c r="G3112" s="46"/>
      <c r="H3112" s="38"/>
      <c r="I3112" s="38"/>
    </row>
    <row r="3113" spans="1:9" ht="15" customHeight="1" x14ac:dyDescent="0.2">
      <c r="A3113"/>
      <c r="B3113"/>
      <c r="G3113" s="46"/>
      <c r="H3113" s="38"/>
      <c r="I3113" s="38"/>
    </row>
    <row r="3114" spans="1:9" ht="15" customHeight="1" x14ac:dyDescent="0.2">
      <c r="A3114"/>
      <c r="B3114"/>
      <c r="G3114" s="46"/>
      <c r="H3114" s="38"/>
      <c r="I3114" s="38"/>
    </row>
    <row r="3115" spans="1:9" ht="15" customHeight="1" x14ac:dyDescent="0.2">
      <c r="A3115"/>
      <c r="B3115"/>
      <c r="G3115" s="46"/>
      <c r="H3115" s="38"/>
      <c r="I3115" s="38"/>
    </row>
    <row r="3116" spans="1:9" ht="15" customHeight="1" x14ac:dyDescent="0.2">
      <c r="A3116"/>
      <c r="B3116"/>
      <c r="G3116" s="46"/>
      <c r="H3116" s="38"/>
      <c r="I3116" s="38"/>
    </row>
    <row r="3117" spans="1:9" ht="15" customHeight="1" x14ac:dyDescent="0.2">
      <c r="A3117"/>
      <c r="B3117"/>
      <c r="G3117" s="46"/>
      <c r="H3117" s="38"/>
      <c r="I3117" s="38"/>
    </row>
    <row r="3118" spans="1:9" ht="15" customHeight="1" x14ac:dyDescent="0.2">
      <c r="A3118"/>
      <c r="B3118"/>
      <c r="G3118" s="46"/>
      <c r="H3118" s="38"/>
      <c r="I3118" s="38"/>
    </row>
    <row r="3119" spans="1:9" ht="15" customHeight="1" x14ac:dyDescent="0.2">
      <c r="A3119"/>
      <c r="B3119"/>
      <c r="G3119" s="46"/>
      <c r="H3119" s="38"/>
      <c r="I3119" s="38"/>
    </row>
    <row r="3120" spans="1:9" ht="15" customHeight="1" x14ac:dyDescent="0.2">
      <c r="A3120"/>
      <c r="B3120"/>
      <c r="G3120" s="46"/>
      <c r="H3120" s="38"/>
      <c r="I3120" s="38"/>
    </row>
    <row r="3121" spans="1:9" ht="15" customHeight="1" x14ac:dyDescent="0.2">
      <c r="A3121"/>
      <c r="B3121"/>
      <c r="G3121" s="46"/>
      <c r="H3121" s="38"/>
      <c r="I3121" s="38"/>
    </row>
    <row r="3122" spans="1:9" ht="15" customHeight="1" x14ac:dyDescent="0.2">
      <c r="A3122"/>
      <c r="B3122"/>
      <c r="G3122" s="46"/>
      <c r="H3122" s="38"/>
      <c r="I3122" s="38"/>
    </row>
    <row r="3123" spans="1:9" ht="15" customHeight="1" x14ac:dyDescent="0.2">
      <c r="A3123"/>
      <c r="B3123"/>
      <c r="G3123" s="46"/>
      <c r="H3123" s="38"/>
      <c r="I3123" s="38"/>
    </row>
    <row r="3124" spans="1:9" ht="15" customHeight="1" x14ac:dyDescent="0.2">
      <c r="A3124"/>
      <c r="B3124"/>
      <c r="G3124" s="46"/>
      <c r="H3124" s="38"/>
      <c r="I3124" s="38"/>
    </row>
    <row r="3125" spans="1:9" ht="15" customHeight="1" x14ac:dyDescent="0.2">
      <c r="A3125"/>
      <c r="B3125"/>
      <c r="G3125" s="46"/>
      <c r="H3125" s="38"/>
      <c r="I3125" s="38"/>
    </row>
    <row r="3126" spans="1:9" ht="15" customHeight="1" x14ac:dyDescent="0.2">
      <c r="A3126"/>
      <c r="B3126"/>
      <c r="G3126" s="46"/>
      <c r="H3126" s="38"/>
      <c r="I3126" s="38"/>
    </row>
    <row r="3127" spans="1:9" ht="15" customHeight="1" x14ac:dyDescent="0.2">
      <c r="A3127"/>
      <c r="B3127"/>
      <c r="G3127" s="46"/>
      <c r="H3127" s="38"/>
      <c r="I3127" s="38"/>
    </row>
    <row r="3128" spans="1:9" ht="15" customHeight="1" x14ac:dyDescent="0.2">
      <c r="A3128"/>
      <c r="B3128"/>
      <c r="G3128" s="46"/>
      <c r="H3128" s="38"/>
      <c r="I3128" s="38"/>
    </row>
    <row r="3129" spans="1:9" ht="15" customHeight="1" x14ac:dyDescent="0.2">
      <c r="A3129"/>
      <c r="B3129"/>
      <c r="G3129" s="46"/>
      <c r="H3129" s="38"/>
      <c r="I3129" s="38"/>
    </row>
    <row r="3130" spans="1:9" ht="15" customHeight="1" x14ac:dyDescent="0.2">
      <c r="A3130"/>
      <c r="B3130"/>
      <c r="G3130" s="46"/>
      <c r="H3130" s="38"/>
      <c r="I3130" s="38"/>
    </row>
    <row r="3131" spans="1:9" ht="15" customHeight="1" x14ac:dyDescent="0.2">
      <c r="A3131"/>
      <c r="B3131"/>
      <c r="G3131" s="46"/>
      <c r="H3131" s="38"/>
      <c r="I3131" s="38"/>
    </row>
    <row r="3132" spans="1:9" ht="15" customHeight="1" x14ac:dyDescent="0.2">
      <c r="A3132"/>
      <c r="B3132"/>
      <c r="G3132" s="46"/>
      <c r="H3132" s="38"/>
      <c r="I3132" s="38"/>
    </row>
    <row r="3133" spans="1:9" ht="15" customHeight="1" x14ac:dyDescent="0.2">
      <c r="A3133"/>
      <c r="B3133"/>
      <c r="G3133" s="46"/>
      <c r="H3133" s="38"/>
      <c r="I3133" s="38"/>
    </row>
    <row r="3134" spans="1:9" ht="15" customHeight="1" x14ac:dyDescent="0.2">
      <c r="A3134"/>
      <c r="B3134"/>
      <c r="G3134" s="46"/>
      <c r="H3134" s="38"/>
      <c r="I3134" s="38"/>
    </row>
    <row r="3135" spans="1:9" ht="15" customHeight="1" x14ac:dyDescent="0.2">
      <c r="A3135"/>
      <c r="B3135"/>
      <c r="G3135" s="46"/>
      <c r="H3135" s="38"/>
      <c r="I3135" s="38"/>
    </row>
    <row r="3136" spans="1:9" ht="15" customHeight="1" x14ac:dyDescent="0.2">
      <c r="A3136"/>
      <c r="B3136"/>
      <c r="G3136" s="46"/>
      <c r="H3136" s="38"/>
      <c r="I3136" s="38"/>
    </row>
    <row r="3137" spans="1:9" ht="15" customHeight="1" x14ac:dyDescent="0.2">
      <c r="A3137"/>
      <c r="B3137"/>
      <c r="G3137" s="46"/>
      <c r="H3137" s="38"/>
      <c r="I3137" s="38"/>
    </row>
    <row r="3138" spans="1:9" ht="15" customHeight="1" x14ac:dyDescent="0.2">
      <c r="A3138"/>
      <c r="B3138"/>
      <c r="G3138" s="46"/>
      <c r="H3138" s="38"/>
      <c r="I3138" s="38"/>
    </row>
    <row r="3139" spans="1:9" ht="15" customHeight="1" x14ac:dyDescent="0.2">
      <c r="A3139"/>
      <c r="B3139"/>
      <c r="G3139" s="46"/>
      <c r="H3139" s="38"/>
      <c r="I3139" s="38"/>
    </row>
    <row r="3140" spans="1:9" ht="15" customHeight="1" x14ac:dyDescent="0.2">
      <c r="A3140"/>
      <c r="B3140"/>
      <c r="G3140" s="46"/>
      <c r="H3140" s="38"/>
      <c r="I3140" s="38"/>
    </row>
    <row r="3141" spans="1:9" ht="15" customHeight="1" x14ac:dyDescent="0.2">
      <c r="A3141"/>
      <c r="B3141"/>
      <c r="G3141" s="46"/>
      <c r="H3141" s="38"/>
      <c r="I3141" s="38"/>
    </row>
    <row r="3142" spans="1:9" ht="15" customHeight="1" x14ac:dyDescent="0.2">
      <c r="A3142"/>
      <c r="B3142"/>
      <c r="G3142" s="46"/>
      <c r="H3142" s="38"/>
      <c r="I3142" s="38"/>
    </row>
    <row r="3143" spans="1:9" ht="15" customHeight="1" x14ac:dyDescent="0.2">
      <c r="A3143"/>
      <c r="B3143"/>
      <c r="G3143" s="46"/>
      <c r="H3143" s="38"/>
      <c r="I3143" s="38"/>
    </row>
    <row r="3144" spans="1:9" ht="15" customHeight="1" x14ac:dyDescent="0.2">
      <c r="A3144"/>
      <c r="B3144"/>
      <c r="G3144" s="46"/>
      <c r="H3144" s="38"/>
      <c r="I3144" s="38"/>
    </row>
    <row r="3145" spans="1:9" ht="15" customHeight="1" x14ac:dyDescent="0.2">
      <c r="A3145"/>
      <c r="B3145"/>
      <c r="G3145" s="46"/>
      <c r="H3145" s="38"/>
      <c r="I3145" s="38"/>
    </row>
    <row r="3146" spans="1:9" ht="15" customHeight="1" x14ac:dyDescent="0.2">
      <c r="A3146"/>
      <c r="B3146"/>
      <c r="G3146" s="46"/>
      <c r="H3146" s="38"/>
      <c r="I3146" s="38"/>
    </row>
    <row r="3147" spans="1:9" ht="15" customHeight="1" x14ac:dyDescent="0.2">
      <c r="A3147"/>
      <c r="B3147"/>
      <c r="G3147" s="46"/>
      <c r="H3147" s="38"/>
      <c r="I3147" s="38"/>
    </row>
    <row r="3148" spans="1:9" ht="15" customHeight="1" x14ac:dyDescent="0.2">
      <c r="A3148"/>
      <c r="B3148"/>
      <c r="G3148" s="46"/>
      <c r="H3148" s="38"/>
      <c r="I3148" s="38"/>
    </row>
    <row r="3149" spans="1:9" ht="15" customHeight="1" x14ac:dyDescent="0.2">
      <c r="A3149"/>
      <c r="B3149"/>
      <c r="G3149" s="46"/>
      <c r="H3149" s="38"/>
      <c r="I3149" s="38"/>
    </row>
    <row r="3150" spans="1:9" ht="15" customHeight="1" x14ac:dyDescent="0.2">
      <c r="A3150"/>
      <c r="B3150"/>
      <c r="G3150" s="46"/>
      <c r="H3150" s="38"/>
      <c r="I3150" s="38"/>
    </row>
    <row r="3151" spans="1:9" ht="15" customHeight="1" x14ac:dyDescent="0.2">
      <c r="A3151"/>
      <c r="B3151"/>
      <c r="G3151" s="46"/>
      <c r="H3151" s="38"/>
      <c r="I3151" s="38"/>
    </row>
    <row r="3152" spans="1:9" ht="15" customHeight="1" x14ac:dyDescent="0.2">
      <c r="A3152"/>
      <c r="B3152"/>
      <c r="G3152" s="46"/>
      <c r="H3152" s="38"/>
      <c r="I3152" s="38"/>
    </row>
    <row r="3153" spans="1:9" ht="15" customHeight="1" x14ac:dyDescent="0.2">
      <c r="A3153"/>
      <c r="B3153"/>
      <c r="G3153" s="46"/>
      <c r="H3153" s="38"/>
      <c r="I3153" s="38"/>
    </row>
    <row r="3154" spans="1:9" ht="15" customHeight="1" x14ac:dyDescent="0.2">
      <c r="A3154"/>
      <c r="B3154"/>
      <c r="G3154" s="46"/>
      <c r="H3154" s="38"/>
      <c r="I3154" s="38"/>
    </row>
    <row r="3155" spans="1:9" ht="15" customHeight="1" x14ac:dyDescent="0.2">
      <c r="A3155"/>
      <c r="B3155"/>
      <c r="G3155" s="46"/>
      <c r="H3155" s="38"/>
      <c r="I3155" s="38"/>
    </row>
    <row r="3156" spans="1:9" ht="15" customHeight="1" x14ac:dyDescent="0.2">
      <c r="A3156"/>
      <c r="B3156"/>
      <c r="G3156" s="46"/>
      <c r="H3156" s="38"/>
      <c r="I3156" s="38"/>
    </row>
    <row r="3157" spans="1:9" ht="15" customHeight="1" x14ac:dyDescent="0.2">
      <c r="A3157"/>
      <c r="B3157"/>
      <c r="G3157" s="46"/>
      <c r="H3157" s="38"/>
      <c r="I3157" s="38"/>
    </row>
    <row r="3158" spans="1:9" ht="15" customHeight="1" x14ac:dyDescent="0.2">
      <c r="A3158"/>
      <c r="B3158"/>
      <c r="G3158" s="46"/>
      <c r="H3158" s="38"/>
      <c r="I3158" s="38"/>
    </row>
    <row r="3159" spans="1:9" ht="15" customHeight="1" x14ac:dyDescent="0.2">
      <c r="A3159"/>
      <c r="B3159"/>
      <c r="G3159" s="46"/>
      <c r="H3159" s="38"/>
      <c r="I3159" s="38"/>
    </row>
    <row r="3160" spans="1:9" ht="15" customHeight="1" x14ac:dyDescent="0.2">
      <c r="A3160"/>
      <c r="B3160"/>
      <c r="G3160" s="46"/>
      <c r="H3160" s="38"/>
      <c r="I3160" s="38"/>
    </row>
    <row r="3161" spans="1:9" ht="15" customHeight="1" x14ac:dyDescent="0.2">
      <c r="A3161"/>
      <c r="B3161"/>
      <c r="G3161" s="46"/>
      <c r="H3161" s="38"/>
      <c r="I3161" s="38"/>
    </row>
    <row r="3162" spans="1:9" ht="15" customHeight="1" x14ac:dyDescent="0.2">
      <c r="A3162"/>
      <c r="B3162"/>
      <c r="G3162" s="46"/>
      <c r="H3162" s="38"/>
      <c r="I3162" s="38"/>
    </row>
    <row r="3163" spans="1:9" ht="15" customHeight="1" x14ac:dyDescent="0.2">
      <c r="A3163"/>
      <c r="B3163"/>
      <c r="G3163" s="46"/>
      <c r="H3163" s="38"/>
      <c r="I3163" s="38"/>
    </row>
    <row r="3164" spans="1:9" ht="15" customHeight="1" x14ac:dyDescent="0.2">
      <c r="A3164"/>
      <c r="B3164"/>
      <c r="G3164" s="46"/>
      <c r="H3164" s="38"/>
      <c r="I3164" s="38"/>
    </row>
    <row r="3165" spans="1:9" ht="15" customHeight="1" x14ac:dyDescent="0.2">
      <c r="A3165"/>
      <c r="B3165"/>
      <c r="G3165" s="46"/>
      <c r="H3165" s="38"/>
      <c r="I3165" s="38"/>
    </row>
    <row r="3166" spans="1:9" ht="15" customHeight="1" x14ac:dyDescent="0.2">
      <c r="A3166"/>
      <c r="B3166"/>
      <c r="G3166" s="46"/>
      <c r="H3166" s="38"/>
      <c r="I3166" s="38"/>
    </row>
    <row r="3167" spans="1:9" ht="15" customHeight="1" x14ac:dyDescent="0.2">
      <c r="A3167"/>
      <c r="B3167"/>
      <c r="G3167" s="46"/>
      <c r="H3167" s="38"/>
      <c r="I3167" s="38"/>
    </row>
    <row r="3168" spans="1:9" ht="15" customHeight="1" x14ac:dyDescent="0.2">
      <c r="A3168"/>
      <c r="B3168"/>
      <c r="G3168" s="46"/>
      <c r="H3168" s="38"/>
      <c r="I3168" s="38"/>
    </row>
    <row r="3169" spans="1:9" ht="15" customHeight="1" x14ac:dyDescent="0.2">
      <c r="A3169"/>
      <c r="B3169"/>
      <c r="G3169" s="46"/>
      <c r="H3169" s="38"/>
      <c r="I3169" s="38"/>
    </row>
    <row r="3170" spans="1:9" ht="15" customHeight="1" x14ac:dyDescent="0.2">
      <c r="A3170"/>
      <c r="B3170"/>
      <c r="G3170" s="46"/>
      <c r="H3170" s="38"/>
      <c r="I3170" s="38"/>
    </row>
    <row r="3171" spans="1:9" ht="15" customHeight="1" x14ac:dyDescent="0.2">
      <c r="A3171"/>
      <c r="B3171"/>
      <c r="G3171" s="46"/>
      <c r="H3171" s="38"/>
      <c r="I3171" s="38"/>
    </row>
    <row r="3172" spans="1:9" ht="15" customHeight="1" x14ac:dyDescent="0.2">
      <c r="A3172"/>
      <c r="B3172"/>
      <c r="G3172" s="46"/>
      <c r="H3172" s="38"/>
      <c r="I3172" s="38"/>
    </row>
    <row r="3173" spans="1:9" ht="15" customHeight="1" x14ac:dyDescent="0.2">
      <c r="A3173"/>
      <c r="B3173"/>
      <c r="G3173" s="46"/>
      <c r="H3173" s="38"/>
      <c r="I3173" s="38"/>
    </row>
    <row r="3174" spans="1:9" ht="15" customHeight="1" x14ac:dyDescent="0.2">
      <c r="A3174"/>
      <c r="B3174"/>
      <c r="G3174" s="46"/>
      <c r="H3174" s="38"/>
      <c r="I3174" s="38"/>
    </row>
    <row r="3175" spans="1:9" ht="15" customHeight="1" x14ac:dyDescent="0.2">
      <c r="A3175"/>
      <c r="B3175"/>
      <c r="G3175" s="46"/>
      <c r="H3175" s="38"/>
      <c r="I3175" s="38"/>
    </row>
    <row r="3176" spans="1:9" ht="15" customHeight="1" x14ac:dyDescent="0.2">
      <c r="A3176"/>
      <c r="B3176"/>
      <c r="G3176" s="46"/>
      <c r="H3176" s="38"/>
      <c r="I3176" s="38"/>
    </row>
    <row r="3177" spans="1:9" ht="15" customHeight="1" x14ac:dyDescent="0.2">
      <c r="A3177"/>
      <c r="B3177"/>
      <c r="G3177" s="46"/>
      <c r="H3177" s="38"/>
      <c r="I3177" s="38"/>
    </row>
    <row r="3178" spans="1:9" ht="15" customHeight="1" x14ac:dyDescent="0.2">
      <c r="A3178"/>
      <c r="B3178"/>
      <c r="G3178" s="46"/>
      <c r="H3178" s="38"/>
      <c r="I3178" s="38"/>
    </row>
    <row r="3179" spans="1:9" ht="15" customHeight="1" x14ac:dyDescent="0.2">
      <c r="A3179"/>
      <c r="B3179"/>
      <c r="G3179" s="46"/>
      <c r="H3179" s="38"/>
      <c r="I3179" s="38"/>
    </row>
    <row r="3180" spans="1:9" ht="15" customHeight="1" x14ac:dyDescent="0.2">
      <c r="A3180"/>
      <c r="B3180"/>
      <c r="G3180" s="46"/>
      <c r="H3180" s="38"/>
      <c r="I3180" s="38"/>
    </row>
    <row r="3181" spans="1:9" ht="15" customHeight="1" x14ac:dyDescent="0.2">
      <c r="A3181"/>
      <c r="B3181"/>
      <c r="G3181" s="46"/>
      <c r="H3181" s="38"/>
      <c r="I3181" s="38"/>
    </row>
    <row r="3182" spans="1:9" ht="15" customHeight="1" x14ac:dyDescent="0.2">
      <c r="A3182"/>
      <c r="B3182"/>
      <c r="G3182" s="46"/>
      <c r="H3182" s="38"/>
      <c r="I3182" s="38"/>
    </row>
    <row r="3183" spans="1:9" ht="15" customHeight="1" x14ac:dyDescent="0.2">
      <c r="A3183"/>
      <c r="B3183"/>
      <c r="G3183" s="46"/>
      <c r="H3183" s="38"/>
      <c r="I3183" s="38"/>
    </row>
    <row r="3184" spans="1:9" ht="15" customHeight="1" x14ac:dyDescent="0.2">
      <c r="A3184"/>
      <c r="B3184"/>
      <c r="G3184" s="46"/>
      <c r="H3184" s="38"/>
      <c r="I3184" s="38"/>
    </row>
    <row r="3185" spans="1:9" ht="15" customHeight="1" x14ac:dyDescent="0.2">
      <c r="A3185"/>
      <c r="B3185"/>
      <c r="G3185" s="46"/>
      <c r="H3185" s="38"/>
      <c r="I3185" s="38"/>
    </row>
    <row r="3186" spans="1:9" ht="15" customHeight="1" x14ac:dyDescent="0.2">
      <c r="A3186"/>
      <c r="B3186"/>
      <c r="G3186" s="46"/>
      <c r="H3186" s="38"/>
      <c r="I3186" s="38"/>
    </row>
    <row r="3187" spans="1:9" ht="15" customHeight="1" x14ac:dyDescent="0.2">
      <c r="A3187"/>
      <c r="B3187"/>
      <c r="G3187" s="46"/>
      <c r="H3187" s="38"/>
      <c r="I3187" s="38"/>
    </row>
    <row r="3188" spans="1:9" ht="15" customHeight="1" x14ac:dyDescent="0.2">
      <c r="A3188"/>
      <c r="B3188"/>
      <c r="G3188" s="46"/>
      <c r="H3188" s="38"/>
      <c r="I3188" s="38"/>
    </row>
    <row r="3189" spans="1:9" ht="15" customHeight="1" x14ac:dyDescent="0.2">
      <c r="A3189"/>
      <c r="B3189"/>
      <c r="G3189" s="46"/>
      <c r="H3189" s="38"/>
      <c r="I3189" s="38"/>
    </row>
    <row r="3190" spans="1:9" ht="15" customHeight="1" x14ac:dyDescent="0.2">
      <c r="A3190"/>
      <c r="B3190"/>
      <c r="G3190" s="46"/>
      <c r="H3190" s="38"/>
      <c r="I3190" s="38"/>
    </row>
    <row r="3191" spans="1:9" ht="15" customHeight="1" x14ac:dyDescent="0.2">
      <c r="A3191"/>
      <c r="B3191"/>
      <c r="G3191" s="46"/>
      <c r="H3191" s="38"/>
      <c r="I3191" s="38"/>
    </row>
    <row r="3192" spans="1:9" ht="15" customHeight="1" x14ac:dyDescent="0.2">
      <c r="A3192"/>
      <c r="B3192"/>
      <c r="G3192" s="46"/>
      <c r="H3192" s="38"/>
      <c r="I3192" s="38"/>
    </row>
    <row r="3193" spans="1:9" ht="15" customHeight="1" x14ac:dyDescent="0.2">
      <c r="A3193"/>
      <c r="B3193"/>
      <c r="G3193" s="46"/>
      <c r="H3193" s="38"/>
      <c r="I3193" s="38"/>
    </row>
    <row r="3194" spans="1:9" ht="15" customHeight="1" x14ac:dyDescent="0.2">
      <c r="A3194"/>
      <c r="B3194"/>
      <c r="G3194" s="46"/>
      <c r="H3194" s="38"/>
      <c r="I3194" s="38"/>
    </row>
    <row r="3195" spans="1:9" ht="15" customHeight="1" x14ac:dyDescent="0.2">
      <c r="A3195"/>
      <c r="B3195"/>
      <c r="G3195" s="46"/>
      <c r="H3195" s="38"/>
      <c r="I3195" s="38"/>
    </row>
    <row r="3196" spans="1:9" ht="15" customHeight="1" x14ac:dyDescent="0.2">
      <c r="A3196"/>
      <c r="B3196"/>
      <c r="G3196" s="46"/>
      <c r="H3196" s="38"/>
      <c r="I3196" s="38"/>
    </row>
    <row r="3197" spans="1:9" ht="15" customHeight="1" x14ac:dyDescent="0.2">
      <c r="A3197"/>
      <c r="B3197"/>
      <c r="G3197" s="46"/>
      <c r="H3197" s="38"/>
      <c r="I3197" s="38"/>
    </row>
    <row r="3198" spans="1:9" ht="15" customHeight="1" x14ac:dyDescent="0.2">
      <c r="A3198"/>
      <c r="B3198"/>
      <c r="G3198" s="46"/>
      <c r="H3198" s="38"/>
      <c r="I3198" s="38"/>
    </row>
    <row r="3199" spans="1:9" ht="15" customHeight="1" x14ac:dyDescent="0.2">
      <c r="A3199"/>
      <c r="B3199"/>
      <c r="G3199" s="46"/>
      <c r="H3199" s="38"/>
      <c r="I3199" s="38"/>
    </row>
    <row r="3200" spans="1:9" ht="15" customHeight="1" x14ac:dyDescent="0.2">
      <c r="A3200"/>
      <c r="B3200"/>
      <c r="G3200" s="46"/>
      <c r="H3200" s="38"/>
      <c r="I3200" s="38"/>
    </row>
    <row r="3201" spans="1:9" ht="15" customHeight="1" x14ac:dyDescent="0.2">
      <c r="A3201"/>
      <c r="B3201"/>
      <c r="G3201" s="46"/>
      <c r="H3201" s="38"/>
      <c r="I3201" s="38"/>
    </row>
    <row r="3202" spans="1:9" ht="15" customHeight="1" x14ac:dyDescent="0.2">
      <c r="A3202"/>
      <c r="B3202"/>
      <c r="G3202" s="46"/>
      <c r="H3202" s="38"/>
      <c r="I3202" s="38"/>
    </row>
    <row r="3203" spans="1:9" ht="15" customHeight="1" x14ac:dyDescent="0.2">
      <c r="A3203"/>
      <c r="B3203"/>
      <c r="G3203" s="46"/>
      <c r="H3203" s="38"/>
      <c r="I3203" s="38"/>
    </row>
    <row r="3204" spans="1:9" ht="15" customHeight="1" x14ac:dyDescent="0.2">
      <c r="A3204"/>
      <c r="B3204"/>
      <c r="G3204" s="46"/>
      <c r="H3204" s="38"/>
      <c r="I3204" s="38"/>
    </row>
    <row r="3205" spans="1:9" ht="15" customHeight="1" x14ac:dyDescent="0.2">
      <c r="A3205"/>
      <c r="B3205"/>
      <c r="G3205" s="46"/>
      <c r="H3205" s="38"/>
      <c r="I3205" s="38"/>
    </row>
    <row r="3206" spans="1:9" ht="15" customHeight="1" x14ac:dyDescent="0.2">
      <c r="A3206"/>
      <c r="B3206"/>
      <c r="G3206" s="46"/>
      <c r="H3206" s="38"/>
      <c r="I3206" s="38"/>
    </row>
    <row r="3207" spans="1:9" ht="15" customHeight="1" x14ac:dyDescent="0.2">
      <c r="A3207"/>
      <c r="B3207"/>
      <c r="G3207" s="46"/>
      <c r="H3207" s="38"/>
      <c r="I3207" s="38"/>
    </row>
    <row r="3208" spans="1:9" ht="15" customHeight="1" x14ac:dyDescent="0.2">
      <c r="A3208"/>
      <c r="B3208"/>
      <c r="G3208" s="46"/>
      <c r="H3208" s="38"/>
      <c r="I3208" s="38"/>
    </row>
    <row r="3209" spans="1:9" ht="15" customHeight="1" x14ac:dyDescent="0.2">
      <c r="A3209"/>
      <c r="B3209"/>
      <c r="G3209" s="46"/>
      <c r="H3209" s="38"/>
      <c r="I3209" s="38"/>
    </row>
    <row r="3210" spans="1:9" ht="15" customHeight="1" x14ac:dyDescent="0.2">
      <c r="A3210"/>
      <c r="B3210"/>
      <c r="G3210" s="46"/>
      <c r="H3210" s="38"/>
      <c r="I3210" s="38"/>
    </row>
    <row r="3211" spans="1:9" ht="15" customHeight="1" x14ac:dyDescent="0.2">
      <c r="A3211"/>
      <c r="B3211"/>
      <c r="G3211" s="46"/>
      <c r="H3211" s="38"/>
      <c r="I3211" s="38"/>
    </row>
    <row r="3212" spans="1:9" ht="15" customHeight="1" x14ac:dyDescent="0.2">
      <c r="A3212"/>
      <c r="B3212"/>
      <c r="G3212" s="46"/>
      <c r="H3212" s="38"/>
      <c r="I3212" s="38"/>
    </row>
    <row r="3213" spans="1:9" ht="15" customHeight="1" x14ac:dyDescent="0.2">
      <c r="A3213"/>
      <c r="B3213"/>
      <c r="G3213" s="46"/>
      <c r="H3213" s="38"/>
      <c r="I3213" s="38"/>
    </row>
    <row r="3214" spans="1:9" ht="15" customHeight="1" x14ac:dyDescent="0.2">
      <c r="A3214"/>
      <c r="B3214"/>
      <c r="G3214" s="46"/>
      <c r="H3214" s="38"/>
      <c r="I3214" s="38"/>
    </row>
    <row r="3215" spans="1:9" ht="15" customHeight="1" x14ac:dyDescent="0.2">
      <c r="A3215"/>
      <c r="B3215"/>
      <c r="G3215" s="46"/>
      <c r="H3215" s="38"/>
      <c r="I3215" s="38"/>
    </row>
    <row r="3216" spans="1:9" ht="15" customHeight="1" x14ac:dyDescent="0.2">
      <c r="A3216"/>
      <c r="B3216"/>
      <c r="G3216" s="46"/>
      <c r="H3216" s="38"/>
      <c r="I3216" s="38"/>
    </row>
    <row r="3217" spans="1:9" ht="15" customHeight="1" x14ac:dyDescent="0.2">
      <c r="A3217"/>
      <c r="B3217"/>
      <c r="G3217" s="46"/>
      <c r="H3217" s="38"/>
      <c r="I3217" s="38"/>
    </row>
    <row r="3218" spans="1:9" ht="15" customHeight="1" x14ac:dyDescent="0.2">
      <c r="A3218"/>
      <c r="B3218"/>
      <c r="G3218" s="46"/>
      <c r="H3218" s="38"/>
      <c r="I3218" s="38"/>
    </row>
    <row r="3219" spans="1:9" ht="15" customHeight="1" x14ac:dyDescent="0.2">
      <c r="A3219"/>
      <c r="B3219"/>
      <c r="G3219" s="46"/>
      <c r="H3219" s="38"/>
      <c r="I3219" s="38"/>
    </row>
    <row r="3220" spans="1:9" ht="15" customHeight="1" x14ac:dyDescent="0.2">
      <c r="A3220"/>
      <c r="B3220"/>
      <c r="G3220" s="46"/>
      <c r="H3220" s="38"/>
      <c r="I3220" s="38"/>
    </row>
    <row r="3221" spans="1:9" ht="15" customHeight="1" x14ac:dyDescent="0.2">
      <c r="A3221"/>
      <c r="B3221"/>
      <c r="G3221" s="46"/>
      <c r="H3221" s="38"/>
      <c r="I3221" s="38"/>
    </row>
    <row r="3222" spans="1:9" ht="15" customHeight="1" x14ac:dyDescent="0.2">
      <c r="A3222"/>
      <c r="B3222"/>
      <c r="G3222" s="46"/>
      <c r="H3222" s="38"/>
      <c r="I3222" s="38"/>
    </row>
    <row r="3223" spans="1:9" ht="15" customHeight="1" x14ac:dyDescent="0.2">
      <c r="A3223"/>
      <c r="B3223"/>
      <c r="G3223" s="46"/>
      <c r="H3223" s="38"/>
      <c r="I3223" s="38"/>
    </row>
    <row r="3224" spans="1:9" ht="15" customHeight="1" x14ac:dyDescent="0.2">
      <c r="A3224"/>
      <c r="B3224"/>
      <c r="G3224" s="46"/>
      <c r="H3224" s="38"/>
      <c r="I3224" s="38"/>
    </row>
    <row r="3225" spans="1:9" ht="15" customHeight="1" x14ac:dyDescent="0.2">
      <c r="A3225"/>
      <c r="B3225"/>
      <c r="G3225" s="46"/>
      <c r="H3225" s="38"/>
      <c r="I3225" s="38"/>
    </row>
    <row r="3226" spans="1:9" ht="15" customHeight="1" x14ac:dyDescent="0.2">
      <c r="A3226"/>
      <c r="B3226"/>
      <c r="G3226" s="46"/>
      <c r="H3226" s="38"/>
      <c r="I3226" s="38"/>
    </row>
    <row r="3227" spans="1:9" ht="15" customHeight="1" x14ac:dyDescent="0.2">
      <c r="A3227"/>
      <c r="B3227"/>
      <c r="G3227" s="46"/>
      <c r="H3227" s="38"/>
      <c r="I3227" s="38"/>
    </row>
    <row r="3228" spans="1:9" ht="15" customHeight="1" x14ac:dyDescent="0.2">
      <c r="A3228"/>
      <c r="B3228"/>
      <c r="G3228" s="46"/>
      <c r="H3228" s="38"/>
      <c r="I3228" s="38"/>
    </row>
    <row r="3229" spans="1:9" ht="15" customHeight="1" x14ac:dyDescent="0.2">
      <c r="A3229"/>
      <c r="B3229"/>
      <c r="G3229" s="46"/>
      <c r="H3229" s="38"/>
      <c r="I3229" s="38"/>
    </row>
    <row r="3230" spans="1:9" ht="15" customHeight="1" x14ac:dyDescent="0.2">
      <c r="A3230"/>
      <c r="B3230"/>
      <c r="G3230" s="46"/>
      <c r="H3230" s="38"/>
      <c r="I3230" s="38"/>
    </row>
    <row r="3231" spans="1:9" ht="15" customHeight="1" x14ac:dyDescent="0.2">
      <c r="A3231"/>
      <c r="B3231"/>
      <c r="G3231" s="46"/>
      <c r="H3231" s="38"/>
      <c r="I3231" s="38"/>
    </row>
    <row r="3232" spans="1:9" ht="15" customHeight="1" x14ac:dyDescent="0.2">
      <c r="A3232"/>
      <c r="B3232"/>
      <c r="G3232" s="46"/>
      <c r="H3232" s="38"/>
      <c r="I3232" s="38"/>
    </row>
    <row r="3233" spans="1:9" ht="15" customHeight="1" x14ac:dyDescent="0.2">
      <c r="A3233"/>
      <c r="B3233"/>
      <c r="G3233" s="46"/>
      <c r="H3233" s="38"/>
      <c r="I3233" s="38"/>
    </row>
    <row r="3234" spans="1:9" ht="15" customHeight="1" x14ac:dyDescent="0.2">
      <c r="A3234"/>
      <c r="B3234"/>
      <c r="G3234" s="46"/>
      <c r="H3234" s="38"/>
      <c r="I3234" s="38"/>
    </row>
    <row r="3235" spans="1:9" ht="15" customHeight="1" x14ac:dyDescent="0.2">
      <c r="A3235"/>
      <c r="B3235"/>
      <c r="G3235" s="46"/>
      <c r="H3235" s="38"/>
      <c r="I3235" s="38"/>
    </row>
    <row r="3236" spans="1:9" ht="15" customHeight="1" x14ac:dyDescent="0.2">
      <c r="A3236"/>
      <c r="B3236"/>
      <c r="G3236" s="46"/>
      <c r="H3236" s="38"/>
      <c r="I3236" s="38"/>
    </row>
    <row r="3237" spans="1:9" ht="15" customHeight="1" x14ac:dyDescent="0.2">
      <c r="A3237"/>
      <c r="B3237"/>
      <c r="G3237" s="46"/>
      <c r="H3237" s="38"/>
      <c r="I3237" s="38"/>
    </row>
    <row r="3238" spans="1:9" ht="15" customHeight="1" x14ac:dyDescent="0.2">
      <c r="A3238"/>
      <c r="B3238"/>
      <c r="G3238" s="46"/>
      <c r="H3238" s="38"/>
      <c r="I3238" s="38"/>
    </row>
    <row r="3239" spans="1:9" ht="15" customHeight="1" x14ac:dyDescent="0.2">
      <c r="A3239"/>
      <c r="B3239"/>
      <c r="G3239" s="46"/>
      <c r="H3239" s="38"/>
      <c r="I3239" s="38"/>
    </row>
    <row r="3240" spans="1:9" ht="15" customHeight="1" x14ac:dyDescent="0.2">
      <c r="A3240"/>
      <c r="B3240"/>
      <c r="G3240" s="46"/>
      <c r="H3240" s="38"/>
      <c r="I3240" s="38"/>
    </row>
    <row r="3241" spans="1:9" ht="15" customHeight="1" x14ac:dyDescent="0.2">
      <c r="A3241"/>
      <c r="B3241"/>
      <c r="G3241" s="46"/>
      <c r="H3241" s="38"/>
      <c r="I3241" s="38"/>
    </row>
    <row r="3242" spans="1:9" ht="15" customHeight="1" x14ac:dyDescent="0.2">
      <c r="A3242"/>
      <c r="B3242"/>
      <c r="G3242" s="46"/>
      <c r="H3242" s="38"/>
      <c r="I3242" s="38"/>
    </row>
    <row r="3243" spans="1:9" ht="15" customHeight="1" x14ac:dyDescent="0.2">
      <c r="A3243"/>
      <c r="B3243"/>
      <c r="G3243" s="46"/>
      <c r="H3243" s="38"/>
      <c r="I3243" s="38"/>
    </row>
    <row r="3244" spans="1:9" ht="15" customHeight="1" x14ac:dyDescent="0.2">
      <c r="A3244"/>
      <c r="B3244"/>
      <c r="G3244" s="46"/>
      <c r="H3244" s="38"/>
      <c r="I3244" s="38"/>
    </row>
    <row r="3245" spans="1:9" ht="15" customHeight="1" x14ac:dyDescent="0.2">
      <c r="A3245"/>
      <c r="B3245"/>
      <c r="G3245" s="46"/>
      <c r="H3245" s="38"/>
      <c r="I3245" s="38"/>
    </row>
    <row r="3246" spans="1:9" ht="15" customHeight="1" x14ac:dyDescent="0.2">
      <c r="A3246"/>
      <c r="B3246"/>
      <c r="G3246" s="46"/>
      <c r="H3246" s="38"/>
      <c r="I3246" s="38"/>
    </row>
    <row r="3247" spans="1:9" ht="15" customHeight="1" x14ac:dyDescent="0.2">
      <c r="A3247"/>
      <c r="B3247"/>
      <c r="G3247" s="46"/>
      <c r="H3247" s="38"/>
      <c r="I3247" s="38"/>
    </row>
    <row r="3248" spans="1:9" ht="15" customHeight="1" x14ac:dyDescent="0.2">
      <c r="A3248"/>
      <c r="B3248"/>
      <c r="G3248" s="46"/>
      <c r="H3248" s="38"/>
      <c r="I3248" s="38"/>
    </row>
    <row r="3249" spans="1:9" ht="15" customHeight="1" x14ac:dyDescent="0.2">
      <c r="A3249"/>
      <c r="B3249"/>
      <c r="G3249" s="46"/>
      <c r="H3249" s="38"/>
      <c r="I3249" s="38"/>
    </row>
    <row r="3250" spans="1:9" ht="15" customHeight="1" x14ac:dyDescent="0.2">
      <c r="A3250"/>
      <c r="B3250"/>
      <c r="G3250" s="46"/>
      <c r="H3250" s="38"/>
      <c r="I3250" s="38"/>
    </row>
    <row r="3251" spans="1:9" ht="15" customHeight="1" x14ac:dyDescent="0.2">
      <c r="A3251"/>
      <c r="B3251"/>
      <c r="G3251" s="46"/>
      <c r="H3251" s="38"/>
      <c r="I3251" s="38"/>
    </row>
    <row r="3252" spans="1:9" ht="15" customHeight="1" x14ac:dyDescent="0.2">
      <c r="A3252"/>
      <c r="B3252"/>
      <c r="G3252" s="46"/>
      <c r="H3252" s="38"/>
      <c r="I3252" s="38"/>
    </row>
    <row r="3253" spans="1:9" ht="15" customHeight="1" x14ac:dyDescent="0.2">
      <c r="A3253"/>
      <c r="B3253"/>
      <c r="G3253" s="46"/>
      <c r="H3253" s="38"/>
      <c r="I3253" s="38"/>
    </row>
    <row r="3254" spans="1:9" ht="15" customHeight="1" x14ac:dyDescent="0.2">
      <c r="A3254"/>
      <c r="B3254"/>
      <c r="G3254" s="46"/>
      <c r="H3254" s="38"/>
      <c r="I3254" s="38"/>
    </row>
    <row r="3255" spans="1:9" ht="15" customHeight="1" x14ac:dyDescent="0.2">
      <c r="A3255"/>
      <c r="B3255"/>
      <c r="G3255" s="46"/>
      <c r="H3255" s="38"/>
      <c r="I3255" s="38"/>
    </row>
    <row r="3256" spans="1:9" ht="15" customHeight="1" x14ac:dyDescent="0.2">
      <c r="A3256"/>
      <c r="B3256"/>
      <c r="G3256" s="46"/>
      <c r="H3256" s="38"/>
      <c r="I3256" s="38"/>
    </row>
    <row r="3257" spans="1:9" ht="15" customHeight="1" x14ac:dyDescent="0.2">
      <c r="A3257"/>
      <c r="B3257"/>
      <c r="G3257" s="46"/>
      <c r="H3257" s="38"/>
      <c r="I3257" s="38"/>
    </row>
    <row r="3258" spans="1:9" ht="15" customHeight="1" x14ac:dyDescent="0.2">
      <c r="A3258"/>
      <c r="B3258"/>
      <c r="G3258" s="46"/>
      <c r="H3258" s="38"/>
      <c r="I3258" s="38"/>
    </row>
    <row r="3259" spans="1:9" ht="15" customHeight="1" x14ac:dyDescent="0.2">
      <c r="A3259"/>
      <c r="B3259"/>
      <c r="G3259" s="46"/>
      <c r="H3259" s="38"/>
      <c r="I3259" s="38"/>
    </row>
    <row r="3260" spans="1:9" ht="15" customHeight="1" x14ac:dyDescent="0.2">
      <c r="A3260"/>
      <c r="B3260"/>
      <c r="G3260" s="46"/>
      <c r="H3260" s="38"/>
      <c r="I3260" s="38"/>
    </row>
    <row r="3261" spans="1:9" ht="15" customHeight="1" x14ac:dyDescent="0.2">
      <c r="A3261"/>
      <c r="B3261"/>
      <c r="G3261" s="46"/>
      <c r="H3261" s="38"/>
      <c r="I3261" s="38"/>
    </row>
    <row r="3262" spans="1:9" ht="15" customHeight="1" x14ac:dyDescent="0.2">
      <c r="A3262"/>
      <c r="B3262"/>
      <c r="G3262" s="46"/>
      <c r="H3262" s="38"/>
      <c r="I3262" s="38"/>
    </row>
    <row r="3263" spans="1:9" ht="15" customHeight="1" x14ac:dyDescent="0.2">
      <c r="A3263"/>
      <c r="B3263"/>
      <c r="G3263" s="46"/>
      <c r="H3263" s="38"/>
      <c r="I3263" s="38"/>
    </row>
    <row r="3264" spans="1:9" ht="15" customHeight="1" x14ac:dyDescent="0.2">
      <c r="A3264"/>
      <c r="B3264"/>
      <c r="G3264" s="46"/>
      <c r="H3264" s="38"/>
      <c r="I3264" s="38"/>
    </row>
    <row r="3265" spans="1:9" ht="15" customHeight="1" x14ac:dyDescent="0.2">
      <c r="A3265"/>
      <c r="B3265"/>
      <c r="G3265" s="46"/>
      <c r="H3265" s="38"/>
      <c r="I3265" s="38"/>
    </row>
    <row r="3266" spans="1:9" ht="15" customHeight="1" x14ac:dyDescent="0.2">
      <c r="A3266"/>
      <c r="B3266"/>
      <c r="G3266" s="46"/>
      <c r="H3266" s="38"/>
      <c r="I3266" s="38"/>
    </row>
    <row r="3267" spans="1:9" ht="15" customHeight="1" x14ac:dyDescent="0.2">
      <c r="A3267"/>
      <c r="B3267"/>
      <c r="G3267" s="46"/>
      <c r="H3267" s="38"/>
      <c r="I3267" s="38"/>
    </row>
    <row r="3268" spans="1:9" ht="15" customHeight="1" x14ac:dyDescent="0.2">
      <c r="A3268"/>
      <c r="B3268"/>
      <c r="G3268" s="46"/>
      <c r="H3268" s="38"/>
      <c r="I3268" s="38"/>
    </row>
    <row r="3269" spans="1:9" ht="15" customHeight="1" x14ac:dyDescent="0.2">
      <c r="A3269"/>
      <c r="B3269"/>
      <c r="G3269" s="46"/>
      <c r="H3269" s="38"/>
      <c r="I3269" s="38"/>
    </row>
    <row r="3270" spans="1:9" ht="15" customHeight="1" x14ac:dyDescent="0.2">
      <c r="A3270"/>
      <c r="B3270"/>
      <c r="G3270" s="46"/>
      <c r="H3270" s="38"/>
      <c r="I3270" s="38"/>
    </row>
    <row r="3271" spans="1:9" ht="15" customHeight="1" x14ac:dyDescent="0.2">
      <c r="A3271"/>
      <c r="B3271"/>
      <c r="G3271" s="46"/>
      <c r="H3271" s="38"/>
      <c r="I3271" s="38"/>
    </row>
    <row r="3272" spans="1:9" ht="15" customHeight="1" x14ac:dyDescent="0.2">
      <c r="A3272"/>
      <c r="B3272"/>
      <c r="G3272" s="46"/>
      <c r="H3272" s="38"/>
      <c r="I3272" s="38"/>
    </row>
    <row r="3273" spans="1:9" ht="15" customHeight="1" x14ac:dyDescent="0.2">
      <c r="A3273"/>
      <c r="B3273"/>
      <c r="G3273" s="46"/>
      <c r="H3273" s="38"/>
      <c r="I3273" s="38"/>
    </row>
    <row r="3274" spans="1:9" ht="15" customHeight="1" x14ac:dyDescent="0.2">
      <c r="A3274"/>
      <c r="B3274"/>
      <c r="G3274" s="46"/>
      <c r="H3274" s="38"/>
      <c r="I3274" s="38"/>
    </row>
    <row r="3275" spans="1:9" ht="15" customHeight="1" x14ac:dyDescent="0.2">
      <c r="A3275"/>
      <c r="B3275"/>
      <c r="G3275" s="46"/>
      <c r="H3275" s="38"/>
      <c r="I3275" s="38"/>
    </row>
    <row r="3276" spans="1:9" ht="15" customHeight="1" x14ac:dyDescent="0.2">
      <c r="A3276"/>
      <c r="B3276"/>
      <c r="G3276" s="46"/>
      <c r="H3276" s="38"/>
      <c r="I3276" s="38"/>
    </row>
    <row r="3277" spans="1:9" ht="15" customHeight="1" x14ac:dyDescent="0.2">
      <c r="A3277"/>
      <c r="B3277"/>
      <c r="G3277" s="46"/>
      <c r="H3277" s="38"/>
      <c r="I3277" s="38"/>
    </row>
    <row r="3278" spans="1:9" ht="15" customHeight="1" x14ac:dyDescent="0.2">
      <c r="A3278"/>
      <c r="B3278"/>
      <c r="G3278" s="46"/>
      <c r="H3278" s="38"/>
      <c r="I3278" s="38"/>
    </row>
    <row r="3279" spans="1:9" ht="15" customHeight="1" x14ac:dyDescent="0.2">
      <c r="A3279"/>
      <c r="B3279"/>
      <c r="G3279" s="46"/>
      <c r="H3279" s="38"/>
      <c r="I3279" s="38"/>
    </row>
    <row r="3280" spans="1:9" ht="15" customHeight="1" x14ac:dyDescent="0.2">
      <c r="A3280"/>
      <c r="B3280"/>
      <c r="G3280" s="46"/>
      <c r="H3280" s="38"/>
      <c r="I3280" s="38"/>
    </row>
    <row r="3281" spans="1:9" ht="15" customHeight="1" x14ac:dyDescent="0.2">
      <c r="A3281"/>
      <c r="B3281"/>
      <c r="G3281" s="46"/>
      <c r="H3281" s="38"/>
      <c r="I3281" s="38"/>
    </row>
    <row r="3282" spans="1:9" ht="15" customHeight="1" x14ac:dyDescent="0.2">
      <c r="A3282"/>
      <c r="B3282"/>
      <c r="G3282" s="46"/>
      <c r="H3282" s="38"/>
      <c r="I3282" s="38"/>
    </row>
    <row r="3283" spans="1:9" ht="15" customHeight="1" x14ac:dyDescent="0.2">
      <c r="A3283"/>
      <c r="B3283"/>
      <c r="G3283" s="46"/>
      <c r="H3283" s="38"/>
      <c r="I3283" s="38"/>
    </row>
    <row r="3284" spans="1:9" ht="15" customHeight="1" x14ac:dyDescent="0.2">
      <c r="A3284"/>
      <c r="B3284"/>
      <c r="G3284" s="46"/>
      <c r="H3284" s="38"/>
      <c r="I3284" s="38"/>
    </row>
    <row r="3285" spans="1:9" ht="15" customHeight="1" x14ac:dyDescent="0.2">
      <c r="A3285"/>
      <c r="B3285"/>
      <c r="G3285" s="46"/>
      <c r="H3285" s="38"/>
      <c r="I3285" s="38"/>
    </row>
    <row r="3286" spans="1:9" ht="15" customHeight="1" x14ac:dyDescent="0.2">
      <c r="A3286"/>
      <c r="B3286"/>
      <c r="G3286" s="46"/>
      <c r="H3286" s="38"/>
      <c r="I3286" s="38"/>
    </row>
    <row r="3287" spans="1:9" ht="15" customHeight="1" x14ac:dyDescent="0.2">
      <c r="A3287"/>
      <c r="B3287"/>
      <c r="G3287" s="46"/>
      <c r="H3287" s="38"/>
      <c r="I3287" s="38"/>
    </row>
    <row r="3288" spans="1:9" ht="15" customHeight="1" x14ac:dyDescent="0.2">
      <c r="A3288"/>
      <c r="B3288"/>
      <c r="G3288" s="46"/>
      <c r="H3288" s="38"/>
      <c r="I3288" s="38"/>
    </row>
    <row r="3289" spans="1:9" ht="15" customHeight="1" x14ac:dyDescent="0.2">
      <c r="A3289"/>
      <c r="B3289"/>
      <c r="G3289" s="46"/>
      <c r="H3289" s="38"/>
      <c r="I3289" s="38"/>
    </row>
    <row r="3290" spans="1:9" ht="15" customHeight="1" x14ac:dyDescent="0.2">
      <c r="A3290"/>
      <c r="B3290"/>
      <c r="G3290" s="46"/>
      <c r="H3290" s="38"/>
      <c r="I3290" s="38"/>
    </row>
    <row r="3291" spans="1:9" ht="15" customHeight="1" x14ac:dyDescent="0.2">
      <c r="A3291"/>
      <c r="B3291"/>
      <c r="G3291" s="46"/>
      <c r="H3291" s="38"/>
      <c r="I3291" s="38"/>
    </row>
    <row r="3292" spans="1:9" ht="15" customHeight="1" x14ac:dyDescent="0.2">
      <c r="A3292"/>
      <c r="B3292"/>
      <c r="G3292" s="46"/>
      <c r="H3292" s="38"/>
      <c r="I3292" s="38"/>
    </row>
    <row r="3293" spans="1:9" ht="15" customHeight="1" x14ac:dyDescent="0.2">
      <c r="A3293"/>
      <c r="B3293"/>
      <c r="G3293" s="46"/>
      <c r="H3293" s="38"/>
      <c r="I3293" s="38"/>
    </row>
    <row r="3294" spans="1:9" ht="15" customHeight="1" x14ac:dyDescent="0.2">
      <c r="A3294"/>
      <c r="B3294"/>
      <c r="G3294" s="46"/>
      <c r="H3294" s="38"/>
      <c r="I3294" s="38"/>
    </row>
    <row r="3295" spans="1:9" ht="15" customHeight="1" x14ac:dyDescent="0.2">
      <c r="A3295"/>
      <c r="B3295"/>
      <c r="G3295" s="46"/>
      <c r="H3295" s="38"/>
      <c r="I3295" s="38"/>
    </row>
    <row r="3296" spans="1:9" ht="15" customHeight="1" x14ac:dyDescent="0.2">
      <c r="A3296"/>
      <c r="B3296"/>
      <c r="G3296" s="46"/>
      <c r="H3296" s="38"/>
      <c r="I3296" s="38"/>
    </row>
    <row r="3297" spans="1:9" ht="15" customHeight="1" x14ac:dyDescent="0.2">
      <c r="A3297"/>
      <c r="B3297"/>
      <c r="G3297" s="46"/>
      <c r="H3297" s="38"/>
      <c r="I3297" s="38"/>
    </row>
    <row r="3298" spans="1:9" ht="15" customHeight="1" x14ac:dyDescent="0.2">
      <c r="A3298"/>
      <c r="B3298"/>
      <c r="G3298" s="46"/>
      <c r="H3298" s="38"/>
      <c r="I3298" s="38"/>
    </row>
    <row r="3299" spans="1:9" ht="15" customHeight="1" x14ac:dyDescent="0.2">
      <c r="A3299"/>
      <c r="B3299"/>
      <c r="G3299" s="46"/>
      <c r="H3299" s="38"/>
      <c r="I3299" s="38"/>
    </row>
    <row r="3300" spans="1:9" ht="15" customHeight="1" x14ac:dyDescent="0.2">
      <c r="A3300"/>
      <c r="B3300"/>
      <c r="G3300" s="46"/>
      <c r="H3300" s="38"/>
      <c r="I3300" s="38"/>
    </row>
    <row r="3301" spans="1:9" ht="15" customHeight="1" x14ac:dyDescent="0.2">
      <c r="A3301"/>
      <c r="B3301"/>
      <c r="G3301" s="46"/>
      <c r="H3301" s="38"/>
      <c r="I3301" s="38"/>
    </row>
    <row r="3302" spans="1:9" ht="15" customHeight="1" x14ac:dyDescent="0.2">
      <c r="A3302"/>
      <c r="B3302"/>
      <c r="G3302" s="46"/>
      <c r="H3302" s="38"/>
      <c r="I3302" s="38"/>
    </row>
    <row r="3303" spans="1:9" ht="15" customHeight="1" x14ac:dyDescent="0.2">
      <c r="A3303"/>
      <c r="B3303"/>
      <c r="G3303" s="46"/>
      <c r="H3303" s="38"/>
      <c r="I3303" s="38"/>
    </row>
    <row r="3304" spans="1:9" ht="15" customHeight="1" x14ac:dyDescent="0.2">
      <c r="A3304"/>
      <c r="B3304"/>
      <c r="G3304" s="46"/>
      <c r="H3304" s="38"/>
      <c r="I3304" s="38"/>
    </row>
    <row r="3305" spans="1:9" ht="15" customHeight="1" x14ac:dyDescent="0.2">
      <c r="A3305"/>
      <c r="B3305"/>
      <c r="G3305" s="46"/>
      <c r="H3305" s="38"/>
      <c r="I3305" s="38"/>
    </row>
    <row r="3306" spans="1:9" ht="15" customHeight="1" x14ac:dyDescent="0.2">
      <c r="A3306"/>
      <c r="B3306"/>
      <c r="G3306" s="46"/>
      <c r="H3306" s="38"/>
      <c r="I3306" s="38"/>
    </row>
    <row r="3307" spans="1:9" ht="15" customHeight="1" x14ac:dyDescent="0.2">
      <c r="A3307"/>
      <c r="B3307"/>
      <c r="G3307" s="46"/>
      <c r="H3307" s="38"/>
      <c r="I3307" s="38"/>
    </row>
    <row r="3308" spans="1:9" ht="15" customHeight="1" x14ac:dyDescent="0.2">
      <c r="A3308"/>
      <c r="B3308"/>
      <c r="G3308" s="46"/>
      <c r="H3308" s="38"/>
      <c r="I3308" s="38"/>
    </row>
    <row r="3309" spans="1:9" ht="15" customHeight="1" x14ac:dyDescent="0.2">
      <c r="A3309"/>
      <c r="B3309"/>
      <c r="G3309" s="46"/>
      <c r="H3309" s="38"/>
      <c r="I3309" s="38"/>
    </row>
    <row r="3310" spans="1:9" ht="15" customHeight="1" x14ac:dyDescent="0.2">
      <c r="A3310"/>
      <c r="B3310"/>
      <c r="G3310" s="46"/>
      <c r="H3310" s="38"/>
      <c r="I3310" s="38"/>
    </row>
    <row r="3311" spans="1:9" ht="15" customHeight="1" x14ac:dyDescent="0.2">
      <c r="A3311"/>
      <c r="B3311"/>
      <c r="G3311" s="46"/>
      <c r="H3311" s="38"/>
      <c r="I3311" s="38"/>
    </row>
    <row r="3312" spans="1:9" ht="15" customHeight="1" x14ac:dyDescent="0.2">
      <c r="A3312"/>
      <c r="B3312"/>
      <c r="G3312" s="46"/>
      <c r="H3312" s="38"/>
      <c r="I3312" s="38"/>
    </row>
    <row r="3313" spans="1:9" ht="15" customHeight="1" x14ac:dyDescent="0.2">
      <c r="A3313"/>
      <c r="B3313"/>
      <c r="G3313" s="46"/>
      <c r="H3313" s="38"/>
      <c r="I3313" s="38"/>
    </row>
    <row r="3314" spans="1:9" ht="15" customHeight="1" x14ac:dyDescent="0.2">
      <c r="A3314"/>
      <c r="B3314"/>
      <c r="G3314" s="46"/>
      <c r="H3314" s="38"/>
      <c r="I3314" s="38"/>
    </row>
    <row r="3315" spans="1:9" ht="15" customHeight="1" x14ac:dyDescent="0.2">
      <c r="A3315"/>
      <c r="B3315"/>
      <c r="G3315" s="46"/>
      <c r="H3315" s="38"/>
      <c r="I3315" s="38"/>
    </row>
    <row r="3316" spans="1:9" ht="15" customHeight="1" x14ac:dyDescent="0.2">
      <c r="A3316"/>
      <c r="B3316"/>
      <c r="G3316" s="46"/>
      <c r="H3316" s="38"/>
      <c r="I3316" s="38"/>
    </row>
    <row r="3317" spans="1:9" ht="15" customHeight="1" x14ac:dyDescent="0.2">
      <c r="A3317"/>
      <c r="B3317"/>
      <c r="G3317" s="46"/>
      <c r="H3317" s="38"/>
      <c r="I3317" s="38"/>
    </row>
    <row r="3318" spans="1:9" ht="15" customHeight="1" x14ac:dyDescent="0.2">
      <c r="A3318"/>
      <c r="B3318"/>
      <c r="G3318" s="46"/>
      <c r="H3318" s="38"/>
      <c r="I3318" s="38"/>
    </row>
    <row r="3319" spans="1:9" ht="15" customHeight="1" x14ac:dyDescent="0.2">
      <c r="A3319"/>
      <c r="B3319"/>
      <c r="G3319" s="46"/>
      <c r="H3319" s="38"/>
      <c r="I3319" s="38"/>
    </row>
    <row r="3320" spans="1:9" ht="15" customHeight="1" x14ac:dyDescent="0.2">
      <c r="A3320"/>
      <c r="B3320"/>
      <c r="G3320" s="46"/>
      <c r="H3320" s="38"/>
      <c r="I3320" s="38"/>
    </row>
    <row r="3321" spans="1:9" ht="15" customHeight="1" x14ac:dyDescent="0.2">
      <c r="A3321"/>
      <c r="B3321"/>
      <c r="G3321" s="46"/>
      <c r="H3321" s="38"/>
      <c r="I3321" s="38"/>
    </row>
    <row r="3322" spans="1:9" ht="15" customHeight="1" x14ac:dyDescent="0.2">
      <c r="A3322"/>
      <c r="B3322"/>
      <c r="G3322" s="46"/>
      <c r="H3322" s="38"/>
      <c r="I3322" s="38"/>
    </row>
    <row r="3323" spans="1:9" ht="15" customHeight="1" x14ac:dyDescent="0.2">
      <c r="A3323"/>
      <c r="B3323"/>
      <c r="G3323" s="46"/>
      <c r="H3323" s="38"/>
      <c r="I3323" s="38"/>
    </row>
    <row r="3324" spans="1:9" ht="15" customHeight="1" x14ac:dyDescent="0.2">
      <c r="A3324"/>
      <c r="B3324"/>
      <c r="G3324" s="46"/>
      <c r="H3324" s="38"/>
      <c r="I3324" s="38"/>
    </row>
    <row r="3325" spans="1:9" ht="15" customHeight="1" x14ac:dyDescent="0.2">
      <c r="A3325"/>
      <c r="B3325"/>
      <c r="G3325" s="46"/>
      <c r="H3325" s="38"/>
      <c r="I3325" s="38"/>
    </row>
    <row r="3326" spans="1:9" ht="15" customHeight="1" x14ac:dyDescent="0.2">
      <c r="A3326"/>
      <c r="B3326"/>
      <c r="G3326" s="46"/>
      <c r="H3326" s="38"/>
      <c r="I3326" s="38"/>
    </row>
    <row r="3327" spans="1:9" ht="15" customHeight="1" x14ac:dyDescent="0.2">
      <c r="A3327"/>
      <c r="B3327"/>
      <c r="G3327" s="46"/>
      <c r="H3327" s="38"/>
      <c r="I3327" s="38"/>
    </row>
    <row r="3328" spans="1:9" ht="15" customHeight="1" x14ac:dyDescent="0.2">
      <c r="A3328"/>
      <c r="B3328"/>
      <c r="G3328" s="46"/>
      <c r="H3328" s="38"/>
      <c r="I3328" s="38"/>
    </row>
    <row r="3329" spans="1:9" ht="15" customHeight="1" x14ac:dyDescent="0.2">
      <c r="A3329"/>
      <c r="B3329"/>
      <c r="G3329" s="46"/>
      <c r="H3329" s="38"/>
      <c r="I3329" s="38"/>
    </row>
    <row r="3330" spans="1:9" ht="15" customHeight="1" x14ac:dyDescent="0.2">
      <c r="A3330"/>
      <c r="B3330"/>
      <c r="G3330" s="46"/>
      <c r="H3330" s="38"/>
      <c r="I3330" s="38"/>
    </row>
    <row r="3331" spans="1:9" ht="15" customHeight="1" x14ac:dyDescent="0.2">
      <c r="A3331"/>
      <c r="B3331"/>
      <c r="G3331" s="46"/>
      <c r="H3331" s="38"/>
      <c r="I3331" s="38"/>
    </row>
    <row r="3332" spans="1:9" ht="15" customHeight="1" x14ac:dyDescent="0.2">
      <c r="A3332"/>
      <c r="B3332"/>
      <c r="G3332" s="46"/>
      <c r="H3332" s="38"/>
      <c r="I3332" s="38"/>
    </row>
    <row r="3333" spans="1:9" ht="15" customHeight="1" x14ac:dyDescent="0.2">
      <c r="A3333"/>
      <c r="B3333"/>
      <c r="G3333" s="46"/>
      <c r="H3333" s="38"/>
      <c r="I3333" s="38"/>
    </row>
    <row r="3334" spans="1:9" ht="15" customHeight="1" x14ac:dyDescent="0.2">
      <c r="A3334"/>
      <c r="B3334"/>
      <c r="G3334" s="46"/>
      <c r="H3334" s="38"/>
      <c r="I3334" s="38"/>
    </row>
    <row r="3335" spans="1:9" ht="15" customHeight="1" x14ac:dyDescent="0.2">
      <c r="A3335"/>
      <c r="B3335"/>
      <c r="G3335" s="46"/>
      <c r="H3335" s="38"/>
      <c r="I3335" s="38"/>
    </row>
    <row r="3336" spans="1:9" ht="15" customHeight="1" x14ac:dyDescent="0.2">
      <c r="A3336"/>
      <c r="B3336"/>
      <c r="G3336" s="46"/>
      <c r="H3336" s="38"/>
      <c r="I3336" s="38"/>
    </row>
    <row r="3337" spans="1:9" ht="15" customHeight="1" x14ac:dyDescent="0.2">
      <c r="A3337"/>
      <c r="B3337"/>
      <c r="G3337" s="46"/>
      <c r="H3337" s="38"/>
      <c r="I3337" s="38"/>
    </row>
    <row r="3338" spans="1:9" ht="15" customHeight="1" x14ac:dyDescent="0.2">
      <c r="A3338"/>
      <c r="B3338"/>
      <c r="G3338" s="46"/>
      <c r="H3338" s="38"/>
      <c r="I3338" s="38"/>
    </row>
    <row r="3339" spans="1:9" ht="15" customHeight="1" x14ac:dyDescent="0.2">
      <c r="A3339"/>
      <c r="B3339"/>
      <c r="G3339" s="46"/>
      <c r="H3339" s="38"/>
      <c r="I3339" s="38"/>
    </row>
    <row r="3340" spans="1:9" ht="15" customHeight="1" x14ac:dyDescent="0.2">
      <c r="A3340"/>
      <c r="B3340"/>
      <c r="G3340" s="46"/>
      <c r="H3340" s="38"/>
      <c r="I3340" s="38"/>
    </row>
    <row r="3341" spans="1:9" ht="15" customHeight="1" x14ac:dyDescent="0.2">
      <c r="A3341"/>
      <c r="B3341"/>
      <c r="G3341" s="46"/>
      <c r="H3341" s="38"/>
      <c r="I3341" s="38"/>
    </row>
    <row r="3342" spans="1:9" ht="15" customHeight="1" x14ac:dyDescent="0.2">
      <c r="A3342"/>
      <c r="B3342"/>
      <c r="G3342" s="46"/>
      <c r="H3342" s="38"/>
      <c r="I3342" s="38"/>
    </row>
    <row r="3343" spans="1:9" ht="15" customHeight="1" x14ac:dyDescent="0.2">
      <c r="A3343"/>
      <c r="B3343"/>
      <c r="G3343" s="46"/>
      <c r="H3343" s="38"/>
      <c r="I3343" s="38"/>
    </row>
    <row r="3344" spans="1:9" ht="15" customHeight="1" x14ac:dyDescent="0.2">
      <c r="A3344"/>
      <c r="B3344"/>
      <c r="G3344" s="46"/>
      <c r="H3344" s="38"/>
      <c r="I3344" s="38"/>
    </row>
    <row r="3345" spans="1:9" ht="15" customHeight="1" x14ac:dyDescent="0.2">
      <c r="A3345"/>
      <c r="B3345"/>
      <c r="G3345" s="46"/>
      <c r="H3345" s="38"/>
      <c r="I3345" s="38"/>
    </row>
    <row r="3346" spans="1:9" ht="15" customHeight="1" x14ac:dyDescent="0.2">
      <c r="A3346"/>
      <c r="B3346"/>
      <c r="G3346" s="46"/>
      <c r="H3346" s="38"/>
      <c r="I3346" s="38"/>
    </row>
    <row r="3347" spans="1:9" ht="15" customHeight="1" x14ac:dyDescent="0.2">
      <c r="A3347"/>
      <c r="B3347"/>
      <c r="G3347" s="46"/>
      <c r="H3347" s="38"/>
      <c r="I3347" s="38"/>
    </row>
    <row r="3348" spans="1:9" ht="15" customHeight="1" x14ac:dyDescent="0.2">
      <c r="A3348"/>
      <c r="B3348"/>
      <c r="G3348" s="46"/>
      <c r="H3348" s="38"/>
      <c r="I3348" s="38"/>
    </row>
    <row r="3349" spans="1:9" ht="15" customHeight="1" x14ac:dyDescent="0.2">
      <c r="A3349"/>
      <c r="B3349"/>
      <c r="G3349" s="46"/>
      <c r="H3349" s="38"/>
      <c r="I3349" s="38"/>
    </row>
    <row r="3350" spans="1:9" ht="15" customHeight="1" x14ac:dyDescent="0.2">
      <c r="A3350"/>
      <c r="B3350"/>
      <c r="G3350" s="46"/>
      <c r="H3350" s="38"/>
      <c r="I3350" s="38"/>
    </row>
    <row r="3351" spans="1:9" ht="15" customHeight="1" x14ac:dyDescent="0.2">
      <c r="A3351"/>
      <c r="B3351"/>
      <c r="G3351" s="46"/>
      <c r="H3351" s="38"/>
      <c r="I3351" s="38"/>
    </row>
    <row r="3352" spans="1:9" ht="15" customHeight="1" x14ac:dyDescent="0.2">
      <c r="A3352"/>
      <c r="B3352"/>
      <c r="G3352" s="46"/>
      <c r="H3352" s="38"/>
      <c r="I3352" s="38"/>
    </row>
    <row r="3353" spans="1:9" ht="15" customHeight="1" x14ac:dyDescent="0.2">
      <c r="A3353"/>
      <c r="B3353"/>
      <c r="G3353" s="46"/>
      <c r="H3353" s="38"/>
      <c r="I3353" s="38"/>
    </row>
    <row r="3354" spans="1:9" ht="15" customHeight="1" x14ac:dyDescent="0.2">
      <c r="A3354"/>
      <c r="B3354"/>
      <c r="G3354" s="46"/>
      <c r="H3354" s="38"/>
      <c r="I3354" s="38"/>
    </row>
    <row r="3355" spans="1:9" ht="15" customHeight="1" x14ac:dyDescent="0.2">
      <c r="A3355"/>
      <c r="B3355"/>
      <c r="G3355" s="46"/>
      <c r="H3355" s="38"/>
      <c r="I3355" s="38"/>
    </row>
    <row r="3356" spans="1:9" ht="15" customHeight="1" x14ac:dyDescent="0.2">
      <c r="A3356"/>
      <c r="B3356"/>
      <c r="G3356" s="46"/>
      <c r="H3356" s="38"/>
      <c r="I3356" s="38"/>
    </row>
    <row r="3357" spans="1:9" ht="15" customHeight="1" x14ac:dyDescent="0.2">
      <c r="A3357"/>
      <c r="B3357"/>
      <c r="G3357" s="46"/>
      <c r="H3357" s="38"/>
      <c r="I3357" s="38"/>
    </row>
    <row r="3358" spans="1:9" ht="15" customHeight="1" x14ac:dyDescent="0.2">
      <c r="A3358"/>
      <c r="B3358"/>
      <c r="G3358" s="46"/>
      <c r="H3358" s="38"/>
      <c r="I3358" s="38"/>
    </row>
    <row r="3359" spans="1:9" ht="15" customHeight="1" x14ac:dyDescent="0.2">
      <c r="A3359"/>
      <c r="B3359"/>
      <c r="G3359" s="46"/>
      <c r="H3359" s="38"/>
      <c r="I3359" s="38"/>
    </row>
    <row r="3360" spans="1:9" ht="15" customHeight="1" x14ac:dyDescent="0.2">
      <c r="A3360"/>
      <c r="B3360"/>
      <c r="G3360" s="46"/>
      <c r="H3360" s="38"/>
      <c r="I3360" s="38"/>
    </row>
    <row r="3361" spans="1:9" ht="15" customHeight="1" x14ac:dyDescent="0.2">
      <c r="A3361"/>
      <c r="B3361"/>
      <c r="G3361" s="46"/>
      <c r="H3361" s="38"/>
      <c r="I3361" s="38"/>
    </row>
    <row r="3362" spans="1:9" ht="15" customHeight="1" x14ac:dyDescent="0.2">
      <c r="A3362"/>
      <c r="B3362"/>
      <c r="G3362" s="46"/>
      <c r="H3362" s="38"/>
      <c r="I3362" s="38"/>
    </row>
    <row r="3363" spans="1:9" ht="15" customHeight="1" x14ac:dyDescent="0.2">
      <c r="A3363"/>
      <c r="B3363"/>
      <c r="G3363" s="46"/>
      <c r="H3363" s="38"/>
      <c r="I3363" s="38"/>
    </row>
    <row r="3364" spans="1:9" ht="15" customHeight="1" x14ac:dyDescent="0.2">
      <c r="A3364"/>
      <c r="B3364"/>
      <c r="G3364" s="46"/>
      <c r="H3364" s="38"/>
      <c r="I3364" s="38"/>
    </row>
    <row r="3365" spans="1:9" ht="15" customHeight="1" x14ac:dyDescent="0.2">
      <c r="A3365"/>
      <c r="B3365"/>
      <c r="G3365" s="46"/>
      <c r="H3365" s="38"/>
      <c r="I3365" s="38"/>
    </row>
    <row r="3366" spans="1:9" ht="15" customHeight="1" x14ac:dyDescent="0.2">
      <c r="A3366"/>
      <c r="B3366"/>
      <c r="G3366" s="46"/>
      <c r="H3366" s="38"/>
      <c r="I3366" s="38"/>
    </row>
    <row r="3367" spans="1:9" ht="15" customHeight="1" x14ac:dyDescent="0.2">
      <c r="A3367"/>
      <c r="B3367"/>
      <c r="G3367" s="46"/>
      <c r="H3367" s="38"/>
      <c r="I3367" s="38"/>
    </row>
    <row r="3368" spans="1:9" ht="15" customHeight="1" x14ac:dyDescent="0.2">
      <c r="A3368"/>
      <c r="B3368"/>
      <c r="G3368" s="46"/>
      <c r="H3368" s="38"/>
      <c r="I3368" s="38"/>
    </row>
    <row r="3369" spans="1:9" ht="15" customHeight="1" x14ac:dyDescent="0.2">
      <c r="A3369"/>
      <c r="B3369"/>
      <c r="G3369" s="46"/>
      <c r="H3369" s="38"/>
      <c r="I3369" s="38"/>
    </row>
    <row r="3370" spans="1:9" ht="15" customHeight="1" x14ac:dyDescent="0.2">
      <c r="A3370"/>
      <c r="B3370"/>
      <c r="G3370" s="46"/>
      <c r="H3370" s="38"/>
      <c r="I3370" s="38"/>
    </row>
    <row r="3371" spans="1:9" ht="15" customHeight="1" x14ac:dyDescent="0.2">
      <c r="A3371"/>
      <c r="B3371"/>
      <c r="G3371" s="46"/>
      <c r="H3371" s="38"/>
      <c r="I3371" s="38"/>
    </row>
    <row r="3372" spans="1:9" ht="15" customHeight="1" x14ac:dyDescent="0.2">
      <c r="A3372"/>
      <c r="B3372"/>
      <c r="G3372" s="46"/>
      <c r="H3372" s="38"/>
      <c r="I3372" s="38"/>
    </row>
    <row r="3373" spans="1:9" ht="15" customHeight="1" x14ac:dyDescent="0.2">
      <c r="A3373"/>
      <c r="B3373"/>
      <c r="G3373" s="46"/>
      <c r="H3373" s="38"/>
      <c r="I3373" s="38"/>
    </row>
    <row r="3374" spans="1:9" ht="15" customHeight="1" x14ac:dyDescent="0.2">
      <c r="A3374"/>
      <c r="B3374"/>
      <c r="G3374" s="46"/>
      <c r="H3374" s="38"/>
      <c r="I3374" s="38"/>
    </row>
    <row r="3375" spans="1:9" ht="15" customHeight="1" x14ac:dyDescent="0.2">
      <c r="A3375"/>
      <c r="B3375"/>
      <c r="G3375" s="46"/>
      <c r="H3375" s="38"/>
      <c r="I3375" s="38"/>
    </row>
    <row r="3376" spans="1:9" ht="15" customHeight="1" x14ac:dyDescent="0.2">
      <c r="A3376"/>
      <c r="B3376"/>
      <c r="G3376" s="46"/>
      <c r="H3376" s="38"/>
      <c r="I3376" s="38"/>
    </row>
    <row r="3377" spans="1:9" ht="15" customHeight="1" x14ac:dyDescent="0.2">
      <c r="A3377"/>
      <c r="B3377"/>
      <c r="G3377" s="46"/>
      <c r="H3377" s="38"/>
      <c r="I3377" s="38"/>
    </row>
    <row r="3378" spans="1:9" ht="15" customHeight="1" x14ac:dyDescent="0.2">
      <c r="A3378"/>
      <c r="B3378"/>
      <c r="G3378" s="46"/>
      <c r="H3378" s="38"/>
      <c r="I3378" s="38"/>
    </row>
    <row r="3379" spans="1:9" ht="15" customHeight="1" x14ac:dyDescent="0.2">
      <c r="A3379"/>
      <c r="B3379"/>
      <c r="G3379" s="46"/>
      <c r="H3379" s="38"/>
      <c r="I3379" s="38"/>
    </row>
    <row r="3380" spans="1:9" ht="15" customHeight="1" x14ac:dyDescent="0.2">
      <c r="A3380"/>
      <c r="B3380"/>
      <c r="G3380" s="46"/>
      <c r="H3380" s="38"/>
      <c r="I3380" s="38"/>
    </row>
    <row r="3381" spans="1:9" ht="15" customHeight="1" x14ac:dyDescent="0.2">
      <c r="A3381"/>
      <c r="B3381"/>
      <c r="G3381" s="46"/>
      <c r="H3381" s="38"/>
      <c r="I3381" s="38"/>
    </row>
    <row r="3382" spans="1:9" ht="15" customHeight="1" x14ac:dyDescent="0.2">
      <c r="A3382"/>
      <c r="B3382"/>
      <c r="G3382" s="46"/>
      <c r="H3382" s="38"/>
      <c r="I3382" s="38"/>
    </row>
    <row r="3383" spans="1:9" ht="15" customHeight="1" x14ac:dyDescent="0.2">
      <c r="A3383"/>
      <c r="B3383"/>
      <c r="G3383" s="46"/>
      <c r="H3383" s="38"/>
      <c r="I3383" s="38"/>
    </row>
    <row r="3384" spans="1:9" ht="15" customHeight="1" x14ac:dyDescent="0.2">
      <c r="A3384"/>
      <c r="B3384"/>
      <c r="G3384" s="46"/>
      <c r="H3384" s="38"/>
      <c r="I3384" s="38"/>
    </row>
    <row r="3385" spans="1:9" ht="15" customHeight="1" x14ac:dyDescent="0.2">
      <c r="A3385"/>
      <c r="B3385"/>
      <c r="G3385" s="46"/>
      <c r="H3385" s="38"/>
      <c r="I3385" s="38"/>
    </row>
    <row r="3386" spans="1:9" ht="15" customHeight="1" x14ac:dyDescent="0.2">
      <c r="A3386"/>
      <c r="B3386"/>
      <c r="G3386" s="46"/>
      <c r="H3386" s="38"/>
      <c r="I3386" s="38"/>
    </row>
    <row r="3387" spans="1:9" ht="15" customHeight="1" x14ac:dyDescent="0.2">
      <c r="A3387"/>
      <c r="B3387"/>
      <c r="G3387" s="46"/>
      <c r="H3387" s="38"/>
      <c r="I3387" s="38"/>
    </row>
    <row r="3388" spans="1:9" ht="15" customHeight="1" x14ac:dyDescent="0.2">
      <c r="A3388"/>
      <c r="B3388"/>
      <c r="G3388" s="46"/>
      <c r="H3388" s="38"/>
      <c r="I3388" s="38"/>
    </row>
    <row r="3389" spans="1:9" ht="15" customHeight="1" x14ac:dyDescent="0.2">
      <c r="A3389"/>
      <c r="B3389"/>
      <c r="G3389" s="46"/>
      <c r="H3389" s="38"/>
      <c r="I3389" s="38"/>
    </row>
    <row r="3390" spans="1:9" ht="15" customHeight="1" x14ac:dyDescent="0.2">
      <c r="A3390"/>
      <c r="B3390"/>
      <c r="G3390" s="46"/>
      <c r="H3390" s="38"/>
      <c r="I3390" s="38"/>
    </row>
    <row r="3391" spans="1:9" ht="15" customHeight="1" x14ac:dyDescent="0.2">
      <c r="A3391"/>
      <c r="B3391"/>
      <c r="G3391" s="46"/>
      <c r="H3391" s="38"/>
      <c r="I3391" s="38"/>
    </row>
    <row r="3392" spans="1:9" ht="15" customHeight="1" x14ac:dyDescent="0.2">
      <c r="A3392"/>
      <c r="B3392"/>
      <c r="G3392" s="46"/>
      <c r="H3392" s="38"/>
      <c r="I3392" s="38"/>
    </row>
    <row r="3393" spans="1:9" ht="15" customHeight="1" x14ac:dyDescent="0.2">
      <c r="A3393"/>
      <c r="B3393"/>
      <c r="G3393" s="46"/>
      <c r="H3393" s="38"/>
      <c r="I3393" s="38"/>
    </row>
    <row r="3394" spans="1:9" ht="15" customHeight="1" x14ac:dyDescent="0.2">
      <c r="A3394"/>
      <c r="B3394"/>
      <c r="G3394" s="46"/>
      <c r="H3394" s="38"/>
      <c r="I3394" s="38"/>
    </row>
    <row r="3395" spans="1:9" ht="15" customHeight="1" x14ac:dyDescent="0.2">
      <c r="A3395"/>
      <c r="B3395"/>
      <c r="G3395" s="46"/>
      <c r="H3395" s="38"/>
      <c r="I3395" s="38"/>
    </row>
    <row r="3396" spans="1:9" ht="15" customHeight="1" x14ac:dyDescent="0.2">
      <c r="A3396"/>
      <c r="B3396"/>
      <c r="G3396" s="46"/>
      <c r="H3396" s="38"/>
      <c r="I3396" s="38"/>
    </row>
    <row r="3397" spans="1:9" ht="15" customHeight="1" x14ac:dyDescent="0.2">
      <c r="A3397"/>
      <c r="B3397"/>
      <c r="G3397" s="46"/>
      <c r="H3397" s="38"/>
      <c r="I3397" s="38"/>
    </row>
    <row r="3398" spans="1:9" ht="15" customHeight="1" x14ac:dyDescent="0.2">
      <c r="A3398"/>
      <c r="B3398"/>
      <c r="G3398" s="46"/>
      <c r="H3398" s="38"/>
      <c r="I3398" s="38"/>
    </row>
    <row r="3399" spans="1:9" ht="15" customHeight="1" x14ac:dyDescent="0.2">
      <c r="A3399"/>
      <c r="B3399"/>
      <c r="G3399" s="46"/>
      <c r="H3399" s="38"/>
      <c r="I3399" s="38"/>
    </row>
    <row r="3400" spans="1:9" ht="15" customHeight="1" x14ac:dyDescent="0.2">
      <c r="A3400"/>
      <c r="B3400"/>
      <c r="G3400" s="46"/>
      <c r="H3400" s="38"/>
      <c r="I3400" s="38"/>
    </row>
    <row r="3401" spans="1:9" ht="15" customHeight="1" x14ac:dyDescent="0.2">
      <c r="A3401"/>
      <c r="B3401"/>
      <c r="G3401" s="46"/>
      <c r="H3401" s="38"/>
      <c r="I3401" s="38"/>
    </row>
    <row r="3402" spans="1:9" ht="15" customHeight="1" x14ac:dyDescent="0.2">
      <c r="A3402"/>
      <c r="B3402"/>
      <c r="G3402" s="46"/>
      <c r="H3402" s="38"/>
      <c r="I3402" s="38"/>
    </row>
    <row r="3403" spans="1:9" ht="15" customHeight="1" x14ac:dyDescent="0.2">
      <c r="A3403"/>
      <c r="B3403"/>
      <c r="G3403" s="46"/>
      <c r="H3403" s="38"/>
      <c r="I3403" s="38"/>
    </row>
    <row r="3404" spans="1:9" ht="15" customHeight="1" x14ac:dyDescent="0.2">
      <c r="A3404"/>
      <c r="B3404"/>
      <c r="G3404" s="46"/>
      <c r="H3404" s="38"/>
      <c r="I3404" s="38"/>
    </row>
    <row r="3405" spans="1:9" ht="15" customHeight="1" x14ac:dyDescent="0.2">
      <c r="A3405"/>
      <c r="B3405"/>
      <c r="G3405" s="46"/>
      <c r="H3405" s="38"/>
      <c r="I3405" s="38"/>
    </row>
    <row r="3406" spans="1:9" ht="15" customHeight="1" x14ac:dyDescent="0.2">
      <c r="A3406"/>
      <c r="B3406"/>
      <c r="G3406" s="46"/>
      <c r="H3406" s="38"/>
      <c r="I3406" s="38"/>
    </row>
    <row r="3407" spans="1:9" ht="15" customHeight="1" x14ac:dyDescent="0.2">
      <c r="A3407"/>
      <c r="B3407"/>
      <c r="G3407" s="46"/>
      <c r="H3407" s="38"/>
      <c r="I3407" s="38"/>
    </row>
    <row r="3408" spans="1:9" ht="15" customHeight="1" x14ac:dyDescent="0.2">
      <c r="A3408"/>
      <c r="B3408"/>
      <c r="G3408" s="46"/>
      <c r="H3408" s="38"/>
      <c r="I3408" s="38"/>
    </row>
    <row r="3409" spans="1:9" ht="15" customHeight="1" x14ac:dyDescent="0.2">
      <c r="A3409"/>
      <c r="B3409"/>
      <c r="G3409" s="46"/>
      <c r="H3409" s="38"/>
      <c r="I3409" s="38"/>
    </row>
    <row r="3410" spans="1:9" ht="15" customHeight="1" x14ac:dyDescent="0.2">
      <c r="A3410"/>
      <c r="B3410"/>
      <c r="G3410" s="46"/>
      <c r="H3410" s="38"/>
      <c r="I3410" s="38"/>
    </row>
    <row r="3411" spans="1:9" ht="15" customHeight="1" x14ac:dyDescent="0.2">
      <c r="A3411"/>
      <c r="B3411"/>
      <c r="G3411" s="46"/>
      <c r="H3411" s="38"/>
      <c r="I3411" s="38"/>
    </row>
    <row r="3412" spans="1:9" ht="15" customHeight="1" x14ac:dyDescent="0.2">
      <c r="A3412"/>
      <c r="B3412"/>
      <c r="G3412" s="46"/>
      <c r="H3412" s="38"/>
      <c r="I3412" s="38"/>
    </row>
    <row r="3413" spans="1:9" ht="15" customHeight="1" x14ac:dyDescent="0.2">
      <c r="A3413"/>
      <c r="B3413"/>
      <c r="G3413" s="46"/>
      <c r="H3413" s="38"/>
      <c r="I3413" s="38"/>
    </row>
    <row r="3414" spans="1:9" ht="15" customHeight="1" x14ac:dyDescent="0.2">
      <c r="A3414"/>
      <c r="B3414"/>
      <c r="G3414" s="46"/>
      <c r="H3414" s="38"/>
      <c r="I3414" s="38"/>
    </row>
    <row r="3415" spans="1:9" ht="15" customHeight="1" x14ac:dyDescent="0.2">
      <c r="A3415"/>
      <c r="B3415"/>
      <c r="G3415" s="46"/>
      <c r="H3415" s="38"/>
      <c r="I3415" s="38"/>
    </row>
    <row r="3416" spans="1:9" ht="15" customHeight="1" x14ac:dyDescent="0.2">
      <c r="A3416"/>
      <c r="B3416"/>
      <c r="G3416" s="46"/>
      <c r="H3416" s="38"/>
      <c r="I3416" s="38"/>
    </row>
    <row r="3417" spans="1:9" ht="15" customHeight="1" x14ac:dyDescent="0.2">
      <c r="A3417"/>
      <c r="B3417"/>
      <c r="G3417" s="46"/>
      <c r="H3417" s="38"/>
      <c r="I3417" s="38"/>
    </row>
    <row r="3418" spans="1:9" ht="15" customHeight="1" x14ac:dyDescent="0.2">
      <c r="A3418"/>
      <c r="B3418"/>
      <c r="G3418" s="46"/>
      <c r="H3418" s="38"/>
      <c r="I3418" s="38"/>
    </row>
    <row r="3419" spans="1:9" ht="15" customHeight="1" x14ac:dyDescent="0.2">
      <c r="A3419"/>
      <c r="B3419"/>
      <c r="G3419" s="46"/>
      <c r="H3419" s="38"/>
      <c r="I3419" s="38"/>
    </row>
    <row r="3420" spans="1:9" ht="15" customHeight="1" x14ac:dyDescent="0.2">
      <c r="A3420"/>
      <c r="B3420"/>
      <c r="G3420" s="46"/>
      <c r="H3420" s="38"/>
      <c r="I3420" s="38"/>
    </row>
    <row r="3421" spans="1:9" ht="15" customHeight="1" x14ac:dyDescent="0.2">
      <c r="A3421"/>
      <c r="B3421"/>
      <c r="G3421" s="46"/>
      <c r="H3421" s="38"/>
      <c r="I3421" s="38"/>
    </row>
    <row r="3422" spans="1:9" ht="15" customHeight="1" x14ac:dyDescent="0.2">
      <c r="A3422"/>
      <c r="B3422"/>
      <c r="G3422" s="46"/>
      <c r="H3422" s="38"/>
      <c r="I3422" s="38"/>
    </row>
    <row r="3423" spans="1:9" ht="15" customHeight="1" x14ac:dyDescent="0.2">
      <c r="A3423"/>
      <c r="B3423"/>
      <c r="G3423" s="46"/>
      <c r="H3423" s="38"/>
      <c r="I3423" s="38"/>
    </row>
    <row r="3424" spans="1:9" ht="15" customHeight="1" x14ac:dyDescent="0.2">
      <c r="A3424"/>
      <c r="B3424"/>
      <c r="G3424" s="46"/>
      <c r="H3424" s="38"/>
      <c r="I3424" s="38"/>
    </row>
    <row r="3425" spans="1:9" ht="15" customHeight="1" x14ac:dyDescent="0.2">
      <c r="A3425"/>
      <c r="B3425"/>
      <c r="G3425" s="46"/>
      <c r="H3425" s="38"/>
      <c r="I3425" s="38"/>
    </row>
    <row r="3426" spans="1:9" ht="15" customHeight="1" x14ac:dyDescent="0.2">
      <c r="A3426"/>
      <c r="B3426"/>
      <c r="G3426" s="46"/>
      <c r="H3426" s="38"/>
      <c r="I3426" s="38"/>
    </row>
    <row r="3427" spans="1:9" ht="15" customHeight="1" x14ac:dyDescent="0.2">
      <c r="A3427"/>
      <c r="B3427"/>
      <c r="G3427" s="46"/>
      <c r="H3427" s="38"/>
      <c r="I3427" s="38"/>
    </row>
    <row r="3428" spans="1:9" ht="15" customHeight="1" x14ac:dyDescent="0.2">
      <c r="A3428"/>
      <c r="B3428"/>
      <c r="G3428" s="46"/>
      <c r="H3428" s="38"/>
      <c r="I3428" s="38"/>
    </row>
    <row r="3429" spans="1:9" ht="15" customHeight="1" x14ac:dyDescent="0.2">
      <c r="A3429"/>
      <c r="B3429"/>
      <c r="G3429" s="46"/>
      <c r="H3429" s="38"/>
      <c r="I3429" s="38"/>
    </row>
    <row r="3430" spans="1:9" ht="15" customHeight="1" x14ac:dyDescent="0.2">
      <c r="A3430"/>
      <c r="B3430"/>
      <c r="G3430" s="46"/>
      <c r="H3430" s="38"/>
      <c r="I3430" s="38"/>
    </row>
    <row r="3431" spans="1:9" ht="15" customHeight="1" x14ac:dyDescent="0.2">
      <c r="A3431"/>
      <c r="B3431"/>
      <c r="G3431" s="46"/>
      <c r="H3431" s="38"/>
      <c r="I3431" s="38"/>
    </row>
    <row r="3432" spans="1:9" ht="15" customHeight="1" x14ac:dyDescent="0.2">
      <c r="A3432"/>
      <c r="B3432"/>
      <c r="G3432" s="46"/>
      <c r="H3432" s="38"/>
      <c r="I3432" s="38"/>
    </row>
    <row r="3433" spans="1:9" ht="15" customHeight="1" x14ac:dyDescent="0.2">
      <c r="A3433"/>
      <c r="B3433"/>
      <c r="G3433" s="46"/>
      <c r="H3433" s="38"/>
      <c r="I3433" s="38"/>
    </row>
    <row r="3434" spans="1:9" ht="15" customHeight="1" x14ac:dyDescent="0.2">
      <c r="A3434"/>
      <c r="B3434"/>
      <c r="G3434" s="46"/>
      <c r="H3434" s="38"/>
      <c r="I3434" s="38"/>
    </row>
    <row r="3435" spans="1:9" ht="15" customHeight="1" x14ac:dyDescent="0.2">
      <c r="A3435"/>
      <c r="B3435"/>
      <c r="G3435" s="46"/>
      <c r="H3435" s="38"/>
      <c r="I3435" s="38"/>
    </row>
    <row r="3436" spans="1:9" ht="15" customHeight="1" x14ac:dyDescent="0.2">
      <c r="A3436"/>
      <c r="B3436"/>
      <c r="G3436" s="46"/>
      <c r="H3436" s="38"/>
      <c r="I3436" s="38"/>
    </row>
    <row r="3437" spans="1:9" ht="15" customHeight="1" x14ac:dyDescent="0.2">
      <c r="A3437"/>
      <c r="B3437"/>
      <c r="G3437" s="46"/>
      <c r="H3437" s="38"/>
      <c r="I3437" s="38"/>
    </row>
    <row r="3438" spans="1:9" ht="15" customHeight="1" x14ac:dyDescent="0.2">
      <c r="A3438"/>
      <c r="B3438"/>
      <c r="G3438" s="46"/>
      <c r="H3438" s="38"/>
      <c r="I3438" s="38"/>
    </row>
    <row r="3439" spans="1:9" ht="15" customHeight="1" x14ac:dyDescent="0.2">
      <c r="A3439"/>
      <c r="B3439"/>
      <c r="G3439" s="46"/>
      <c r="H3439" s="38"/>
      <c r="I3439" s="38"/>
    </row>
    <row r="3440" spans="1:9" ht="15" customHeight="1" x14ac:dyDescent="0.2">
      <c r="A3440"/>
      <c r="B3440"/>
      <c r="G3440" s="46"/>
      <c r="H3440" s="38"/>
      <c r="I3440" s="38"/>
    </row>
    <row r="3441" spans="1:9" ht="15" customHeight="1" x14ac:dyDescent="0.2">
      <c r="A3441"/>
      <c r="B3441"/>
      <c r="G3441" s="46"/>
      <c r="H3441" s="38"/>
      <c r="I3441" s="38"/>
    </row>
    <row r="3442" spans="1:9" ht="15" customHeight="1" x14ac:dyDescent="0.2">
      <c r="A3442"/>
      <c r="B3442"/>
      <c r="G3442" s="46"/>
      <c r="H3442" s="38"/>
      <c r="I3442" s="38"/>
    </row>
    <row r="3443" spans="1:9" ht="15" customHeight="1" x14ac:dyDescent="0.2">
      <c r="A3443"/>
      <c r="B3443"/>
      <c r="G3443" s="46"/>
      <c r="H3443" s="38"/>
      <c r="I3443" s="38"/>
    </row>
    <row r="3444" spans="1:9" ht="15" customHeight="1" x14ac:dyDescent="0.2">
      <c r="A3444"/>
      <c r="B3444"/>
      <c r="G3444" s="46"/>
      <c r="H3444" s="38"/>
      <c r="I3444" s="38"/>
    </row>
    <row r="3445" spans="1:9" ht="15" customHeight="1" x14ac:dyDescent="0.2">
      <c r="A3445"/>
      <c r="B3445"/>
      <c r="G3445" s="46"/>
      <c r="H3445" s="38"/>
      <c r="I3445" s="38"/>
    </row>
    <row r="3446" spans="1:9" ht="15" customHeight="1" x14ac:dyDescent="0.2">
      <c r="A3446"/>
      <c r="B3446"/>
      <c r="G3446" s="46"/>
      <c r="H3446" s="38"/>
      <c r="I3446" s="38"/>
    </row>
    <row r="3447" spans="1:9" ht="15" customHeight="1" x14ac:dyDescent="0.2">
      <c r="A3447"/>
      <c r="B3447"/>
      <c r="G3447" s="46"/>
      <c r="H3447" s="38"/>
      <c r="I3447" s="38"/>
    </row>
    <row r="3448" spans="1:9" ht="15" customHeight="1" x14ac:dyDescent="0.2">
      <c r="A3448"/>
      <c r="B3448"/>
      <c r="G3448" s="46"/>
      <c r="H3448" s="38"/>
      <c r="I3448" s="38"/>
    </row>
    <row r="3449" spans="1:9" ht="15" customHeight="1" x14ac:dyDescent="0.2">
      <c r="A3449"/>
      <c r="B3449"/>
      <c r="G3449" s="46"/>
      <c r="H3449" s="38"/>
      <c r="I3449" s="38"/>
    </row>
    <row r="3450" spans="1:9" ht="15" customHeight="1" x14ac:dyDescent="0.2">
      <c r="A3450"/>
      <c r="B3450"/>
      <c r="G3450" s="46"/>
      <c r="H3450" s="38"/>
      <c r="I3450" s="38"/>
    </row>
    <row r="3451" spans="1:9" ht="15" customHeight="1" x14ac:dyDescent="0.2">
      <c r="A3451"/>
      <c r="B3451"/>
      <c r="G3451" s="46"/>
      <c r="H3451" s="38"/>
      <c r="I3451" s="38"/>
    </row>
    <row r="3452" spans="1:9" ht="15" customHeight="1" x14ac:dyDescent="0.2">
      <c r="A3452"/>
      <c r="B3452"/>
      <c r="G3452" s="46"/>
      <c r="H3452" s="38"/>
      <c r="I3452" s="38"/>
    </row>
    <row r="3453" spans="1:9" ht="15" customHeight="1" x14ac:dyDescent="0.2">
      <c r="A3453"/>
      <c r="B3453"/>
      <c r="G3453" s="46"/>
      <c r="H3453" s="38"/>
      <c r="I3453" s="38"/>
    </row>
    <row r="3454" spans="1:9" ht="15" customHeight="1" x14ac:dyDescent="0.2">
      <c r="A3454"/>
      <c r="B3454"/>
      <c r="G3454" s="46"/>
      <c r="H3454" s="38"/>
      <c r="I3454" s="38"/>
    </row>
    <row r="3455" spans="1:9" ht="15" customHeight="1" x14ac:dyDescent="0.2">
      <c r="A3455"/>
      <c r="B3455"/>
      <c r="G3455" s="46"/>
      <c r="H3455" s="38"/>
      <c r="I3455" s="38"/>
    </row>
    <row r="3456" spans="1:9" ht="15" customHeight="1" x14ac:dyDescent="0.2">
      <c r="A3456"/>
      <c r="B3456"/>
      <c r="G3456" s="46"/>
      <c r="H3456" s="38"/>
      <c r="I3456" s="38"/>
    </row>
    <row r="3457" spans="1:9" ht="15" customHeight="1" x14ac:dyDescent="0.2">
      <c r="A3457"/>
      <c r="B3457"/>
      <c r="G3457" s="46"/>
      <c r="H3457" s="38"/>
      <c r="I3457" s="38"/>
    </row>
    <row r="3458" spans="1:9" ht="15" customHeight="1" x14ac:dyDescent="0.2">
      <c r="A3458"/>
      <c r="B3458"/>
      <c r="G3458" s="46"/>
      <c r="H3458" s="38"/>
      <c r="I3458" s="38"/>
    </row>
    <row r="3459" spans="1:9" ht="15" customHeight="1" x14ac:dyDescent="0.2">
      <c r="A3459"/>
      <c r="B3459"/>
      <c r="G3459" s="46"/>
      <c r="H3459" s="38"/>
      <c r="I3459" s="38"/>
    </row>
    <row r="3460" spans="1:9" ht="15" customHeight="1" x14ac:dyDescent="0.2">
      <c r="A3460"/>
      <c r="B3460"/>
      <c r="G3460" s="46"/>
      <c r="H3460" s="38"/>
      <c r="I3460" s="38"/>
    </row>
    <row r="3461" spans="1:9" ht="15" customHeight="1" x14ac:dyDescent="0.2">
      <c r="A3461"/>
      <c r="B3461"/>
      <c r="G3461" s="46"/>
      <c r="H3461" s="38"/>
      <c r="I3461" s="38"/>
    </row>
    <row r="3462" spans="1:9" ht="15" customHeight="1" x14ac:dyDescent="0.2">
      <c r="A3462"/>
      <c r="B3462"/>
      <c r="G3462" s="46"/>
      <c r="H3462" s="38"/>
      <c r="I3462" s="38"/>
    </row>
    <row r="3463" spans="1:9" ht="15" customHeight="1" x14ac:dyDescent="0.2">
      <c r="A3463"/>
      <c r="B3463"/>
      <c r="G3463" s="46"/>
      <c r="H3463" s="38"/>
      <c r="I3463" s="38"/>
    </row>
    <row r="3464" spans="1:9" ht="15" customHeight="1" x14ac:dyDescent="0.2">
      <c r="A3464"/>
      <c r="B3464"/>
      <c r="G3464" s="46"/>
      <c r="H3464" s="38"/>
      <c r="I3464" s="38"/>
    </row>
    <row r="3465" spans="1:9" ht="15" customHeight="1" x14ac:dyDescent="0.2">
      <c r="A3465"/>
      <c r="B3465"/>
      <c r="G3465" s="46"/>
      <c r="H3465" s="38"/>
      <c r="I3465" s="38"/>
    </row>
    <row r="3466" spans="1:9" ht="15" customHeight="1" x14ac:dyDescent="0.2">
      <c r="A3466"/>
      <c r="B3466"/>
      <c r="G3466" s="46"/>
      <c r="H3466" s="38"/>
      <c r="I3466" s="38"/>
    </row>
    <row r="3467" spans="1:9" ht="15" customHeight="1" x14ac:dyDescent="0.2">
      <c r="A3467"/>
      <c r="B3467"/>
      <c r="G3467" s="46"/>
      <c r="H3467" s="38"/>
      <c r="I3467" s="38"/>
    </row>
    <row r="3468" spans="1:9" ht="15" customHeight="1" x14ac:dyDescent="0.2">
      <c r="A3468"/>
      <c r="B3468"/>
      <c r="G3468" s="46"/>
      <c r="H3468" s="38"/>
      <c r="I3468" s="38"/>
    </row>
    <row r="3469" spans="1:9" ht="15" customHeight="1" x14ac:dyDescent="0.2">
      <c r="A3469"/>
      <c r="B3469"/>
      <c r="G3469" s="46"/>
      <c r="H3469" s="38"/>
      <c r="I3469" s="38"/>
    </row>
    <row r="3470" spans="1:9" ht="15" customHeight="1" x14ac:dyDescent="0.2">
      <c r="A3470"/>
      <c r="B3470"/>
      <c r="G3470" s="46"/>
      <c r="H3470" s="38"/>
      <c r="I3470" s="38"/>
    </row>
    <row r="3471" spans="1:9" ht="15" customHeight="1" x14ac:dyDescent="0.2">
      <c r="A3471"/>
      <c r="B3471"/>
      <c r="G3471" s="46"/>
      <c r="H3471" s="38"/>
      <c r="I3471" s="38"/>
    </row>
    <row r="3472" spans="1:9" ht="15" customHeight="1" x14ac:dyDescent="0.2">
      <c r="A3472"/>
      <c r="B3472"/>
      <c r="G3472" s="46"/>
      <c r="H3472" s="38"/>
      <c r="I3472" s="38"/>
    </row>
    <row r="3473" spans="1:9" ht="15" customHeight="1" x14ac:dyDescent="0.2">
      <c r="A3473"/>
      <c r="B3473"/>
      <c r="G3473" s="46"/>
      <c r="H3473" s="38"/>
      <c r="I3473" s="38"/>
    </row>
    <row r="3474" spans="1:9" ht="15" customHeight="1" x14ac:dyDescent="0.2">
      <c r="A3474"/>
      <c r="B3474"/>
      <c r="G3474" s="46"/>
      <c r="H3474" s="38"/>
      <c r="I3474" s="38"/>
    </row>
    <row r="3475" spans="1:9" ht="15" customHeight="1" x14ac:dyDescent="0.2">
      <c r="A3475"/>
      <c r="B3475"/>
      <c r="G3475" s="46"/>
      <c r="H3475" s="38"/>
      <c r="I3475" s="38"/>
    </row>
    <row r="3476" spans="1:9" ht="15" customHeight="1" x14ac:dyDescent="0.2">
      <c r="A3476"/>
      <c r="B3476"/>
      <c r="G3476" s="46"/>
      <c r="H3476" s="38"/>
      <c r="I3476" s="38"/>
    </row>
    <row r="3477" spans="1:9" ht="15" customHeight="1" x14ac:dyDescent="0.2">
      <c r="A3477"/>
      <c r="B3477"/>
      <c r="G3477" s="46"/>
      <c r="H3477" s="38"/>
      <c r="I3477" s="38"/>
    </row>
    <row r="3478" spans="1:9" ht="15" customHeight="1" x14ac:dyDescent="0.2">
      <c r="A3478"/>
      <c r="B3478"/>
      <c r="G3478" s="46"/>
      <c r="H3478" s="38"/>
      <c r="I3478" s="38"/>
    </row>
    <row r="3479" spans="1:9" ht="15" customHeight="1" x14ac:dyDescent="0.2">
      <c r="A3479"/>
      <c r="B3479"/>
      <c r="G3479" s="46"/>
      <c r="H3479" s="38"/>
      <c r="I3479" s="38"/>
    </row>
    <row r="3480" spans="1:9" ht="15" customHeight="1" x14ac:dyDescent="0.2">
      <c r="A3480"/>
      <c r="B3480"/>
      <c r="G3480" s="46"/>
      <c r="H3480" s="38"/>
      <c r="I3480" s="38"/>
    </row>
    <row r="3481" spans="1:9" ht="15" customHeight="1" x14ac:dyDescent="0.2">
      <c r="A3481"/>
      <c r="B3481"/>
      <c r="G3481" s="46"/>
      <c r="H3481" s="38"/>
      <c r="I3481" s="38"/>
    </row>
    <row r="3482" spans="1:9" ht="15" customHeight="1" x14ac:dyDescent="0.2">
      <c r="A3482"/>
      <c r="B3482"/>
      <c r="G3482" s="46"/>
      <c r="H3482" s="38"/>
      <c r="I3482" s="38"/>
    </row>
    <row r="3483" spans="1:9" ht="15" customHeight="1" x14ac:dyDescent="0.2">
      <c r="A3483"/>
      <c r="B3483"/>
      <c r="G3483" s="46"/>
      <c r="H3483" s="38"/>
      <c r="I3483" s="38"/>
    </row>
    <row r="3484" spans="1:9" ht="15" customHeight="1" x14ac:dyDescent="0.2">
      <c r="A3484"/>
      <c r="B3484"/>
      <c r="G3484" s="46"/>
      <c r="H3484" s="38"/>
      <c r="I3484" s="38"/>
    </row>
    <row r="3485" spans="1:9" ht="15" customHeight="1" x14ac:dyDescent="0.2">
      <c r="A3485"/>
      <c r="B3485"/>
      <c r="G3485" s="46"/>
      <c r="H3485" s="38"/>
      <c r="I3485" s="38"/>
    </row>
    <row r="3486" spans="1:9" ht="15" customHeight="1" x14ac:dyDescent="0.2">
      <c r="A3486"/>
      <c r="B3486"/>
      <c r="G3486" s="46"/>
      <c r="H3486" s="38"/>
      <c r="I3486" s="38"/>
    </row>
    <row r="3487" spans="1:9" ht="15" customHeight="1" x14ac:dyDescent="0.2">
      <c r="A3487"/>
      <c r="B3487"/>
      <c r="G3487" s="46"/>
      <c r="H3487" s="38"/>
      <c r="I3487" s="38"/>
    </row>
    <row r="3488" spans="1:9" ht="15" customHeight="1" x14ac:dyDescent="0.2">
      <c r="A3488"/>
      <c r="B3488"/>
      <c r="G3488" s="46"/>
      <c r="H3488" s="38"/>
      <c r="I3488" s="38"/>
    </row>
    <row r="3489" spans="1:9" ht="15" customHeight="1" x14ac:dyDescent="0.2">
      <c r="A3489"/>
      <c r="B3489"/>
      <c r="G3489" s="46"/>
      <c r="H3489" s="38"/>
      <c r="I3489" s="38"/>
    </row>
    <row r="3490" spans="1:9" ht="15" customHeight="1" x14ac:dyDescent="0.2">
      <c r="A3490"/>
      <c r="B3490"/>
      <c r="G3490" s="46"/>
      <c r="H3490" s="38"/>
      <c r="I3490" s="38"/>
    </row>
    <row r="3491" spans="1:9" ht="15" customHeight="1" x14ac:dyDescent="0.2">
      <c r="A3491"/>
      <c r="B3491"/>
      <c r="G3491" s="46"/>
      <c r="H3491" s="38"/>
      <c r="I3491" s="38"/>
    </row>
    <row r="3492" spans="1:9" ht="15" customHeight="1" x14ac:dyDescent="0.2">
      <c r="A3492"/>
      <c r="B3492"/>
      <c r="G3492" s="46"/>
      <c r="H3492" s="38"/>
      <c r="I3492" s="38"/>
    </row>
    <row r="3493" spans="1:9" ht="15" customHeight="1" x14ac:dyDescent="0.2">
      <c r="A3493"/>
      <c r="B3493"/>
      <c r="G3493" s="46"/>
      <c r="H3493" s="38"/>
      <c r="I3493" s="38"/>
    </row>
    <row r="3494" spans="1:9" ht="15" customHeight="1" x14ac:dyDescent="0.2">
      <c r="A3494"/>
      <c r="B3494"/>
      <c r="G3494" s="46"/>
      <c r="H3494" s="38"/>
      <c r="I3494" s="38"/>
    </row>
    <row r="3495" spans="1:9" ht="15" customHeight="1" x14ac:dyDescent="0.2">
      <c r="A3495"/>
      <c r="B3495"/>
      <c r="G3495" s="46"/>
      <c r="H3495" s="38"/>
      <c r="I3495" s="38"/>
    </row>
    <row r="3496" spans="1:9" ht="15" customHeight="1" x14ac:dyDescent="0.2">
      <c r="A3496"/>
      <c r="B3496"/>
      <c r="G3496" s="46"/>
      <c r="H3496" s="38"/>
      <c r="I3496" s="38"/>
    </row>
    <row r="3497" spans="1:9" ht="15" customHeight="1" x14ac:dyDescent="0.2">
      <c r="A3497"/>
      <c r="B3497"/>
      <c r="G3497" s="46"/>
      <c r="H3497" s="38"/>
      <c r="I3497" s="38"/>
    </row>
    <row r="3498" spans="1:9" ht="15" customHeight="1" x14ac:dyDescent="0.2">
      <c r="A3498"/>
      <c r="B3498"/>
      <c r="G3498" s="46"/>
      <c r="H3498" s="38"/>
      <c r="I3498" s="38"/>
    </row>
    <row r="3499" spans="1:9" ht="15" customHeight="1" x14ac:dyDescent="0.2">
      <c r="A3499"/>
      <c r="B3499"/>
      <c r="G3499" s="46"/>
      <c r="H3499" s="38"/>
      <c r="I3499" s="38"/>
    </row>
    <row r="3500" spans="1:9" ht="15" customHeight="1" x14ac:dyDescent="0.2">
      <c r="A3500"/>
      <c r="B3500"/>
      <c r="G3500" s="46"/>
      <c r="H3500" s="38"/>
      <c r="I3500" s="38"/>
    </row>
    <row r="3501" spans="1:9" ht="15" customHeight="1" x14ac:dyDescent="0.2">
      <c r="A3501"/>
      <c r="B3501"/>
      <c r="G3501" s="46"/>
      <c r="H3501" s="38"/>
      <c r="I3501" s="38"/>
    </row>
    <row r="3502" spans="1:9" ht="15" customHeight="1" x14ac:dyDescent="0.2">
      <c r="A3502"/>
      <c r="B3502"/>
      <c r="G3502" s="46"/>
      <c r="H3502" s="38"/>
      <c r="I3502" s="38"/>
    </row>
    <row r="3503" spans="1:9" ht="15" customHeight="1" x14ac:dyDescent="0.2">
      <c r="A3503"/>
      <c r="B3503"/>
      <c r="G3503" s="46"/>
      <c r="H3503" s="38"/>
      <c r="I3503" s="38"/>
    </row>
    <row r="3504" spans="1:9" ht="15" customHeight="1" x14ac:dyDescent="0.2">
      <c r="A3504"/>
      <c r="B3504"/>
      <c r="G3504" s="46"/>
      <c r="H3504" s="38"/>
      <c r="I3504" s="38"/>
    </row>
    <row r="3505" spans="1:9" ht="15" customHeight="1" x14ac:dyDescent="0.2">
      <c r="A3505"/>
      <c r="B3505"/>
      <c r="G3505" s="46"/>
      <c r="H3505" s="38"/>
      <c r="I3505" s="38"/>
    </row>
    <row r="3506" spans="1:9" ht="15" customHeight="1" x14ac:dyDescent="0.2">
      <c r="A3506"/>
      <c r="B3506"/>
      <c r="G3506" s="46"/>
      <c r="H3506" s="38"/>
      <c r="I3506" s="38"/>
    </row>
    <row r="3507" spans="1:9" ht="15" customHeight="1" x14ac:dyDescent="0.2">
      <c r="A3507"/>
      <c r="B3507"/>
      <c r="G3507" s="46"/>
      <c r="H3507" s="38"/>
      <c r="I3507" s="38"/>
    </row>
    <row r="3508" spans="1:9" ht="15" customHeight="1" x14ac:dyDescent="0.2">
      <c r="A3508"/>
      <c r="B3508"/>
      <c r="G3508" s="46"/>
      <c r="H3508" s="38"/>
      <c r="I3508" s="38"/>
    </row>
    <row r="3509" spans="1:9" ht="15" customHeight="1" x14ac:dyDescent="0.2">
      <c r="A3509"/>
      <c r="B3509"/>
      <c r="G3509" s="46"/>
      <c r="H3509" s="38"/>
      <c r="I3509" s="38"/>
    </row>
    <row r="3510" spans="1:9" ht="15" customHeight="1" x14ac:dyDescent="0.2">
      <c r="A3510"/>
      <c r="B3510"/>
      <c r="G3510" s="46"/>
      <c r="H3510" s="38"/>
      <c r="I3510" s="38"/>
    </row>
    <row r="3511" spans="1:9" ht="15" customHeight="1" x14ac:dyDescent="0.2">
      <c r="A3511"/>
      <c r="B3511"/>
      <c r="G3511" s="46"/>
      <c r="H3511" s="38"/>
      <c r="I3511" s="38"/>
    </row>
    <row r="3512" spans="1:9" ht="15" customHeight="1" x14ac:dyDescent="0.2">
      <c r="A3512"/>
      <c r="B3512"/>
      <c r="G3512" s="46"/>
      <c r="H3512" s="38"/>
      <c r="I3512" s="38"/>
    </row>
    <row r="3513" spans="1:9" ht="15" customHeight="1" x14ac:dyDescent="0.2">
      <c r="A3513"/>
      <c r="B3513"/>
      <c r="G3513" s="46"/>
      <c r="H3513" s="38"/>
      <c r="I3513" s="38"/>
    </row>
    <row r="3514" spans="1:9" ht="15" customHeight="1" x14ac:dyDescent="0.2">
      <c r="A3514"/>
      <c r="B3514"/>
      <c r="G3514" s="46"/>
      <c r="H3514" s="38"/>
      <c r="I3514" s="38"/>
    </row>
    <row r="3515" spans="1:9" ht="15" customHeight="1" x14ac:dyDescent="0.2">
      <c r="A3515"/>
      <c r="B3515"/>
      <c r="G3515" s="46"/>
      <c r="H3515" s="38"/>
      <c r="I3515" s="38"/>
    </row>
    <row r="3516" spans="1:9" ht="15" customHeight="1" x14ac:dyDescent="0.2">
      <c r="A3516"/>
      <c r="B3516"/>
      <c r="G3516" s="46"/>
      <c r="H3516" s="38"/>
      <c r="I3516" s="38"/>
    </row>
    <row r="3517" spans="1:9" ht="15" customHeight="1" x14ac:dyDescent="0.2">
      <c r="A3517"/>
      <c r="B3517"/>
      <c r="G3517" s="46"/>
      <c r="H3517" s="38"/>
      <c r="I3517" s="38"/>
    </row>
    <row r="3518" spans="1:9" ht="15" customHeight="1" x14ac:dyDescent="0.2">
      <c r="A3518"/>
      <c r="B3518"/>
      <c r="G3518" s="46"/>
      <c r="H3518" s="38"/>
      <c r="I3518" s="38"/>
    </row>
    <row r="3519" spans="1:9" ht="15" customHeight="1" x14ac:dyDescent="0.2">
      <c r="A3519"/>
      <c r="B3519"/>
      <c r="G3519" s="46"/>
      <c r="H3519" s="38"/>
      <c r="I3519" s="38"/>
    </row>
    <row r="3520" spans="1:9" ht="15" customHeight="1" x14ac:dyDescent="0.2">
      <c r="A3520"/>
      <c r="B3520"/>
      <c r="G3520" s="46"/>
      <c r="H3520" s="38"/>
      <c r="I3520" s="38"/>
    </row>
    <row r="3521" spans="1:9" ht="15" customHeight="1" x14ac:dyDescent="0.2">
      <c r="A3521"/>
      <c r="B3521"/>
      <c r="G3521" s="46"/>
      <c r="H3521" s="38"/>
      <c r="I3521" s="38"/>
    </row>
    <row r="3522" spans="1:9" ht="15" customHeight="1" x14ac:dyDescent="0.2">
      <c r="A3522"/>
      <c r="B3522"/>
      <c r="G3522" s="46"/>
      <c r="H3522" s="38"/>
      <c r="I3522" s="38"/>
    </row>
    <row r="3523" spans="1:9" ht="15" customHeight="1" x14ac:dyDescent="0.2">
      <c r="A3523"/>
      <c r="B3523"/>
      <c r="G3523" s="46"/>
      <c r="H3523" s="38"/>
      <c r="I3523" s="38"/>
    </row>
    <row r="3524" spans="1:9" ht="15" customHeight="1" x14ac:dyDescent="0.2">
      <c r="A3524"/>
      <c r="B3524"/>
      <c r="G3524" s="46"/>
      <c r="H3524" s="38"/>
      <c r="I3524" s="38"/>
    </row>
    <row r="3525" spans="1:9" ht="15" customHeight="1" x14ac:dyDescent="0.2">
      <c r="A3525"/>
      <c r="B3525"/>
      <c r="G3525" s="46"/>
      <c r="H3525" s="38"/>
      <c r="I3525" s="38"/>
    </row>
    <row r="3526" spans="1:9" ht="15" customHeight="1" x14ac:dyDescent="0.2">
      <c r="A3526"/>
      <c r="B3526"/>
      <c r="G3526" s="46"/>
      <c r="H3526" s="38"/>
      <c r="I3526" s="38"/>
    </row>
    <row r="3527" spans="1:9" ht="15" customHeight="1" x14ac:dyDescent="0.2">
      <c r="A3527"/>
      <c r="B3527"/>
      <c r="G3527" s="46"/>
      <c r="H3527" s="38"/>
      <c r="I3527" s="38"/>
    </row>
    <row r="3528" spans="1:9" ht="15" customHeight="1" x14ac:dyDescent="0.2">
      <c r="A3528"/>
      <c r="B3528"/>
      <c r="G3528" s="46"/>
      <c r="H3528" s="38"/>
      <c r="I3528" s="38"/>
    </row>
    <row r="3529" spans="1:9" ht="15" customHeight="1" x14ac:dyDescent="0.2">
      <c r="A3529"/>
      <c r="B3529"/>
      <c r="G3529" s="46"/>
      <c r="H3529" s="38"/>
      <c r="I3529" s="38"/>
    </row>
    <row r="3530" spans="1:9" ht="15" customHeight="1" x14ac:dyDescent="0.2">
      <c r="A3530"/>
      <c r="B3530"/>
      <c r="G3530" s="46"/>
      <c r="H3530" s="38"/>
      <c r="I3530" s="38"/>
    </row>
    <row r="3531" spans="1:9" ht="15" customHeight="1" x14ac:dyDescent="0.2">
      <c r="A3531"/>
      <c r="B3531"/>
      <c r="G3531" s="46"/>
      <c r="H3531" s="38"/>
      <c r="I3531" s="38"/>
    </row>
    <row r="3532" spans="1:9" ht="15" customHeight="1" x14ac:dyDescent="0.2">
      <c r="A3532"/>
      <c r="B3532"/>
      <c r="G3532" s="46"/>
      <c r="H3532" s="38"/>
      <c r="I3532" s="38"/>
    </row>
    <row r="3533" spans="1:9" ht="15" customHeight="1" x14ac:dyDescent="0.2">
      <c r="A3533"/>
      <c r="B3533"/>
      <c r="G3533" s="46"/>
      <c r="H3533" s="38"/>
      <c r="I3533" s="38"/>
    </row>
    <row r="3534" spans="1:9" ht="15" customHeight="1" x14ac:dyDescent="0.2">
      <c r="A3534"/>
      <c r="B3534"/>
      <c r="G3534" s="46"/>
      <c r="H3534" s="38"/>
      <c r="I3534" s="38"/>
    </row>
    <row r="3535" spans="1:9" ht="15" customHeight="1" x14ac:dyDescent="0.2">
      <c r="A3535"/>
      <c r="B3535"/>
      <c r="G3535" s="46"/>
      <c r="H3535" s="38"/>
      <c r="I3535" s="38"/>
    </row>
    <row r="3536" spans="1:9" ht="15" customHeight="1" x14ac:dyDescent="0.2">
      <c r="A3536"/>
      <c r="B3536"/>
      <c r="G3536" s="46"/>
      <c r="H3536" s="38"/>
      <c r="I3536" s="38"/>
    </row>
    <row r="3537" spans="1:9" ht="15" customHeight="1" x14ac:dyDescent="0.2">
      <c r="A3537"/>
      <c r="B3537"/>
      <c r="G3537" s="46"/>
      <c r="H3537" s="38"/>
      <c r="I3537" s="38"/>
    </row>
    <row r="3538" spans="1:9" ht="15" customHeight="1" x14ac:dyDescent="0.2">
      <c r="A3538"/>
      <c r="B3538"/>
      <c r="G3538" s="46"/>
      <c r="H3538" s="38"/>
      <c r="I3538" s="38"/>
    </row>
    <row r="3539" spans="1:9" ht="15" customHeight="1" x14ac:dyDescent="0.2">
      <c r="A3539"/>
      <c r="B3539"/>
      <c r="G3539" s="46"/>
      <c r="H3539" s="38"/>
      <c r="I3539" s="38"/>
    </row>
    <row r="3540" spans="1:9" ht="15" customHeight="1" x14ac:dyDescent="0.2">
      <c r="A3540"/>
      <c r="B3540"/>
      <c r="G3540" s="46"/>
      <c r="H3540" s="38"/>
      <c r="I3540" s="38"/>
    </row>
    <row r="3541" spans="1:9" ht="15" customHeight="1" x14ac:dyDescent="0.2">
      <c r="A3541"/>
      <c r="B3541"/>
      <c r="G3541" s="46"/>
      <c r="H3541" s="38"/>
      <c r="I3541" s="38"/>
    </row>
    <row r="3542" spans="1:9" ht="15" customHeight="1" x14ac:dyDescent="0.2">
      <c r="A3542"/>
      <c r="B3542"/>
      <c r="G3542" s="46"/>
      <c r="H3542" s="38"/>
      <c r="I3542" s="38"/>
    </row>
    <row r="3543" spans="1:9" ht="15" customHeight="1" x14ac:dyDescent="0.2">
      <c r="A3543"/>
      <c r="B3543"/>
      <c r="G3543" s="46"/>
      <c r="H3543" s="38"/>
      <c r="I3543" s="38"/>
    </row>
    <row r="3544" spans="1:9" ht="15" customHeight="1" x14ac:dyDescent="0.2">
      <c r="A3544"/>
      <c r="B3544"/>
      <c r="G3544" s="46"/>
      <c r="H3544" s="38"/>
      <c r="I3544" s="38"/>
    </row>
    <row r="3545" spans="1:9" ht="15" customHeight="1" x14ac:dyDescent="0.2">
      <c r="A3545"/>
      <c r="B3545"/>
      <c r="G3545" s="46"/>
      <c r="H3545" s="38"/>
      <c r="I3545" s="38"/>
    </row>
    <row r="3546" spans="1:9" ht="15" customHeight="1" x14ac:dyDescent="0.2">
      <c r="A3546"/>
      <c r="B3546"/>
      <c r="G3546" s="46"/>
      <c r="H3546" s="38"/>
      <c r="I3546" s="38"/>
    </row>
    <row r="3547" spans="1:9" ht="15" customHeight="1" x14ac:dyDescent="0.2">
      <c r="A3547"/>
      <c r="B3547"/>
      <c r="G3547" s="46"/>
      <c r="H3547" s="38"/>
      <c r="I3547" s="38"/>
    </row>
    <row r="3548" spans="1:9" ht="15" customHeight="1" x14ac:dyDescent="0.2">
      <c r="A3548"/>
      <c r="B3548"/>
      <c r="G3548" s="46"/>
      <c r="H3548" s="38"/>
      <c r="I3548" s="38"/>
    </row>
    <row r="3549" spans="1:9" ht="15" customHeight="1" x14ac:dyDescent="0.2">
      <c r="A3549"/>
      <c r="B3549"/>
      <c r="G3549" s="46"/>
      <c r="H3549" s="38"/>
      <c r="I3549" s="38"/>
    </row>
    <row r="3550" spans="1:9" ht="15" customHeight="1" x14ac:dyDescent="0.2">
      <c r="A3550"/>
      <c r="B3550"/>
      <c r="G3550" s="46"/>
      <c r="H3550" s="38"/>
      <c r="I3550" s="38"/>
    </row>
    <row r="3551" spans="1:9" ht="15" customHeight="1" x14ac:dyDescent="0.2">
      <c r="A3551"/>
      <c r="B3551"/>
      <c r="G3551" s="46"/>
      <c r="H3551" s="38"/>
      <c r="I3551" s="38"/>
    </row>
    <row r="3552" spans="1:9" ht="15" customHeight="1" x14ac:dyDescent="0.2">
      <c r="A3552"/>
      <c r="B3552"/>
      <c r="G3552" s="46"/>
      <c r="H3552" s="38"/>
      <c r="I3552" s="38"/>
    </row>
    <row r="3553" spans="1:9" ht="15" customHeight="1" x14ac:dyDescent="0.2">
      <c r="A3553"/>
      <c r="B3553"/>
      <c r="G3553" s="46"/>
      <c r="H3553" s="38"/>
      <c r="I3553" s="38"/>
    </row>
    <row r="3554" spans="1:9" ht="15" customHeight="1" x14ac:dyDescent="0.2">
      <c r="A3554"/>
      <c r="B3554"/>
      <c r="G3554" s="46"/>
      <c r="H3554" s="38"/>
      <c r="I3554" s="38"/>
    </row>
    <row r="3555" spans="1:9" ht="15" customHeight="1" x14ac:dyDescent="0.2">
      <c r="A3555"/>
      <c r="B3555"/>
      <c r="G3555" s="46"/>
      <c r="H3555" s="38"/>
      <c r="I3555" s="38"/>
    </row>
    <row r="3556" spans="1:9" ht="15" customHeight="1" x14ac:dyDescent="0.2">
      <c r="A3556"/>
      <c r="B3556"/>
      <c r="G3556" s="46"/>
      <c r="H3556" s="38"/>
      <c r="I3556" s="38"/>
    </row>
    <row r="3557" spans="1:9" ht="15" customHeight="1" x14ac:dyDescent="0.2">
      <c r="A3557"/>
      <c r="B3557"/>
      <c r="G3557" s="46"/>
      <c r="H3557" s="38"/>
      <c r="I3557" s="38"/>
    </row>
    <row r="3558" spans="1:9" ht="15" customHeight="1" x14ac:dyDescent="0.2">
      <c r="A3558"/>
      <c r="B3558"/>
      <c r="G3558" s="46"/>
      <c r="H3558" s="38"/>
      <c r="I3558" s="38"/>
    </row>
    <row r="3559" spans="1:9" ht="15" customHeight="1" x14ac:dyDescent="0.2">
      <c r="A3559"/>
      <c r="B3559"/>
      <c r="G3559" s="46"/>
      <c r="H3559" s="38"/>
      <c r="I3559" s="38"/>
    </row>
    <row r="3560" spans="1:9" ht="15" customHeight="1" x14ac:dyDescent="0.2">
      <c r="A3560"/>
      <c r="B3560"/>
      <c r="G3560" s="46"/>
      <c r="H3560" s="38"/>
      <c r="I3560" s="38"/>
    </row>
    <row r="3561" spans="1:9" ht="15" customHeight="1" x14ac:dyDescent="0.2">
      <c r="A3561"/>
      <c r="B3561"/>
      <c r="G3561" s="46"/>
      <c r="H3561" s="38"/>
      <c r="I3561" s="38"/>
    </row>
    <row r="3562" spans="1:9" ht="15" customHeight="1" x14ac:dyDescent="0.2">
      <c r="A3562"/>
      <c r="B3562"/>
      <c r="G3562" s="46"/>
      <c r="H3562" s="38"/>
      <c r="I3562" s="38"/>
    </row>
    <row r="3563" spans="1:9" ht="15" customHeight="1" x14ac:dyDescent="0.2">
      <c r="A3563"/>
      <c r="B3563"/>
      <c r="G3563" s="46"/>
      <c r="H3563" s="38"/>
      <c r="I3563" s="38"/>
    </row>
    <row r="3564" spans="1:9" ht="15" customHeight="1" x14ac:dyDescent="0.2">
      <c r="A3564"/>
      <c r="B3564"/>
      <c r="G3564" s="46"/>
      <c r="H3564" s="38"/>
      <c r="I3564" s="38"/>
    </row>
    <row r="3565" spans="1:9" ht="15" customHeight="1" x14ac:dyDescent="0.2">
      <c r="A3565"/>
      <c r="B3565"/>
      <c r="G3565" s="46"/>
      <c r="H3565" s="38"/>
      <c r="I3565" s="38"/>
    </row>
    <row r="3566" spans="1:9" ht="15" customHeight="1" x14ac:dyDescent="0.2">
      <c r="A3566"/>
      <c r="B3566"/>
      <c r="G3566" s="46"/>
      <c r="H3566" s="38"/>
      <c r="I3566" s="38"/>
    </row>
    <row r="3567" spans="1:9" ht="15" customHeight="1" x14ac:dyDescent="0.2">
      <c r="A3567"/>
      <c r="B3567"/>
      <c r="G3567" s="46"/>
      <c r="H3567" s="38"/>
      <c r="I3567" s="38"/>
    </row>
    <row r="3568" spans="1:9" ht="15" customHeight="1" x14ac:dyDescent="0.2">
      <c r="A3568"/>
      <c r="B3568"/>
      <c r="G3568" s="46"/>
      <c r="H3568" s="38"/>
      <c r="I3568" s="38"/>
    </row>
    <row r="3569" spans="1:9" ht="15" customHeight="1" x14ac:dyDescent="0.2">
      <c r="A3569"/>
      <c r="B3569"/>
      <c r="G3569" s="46"/>
      <c r="H3569" s="38"/>
      <c r="I3569" s="38"/>
    </row>
    <row r="3570" spans="1:9" ht="15" customHeight="1" x14ac:dyDescent="0.2">
      <c r="A3570"/>
      <c r="B3570"/>
      <c r="G3570" s="46"/>
      <c r="H3570" s="38"/>
      <c r="I3570" s="38"/>
    </row>
    <row r="3571" spans="1:9" ht="15" customHeight="1" x14ac:dyDescent="0.2">
      <c r="A3571"/>
      <c r="B3571"/>
      <c r="G3571" s="46"/>
      <c r="H3571" s="38"/>
      <c r="I3571" s="38"/>
    </row>
    <row r="3572" spans="1:9" ht="15" customHeight="1" x14ac:dyDescent="0.2">
      <c r="A3572"/>
      <c r="B3572"/>
      <c r="G3572" s="46"/>
      <c r="H3572" s="38"/>
      <c r="I3572" s="38"/>
    </row>
    <row r="3573" spans="1:9" ht="15" customHeight="1" x14ac:dyDescent="0.2">
      <c r="A3573"/>
      <c r="B3573"/>
      <c r="G3573" s="46"/>
      <c r="H3573" s="38"/>
      <c r="I3573" s="38"/>
    </row>
    <row r="3574" spans="1:9" ht="15" customHeight="1" x14ac:dyDescent="0.2">
      <c r="A3574"/>
      <c r="B3574"/>
      <c r="G3574" s="46"/>
      <c r="H3574" s="38"/>
      <c r="I3574" s="38"/>
    </row>
    <row r="3575" spans="1:9" ht="15" customHeight="1" x14ac:dyDescent="0.2">
      <c r="A3575"/>
      <c r="B3575"/>
      <c r="G3575" s="46"/>
      <c r="H3575" s="38"/>
      <c r="I3575" s="38"/>
    </row>
    <row r="3576" spans="1:9" ht="15" customHeight="1" x14ac:dyDescent="0.2">
      <c r="A3576"/>
      <c r="B3576"/>
      <c r="G3576" s="46"/>
      <c r="H3576" s="38"/>
      <c r="I3576" s="38"/>
    </row>
    <row r="3577" spans="1:9" ht="15" customHeight="1" x14ac:dyDescent="0.2">
      <c r="A3577"/>
      <c r="B3577"/>
      <c r="G3577" s="46"/>
      <c r="H3577" s="38"/>
      <c r="I3577" s="38"/>
    </row>
    <row r="3578" spans="1:9" ht="15" customHeight="1" x14ac:dyDescent="0.2">
      <c r="A3578"/>
      <c r="B3578"/>
      <c r="G3578" s="46"/>
      <c r="H3578" s="38"/>
      <c r="I3578" s="38"/>
    </row>
    <row r="3579" spans="1:9" ht="15" customHeight="1" x14ac:dyDescent="0.2">
      <c r="A3579"/>
      <c r="B3579"/>
      <c r="G3579" s="46"/>
      <c r="H3579" s="38"/>
      <c r="I3579" s="38"/>
    </row>
    <row r="3580" spans="1:9" ht="15" customHeight="1" x14ac:dyDescent="0.2">
      <c r="A3580"/>
      <c r="B3580"/>
      <c r="G3580" s="46"/>
      <c r="H3580" s="38"/>
      <c r="I3580" s="38"/>
    </row>
    <row r="3581" spans="1:9" ht="15" customHeight="1" x14ac:dyDescent="0.2">
      <c r="A3581"/>
      <c r="B3581"/>
      <c r="G3581" s="46"/>
      <c r="H3581" s="38"/>
      <c r="I3581" s="38"/>
    </row>
    <row r="3582" spans="1:9" ht="15" customHeight="1" x14ac:dyDescent="0.2">
      <c r="A3582"/>
      <c r="B3582"/>
      <c r="G3582" s="46"/>
      <c r="H3582" s="38"/>
      <c r="I3582" s="38"/>
    </row>
    <row r="3583" spans="1:9" ht="15" customHeight="1" x14ac:dyDescent="0.2">
      <c r="A3583"/>
      <c r="B3583"/>
      <c r="G3583" s="46"/>
      <c r="H3583" s="38"/>
      <c r="I3583" s="38"/>
    </row>
    <row r="3584" spans="1:9" ht="15" customHeight="1" x14ac:dyDescent="0.2">
      <c r="A3584"/>
      <c r="B3584"/>
      <c r="G3584" s="46"/>
      <c r="H3584" s="38"/>
      <c r="I3584" s="38"/>
    </row>
    <row r="3585" spans="1:9" ht="15" customHeight="1" x14ac:dyDescent="0.2">
      <c r="A3585"/>
      <c r="B3585"/>
      <c r="G3585" s="46"/>
      <c r="H3585" s="38"/>
      <c r="I3585" s="38"/>
    </row>
    <row r="3586" spans="1:9" ht="15" customHeight="1" x14ac:dyDescent="0.2">
      <c r="A3586"/>
      <c r="B3586"/>
      <c r="G3586" s="46"/>
      <c r="H3586" s="38"/>
      <c r="I3586" s="38"/>
    </row>
    <row r="3587" spans="1:9" ht="15" customHeight="1" x14ac:dyDescent="0.2">
      <c r="A3587"/>
      <c r="B3587"/>
      <c r="G3587" s="46"/>
      <c r="H3587" s="38"/>
      <c r="I3587" s="38"/>
    </row>
    <row r="3588" spans="1:9" ht="15" customHeight="1" x14ac:dyDescent="0.2">
      <c r="A3588"/>
      <c r="B3588"/>
      <c r="G3588" s="46"/>
      <c r="H3588" s="38"/>
      <c r="I3588" s="38"/>
    </row>
    <row r="3589" spans="1:9" ht="15" customHeight="1" x14ac:dyDescent="0.2">
      <c r="A3589"/>
      <c r="B3589"/>
      <c r="G3589" s="46"/>
      <c r="H3589" s="38"/>
      <c r="I3589" s="38"/>
    </row>
    <row r="3590" spans="1:9" ht="15" customHeight="1" x14ac:dyDescent="0.2">
      <c r="A3590"/>
      <c r="B3590"/>
      <c r="G3590" s="46"/>
      <c r="H3590" s="38"/>
      <c r="I3590" s="38"/>
    </row>
    <row r="3591" spans="1:9" ht="15" customHeight="1" x14ac:dyDescent="0.2">
      <c r="A3591"/>
      <c r="B3591"/>
      <c r="G3591" s="46"/>
      <c r="H3591" s="38"/>
      <c r="I3591" s="38"/>
    </row>
    <row r="3592" spans="1:9" ht="15" customHeight="1" x14ac:dyDescent="0.2">
      <c r="A3592"/>
      <c r="B3592"/>
      <c r="G3592" s="46"/>
      <c r="H3592" s="38"/>
      <c r="I3592" s="38"/>
    </row>
    <row r="3593" spans="1:9" ht="15" customHeight="1" x14ac:dyDescent="0.2">
      <c r="A3593"/>
      <c r="B3593"/>
      <c r="G3593" s="46"/>
      <c r="H3593" s="38"/>
      <c r="I3593" s="38"/>
    </row>
    <row r="3594" spans="1:9" ht="15" customHeight="1" x14ac:dyDescent="0.2">
      <c r="A3594"/>
      <c r="B3594"/>
      <c r="G3594" s="46"/>
      <c r="H3594" s="38"/>
      <c r="I3594" s="38"/>
    </row>
    <row r="3595" spans="1:9" ht="15" customHeight="1" x14ac:dyDescent="0.2">
      <c r="A3595"/>
      <c r="B3595"/>
      <c r="G3595" s="46"/>
      <c r="H3595" s="38"/>
      <c r="I3595" s="38"/>
    </row>
    <row r="3596" spans="1:9" ht="15" customHeight="1" x14ac:dyDescent="0.2">
      <c r="A3596"/>
      <c r="B3596"/>
      <c r="G3596" s="46"/>
      <c r="H3596" s="38"/>
      <c r="I3596" s="38"/>
    </row>
    <row r="3597" spans="1:9" ht="15" customHeight="1" x14ac:dyDescent="0.2">
      <c r="A3597"/>
      <c r="B3597"/>
      <c r="G3597" s="46"/>
      <c r="H3597" s="38"/>
      <c r="I3597" s="38"/>
    </row>
    <row r="3598" spans="1:9" ht="15" customHeight="1" x14ac:dyDescent="0.2">
      <c r="A3598"/>
      <c r="B3598"/>
      <c r="G3598" s="46"/>
      <c r="H3598" s="38"/>
      <c r="I3598" s="38"/>
    </row>
    <row r="3599" spans="1:9" ht="15" customHeight="1" x14ac:dyDescent="0.2">
      <c r="A3599"/>
      <c r="B3599"/>
      <c r="G3599" s="46"/>
      <c r="H3599" s="38"/>
      <c r="I3599" s="38"/>
    </row>
    <row r="3600" spans="1:9" ht="15" customHeight="1" x14ac:dyDescent="0.2">
      <c r="A3600"/>
      <c r="B3600"/>
      <c r="G3600" s="46"/>
      <c r="H3600" s="38"/>
      <c r="I3600" s="38"/>
    </row>
    <row r="3601" spans="1:9" ht="15" customHeight="1" x14ac:dyDescent="0.2">
      <c r="A3601"/>
      <c r="B3601"/>
      <c r="G3601" s="46"/>
      <c r="H3601" s="38"/>
      <c r="I3601" s="38"/>
    </row>
    <row r="3602" spans="1:9" ht="15" customHeight="1" x14ac:dyDescent="0.2">
      <c r="A3602"/>
      <c r="B3602"/>
      <c r="G3602" s="46"/>
      <c r="H3602" s="38"/>
      <c r="I3602" s="38"/>
    </row>
    <row r="3603" spans="1:9" ht="15" customHeight="1" x14ac:dyDescent="0.2">
      <c r="A3603"/>
      <c r="B3603"/>
      <c r="G3603" s="46"/>
      <c r="H3603" s="38"/>
      <c r="I3603" s="38"/>
    </row>
    <row r="3604" spans="1:9" ht="15" customHeight="1" x14ac:dyDescent="0.2">
      <c r="A3604"/>
      <c r="B3604"/>
      <c r="G3604" s="46"/>
      <c r="H3604" s="38"/>
      <c r="I3604" s="38"/>
    </row>
    <row r="3605" spans="1:9" ht="15" customHeight="1" x14ac:dyDescent="0.2">
      <c r="A3605"/>
      <c r="B3605"/>
      <c r="G3605" s="46"/>
      <c r="H3605" s="38"/>
      <c r="I3605" s="38"/>
    </row>
    <row r="3606" spans="1:9" ht="15" customHeight="1" x14ac:dyDescent="0.2">
      <c r="A3606"/>
      <c r="B3606"/>
      <c r="G3606" s="46"/>
      <c r="H3606" s="38"/>
      <c r="I3606" s="38"/>
    </row>
    <row r="3607" spans="1:9" ht="15" customHeight="1" x14ac:dyDescent="0.2">
      <c r="A3607"/>
      <c r="B3607"/>
      <c r="G3607" s="46"/>
      <c r="H3607" s="38"/>
      <c r="I3607" s="38"/>
    </row>
    <row r="3608" spans="1:9" ht="15" customHeight="1" x14ac:dyDescent="0.2">
      <c r="A3608"/>
      <c r="B3608"/>
      <c r="G3608" s="46"/>
      <c r="H3608" s="38"/>
      <c r="I3608" s="38"/>
    </row>
    <row r="3609" spans="1:9" ht="15" customHeight="1" x14ac:dyDescent="0.2">
      <c r="A3609"/>
      <c r="B3609"/>
      <c r="G3609" s="46"/>
      <c r="H3609" s="38"/>
      <c r="I3609" s="38"/>
    </row>
    <row r="3610" spans="1:9" ht="15" customHeight="1" x14ac:dyDescent="0.2">
      <c r="A3610"/>
      <c r="B3610"/>
      <c r="G3610" s="46"/>
      <c r="H3610" s="38"/>
      <c r="I3610" s="38"/>
    </row>
    <row r="3611" spans="1:9" ht="15" customHeight="1" x14ac:dyDescent="0.2">
      <c r="A3611"/>
      <c r="B3611"/>
      <c r="G3611" s="46"/>
      <c r="H3611" s="38"/>
      <c r="I3611" s="38"/>
    </row>
    <row r="3612" spans="1:9" ht="15" customHeight="1" x14ac:dyDescent="0.2">
      <c r="A3612"/>
      <c r="B3612"/>
      <c r="G3612" s="46"/>
      <c r="H3612" s="38"/>
      <c r="I3612" s="38"/>
    </row>
    <row r="3613" spans="1:9" ht="15" customHeight="1" x14ac:dyDescent="0.2">
      <c r="A3613"/>
      <c r="B3613"/>
      <c r="G3613" s="46"/>
      <c r="H3613" s="38"/>
      <c r="I3613" s="38"/>
    </row>
    <row r="3614" spans="1:9" ht="15" customHeight="1" x14ac:dyDescent="0.2">
      <c r="A3614"/>
      <c r="B3614"/>
      <c r="G3614" s="46"/>
      <c r="H3614" s="38"/>
      <c r="I3614" s="38"/>
    </row>
    <row r="3615" spans="1:9" ht="15" customHeight="1" x14ac:dyDescent="0.2">
      <c r="A3615"/>
      <c r="B3615"/>
      <c r="G3615" s="46"/>
      <c r="H3615" s="38"/>
      <c r="I3615" s="38"/>
    </row>
    <row r="3616" spans="1:9" ht="15" customHeight="1" x14ac:dyDescent="0.2">
      <c r="A3616"/>
      <c r="B3616"/>
      <c r="G3616" s="46"/>
      <c r="H3616" s="38"/>
      <c r="I3616" s="38"/>
    </row>
    <row r="3617" spans="1:9" ht="15" customHeight="1" x14ac:dyDescent="0.2">
      <c r="A3617"/>
      <c r="B3617"/>
      <c r="G3617" s="46"/>
      <c r="H3617" s="38"/>
      <c r="I3617" s="38"/>
    </row>
    <row r="3618" spans="1:9" ht="15" customHeight="1" x14ac:dyDescent="0.2">
      <c r="A3618"/>
      <c r="B3618"/>
      <c r="G3618" s="46"/>
      <c r="H3618" s="38"/>
      <c r="I3618" s="38"/>
    </row>
    <row r="3619" spans="1:9" ht="15" customHeight="1" x14ac:dyDescent="0.2">
      <c r="A3619"/>
      <c r="B3619"/>
      <c r="G3619" s="46"/>
      <c r="H3619" s="38"/>
      <c r="I3619" s="38"/>
    </row>
    <row r="3620" spans="1:9" ht="15" customHeight="1" x14ac:dyDescent="0.2">
      <c r="A3620"/>
      <c r="B3620"/>
      <c r="G3620" s="46"/>
      <c r="H3620" s="38"/>
      <c r="I3620" s="38"/>
    </row>
    <row r="3621" spans="1:9" ht="15" customHeight="1" x14ac:dyDescent="0.2">
      <c r="A3621"/>
      <c r="B3621"/>
      <c r="G3621" s="46"/>
      <c r="H3621" s="38"/>
      <c r="I3621" s="38"/>
    </row>
    <row r="3622" spans="1:9" ht="15" customHeight="1" x14ac:dyDescent="0.2">
      <c r="A3622"/>
      <c r="B3622"/>
      <c r="G3622" s="46"/>
      <c r="H3622" s="38"/>
      <c r="I3622" s="38"/>
    </row>
    <row r="3623" spans="1:9" ht="15" customHeight="1" x14ac:dyDescent="0.2">
      <c r="A3623"/>
      <c r="B3623"/>
      <c r="G3623" s="46"/>
      <c r="H3623" s="38"/>
      <c r="I3623" s="38"/>
    </row>
    <row r="3624" spans="1:9" ht="15" customHeight="1" x14ac:dyDescent="0.2">
      <c r="A3624"/>
      <c r="B3624"/>
      <c r="G3624" s="46"/>
      <c r="H3624" s="38"/>
      <c r="I3624" s="38"/>
    </row>
    <row r="3625" spans="1:9" ht="15" customHeight="1" x14ac:dyDescent="0.2">
      <c r="A3625"/>
      <c r="B3625"/>
      <c r="G3625" s="46"/>
      <c r="H3625" s="38"/>
      <c r="I3625" s="38"/>
    </row>
    <row r="3626" spans="1:9" ht="15" customHeight="1" x14ac:dyDescent="0.2">
      <c r="A3626"/>
      <c r="B3626"/>
      <c r="G3626" s="46"/>
      <c r="H3626" s="38"/>
      <c r="I3626" s="38"/>
    </row>
    <row r="3627" spans="1:9" ht="15" customHeight="1" x14ac:dyDescent="0.2">
      <c r="A3627"/>
      <c r="B3627"/>
      <c r="G3627" s="46"/>
      <c r="H3627" s="38"/>
      <c r="I3627" s="38"/>
    </row>
    <row r="3628" spans="1:9" ht="15" customHeight="1" x14ac:dyDescent="0.2">
      <c r="A3628"/>
      <c r="B3628"/>
      <c r="G3628" s="46"/>
      <c r="H3628" s="38"/>
      <c r="I3628" s="38"/>
    </row>
    <row r="3629" spans="1:9" ht="15" customHeight="1" x14ac:dyDescent="0.2">
      <c r="A3629"/>
      <c r="B3629"/>
      <c r="G3629" s="46"/>
      <c r="H3629" s="38"/>
      <c r="I3629" s="38"/>
    </row>
    <row r="3630" spans="1:9" ht="15" customHeight="1" x14ac:dyDescent="0.2">
      <c r="A3630"/>
      <c r="B3630"/>
      <c r="G3630" s="46"/>
      <c r="H3630" s="38"/>
      <c r="I3630" s="38"/>
    </row>
    <row r="3631" spans="1:9" ht="15" customHeight="1" x14ac:dyDescent="0.2">
      <c r="A3631"/>
      <c r="B3631"/>
      <c r="G3631" s="46"/>
      <c r="H3631" s="38"/>
      <c r="I3631" s="38"/>
    </row>
    <row r="3632" spans="1:9" ht="15" customHeight="1" x14ac:dyDescent="0.2">
      <c r="A3632"/>
      <c r="B3632"/>
      <c r="G3632" s="46"/>
      <c r="H3632" s="38"/>
      <c r="I3632" s="38"/>
    </row>
    <row r="3633" spans="1:9" ht="15" customHeight="1" x14ac:dyDescent="0.2">
      <c r="A3633"/>
      <c r="B3633"/>
      <c r="G3633" s="46"/>
      <c r="H3633" s="38"/>
      <c r="I3633" s="38"/>
    </row>
    <row r="3634" spans="1:9" ht="15" customHeight="1" x14ac:dyDescent="0.2">
      <c r="A3634"/>
      <c r="B3634"/>
      <c r="G3634" s="46"/>
      <c r="H3634" s="38"/>
      <c r="I3634" s="38"/>
    </row>
    <row r="3635" spans="1:9" ht="15" customHeight="1" x14ac:dyDescent="0.2">
      <c r="A3635"/>
      <c r="B3635"/>
      <c r="G3635" s="46"/>
      <c r="H3635" s="38"/>
      <c r="I3635" s="38"/>
    </row>
    <row r="3636" spans="1:9" ht="15" customHeight="1" x14ac:dyDescent="0.2">
      <c r="A3636"/>
      <c r="B3636"/>
      <c r="G3636" s="46"/>
      <c r="H3636" s="38"/>
      <c r="I3636" s="38"/>
    </row>
    <row r="3637" spans="1:9" ht="15" customHeight="1" x14ac:dyDescent="0.2">
      <c r="A3637"/>
      <c r="B3637"/>
      <c r="G3637" s="46"/>
      <c r="H3637" s="38"/>
      <c r="I3637" s="38"/>
    </row>
    <row r="3638" spans="1:9" ht="15" customHeight="1" x14ac:dyDescent="0.2">
      <c r="A3638"/>
      <c r="B3638"/>
      <c r="G3638" s="46"/>
      <c r="H3638" s="38"/>
      <c r="I3638" s="38"/>
    </row>
    <row r="3639" spans="1:9" ht="15" customHeight="1" x14ac:dyDescent="0.2">
      <c r="A3639"/>
      <c r="B3639"/>
      <c r="G3639" s="46"/>
      <c r="H3639" s="38"/>
      <c r="I3639" s="38"/>
    </row>
    <row r="3640" spans="1:9" ht="15" customHeight="1" x14ac:dyDescent="0.2">
      <c r="A3640"/>
      <c r="B3640"/>
      <c r="G3640" s="46"/>
      <c r="H3640" s="38"/>
      <c r="I3640" s="38"/>
    </row>
    <row r="3641" spans="1:9" ht="15" customHeight="1" x14ac:dyDescent="0.2">
      <c r="A3641"/>
      <c r="B3641"/>
      <c r="G3641" s="46"/>
      <c r="H3641" s="38"/>
      <c r="I3641" s="38"/>
    </row>
    <row r="3642" spans="1:9" ht="15" customHeight="1" x14ac:dyDescent="0.2">
      <c r="A3642"/>
      <c r="B3642"/>
      <c r="G3642" s="46"/>
      <c r="H3642" s="38"/>
      <c r="I3642" s="38"/>
    </row>
    <row r="3643" spans="1:9" ht="15" customHeight="1" x14ac:dyDescent="0.2">
      <c r="A3643"/>
      <c r="B3643"/>
      <c r="G3643" s="46"/>
      <c r="H3643" s="38"/>
      <c r="I3643" s="38"/>
    </row>
    <row r="3644" spans="1:9" ht="15" customHeight="1" x14ac:dyDescent="0.2">
      <c r="A3644"/>
      <c r="B3644"/>
      <c r="G3644" s="46"/>
      <c r="H3644" s="38"/>
      <c r="I3644" s="38"/>
    </row>
    <row r="3645" spans="1:9" ht="15" customHeight="1" x14ac:dyDescent="0.2">
      <c r="A3645"/>
      <c r="B3645"/>
      <c r="G3645" s="46"/>
      <c r="H3645" s="38"/>
      <c r="I3645" s="38"/>
    </row>
    <row r="3646" spans="1:9" ht="15" customHeight="1" x14ac:dyDescent="0.2">
      <c r="A3646"/>
      <c r="B3646"/>
      <c r="G3646" s="46"/>
      <c r="H3646" s="38"/>
      <c r="I3646" s="38"/>
    </row>
    <row r="3647" spans="1:9" ht="15" customHeight="1" x14ac:dyDescent="0.2">
      <c r="A3647"/>
      <c r="B3647"/>
      <c r="G3647" s="46"/>
      <c r="H3647" s="38"/>
      <c r="I3647" s="38"/>
    </row>
    <row r="3648" spans="1:9" ht="15" customHeight="1" x14ac:dyDescent="0.2">
      <c r="A3648"/>
      <c r="B3648"/>
      <c r="G3648" s="46"/>
      <c r="H3648" s="38"/>
      <c r="I3648" s="38"/>
    </row>
    <row r="3649" spans="1:9" ht="15" customHeight="1" x14ac:dyDescent="0.2">
      <c r="A3649"/>
      <c r="B3649"/>
      <c r="G3649" s="46"/>
      <c r="H3649" s="38"/>
      <c r="I3649" s="38"/>
    </row>
    <row r="3650" spans="1:9" ht="15" customHeight="1" x14ac:dyDescent="0.2">
      <c r="A3650"/>
      <c r="B3650"/>
      <c r="G3650" s="46"/>
      <c r="H3650" s="38"/>
      <c r="I3650" s="38"/>
    </row>
    <row r="3651" spans="1:9" ht="15" customHeight="1" x14ac:dyDescent="0.2">
      <c r="A3651"/>
      <c r="B3651"/>
      <c r="G3651" s="46"/>
      <c r="H3651" s="38"/>
      <c r="I3651" s="38"/>
    </row>
    <row r="3652" spans="1:9" ht="15" customHeight="1" x14ac:dyDescent="0.2">
      <c r="A3652"/>
      <c r="B3652"/>
      <c r="G3652" s="46"/>
      <c r="H3652" s="38"/>
      <c r="I3652" s="38"/>
    </row>
    <row r="3653" spans="1:9" ht="15" customHeight="1" x14ac:dyDescent="0.2">
      <c r="A3653"/>
      <c r="B3653"/>
      <c r="G3653" s="46"/>
      <c r="H3653" s="38"/>
      <c r="I3653" s="38"/>
    </row>
    <row r="3654" spans="1:9" ht="15" customHeight="1" x14ac:dyDescent="0.2">
      <c r="A3654"/>
      <c r="B3654"/>
      <c r="G3654" s="46"/>
      <c r="H3654" s="38"/>
      <c r="I3654" s="38"/>
    </row>
    <row r="3655" spans="1:9" ht="15" customHeight="1" x14ac:dyDescent="0.2">
      <c r="A3655"/>
      <c r="B3655"/>
      <c r="G3655" s="46"/>
      <c r="H3655" s="38"/>
      <c r="I3655" s="38"/>
    </row>
    <row r="3656" spans="1:9" ht="15" customHeight="1" x14ac:dyDescent="0.2">
      <c r="A3656"/>
      <c r="B3656"/>
      <c r="G3656" s="46"/>
      <c r="H3656" s="38"/>
      <c r="I3656" s="38"/>
    </row>
    <row r="3657" spans="1:9" ht="15" customHeight="1" x14ac:dyDescent="0.2">
      <c r="A3657"/>
      <c r="B3657"/>
      <c r="G3657" s="46"/>
      <c r="H3657" s="38"/>
      <c r="I3657" s="38"/>
    </row>
    <row r="3658" spans="1:9" ht="15" customHeight="1" x14ac:dyDescent="0.2">
      <c r="A3658"/>
      <c r="B3658"/>
      <c r="G3658" s="46"/>
      <c r="H3658" s="38"/>
      <c r="I3658" s="38"/>
    </row>
    <row r="3659" spans="1:9" ht="15" customHeight="1" x14ac:dyDescent="0.2">
      <c r="A3659"/>
      <c r="B3659"/>
      <c r="G3659" s="46"/>
      <c r="H3659" s="38"/>
      <c r="I3659" s="38"/>
    </row>
    <row r="3660" spans="1:9" ht="15" customHeight="1" x14ac:dyDescent="0.2">
      <c r="A3660"/>
      <c r="B3660"/>
      <c r="G3660" s="46"/>
      <c r="H3660" s="38"/>
      <c r="I3660" s="38"/>
    </row>
    <row r="3661" spans="1:9" ht="15" customHeight="1" x14ac:dyDescent="0.2">
      <c r="A3661"/>
      <c r="B3661"/>
      <c r="G3661" s="46"/>
      <c r="H3661" s="38"/>
      <c r="I3661" s="38"/>
    </row>
    <row r="3662" spans="1:9" ht="15" customHeight="1" x14ac:dyDescent="0.2">
      <c r="A3662"/>
      <c r="B3662"/>
      <c r="G3662" s="46"/>
      <c r="H3662" s="38"/>
      <c r="I3662" s="38"/>
    </row>
    <row r="3663" spans="1:9" ht="15" customHeight="1" x14ac:dyDescent="0.2">
      <c r="A3663"/>
      <c r="B3663"/>
      <c r="G3663" s="46"/>
      <c r="H3663" s="38"/>
      <c r="I3663" s="38"/>
    </row>
    <row r="3664" spans="1:9" ht="15" customHeight="1" x14ac:dyDescent="0.2">
      <c r="A3664"/>
      <c r="B3664"/>
      <c r="G3664" s="46"/>
      <c r="H3664" s="38"/>
      <c r="I3664" s="38"/>
    </row>
    <row r="3665" spans="1:9" ht="15" customHeight="1" x14ac:dyDescent="0.2">
      <c r="A3665"/>
      <c r="B3665"/>
      <c r="G3665" s="46"/>
      <c r="H3665" s="38"/>
      <c r="I3665" s="38"/>
    </row>
    <row r="3666" spans="1:9" ht="15" customHeight="1" x14ac:dyDescent="0.2">
      <c r="A3666"/>
      <c r="B3666"/>
      <c r="G3666" s="46"/>
      <c r="H3666" s="38"/>
      <c r="I3666" s="38"/>
    </row>
    <row r="3667" spans="1:9" ht="15" customHeight="1" x14ac:dyDescent="0.2">
      <c r="A3667"/>
      <c r="B3667"/>
      <c r="G3667" s="46"/>
      <c r="H3667" s="38"/>
      <c r="I3667" s="38"/>
    </row>
    <row r="3668" spans="1:9" ht="15" customHeight="1" x14ac:dyDescent="0.2">
      <c r="A3668"/>
      <c r="B3668"/>
      <c r="G3668" s="46"/>
      <c r="H3668" s="38"/>
      <c r="I3668" s="38"/>
    </row>
    <row r="3669" spans="1:9" ht="15" customHeight="1" x14ac:dyDescent="0.2">
      <c r="A3669"/>
      <c r="B3669"/>
      <c r="G3669" s="46"/>
      <c r="H3669" s="38"/>
      <c r="I3669" s="38"/>
    </row>
    <row r="3670" spans="1:9" ht="15" customHeight="1" x14ac:dyDescent="0.2">
      <c r="A3670"/>
      <c r="B3670"/>
      <c r="G3670" s="46"/>
      <c r="H3670" s="38"/>
      <c r="I3670" s="38"/>
    </row>
    <row r="3671" spans="1:9" ht="15" customHeight="1" x14ac:dyDescent="0.2">
      <c r="A3671"/>
      <c r="B3671"/>
      <c r="G3671" s="46"/>
      <c r="H3671" s="38"/>
      <c r="I3671" s="38"/>
    </row>
    <row r="3672" spans="1:9" ht="15" customHeight="1" x14ac:dyDescent="0.2">
      <c r="A3672"/>
      <c r="B3672"/>
      <c r="G3672" s="46"/>
      <c r="H3672" s="38"/>
      <c r="I3672" s="38"/>
    </row>
    <row r="3673" spans="1:9" ht="15" customHeight="1" x14ac:dyDescent="0.2">
      <c r="A3673"/>
      <c r="B3673"/>
      <c r="G3673" s="46"/>
      <c r="H3673" s="38"/>
      <c r="I3673" s="38"/>
    </row>
    <row r="3674" spans="1:9" ht="15" customHeight="1" x14ac:dyDescent="0.2">
      <c r="A3674"/>
      <c r="B3674"/>
      <c r="G3674" s="46"/>
      <c r="H3674" s="38"/>
      <c r="I3674" s="38"/>
    </row>
    <row r="3675" spans="1:9" ht="15" customHeight="1" x14ac:dyDescent="0.2">
      <c r="A3675"/>
      <c r="B3675"/>
      <c r="G3675" s="46"/>
      <c r="H3675" s="38"/>
      <c r="I3675" s="38"/>
    </row>
    <row r="3676" spans="1:9" ht="15" customHeight="1" x14ac:dyDescent="0.2">
      <c r="A3676"/>
      <c r="B3676"/>
      <c r="G3676" s="46"/>
      <c r="H3676" s="38"/>
      <c r="I3676" s="38"/>
    </row>
    <row r="3677" spans="1:9" ht="15" customHeight="1" x14ac:dyDescent="0.2">
      <c r="A3677"/>
      <c r="B3677"/>
      <c r="G3677" s="46"/>
      <c r="H3677" s="38"/>
      <c r="I3677" s="38"/>
    </row>
    <row r="3678" spans="1:9" ht="15" customHeight="1" x14ac:dyDescent="0.2">
      <c r="A3678"/>
      <c r="B3678"/>
      <c r="G3678" s="46"/>
      <c r="H3678" s="38"/>
      <c r="I3678" s="38"/>
    </row>
    <row r="3679" spans="1:9" ht="15" customHeight="1" x14ac:dyDescent="0.2">
      <c r="A3679"/>
      <c r="B3679"/>
      <c r="G3679" s="46"/>
      <c r="H3679" s="38"/>
      <c r="I3679" s="38"/>
    </row>
    <row r="3680" spans="1:9" ht="15" customHeight="1" x14ac:dyDescent="0.2">
      <c r="A3680"/>
      <c r="B3680"/>
      <c r="G3680" s="46"/>
      <c r="H3680" s="38"/>
      <c r="I3680" s="38"/>
    </row>
    <row r="3681" spans="1:9" ht="15" customHeight="1" x14ac:dyDescent="0.2">
      <c r="A3681"/>
      <c r="B3681"/>
      <c r="G3681" s="46"/>
      <c r="H3681" s="38"/>
      <c r="I3681" s="38"/>
    </row>
    <row r="3682" spans="1:9" ht="15" customHeight="1" x14ac:dyDescent="0.2">
      <c r="A3682"/>
      <c r="B3682"/>
      <c r="G3682" s="46"/>
      <c r="H3682" s="38"/>
      <c r="I3682" s="38"/>
    </row>
    <row r="3683" spans="1:9" ht="15" customHeight="1" x14ac:dyDescent="0.2">
      <c r="A3683"/>
      <c r="B3683"/>
      <c r="G3683" s="46"/>
      <c r="H3683" s="38"/>
      <c r="I3683" s="38"/>
    </row>
    <row r="3684" spans="1:9" ht="15" customHeight="1" x14ac:dyDescent="0.2">
      <c r="A3684"/>
      <c r="B3684"/>
      <c r="G3684" s="46"/>
      <c r="H3684" s="38"/>
      <c r="I3684" s="38"/>
    </row>
    <row r="3685" spans="1:9" ht="15" customHeight="1" x14ac:dyDescent="0.2">
      <c r="A3685"/>
      <c r="B3685"/>
      <c r="G3685" s="46"/>
      <c r="H3685" s="38"/>
      <c r="I3685" s="38"/>
    </row>
    <row r="3686" spans="1:9" ht="15" customHeight="1" x14ac:dyDescent="0.2">
      <c r="A3686"/>
      <c r="B3686"/>
      <c r="G3686" s="46"/>
      <c r="H3686" s="38"/>
      <c r="I3686" s="38"/>
    </row>
    <row r="3687" spans="1:9" ht="15" customHeight="1" x14ac:dyDescent="0.2">
      <c r="A3687"/>
      <c r="B3687"/>
      <c r="G3687" s="46"/>
      <c r="H3687" s="38"/>
      <c r="I3687" s="38"/>
    </row>
    <row r="3688" spans="1:9" ht="15" customHeight="1" x14ac:dyDescent="0.2">
      <c r="A3688"/>
      <c r="B3688"/>
      <c r="G3688" s="46"/>
      <c r="H3688" s="38"/>
      <c r="I3688" s="38"/>
    </row>
    <row r="3689" spans="1:9" ht="15" customHeight="1" x14ac:dyDescent="0.2">
      <c r="A3689"/>
      <c r="B3689"/>
      <c r="G3689" s="46"/>
      <c r="H3689" s="38"/>
      <c r="I3689" s="38"/>
    </row>
    <row r="3690" spans="1:9" ht="15" customHeight="1" x14ac:dyDescent="0.2">
      <c r="A3690"/>
      <c r="B3690"/>
      <c r="G3690" s="46"/>
      <c r="H3690" s="38"/>
      <c r="I3690" s="38"/>
    </row>
    <row r="3691" spans="1:9" ht="15" customHeight="1" x14ac:dyDescent="0.2">
      <c r="A3691"/>
      <c r="B3691"/>
      <c r="G3691" s="46"/>
      <c r="H3691" s="38"/>
      <c r="I3691" s="38"/>
    </row>
    <row r="3692" spans="1:9" ht="15" customHeight="1" x14ac:dyDescent="0.2">
      <c r="A3692"/>
      <c r="B3692"/>
      <c r="G3692" s="46"/>
      <c r="H3692" s="38"/>
      <c r="I3692" s="38"/>
    </row>
    <row r="3693" spans="1:9" ht="15" customHeight="1" x14ac:dyDescent="0.2">
      <c r="A3693"/>
      <c r="B3693"/>
      <c r="G3693" s="46"/>
      <c r="H3693" s="38"/>
      <c r="I3693" s="38"/>
    </row>
    <row r="3694" spans="1:9" ht="15" customHeight="1" x14ac:dyDescent="0.2">
      <c r="A3694"/>
      <c r="B3694"/>
      <c r="G3694" s="46"/>
      <c r="H3694" s="38"/>
      <c r="I3694" s="38"/>
    </row>
    <row r="3695" spans="1:9" ht="15" customHeight="1" x14ac:dyDescent="0.2">
      <c r="A3695"/>
      <c r="B3695"/>
      <c r="G3695" s="46"/>
      <c r="H3695" s="38"/>
      <c r="I3695" s="38"/>
    </row>
    <row r="3696" spans="1:9" ht="15" customHeight="1" x14ac:dyDescent="0.2">
      <c r="A3696"/>
      <c r="B3696"/>
      <c r="G3696" s="46"/>
      <c r="H3696" s="38"/>
      <c r="I3696" s="38"/>
    </row>
    <row r="3697" spans="1:9" ht="15" customHeight="1" x14ac:dyDescent="0.2">
      <c r="A3697"/>
      <c r="B3697"/>
      <c r="G3697" s="46"/>
      <c r="H3697" s="38"/>
      <c r="I3697" s="38"/>
    </row>
    <row r="3698" spans="1:9" ht="15" customHeight="1" x14ac:dyDescent="0.2">
      <c r="A3698"/>
      <c r="B3698"/>
      <c r="G3698" s="46"/>
      <c r="H3698" s="38"/>
      <c r="I3698" s="38"/>
    </row>
    <row r="3699" spans="1:9" ht="15" customHeight="1" x14ac:dyDescent="0.2">
      <c r="A3699"/>
      <c r="B3699"/>
      <c r="G3699" s="46"/>
      <c r="H3699" s="38"/>
      <c r="I3699" s="38"/>
    </row>
    <row r="3700" spans="1:9" ht="15" customHeight="1" x14ac:dyDescent="0.2">
      <c r="A3700"/>
      <c r="B3700"/>
      <c r="G3700" s="46"/>
      <c r="H3700" s="38"/>
      <c r="I3700" s="38"/>
    </row>
    <row r="3701" spans="1:9" ht="15" customHeight="1" x14ac:dyDescent="0.2">
      <c r="A3701"/>
      <c r="B3701"/>
      <c r="G3701" s="46"/>
      <c r="H3701" s="38"/>
      <c r="I3701" s="38"/>
    </row>
    <row r="3702" spans="1:9" ht="15" customHeight="1" x14ac:dyDescent="0.2">
      <c r="A3702"/>
      <c r="B3702"/>
      <c r="G3702" s="46"/>
      <c r="H3702" s="38"/>
      <c r="I3702" s="38"/>
    </row>
    <row r="3703" spans="1:9" ht="15" customHeight="1" x14ac:dyDescent="0.2">
      <c r="A3703"/>
      <c r="B3703"/>
      <c r="G3703" s="46"/>
      <c r="H3703" s="38"/>
      <c r="I3703" s="38"/>
    </row>
    <row r="3704" spans="1:9" ht="15" customHeight="1" x14ac:dyDescent="0.2">
      <c r="A3704"/>
      <c r="B3704"/>
      <c r="G3704" s="46"/>
      <c r="H3704" s="38"/>
      <c r="I3704" s="38"/>
    </row>
    <row r="3705" spans="1:9" ht="15" customHeight="1" x14ac:dyDescent="0.2">
      <c r="A3705"/>
      <c r="B3705"/>
      <c r="G3705" s="46"/>
      <c r="H3705" s="38"/>
      <c r="I3705" s="38"/>
    </row>
    <row r="3706" spans="1:9" ht="15" customHeight="1" x14ac:dyDescent="0.2">
      <c r="A3706"/>
      <c r="B3706"/>
      <c r="G3706" s="46"/>
      <c r="H3706" s="38"/>
      <c r="I3706" s="38"/>
    </row>
    <row r="3707" spans="1:9" ht="15" customHeight="1" x14ac:dyDescent="0.2">
      <c r="A3707"/>
      <c r="B3707"/>
      <c r="G3707" s="46"/>
      <c r="H3707" s="38"/>
      <c r="I3707" s="38"/>
    </row>
    <row r="3708" spans="1:9" ht="15" customHeight="1" x14ac:dyDescent="0.2">
      <c r="A3708"/>
      <c r="B3708"/>
      <c r="G3708" s="46"/>
      <c r="H3708" s="38"/>
      <c r="I3708" s="38"/>
    </row>
    <row r="3709" spans="1:9" ht="15" customHeight="1" x14ac:dyDescent="0.2">
      <c r="A3709"/>
      <c r="B3709"/>
      <c r="G3709" s="46"/>
      <c r="H3709" s="38"/>
      <c r="I3709" s="38"/>
    </row>
    <row r="3710" spans="1:9" ht="15" customHeight="1" x14ac:dyDescent="0.2">
      <c r="A3710"/>
      <c r="B3710"/>
      <c r="G3710" s="46"/>
      <c r="H3710" s="38"/>
      <c r="I3710" s="38"/>
    </row>
    <row r="3711" spans="1:9" ht="15" customHeight="1" x14ac:dyDescent="0.2">
      <c r="A3711"/>
      <c r="B3711"/>
      <c r="G3711" s="46"/>
      <c r="H3711" s="38"/>
      <c r="I3711" s="38"/>
    </row>
    <row r="3712" spans="1:9" ht="15" customHeight="1" x14ac:dyDescent="0.2">
      <c r="A3712"/>
      <c r="B3712"/>
      <c r="G3712" s="46"/>
      <c r="H3712" s="38"/>
      <c r="I3712" s="38"/>
    </row>
    <row r="3713" spans="1:9" ht="15" customHeight="1" x14ac:dyDescent="0.2">
      <c r="A3713"/>
      <c r="B3713"/>
      <c r="G3713" s="46"/>
      <c r="H3713" s="38"/>
      <c r="I3713" s="38"/>
    </row>
    <row r="3714" spans="1:9" ht="15" customHeight="1" x14ac:dyDescent="0.2">
      <c r="A3714"/>
      <c r="B3714"/>
      <c r="G3714" s="46"/>
      <c r="H3714" s="38"/>
      <c r="I3714" s="38"/>
    </row>
    <row r="3715" spans="1:9" ht="15" customHeight="1" x14ac:dyDescent="0.2">
      <c r="A3715"/>
      <c r="B3715"/>
      <c r="G3715" s="46"/>
      <c r="H3715" s="38"/>
      <c r="I3715" s="38"/>
    </row>
    <row r="3716" spans="1:9" ht="15" customHeight="1" x14ac:dyDescent="0.2">
      <c r="A3716"/>
      <c r="B3716"/>
      <c r="G3716" s="46"/>
      <c r="H3716" s="38"/>
      <c r="I3716" s="38"/>
    </row>
    <row r="3717" spans="1:9" ht="15" customHeight="1" x14ac:dyDescent="0.2">
      <c r="A3717"/>
      <c r="B3717"/>
      <c r="G3717" s="46"/>
      <c r="H3717" s="38"/>
      <c r="I3717" s="38"/>
    </row>
    <row r="3718" spans="1:9" ht="15" customHeight="1" x14ac:dyDescent="0.2">
      <c r="A3718"/>
      <c r="B3718"/>
      <c r="G3718" s="46"/>
      <c r="H3718" s="38"/>
      <c r="I3718" s="38"/>
    </row>
    <row r="3719" spans="1:9" ht="15" customHeight="1" x14ac:dyDescent="0.2">
      <c r="A3719"/>
      <c r="B3719"/>
      <c r="G3719" s="46"/>
      <c r="H3719" s="38"/>
      <c r="I3719" s="38"/>
    </row>
    <row r="3720" spans="1:9" ht="15" customHeight="1" x14ac:dyDescent="0.2">
      <c r="A3720"/>
      <c r="B3720"/>
      <c r="G3720" s="46"/>
      <c r="H3720" s="38"/>
      <c r="I3720" s="38"/>
    </row>
    <row r="3721" spans="1:9" ht="15" customHeight="1" x14ac:dyDescent="0.2">
      <c r="A3721"/>
      <c r="B3721"/>
      <c r="G3721" s="46"/>
      <c r="H3721" s="38"/>
      <c r="I3721" s="38"/>
    </row>
    <row r="3722" spans="1:9" ht="15" customHeight="1" x14ac:dyDescent="0.2">
      <c r="A3722"/>
      <c r="B3722"/>
      <c r="G3722" s="46"/>
      <c r="H3722" s="38"/>
      <c r="I3722" s="38"/>
    </row>
    <row r="3723" spans="1:9" ht="15" customHeight="1" x14ac:dyDescent="0.2">
      <c r="A3723"/>
      <c r="B3723"/>
      <c r="G3723" s="46"/>
      <c r="H3723" s="38"/>
      <c r="I3723" s="38"/>
    </row>
    <row r="3724" spans="1:9" ht="15" customHeight="1" x14ac:dyDescent="0.2">
      <c r="A3724"/>
      <c r="B3724"/>
      <c r="G3724" s="46"/>
      <c r="H3724" s="38"/>
      <c r="I3724" s="38"/>
    </row>
    <row r="3725" spans="1:9" ht="15" customHeight="1" x14ac:dyDescent="0.2">
      <c r="A3725"/>
      <c r="B3725"/>
      <c r="G3725" s="46"/>
      <c r="H3725" s="38"/>
      <c r="I3725" s="38"/>
    </row>
    <row r="3726" spans="1:9" ht="15" customHeight="1" x14ac:dyDescent="0.2">
      <c r="A3726"/>
      <c r="B3726"/>
      <c r="G3726" s="46"/>
      <c r="H3726" s="38"/>
      <c r="I3726" s="38"/>
    </row>
    <row r="3727" spans="1:9" ht="15" customHeight="1" x14ac:dyDescent="0.2">
      <c r="A3727"/>
      <c r="B3727"/>
      <c r="G3727" s="46"/>
      <c r="H3727" s="38"/>
      <c r="I3727" s="38"/>
    </row>
    <row r="3728" spans="1:9" ht="15" customHeight="1" x14ac:dyDescent="0.2">
      <c r="A3728"/>
      <c r="B3728"/>
      <c r="G3728" s="46"/>
      <c r="H3728" s="38"/>
      <c r="I3728" s="38"/>
    </row>
    <row r="3729" spans="1:9" ht="15" customHeight="1" x14ac:dyDescent="0.2">
      <c r="A3729"/>
      <c r="B3729"/>
      <c r="G3729" s="46"/>
      <c r="H3729" s="38"/>
      <c r="I3729" s="38"/>
    </row>
    <row r="3730" spans="1:9" ht="15" customHeight="1" x14ac:dyDescent="0.2">
      <c r="A3730"/>
      <c r="B3730"/>
      <c r="G3730" s="46"/>
      <c r="H3730" s="38"/>
      <c r="I3730" s="38"/>
    </row>
    <row r="3731" spans="1:9" ht="15" customHeight="1" x14ac:dyDescent="0.2">
      <c r="A3731"/>
      <c r="B3731"/>
      <c r="G3731" s="46"/>
      <c r="H3731" s="38"/>
      <c r="I3731" s="38"/>
    </row>
    <row r="3732" spans="1:9" ht="15" customHeight="1" x14ac:dyDescent="0.2">
      <c r="A3732"/>
      <c r="B3732"/>
      <c r="G3732" s="46"/>
      <c r="H3732" s="38"/>
      <c r="I3732" s="38"/>
    </row>
    <row r="3733" spans="1:9" ht="15" customHeight="1" x14ac:dyDescent="0.2">
      <c r="A3733"/>
      <c r="B3733"/>
      <c r="G3733" s="46"/>
      <c r="H3733" s="38"/>
      <c r="I3733" s="38"/>
    </row>
    <row r="3734" spans="1:9" ht="15" customHeight="1" x14ac:dyDescent="0.2">
      <c r="A3734"/>
      <c r="B3734"/>
      <c r="G3734" s="46"/>
      <c r="H3734" s="38"/>
      <c r="I3734" s="38"/>
    </row>
    <row r="3735" spans="1:9" ht="15" customHeight="1" x14ac:dyDescent="0.2">
      <c r="A3735"/>
      <c r="B3735"/>
      <c r="G3735" s="46"/>
      <c r="H3735" s="38"/>
      <c r="I3735" s="38"/>
    </row>
    <row r="3736" spans="1:9" ht="15" customHeight="1" x14ac:dyDescent="0.2">
      <c r="A3736"/>
      <c r="B3736"/>
      <c r="G3736" s="46"/>
      <c r="H3736" s="38"/>
      <c r="I3736" s="38"/>
    </row>
    <row r="3737" spans="1:9" ht="15" customHeight="1" x14ac:dyDescent="0.2">
      <c r="A3737"/>
      <c r="B3737"/>
      <c r="G3737" s="46"/>
      <c r="H3737" s="38"/>
      <c r="I3737" s="38"/>
    </row>
    <row r="3738" spans="1:9" ht="15" customHeight="1" x14ac:dyDescent="0.2">
      <c r="A3738"/>
      <c r="B3738"/>
      <c r="G3738" s="46"/>
      <c r="H3738" s="38"/>
      <c r="I3738" s="38"/>
    </row>
    <row r="3739" spans="1:9" ht="15" customHeight="1" x14ac:dyDescent="0.2">
      <c r="A3739"/>
      <c r="B3739"/>
      <c r="G3739" s="46"/>
      <c r="H3739" s="38"/>
      <c r="I3739" s="38"/>
    </row>
    <row r="3740" spans="1:9" ht="15" customHeight="1" x14ac:dyDescent="0.2">
      <c r="A3740"/>
      <c r="B3740"/>
      <c r="G3740" s="46"/>
      <c r="H3740" s="38"/>
      <c r="I3740" s="38"/>
    </row>
    <row r="3741" spans="1:9" ht="15" customHeight="1" x14ac:dyDescent="0.2">
      <c r="A3741"/>
      <c r="B3741"/>
      <c r="G3741" s="46"/>
      <c r="H3741" s="38"/>
      <c r="I3741" s="38"/>
    </row>
    <row r="3742" spans="1:9" ht="15" customHeight="1" x14ac:dyDescent="0.2">
      <c r="A3742"/>
      <c r="B3742"/>
      <c r="G3742" s="46"/>
      <c r="H3742" s="38"/>
      <c r="I3742" s="38"/>
    </row>
    <row r="3743" spans="1:9" ht="15" customHeight="1" x14ac:dyDescent="0.2">
      <c r="A3743"/>
      <c r="B3743"/>
      <c r="G3743" s="46"/>
      <c r="H3743" s="38"/>
      <c r="I3743" s="38"/>
    </row>
    <row r="3744" spans="1:9" ht="15" customHeight="1" x14ac:dyDescent="0.2">
      <c r="A3744"/>
      <c r="B3744"/>
      <c r="G3744" s="46"/>
      <c r="H3744" s="38"/>
      <c r="I3744" s="38"/>
    </row>
    <row r="3745" spans="1:9" ht="15" customHeight="1" x14ac:dyDescent="0.2">
      <c r="A3745"/>
      <c r="B3745"/>
      <c r="G3745" s="46"/>
      <c r="H3745" s="38"/>
      <c r="I3745" s="38"/>
    </row>
    <row r="3746" spans="1:9" ht="15" customHeight="1" x14ac:dyDescent="0.2">
      <c r="A3746"/>
      <c r="B3746"/>
      <c r="G3746" s="46"/>
      <c r="H3746" s="38"/>
      <c r="I3746" s="38"/>
    </row>
    <row r="3747" spans="1:9" ht="15" customHeight="1" x14ac:dyDescent="0.2">
      <c r="A3747"/>
      <c r="B3747"/>
      <c r="G3747" s="46"/>
      <c r="H3747" s="38"/>
      <c r="I3747" s="38"/>
    </row>
    <row r="3748" spans="1:9" ht="15" customHeight="1" x14ac:dyDescent="0.2">
      <c r="A3748"/>
      <c r="B3748"/>
      <c r="G3748" s="46"/>
      <c r="H3748" s="38"/>
      <c r="I3748" s="38"/>
    </row>
    <row r="3749" spans="1:9" ht="15" customHeight="1" x14ac:dyDescent="0.2">
      <c r="A3749"/>
      <c r="B3749"/>
      <c r="G3749" s="46"/>
      <c r="H3749" s="38"/>
      <c r="I3749" s="38"/>
    </row>
    <row r="3750" spans="1:9" ht="15" customHeight="1" x14ac:dyDescent="0.2">
      <c r="A3750"/>
      <c r="B3750"/>
      <c r="G3750" s="46"/>
      <c r="H3750" s="38"/>
      <c r="I3750" s="38"/>
    </row>
    <row r="3751" spans="1:9" ht="15" customHeight="1" x14ac:dyDescent="0.2">
      <c r="A3751"/>
      <c r="B3751"/>
      <c r="G3751" s="46"/>
      <c r="H3751" s="38"/>
      <c r="I3751" s="38"/>
    </row>
    <row r="3752" spans="1:9" ht="15" customHeight="1" x14ac:dyDescent="0.2">
      <c r="A3752"/>
      <c r="B3752"/>
      <c r="G3752" s="46"/>
      <c r="H3752" s="38"/>
      <c r="I3752" s="38"/>
    </row>
    <row r="3753" spans="1:9" ht="15" customHeight="1" x14ac:dyDescent="0.2">
      <c r="A3753"/>
      <c r="B3753"/>
      <c r="G3753" s="46"/>
      <c r="H3753" s="38"/>
      <c r="I3753" s="38"/>
    </row>
    <row r="3754" spans="1:9" ht="15" customHeight="1" x14ac:dyDescent="0.2">
      <c r="A3754"/>
      <c r="B3754"/>
      <c r="G3754" s="46"/>
      <c r="H3754" s="38"/>
      <c r="I3754" s="38"/>
    </row>
    <row r="3755" spans="1:9" ht="15" customHeight="1" x14ac:dyDescent="0.2">
      <c r="A3755"/>
      <c r="B3755"/>
      <c r="G3755" s="46"/>
      <c r="H3755" s="38"/>
      <c r="I3755" s="38"/>
    </row>
    <row r="3756" spans="1:9" ht="15" customHeight="1" x14ac:dyDescent="0.2">
      <c r="A3756"/>
      <c r="B3756"/>
      <c r="G3756" s="46"/>
      <c r="H3756" s="38"/>
      <c r="I3756" s="38"/>
    </row>
    <row r="3757" spans="1:9" ht="15" customHeight="1" x14ac:dyDescent="0.2">
      <c r="A3757"/>
      <c r="B3757"/>
      <c r="G3757" s="46"/>
      <c r="H3757" s="38"/>
      <c r="I3757" s="38"/>
    </row>
    <row r="3758" spans="1:9" ht="15" customHeight="1" x14ac:dyDescent="0.2">
      <c r="A3758"/>
      <c r="B3758"/>
      <c r="G3758" s="46"/>
      <c r="H3758" s="38"/>
      <c r="I3758" s="38"/>
    </row>
    <row r="3759" spans="1:9" ht="15" customHeight="1" x14ac:dyDescent="0.2">
      <c r="A3759"/>
      <c r="B3759"/>
      <c r="G3759" s="46"/>
      <c r="H3759" s="38"/>
      <c r="I3759" s="38"/>
    </row>
    <row r="3760" spans="1:9" ht="15" customHeight="1" x14ac:dyDescent="0.2">
      <c r="A3760"/>
      <c r="B3760"/>
      <c r="G3760" s="46"/>
      <c r="H3760" s="38"/>
      <c r="I3760" s="38"/>
    </row>
    <row r="3761" spans="1:9" ht="15" customHeight="1" x14ac:dyDescent="0.2">
      <c r="A3761"/>
      <c r="B3761"/>
      <c r="G3761" s="46"/>
      <c r="H3761" s="38"/>
      <c r="I3761" s="38"/>
    </row>
    <row r="3762" spans="1:9" ht="15" customHeight="1" x14ac:dyDescent="0.2">
      <c r="A3762"/>
      <c r="B3762"/>
      <c r="G3762" s="46"/>
      <c r="H3762" s="38"/>
      <c r="I3762" s="38"/>
    </row>
    <row r="3763" spans="1:9" ht="15" customHeight="1" x14ac:dyDescent="0.2">
      <c r="A3763"/>
      <c r="B3763"/>
      <c r="G3763" s="46"/>
      <c r="H3763" s="38"/>
      <c r="I3763" s="38"/>
    </row>
    <row r="3764" spans="1:9" ht="15" customHeight="1" x14ac:dyDescent="0.2">
      <c r="A3764"/>
      <c r="B3764"/>
      <c r="G3764" s="46"/>
      <c r="H3764" s="38"/>
      <c r="I3764" s="38"/>
    </row>
    <row r="3765" spans="1:9" ht="15" customHeight="1" x14ac:dyDescent="0.2">
      <c r="A3765"/>
      <c r="B3765"/>
      <c r="G3765" s="46"/>
      <c r="H3765" s="38"/>
      <c r="I3765" s="38"/>
    </row>
    <row r="3766" spans="1:9" ht="15" customHeight="1" x14ac:dyDescent="0.2">
      <c r="A3766"/>
      <c r="B3766"/>
      <c r="G3766" s="46"/>
      <c r="H3766" s="38"/>
      <c r="I3766" s="38"/>
    </row>
    <row r="3767" spans="1:9" ht="15" customHeight="1" x14ac:dyDescent="0.2">
      <c r="A3767"/>
      <c r="B3767"/>
      <c r="G3767" s="46"/>
      <c r="H3767" s="38"/>
      <c r="I3767" s="38"/>
    </row>
    <row r="3768" spans="1:9" ht="15" customHeight="1" x14ac:dyDescent="0.2">
      <c r="A3768"/>
      <c r="B3768"/>
      <c r="G3768" s="46"/>
      <c r="H3768" s="38"/>
      <c r="I3768" s="38"/>
    </row>
    <row r="3769" spans="1:9" ht="15" customHeight="1" x14ac:dyDescent="0.2">
      <c r="A3769"/>
      <c r="B3769"/>
      <c r="G3769" s="46"/>
      <c r="H3769" s="38"/>
      <c r="I3769" s="38"/>
    </row>
    <row r="3770" spans="1:9" ht="15" customHeight="1" x14ac:dyDescent="0.2">
      <c r="A3770"/>
      <c r="B3770"/>
      <c r="G3770" s="46"/>
      <c r="H3770" s="38"/>
      <c r="I3770" s="38"/>
    </row>
    <row r="3771" spans="1:9" ht="15" customHeight="1" x14ac:dyDescent="0.2">
      <c r="A3771"/>
      <c r="B3771"/>
      <c r="G3771" s="46"/>
      <c r="H3771" s="38"/>
      <c r="I3771" s="38"/>
    </row>
    <row r="3772" spans="1:9" ht="15" customHeight="1" x14ac:dyDescent="0.2">
      <c r="A3772"/>
      <c r="B3772"/>
      <c r="G3772" s="46"/>
      <c r="H3772" s="38"/>
      <c r="I3772" s="38"/>
    </row>
    <row r="3773" spans="1:9" ht="15" customHeight="1" x14ac:dyDescent="0.2">
      <c r="A3773"/>
      <c r="B3773"/>
      <c r="G3773" s="46"/>
      <c r="H3773" s="38"/>
      <c r="I3773" s="38"/>
    </row>
    <row r="3774" spans="1:9" ht="15" customHeight="1" x14ac:dyDescent="0.2">
      <c r="A3774"/>
      <c r="B3774"/>
      <c r="G3774" s="46"/>
      <c r="H3774" s="38"/>
      <c r="I3774" s="38"/>
    </row>
    <row r="3775" spans="1:9" ht="15" customHeight="1" x14ac:dyDescent="0.2">
      <c r="A3775"/>
      <c r="B3775"/>
      <c r="G3775" s="46"/>
      <c r="H3775" s="38"/>
      <c r="I3775" s="38"/>
    </row>
    <row r="3776" spans="1:9" ht="15" customHeight="1" x14ac:dyDescent="0.2">
      <c r="A3776"/>
      <c r="B3776"/>
      <c r="G3776" s="46"/>
      <c r="H3776" s="38"/>
      <c r="I3776" s="38"/>
    </row>
    <row r="3777" spans="1:9" ht="15" customHeight="1" x14ac:dyDescent="0.2">
      <c r="A3777"/>
      <c r="B3777"/>
      <c r="G3777" s="46"/>
      <c r="H3777" s="38"/>
      <c r="I3777" s="38"/>
    </row>
    <row r="3778" spans="1:9" ht="15" customHeight="1" x14ac:dyDescent="0.2">
      <c r="A3778"/>
      <c r="B3778"/>
      <c r="G3778" s="46"/>
      <c r="H3778" s="38"/>
      <c r="I3778" s="38"/>
    </row>
    <row r="3779" spans="1:9" ht="15" customHeight="1" x14ac:dyDescent="0.2">
      <c r="A3779"/>
      <c r="B3779"/>
      <c r="G3779" s="46"/>
      <c r="H3779" s="38"/>
      <c r="I3779" s="38"/>
    </row>
    <row r="3780" spans="1:9" ht="15" customHeight="1" x14ac:dyDescent="0.2">
      <c r="A3780"/>
      <c r="B3780"/>
      <c r="G3780" s="46"/>
      <c r="H3780" s="38"/>
      <c r="I3780" s="38"/>
    </row>
    <row r="3781" spans="1:9" ht="15" customHeight="1" x14ac:dyDescent="0.2">
      <c r="A3781"/>
      <c r="B3781"/>
      <c r="G3781" s="46"/>
      <c r="H3781" s="38"/>
      <c r="I3781" s="38"/>
    </row>
    <row r="3782" spans="1:9" ht="15" customHeight="1" x14ac:dyDescent="0.2">
      <c r="A3782"/>
      <c r="B3782"/>
      <c r="G3782" s="46"/>
      <c r="H3782" s="38"/>
      <c r="I3782" s="38"/>
    </row>
    <row r="3783" spans="1:9" ht="15" customHeight="1" x14ac:dyDescent="0.2">
      <c r="A3783"/>
      <c r="B3783"/>
      <c r="G3783" s="46"/>
      <c r="H3783" s="38"/>
      <c r="I3783" s="38"/>
    </row>
    <row r="3784" spans="1:9" ht="15" customHeight="1" x14ac:dyDescent="0.2">
      <c r="A3784"/>
      <c r="B3784"/>
      <c r="G3784" s="46"/>
      <c r="H3784" s="38"/>
      <c r="I3784" s="38"/>
    </row>
    <row r="3785" spans="1:9" ht="15" customHeight="1" x14ac:dyDescent="0.2">
      <c r="A3785"/>
      <c r="B3785"/>
      <c r="G3785" s="46"/>
      <c r="H3785" s="38"/>
      <c r="I3785" s="38"/>
    </row>
    <row r="3786" spans="1:9" ht="15" customHeight="1" x14ac:dyDescent="0.2">
      <c r="A3786"/>
      <c r="B3786"/>
      <c r="G3786" s="46"/>
      <c r="H3786" s="38"/>
      <c r="I3786" s="38"/>
    </row>
    <row r="3787" spans="1:9" ht="15" customHeight="1" x14ac:dyDescent="0.2">
      <c r="A3787"/>
      <c r="B3787"/>
      <c r="G3787" s="46"/>
      <c r="H3787" s="38"/>
      <c r="I3787" s="38"/>
    </row>
    <row r="3788" spans="1:9" ht="15" customHeight="1" x14ac:dyDescent="0.2">
      <c r="A3788"/>
      <c r="B3788"/>
      <c r="G3788" s="46"/>
      <c r="H3788" s="38"/>
      <c r="I3788" s="38"/>
    </row>
    <row r="3789" spans="1:9" ht="15" customHeight="1" x14ac:dyDescent="0.2">
      <c r="A3789"/>
      <c r="B3789"/>
      <c r="G3789" s="46"/>
      <c r="H3789" s="38"/>
      <c r="I3789" s="38"/>
    </row>
    <row r="3790" spans="1:9" ht="15" customHeight="1" x14ac:dyDescent="0.2">
      <c r="A3790"/>
      <c r="B3790"/>
      <c r="G3790" s="46"/>
      <c r="H3790" s="38"/>
      <c r="I3790" s="38"/>
    </row>
    <row r="3791" spans="1:9" ht="15" customHeight="1" x14ac:dyDescent="0.2">
      <c r="A3791"/>
      <c r="B3791"/>
      <c r="G3791" s="46"/>
      <c r="H3791" s="38"/>
      <c r="I3791" s="38"/>
    </row>
    <row r="3792" spans="1:9" ht="15" customHeight="1" x14ac:dyDescent="0.2">
      <c r="A3792"/>
      <c r="B3792"/>
      <c r="G3792" s="46"/>
      <c r="H3792" s="38"/>
      <c r="I3792" s="38"/>
    </row>
    <row r="3793" spans="1:9" ht="15" customHeight="1" x14ac:dyDescent="0.2">
      <c r="A3793"/>
      <c r="B3793"/>
      <c r="G3793" s="46"/>
      <c r="H3793" s="38"/>
      <c r="I3793" s="38"/>
    </row>
    <row r="3794" spans="1:9" ht="15" customHeight="1" x14ac:dyDescent="0.2">
      <c r="A3794"/>
      <c r="B3794"/>
      <c r="G3794" s="46"/>
      <c r="H3794" s="38"/>
      <c r="I3794" s="38"/>
    </row>
    <row r="3795" spans="1:9" ht="15" customHeight="1" x14ac:dyDescent="0.2">
      <c r="A3795"/>
      <c r="B3795"/>
      <c r="G3795" s="46"/>
      <c r="H3795" s="38"/>
      <c r="I3795" s="38"/>
    </row>
    <row r="3796" spans="1:9" ht="15" customHeight="1" x14ac:dyDescent="0.2">
      <c r="A3796"/>
      <c r="B3796"/>
      <c r="G3796" s="46"/>
      <c r="H3796" s="38"/>
      <c r="I3796" s="38"/>
    </row>
    <row r="3797" spans="1:9" ht="15" customHeight="1" x14ac:dyDescent="0.2">
      <c r="A3797"/>
      <c r="B3797"/>
      <c r="G3797" s="46"/>
      <c r="H3797" s="38"/>
      <c r="I3797" s="38"/>
    </row>
    <row r="3798" spans="1:9" ht="15" customHeight="1" x14ac:dyDescent="0.2">
      <c r="A3798"/>
      <c r="B3798"/>
      <c r="G3798" s="46"/>
      <c r="H3798" s="38"/>
      <c r="I3798" s="38"/>
    </row>
    <row r="3799" spans="1:9" ht="15" customHeight="1" x14ac:dyDescent="0.2">
      <c r="A3799"/>
      <c r="B3799"/>
      <c r="G3799" s="46"/>
      <c r="H3799" s="38"/>
      <c r="I3799" s="38"/>
    </row>
    <row r="3800" spans="1:9" ht="15" customHeight="1" x14ac:dyDescent="0.2">
      <c r="A3800"/>
      <c r="B3800"/>
      <c r="G3800" s="46"/>
      <c r="H3800" s="38"/>
      <c r="I3800" s="38"/>
    </row>
    <row r="3801" spans="1:9" ht="15" customHeight="1" x14ac:dyDescent="0.2">
      <c r="A3801"/>
      <c r="B3801"/>
      <c r="G3801" s="46"/>
      <c r="H3801" s="38"/>
      <c r="I3801" s="38"/>
    </row>
    <row r="3802" spans="1:9" ht="15" customHeight="1" x14ac:dyDescent="0.2">
      <c r="A3802"/>
      <c r="B3802"/>
      <c r="G3802" s="46"/>
      <c r="H3802" s="38"/>
      <c r="I3802" s="38"/>
    </row>
    <row r="3803" spans="1:9" ht="15" customHeight="1" x14ac:dyDescent="0.2">
      <c r="A3803"/>
      <c r="B3803"/>
      <c r="G3803" s="46"/>
      <c r="H3803" s="38"/>
      <c r="I3803" s="38"/>
    </row>
    <row r="3804" spans="1:9" ht="15" customHeight="1" x14ac:dyDescent="0.2">
      <c r="A3804"/>
      <c r="B3804"/>
      <c r="G3804" s="46"/>
      <c r="H3804" s="38"/>
      <c r="I3804" s="38"/>
    </row>
    <row r="3805" spans="1:9" ht="15" customHeight="1" x14ac:dyDescent="0.2">
      <c r="A3805"/>
      <c r="B3805"/>
      <c r="G3805" s="46"/>
      <c r="H3805" s="38"/>
      <c r="I3805" s="38"/>
    </row>
    <row r="3806" spans="1:9" ht="15" customHeight="1" x14ac:dyDescent="0.2">
      <c r="A3806"/>
      <c r="B3806"/>
      <c r="G3806" s="46"/>
      <c r="H3806" s="38"/>
      <c r="I3806" s="38"/>
    </row>
    <row r="3807" spans="1:9" ht="15" customHeight="1" x14ac:dyDescent="0.2">
      <c r="A3807"/>
      <c r="B3807"/>
      <c r="G3807" s="46"/>
      <c r="H3807" s="38"/>
      <c r="I3807" s="38"/>
    </row>
    <row r="3808" spans="1:9" ht="15" customHeight="1" x14ac:dyDescent="0.2">
      <c r="A3808"/>
      <c r="B3808"/>
      <c r="G3808" s="46"/>
      <c r="H3808" s="38"/>
      <c r="I3808" s="38"/>
    </row>
    <row r="3809" spans="1:9" ht="15" customHeight="1" x14ac:dyDescent="0.2">
      <c r="A3809"/>
      <c r="B3809"/>
      <c r="G3809" s="46"/>
      <c r="H3809" s="38"/>
      <c r="I3809" s="38"/>
    </row>
    <row r="3810" spans="1:9" ht="15" customHeight="1" x14ac:dyDescent="0.2">
      <c r="A3810"/>
      <c r="B3810"/>
      <c r="G3810" s="46"/>
      <c r="H3810" s="38"/>
      <c r="I3810" s="38"/>
    </row>
    <row r="3811" spans="1:9" ht="15" customHeight="1" x14ac:dyDescent="0.2">
      <c r="A3811"/>
      <c r="B3811"/>
      <c r="G3811" s="46"/>
      <c r="H3811" s="38"/>
      <c r="I3811" s="38"/>
    </row>
    <row r="3812" spans="1:9" ht="15" customHeight="1" x14ac:dyDescent="0.2">
      <c r="A3812"/>
      <c r="B3812"/>
      <c r="G3812" s="46"/>
      <c r="H3812" s="38"/>
      <c r="I3812" s="38"/>
    </row>
    <row r="3813" spans="1:9" ht="15" customHeight="1" x14ac:dyDescent="0.2">
      <c r="A3813"/>
      <c r="B3813"/>
      <c r="G3813" s="46"/>
      <c r="H3813" s="38"/>
      <c r="I3813" s="38"/>
    </row>
    <row r="3814" spans="1:9" ht="15" customHeight="1" x14ac:dyDescent="0.2">
      <c r="A3814"/>
      <c r="B3814"/>
      <c r="G3814" s="46"/>
      <c r="H3814" s="38"/>
      <c r="I3814" s="38"/>
    </row>
    <row r="3815" spans="1:9" ht="15" customHeight="1" x14ac:dyDescent="0.2">
      <c r="A3815"/>
      <c r="B3815"/>
      <c r="G3815" s="46"/>
      <c r="H3815" s="38"/>
      <c r="I3815" s="38"/>
    </row>
    <row r="3816" spans="1:9" ht="15" customHeight="1" x14ac:dyDescent="0.2">
      <c r="A3816"/>
      <c r="B3816"/>
      <c r="G3816" s="46"/>
      <c r="H3816" s="38"/>
      <c r="I3816" s="38"/>
    </row>
    <row r="3817" spans="1:9" ht="15" customHeight="1" x14ac:dyDescent="0.2">
      <c r="A3817"/>
      <c r="B3817"/>
      <c r="G3817" s="46"/>
      <c r="H3817" s="38"/>
      <c r="I3817" s="38"/>
    </row>
    <row r="3818" spans="1:9" ht="15" customHeight="1" x14ac:dyDescent="0.2">
      <c r="A3818"/>
      <c r="B3818"/>
      <c r="G3818" s="46"/>
      <c r="H3818" s="38"/>
      <c r="I3818" s="38"/>
    </row>
    <row r="3819" spans="1:9" ht="15" customHeight="1" x14ac:dyDescent="0.2">
      <c r="A3819"/>
      <c r="B3819"/>
      <c r="G3819" s="46"/>
      <c r="H3819" s="38"/>
      <c r="I3819" s="38"/>
    </row>
    <row r="3820" spans="1:9" ht="15" customHeight="1" x14ac:dyDescent="0.2">
      <c r="A3820"/>
      <c r="B3820"/>
      <c r="G3820" s="46"/>
      <c r="H3820" s="38"/>
      <c r="I3820" s="38"/>
    </row>
    <row r="3821" spans="1:9" ht="15" customHeight="1" x14ac:dyDescent="0.2">
      <c r="A3821"/>
      <c r="B3821"/>
      <c r="G3821" s="46"/>
      <c r="H3821" s="38"/>
      <c r="I3821" s="38"/>
    </row>
    <row r="3822" spans="1:9" ht="15" customHeight="1" x14ac:dyDescent="0.2">
      <c r="A3822"/>
      <c r="B3822"/>
      <c r="G3822" s="46"/>
      <c r="H3822" s="38"/>
      <c r="I3822" s="38"/>
    </row>
    <row r="3823" spans="1:9" ht="15" customHeight="1" x14ac:dyDescent="0.2">
      <c r="A3823"/>
      <c r="B3823"/>
      <c r="G3823" s="46"/>
      <c r="H3823" s="38"/>
      <c r="I3823" s="38"/>
    </row>
    <row r="3824" spans="1:9" ht="15" customHeight="1" x14ac:dyDescent="0.2">
      <c r="A3824"/>
      <c r="B3824"/>
      <c r="G3824" s="46"/>
      <c r="H3824" s="38"/>
      <c r="I3824" s="38"/>
    </row>
    <row r="3825" spans="1:9" ht="15" customHeight="1" x14ac:dyDescent="0.2">
      <c r="A3825"/>
      <c r="B3825"/>
      <c r="G3825" s="46"/>
      <c r="H3825" s="38"/>
      <c r="I3825" s="38"/>
    </row>
    <row r="3826" spans="1:9" ht="15" customHeight="1" x14ac:dyDescent="0.2">
      <c r="A3826"/>
      <c r="B3826"/>
      <c r="G3826" s="46"/>
      <c r="H3826" s="38"/>
      <c r="I3826" s="38"/>
    </row>
    <row r="3827" spans="1:9" ht="15" customHeight="1" x14ac:dyDescent="0.2">
      <c r="A3827"/>
      <c r="B3827"/>
      <c r="G3827" s="46"/>
      <c r="H3827" s="38"/>
      <c r="I3827" s="38"/>
    </row>
    <row r="3828" spans="1:9" ht="15" customHeight="1" x14ac:dyDescent="0.2">
      <c r="A3828"/>
      <c r="B3828"/>
      <c r="G3828" s="46"/>
      <c r="H3828" s="38"/>
      <c r="I3828" s="38"/>
    </row>
    <row r="3829" spans="1:9" ht="15" customHeight="1" x14ac:dyDescent="0.2">
      <c r="A3829"/>
      <c r="B3829"/>
      <c r="G3829" s="46"/>
      <c r="H3829" s="38"/>
      <c r="I3829" s="38"/>
    </row>
    <row r="3830" spans="1:9" ht="15" customHeight="1" x14ac:dyDescent="0.2">
      <c r="A3830"/>
      <c r="B3830"/>
      <c r="G3830" s="46"/>
      <c r="H3830" s="38"/>
      <c r="I3830" s="38"/>
    </row>
    <row r="3831" spans="1:9" ht="15" customHeight="1" x14ac:dyDescent="0.2">
      <c r="A3831"/>
      <c r="B3831"/>
      <c r="G3831" s="46"/>
      <c r="H3831" s="38"/>
      <c r="I3831" s="38"/>
    </row>
    <row r="3832" spans="1:9" ht="15" customHeight="1" x14ac:dyDescent="0.2">
      <c r="A3832"/>
      <c r="B3832"/>
      <c r="G3832" s="46"/>
      <c r="H3832" s="38"/>
      <c r="I3832" s="38"/>
    </row>
    <row r="3833" spans="1:9" ht="15" customHeight="1" x14ac:dyDescent="0.2">
      <c r="A3833"/>
      <c r="B3833"/>
      <c r="G3833" s="46"/>
      <c r="H3833" s="38"/>
      <c r="I3833" s="38"/>
    </row>
    <row r="3834" spans="1:9" ht="15" customHeight="1" x14ac:dyDescent="0.2">
      <c r="A3834"/>
      <c r="B3834"/>
      <c r="G3834" s="46"/>
      <c r="H3834" s="38"/>
      <c r="I3834" s="38"/>
    </row>
    <row r="3835" spans="1:9" ht="15" customHeight="1" x14ac:dyDescent="0.2">
      <c r="A3835"/>
      <c r="B3835"/>
      <c r="G3835" s="46"/>
      <c r="H3835" s="38"/>
      <c r="I3835" s="38"/>
    </row>
    <row r="3836" spans="1:9" ht="15" customHeight="1" x14ac:dyDescent="0.2">
      <c r="A3836"/>
      <c r="B3836"/>
      <c r="G3836" s="46"/>
      <c r="H3836" s="38"/>
      <c r="I3836" s="38"/>
    </row>
    <row r="3837" spans="1:9" ht="15" customHeight="1" x14ac:dyDescent="0.2">
      <c r="A3837"/>
      <c r="B3837"/>
      <c r="G3837" s="46"/>
      <c r="H3837" s="38"/>
      <c r="I3837" s="38"/>
    </row>
    <row r="3838" spans="1:9" ht="15" customHeight="1" x14ac:dyDescent="0.2">
      <c r="A3838"/>
      <c r="B3838"/>
      <c r="G3838" s="46"/>
      <c r="H3838" s="38"/>
      <c r="I3838" s="38"/>
    </row>
    <row r="3839" spans="1:9" ht="15" customHeight="1" x14ac:dyDescent="0.2">
      <c r="A3839"/>
      <c r="B3839"/>
      <c r="G3839" s="46"/>
      <c r="H3839" s="38"/>
      <c r="I3839" s="38"/>
    </row>
    <row r="3840" spans="1:9" ht="15" customHeight="1" x14ac:dyDescent="0.2">
      <c r="A3840"/>
      <c r="B3840"/>
      <c r="G3840" s="46"/>
      <c r="H3840" s="38"/>
      <c r="I3840" s="38"/>
    </row>
    <row r="3841" spans="1:9" ht="15" customHeight="1" x14ac:dyDescent="0.2">
      <c r="A3841"/>
      <c r="B3841"/>
      <c r="G3841" s="46"/>
      <c r="H3841" s="38"/>
      <c r="I3841" s="38"/>
    </row>
    <row r="3842" spans="1:9" ht="15" customHeight="1" x14ac:dyDescent="0.2">
      <c r="A3842"/>
      <c r="B3842"/>
      <c r="G3842" s="46"/>
      <c r="H3842" s="38"/>
      <c r="I3842" s="38"/>
    </row>
    <row r="3843" spans="1:9" ht="15" customHeight="1" x14ac:dyDescent="0.2">
      <c r="A3843"/>
      <c r="B3843"/>
      <c r="G3843" s="46"/>
      <c r="H3843" s="38"/>
      <c r="I3843" s="38"/>
    </row>
    <row r="3844" spans="1:9" ht="15" customHeight="1" x14ac:dyDescent="0.2">
      <c r="A3844"/>
      <c r="B3844"/>
      <c r="G3844" s="46"/>
      <c r="H3844" s="38"/>
      <c r="I3844" s="38"/>
    </row>
    <row r="3845" spans="1:9" ht="15" customHeight="1" x14ac:dyDescent="0.2">
      <c r="A3845"/>
      <c r="B3845"/>
      <c r="G3845" s="46"/>
      <c r="H3845" s="38"/>
      <c r="I3845" s="38"/>
    </row>
    <row r="3846" spans="1:9" ht="15" customHeight="1" x14ac:dyDescent="0.2">
      <c r="A3846"/>
      <c r="B3846"/>
      <c r="G3846" s="46"/>
      <c r="H3846" s="38"/>
      <c r="I3846" s="38"/>
    </row>
    <row r="3847" spans="1:9" ht="15" customHeight="1" x14ac:dyDescent="0.2">
      <c r="A3847"/>
      <c r="B3847"/>
      <c r="G3847" s="46"/>
      <c r="H3847" s="38"/>
      <c r="I3847" s="38"/>
    </row>
    <row r="3848" spans="1:9" ht="15" customHeight="1" x14ac:dyDescent="0.2">
      <c r="A3848"/>
      <c r="B3848"/>
      <c r="G3848" s="46"/>
      <c r="H3848" s="38"/>
      <c r="I3848" s="38"/>
    </row>
    <row r="3849" spans="1:9" ht="15" customHeight="1" x14ac:dyDescent="0.2">
      <c r="A3849"/>
      <c r="B3849"/>
      <c r="G3849" s="46"/>
      <c r="H3849" s="38"/>
      <c r="I3849" s="38"/>
    </row>
    <row r="3850" spans="1:9" ht="15" customHeight="1" x14ac:dyDescent="0.2">
      <c r="A3850"/>
      <c r="B3850"/>
      <c r="G3850" s="46"/>
      <c r="H3850" s="38"/>
      <c r="I3850" s="38"/>
    </row>
    <row r="3851" spans="1:9" ht="15" customHeight="1" x14ac:dyDescent="0.2">
      <c r="A3851"/>
      <c r="B3851"/>
      <c r="G3851" s="46"/>
      <c r="H3851" s="38"/>
      <c r="I3851" s="38"/>
    </row>
    <row r="3852" spans="1:9" ht="15" customHeight="1" x14ac:dyDescent="0.2">
      <c r="A3852"/>
      <c r="B3852"/>
      <c r="G3852" s="46"/>
      <c r="H3852" s="38"/>
      <c r="I3852" s="38"/>
    </row>
    <row r="3853" spans="1:9" ht="15" customHeight="1" x14ac:dyDescent="0.2">
      <c r="A3853"/>
      <c r="B3853"/>
      <c r="G3853" s="46"/>
      <c r="H3853" s="38"/>
      <c r="I3853" s="38"/>
    </row>
    <row r="3854" spans="1:9" ht="15" customHeight="1" x14ac:dyDescent="0.2">
      <c r="A3854"/>
      <c r="B3854"/>
      <c r="G3854" s="46"/>
      <c r="H3854" s="38"/>
      <c r="I3854" s="38"/>
    </row>
    <row r="3855" spans="1:9" ht="15" customHeight="1" x14ac:dyDescent="0.2">
      <c r="A3855"/>
      <c r="B3855"/>
      <c r="G3855" s="46"/>
      <c r="H3855" s="38"/>
      <c r="I3855" s="38"/>
    </row>
    <row r="3856" spans="1:9" ht="15" customHeight="1" x14ac:dyDescent="0.2">
      <c r="A3856"/>
      <c r="B3856"/>
      <c r="G3856" s="46"/>
      <c r="H3856" s="38"/>
      <c r="I3856" s="38"/>
    </row>
    <row r="3857" spans="1:9" ht="15" customHeight="1" x14ac:dyDescent="0.2">
      <c r="A3857"/>
      <c r="B3857"/>
      <c r="G3857" s="46"/>
      <c r="H3857" s="38"/>
      <c r="I3857" s="38"/>
    </row>
    <row r="3858" spans="1:9" ht="15" customHeight="1" x14ac:dyDescent="0.2">
      <c r="A3858"/>
      <c r="B3858"/>
      <c r="G3858" s="46"/>
      <c r="H3858" s="38"/>
      <c r="I3858" s="38"/>
    </row>
    <row r="3859" spans="1:9" ht="15" customHeight="1" x14ac:dyDescent="0.2">
      <c r="A3859"/>
      <c r="B3859"/>
      <c r="G3859" s="46"/>
      <c r="H3859" s="38"/>
      <c r="I3859" s="38"/>
    </row>
    <row r="3860" spans="1:9" ht="15" customHeight="1" x14ac:dyDescent="0.2">
      <c r="A3860"/>
      <c r="B3860"/>
      <c r="G3860" s="46"/>
      <c r="H3860" s="38"/>
      <c r="I3860" s="38"/>
    </row>
    <row r="3861" spans="1:9" ht="15" customHeight="1" x14ac:dyDescent="0.2">
      <c r="A3861"/>
      <c r="B3861"/>
      <c r="G3861" s="46"/>
      <c r="H3861" s="38"/>
      <c r="I3861" s="38"/>
    </row>
    <row r="3862" spans="1:9" ht="15" customHeight="1" x14ac:dyDescent="0.2">
      <c r="A3862"/>
      <c r="B3862"/>
      <c r="G3862" s="46"/>
      <c r="H3862" s="38"/>
      <c r="I3862" s="38"/>
    </row>
    <row r="3863" spans="1:9" ht="15" customHeight="1" x14ac:dyDescent="0.2">
      <c r="A3863"/>
      <c r="B3863"/>
      <c r="G3863" s="46"/>
      <c r="H3863" s="38"/>
      <c r="I3863" s="38"/>
    </row>
    <row r="3864" spans="1:9" ht="15" customHeight="1" x14ac:dyDescent="0.2">
      <c r="A3864"/>
      <c r="B3864"/>
      <c r="G3864" s="46"/>
      <c r="H3864" s="38"/>
      <c r="I3864" s="38"/>
    </row>
    <row r="3865" spans="1:9" ht="15" customHeight="1" x14ac:dyDescent="0.2">
      <c r="A3865"/>
      <c r="B3865"/>
      <c r="G3865" s="46"/>
      <c r="H3865" s="38"/>
      <c r="I3865" s="38"/>
    </row>
    <row r="3866" spans="1:9" ht="15" customHeight="1" x14ac:dyDescent="0.2">
      <c r="A3866"/>
      <c r="B3866"/>
      <c r="G3866" s="46"/>
      <c r="H3866" s="38"/>
      <c r="I3866" s="38"/>
    </row>
    <row r="3867" spans="1:9" ht="15" customHeight="1" x14ac:dyDescent="0.2">
      <c r="A3867"/>
      <c r="B3867"/>
      <c r="G3867" s="46"/>
      <c r="H3867" s="38"/>
      <c r="I3867" s="38"/>
    </row>
    <row r="3868" spans="1:9" ht="15" customHeight="1" x14ac:dyDescent="0.2">
      <c r="A3868"/>
      <c r="B3868"/>
      <c r="G3868" s="46"/>
      <c r="H3868" s="38"/>
      <c r="I3868" s="38"/>
    </row>
    <row r="3869" spans="1:9" ht="15" customHeight="1" x14ac:dyDescent="0.2">
      <c r="A3869"/>
      <c r="B3869"/>
      <c r="G3869" s="46"/>
      <c r="H3869" s="38"/>
      <c r="I3869" s="38"/>
    </row>
    <row r="3870" spans="1:9" ht="15" customHeight="1" x14ac:dyDescent="0.2">
      <c r="A3870"/>
      <c r="B3870"/>
      <c r="G3870" s="46"/>
      <c r="H3870" s="38"/>
      <c r="I3870" s="38"/>
    </row>
    <row r="3871" spans="1:9" ht="15" customHeight="1" x14ac:dyDescent="0.2">
      <c r="A3871"/>
      <c r="B3871"/>
      <c r="G3871" s="46"/>
      <c r="H3871" s="38"/>
      <c r="I3871" s="38"/>
    </row>
    <row r="3872" spans="1:9" ht="15" customHeight="1" x14ac:dyDescent="0.2">
      <c r="A3872"/>
      <c r="B3872"/>
      <c r="G3872" s="46"/>
      <c r="H3872" s="38"/>
      <c r="I3872" s="38"/>
    </row>
    <row r="3873" spans="1:9" ht="15" customHeight="1" x14ac:dyDescent="0.2">
      <c r="A3873"/>
      <c r="B3873"/>
      <c r="G3873" s="46"/>
      <c r="H3873" s="38"/>
      <c r="I3873" s="38"/>
    </row>
    <row r="3874" spans="1:9" ht="15" customHeight="1" x14ac:dyDescent="0.2">
      <c r="A3874"/>
      <c r="B3874"/>
      <c r="G3874" s="46"/>
      <c r="H3874" s="38"/>
      <c r="I3874" s="38"/>
    </row>
    <row r="3875" spans="1:9" ht="15" customHeight="1" x14ac:dyDescent="0.2">
      <c r="A3875"/>
      <c r="B3875"/>
      <c r="G3875" s="46"/>
      <c r="H3875" s="38"/>
      <c r="I3875" s="38"/>
    </row>
    <row r="3876" spans="1:9" ht="15" customHeight="1" x14ac:dyDescent="0.2">
      <c r="A3876"/>
      <c r="B3876"/>
      <c r="G3876" s="46"/>
      <c r="H3876" s="38"/>
      <c r="I3876" s="38"/>
    </row>
    <row r="3877" spans="1:9" ht="15" customHeight="1" x14ac:dyDescent="0.2">
      <c r="A3877"/>
      <c r="B3877"/>
      <c r="G3877" s="46"/>
      <c r="H3877" s="38"/>
      <c r="I3877" s="38"/>
    </row>
    <row r="3878" spans="1:9" ht="15" customHeight="1" x14ac:dyDescent="0.2">
      <c r="A3878"/>
      <c r="B3878"/>
      <c r="G3878" s="46"/>
      <c r="H3878" s="38"/>
      <c r="I3878" s="38"/>
    </row>
    <row r="3879" spans="1:9" ht="15" customHeight="1" x14ac:dyDescent="0.2">
      <c r="A3879"/>
      <c r="B3879"/>
      <c r="G3879" s="46"/>
      <c r="H3879" s="38"/>
      <c r="I3879" s="38"/>
    </row>
    <row r="3880" spans="1:9" ht="15" customHeight="1" x14ac:dyDescent="0.2">
      <c r="A3880"/>
      <c r="B3880"/>
      <c r="G3880" s="46"/>
      <c r="H3880" s="38"/>
      <c r="I3880" s="38"/>
    </row>
    <row r="3881" spans="1:9" ht="15" customHeight="1" x14ac:dyDescent="0.2">
      <c r="A3881"/>
      <c r="B3881"/>
      <c r="G3881" s="46"/>
      <c r="H3881" s="38"/>
      <c r="I3881" s="38"/>
    </row>
    <row r="3882" spans="1:9" ht="15" customHeight="1" x14ac:dyDescent="0.2">
      <c r="A3882"/>
      <c r="B3882"/>
      <c r="G3882" s="46"/>
      <c r="H3882" s="38"/>
      <c r="I3882" s="38"/>
    </row>
    <row r="3883" spans="1:9" ht="15" customHeight="1" x14ac:dyDescent="0.2">
      <c r="A3883"/>
      <c r="B3883"/>
      <c r="G3883" s="46"/>
      <c r="H3883" s="38"/>
      <c r="I3883" s="38"/>
    </row>
    <row r="3884" spans="1:9" ht="15" customHeight="1" x14ac:dyDescent="0.2">
      <c r="A3884"/>
      <c r="B3884"/>
      <c r="G3884" s="46"/>
      <c r="H3884" s="38"/>
      <c r="I3884" s="38"/>
    </row>
    <row r="3885" spans="1:9" ht="15" customHeight="1" x14ac:dyDescent="0.2">
      <c r="A3885"/>
      <c r="B3885"/>
      <c r="G3885" s="46"/>
      <c r="H3885" s="38"/>
      <c r="I3885" s="38"/>
    </row>
    <row r="3886" spans="1:9" ht="15" customHeight="1" x14ac:dyDescent="0.2">
      <c r="A3886"/>
      <c r="B3886"/>
      <c r="G3886" s="46"/>
      <c r="H3886" s="38"/>
      <c r="I3886" s="38"/>
    </row>
    <row r="3887" spans="1:9" ht="15" customHeight="1" x14ac:dyDescent="0.2">
      <c r="A3887"/>
      <c r="B3887"/>
      <c r="G3887" s="46"/>
      <c r="H3887" s="38"/>
      <c r="I3887" s="38"/>
    </row>
    <row r="3888" spans="1:9" ht="15" customHeight="1" x14ac:dyDescent="0.2">
      <c r="A3888"/>
      <c r="B3888"/>
      <c r="G3888" s="46"/>
      <c r="H3888" s="38"/>
      <c r="I3888" s="38"/>
    </row>
    <row r="3889" spans="1:9" ht="15" customHeight="1" x14ac:dyDescent="0.2">
      <c r="A3889"/>
      <c r="B3889"/>
      <c r="G3889" s="46"/>
      <c r="H3889" s="38"/>
      <c r="I3889" s="38"/>
    </row>
    <row r="3890" spans="1:9" ht="15" customHeight="1" x14ac:dyDescent="0.2">
      <c r="A3890"/>
      <c r="B3890"/>
      <c r="G3890" s="46"/>
      <c r="H3890" s="38"/>
      <c r="I3890" s="38"/>
    </row>
    <row r="3891" spans="1:9" ht="15" customHeight="1" x14ac:dyDescent="0.2">
      <c r="A3891"/>
      <c r="B3891"/>
      <c r="G3891" s="46"/>
      <c r="H3891" s="38"/>
      <c r="I3891" s="38"/>
    </row>
    <row r="3892" spans="1:9" ht="15" customHeight="1" x14ac:dyDescent="0.2">
      <c r="A3892"/>
      <c r="B3892"/>
      <c r="G3892" s="46"/>
      <c r="H3892" s="38"/>
      <c r="I3892" s="38"/>
    </row>
    <row r="3893" spans="1:9" ht="15" customHeight="1" x14ac:dyDescent="0.2">
      <c r="A3893"/>
      <c r="B3893"/>
      <c r="G3893" s="46"/>
      <c r="H3893" s="38"/>
      <c r="I3893" s="38"/>
    </row>
    <row r="3894" spans="1:9" ht="15" customHeight="1" x14ac:dyDescent="0.2">
      <c r="A3894"/>
      <c r="B3894"/>
      <c r="G3894" s="46"/>
      <c r="H3894" s="38"/>
      <c r="I3894" s="38"/>
    </row>
    <row r="3895" spans="1:9" ht="15" customHeight="1" x14ac:dyDescent="0.2">
      <c r="A3895"/>
      <c r="B3895"/>
      <c r="G3895" s="46"/>
      <c r="H3895" s="38"/>
      <c r="I3895" s="38"/>
    </row>
    <row r="3896" spans="1:9" ht="15" customHeight="1" x14ac:dyDescent="0.2">
      <c r="A3896"/>
      <c r="B3896"/>
      <c r="G3896" s="46"/>
      <c r="H3896" s="38"/>
      <c r="I3896" s="38"/>
    </row>
    <row r="3897" spans="1:9" ht="15" customHeight="1" x14ac:dyDescent="0.2">
      <c r="A3897"/>
      <c r="B3897"/>
      <c r="G3897" s="46"/>
      <c r="H3897" s="38"/>
      <c r="I3897" s="38"/>
    </row>
    <row r="3898" spans="1:9" ht="15" customHeight="1" x14ac:dyDescent="0.2">
      <c r="A3898"/>
      <c r="B3898"/>
      <c r="G3898" s="46"/>
      <c r="H3898" s="38"/>
      <c r="I3898" s="38"/>
    </row>
    <row r="3899" spans="1:9" ht="15" customHeight="1" x14ac:dyDescent="0.2">
      <c r="A3899"/>
      <c r="B3899"/>
      <c r="G3899" s="46"/>
      <c r="H3899" s="38"/>
      <c r="I3899" s="38"/>
    </row>
    <row r="3900" spans="1:9" ht="15" customHeight="1" x14ac:dyDescent="0.2">
      <c r="A3900"/>
      <c r="B3900"/>
      <c r="G3900" s="46"/>
      <c r="H3900" s="38"/>
      <c r="I3900" s="38"/>
    </row>
    <row r="3901" spans="1:9" ht="15" customHeight="1" x14ac:dyDescent="0.2">
      <c r="A3901"/>
      <c r="B3901"/>
      <c r="G3901" s="46"/>
      <c r="H3901" s="38"/>
      <c r="I3901" s="38"/>
    </row>
    <row r="3902" spans="1:9" ht="15" customHeight="1" x14ac:dyDescent="0.2">
      <c r="A3902"/>
      <c r="B3902"/>
      <c r="G3902" s="46"/>
      <c r="H3902" s="38"/>
      <c r="I3902" s="38"/>
    </row>
    <row r="3903" spans="1:9" ht="15" customHeight="1" x14ac:dyDescent="0.2">
      <c r="A3903"/>
      <c r="B3903"/>
      <c r="G3903" s="46"/>
      <c r="H3903" s="38"/>
      <c r="I3903" s="38"/>
    </row>
    <row r="3904" spans="1:9" ht="15" customHeight="1" x14ac:dyDescent="0.2">
      <c r="A3904"/>
      <c r="B3904"/>
      <c r="G3904" s="46"/>
      <c r="H3904" s="38"/>
      <c r="I3904" s="38"/>
    </row>
    <row r="3905" spans="1:9" ht="15" customHeight="1" x14ac:dyDescent="0.2">
      <c r="A3905"/>
      <c r="B3905"/>
      <c r="G3905" s="46"/>
      <c r="H3905" s="38"/>
      <c r="I3905" s="38"/>
    </row>
    <row r="3906" spans="1:9" ht="15" customHeight="1" x14ac:dyDescent="0.2">
      <c r="A3906"/>
      <c r="B3906"/>
      <c r="G3906" s="46"/>
      <c r="H3906" s="38"/>
      <c r="I3906" s="38"/>
    </row>
    <row r="3907" spans="1:9" ht="15" customHeight="1" x14ac:dyDescent="0.2">
      <c r="A3907"/>
      <c r="B3907"/>
      <c r="G3907" s="46"/>
      <c r="H3907" s="38"/>
      <c r="I3907" s="38"/>
    </row>
    <row r="3908" spans="1:9" ht="15" customHeight="1" x14ac:dyDescent="0.2">
      <c r="A3908"/>
      <c r="B3908"/>
      <c r="G3908" s="46"/>
      <c r="H3908" s="38"/>
      <c r="I3908" s="38"/>
    </row>
    <row r="3909" spans="1:9" ht="15" customHeight="1" x14ac:dyDescent="0.2">
      <c r="A3909"/>
      <c r="B3909"/>
      <c r="G3909" s="46"/>
      <c r="H3909" s="38"/>
      <c r="I3909" s="38"/>
    </row>
    <row r="3910" spans="1:9" ht="15" customHeight="1" x14ac:dyDescent="0.2">
      <c r="A3910"/>
      <c r="B3910"/>
      <c r="G3910" s="46"/>
      <c r="H3910" s="38"/>
      <c r="I3910" s="38"/>
    </row>
    <row r="3911" spans="1:9" ht="15" customHeight="1" x14ac:dyDescent="0.2">
      <c r="A3911"/>
      <c r="B3911"/>
      <c r="G3911" s="46"/>
      <c r="H3911" s="38"/>
      <c r="I3911" s="38"/>
    </row>
    <row r="3912" spans="1:9" ht="15" customHeight="1" x14ac:dyDescent="0.2">
      <c r="A3912"/>
      <c r="B3912"/>
      <c r="G3912" s="46"/>
      <c r="H3912" s="38"/>
      <c r="I3912" s="38"/>
    </row>
    <row r="3913" spans="1:9" ht="15" customHeight="1" x14ac:dyDescent="0.2">
      <c r="A3913"/>
      <c r="B3913"/>
      <c r="G3913" s="46"/>
      <c r="H3913" s="38"/>
      <c r="I3913" s="38"/>
    </row>
    <row r="3914" spans="1:9" ht="15" customHeight="1" x14ac:dyDescent="0.2">
      <c r="A3914"/>
      <c r="B3914"/>
      <c r="G3914" s="46"/>
      <c r="H3914" s="38"/>
      <c r="I3914" s="38"/>
    </row>
    <row r="3915" spans="1:9" ht="15" customHeight="1" x14ac:dyDescent="0.2">
      <c r="A3915"/>
      <c r="B3915"/>
      <c r="G3915" s="46"/>
      <c r="H3915" s="38"/>
      <c r="I3915" s="38"/>
    </row>
    <row r="3916" spans="1:9" ht="15" customHeight="1" x14ac:dyDescent="0.2">
      <c r="A3916"/>
      <c r="B3916"/>
      <c r="G3916" s="46"/>
      <c r="H3916" s="38"/>
      <c r="I3916" s="38"/>
    </row>
    <row r="3917" spans="1:9" ht="15" customHeight="1" x14ac:dyDescent="0.2">
      <c r="A3917"/>
      <c r="B3917"/>
      <c r="G3917" s="46"/>
      <c r="H3917" s="38"/>
      <c r="I3917" s="38"/>
    </row>
    <row r="3918" spans="1:9" ht="15" customHeight="1" x14ac:dyDescent="0.2">
      <c r="A3918"/>
      <c r="B3918"/>
      <c r="G3918" s="46"/>
      <c r="H3918" s="38"/>
      <c r="I3918" s="38"/>
    </row>
    <row r="3919" spans="1:9" ht="15" customHeight="1" x14ac:dyDescent="0.2">
      <c r="A3919"/>
      <c r="B3919"/>
      <c r="G3919" s="46"/>
      <c r="H3919" s="38"/>
      <c r="I3919" s="38"/>
    </row>
    <row r="3920" spans="1:9" ht="15" customHeight="1" x14ac:dyDescent="0.2">
      <c r="A3920"/>
      <c r="B3920"/>
      <c r="G3920" s="46"/>
      <c r="H3920" s="38"/>
      <c r="I3920" s="38"/>
    </row>
    <row r="3921" spans="1:9" ht="15" customHeight="1" x14ac:dyDescent="0.2">
      <c r="A3921"/>
      <c r="B3921"/>
      <c r="G3921" s="46"/>
      <c r="H3921" s="38"/>
      <c r="I3921" s="38"/>
    </row>
    <row r="3922" spans="1:9" ht="15" customHeight="1" x14ac:dyDescent="0.2">
      <c r="A3922"/>
      <c r="B3922"/>
      <c r="G3922" s="46"/>
      <c r="H3922" s="38"/>
      <c r="I3922" s="38"/>
    </row>
    <row r="3923" spans="1:9" ht="15" customHeight="1" x14ac:dyDescent="0.2">
      <c r="A3923"/>
      <c r="B3923"/>
      <c r="G3923" s="46"/>
      <c r="H3923" s="38"/>
      <c r="I3923" s="38"/>
    </row>
    <row r="3924" spans="1:9" ht="15" customHeight="1" x14ac:dyDescent="0.2">
      <c r="A3924"/>
      <c r="B3924"/>
      <c r="G3924" s="46"/>
      <c r="H3924" s="38"/>
      <c r="I3924" s="38"/>
    </row>
    <row r="3925" spans="1:9" ht="15" customHeight="1" x14ac:dyDescent="0.2">
      <c r="A3925"/>
      <c r="B3925"/>
      <c r="G3925" s="46"/>
      <c r="H3925" s="38"/>
      <c r="I3925" s="38"/>
    </row>
    <row r="3926" spans="1:9" ht="15" customHeight="1" x14ac:dyDescent="0.2">
      <c r="A3926"/>
      <c r="B3926"/>
      <c r="G3926" s="46"/>
      <c r="H3926" s="38"/>
      <c r="I3926" s="38"/>
    </row>
    <row r="3927" spans="1:9" ht="15" customHeight="1" x14ac:dyDescent="0.2">
      <c r="A3927"/>
      <c r="B3927"/>
      <c r="G3927" s="46"/>
      <c r="H3927" s="38"/>
      <c r="I3927" s="38"/>
    </row>
    <row r="3928" spans="1:9" ht="15" customHeight="1" x14ac:dyDescent="0.2">
      <c r="A3928"/>
      <c r="B3928"/>
      <c r="G3928" s="46"/>
      <c r="H3928" s="38"/>
      <c r="I3928" s="38"/>
    </row>
    <row r="3929" spans="1:9" ht="15" customHeight="1" x14ac:dyDescent="0.2">
      <c r="A3929"/>
      <c r="B3929"/>
      <c r="G3929" s="46"/>
      <c r="H3929" s="38"/>
      <c r="I3929" s="38"/>
    </row>
    <row r="3930" spans="1:9" ht="15" customHeight="1" x14ac:dyDescent="0.2">
      <c r="A3930"/>
      <c r="B3930"/>
      <c r="G3930" s="46"/>
      <c r="H3930" s="38"/>
      <c r="I3930" s="38"/>
    </row>
    <row r="3931" spans="1:9" ht="15" customHeight="1" x14ac:dyDescent="0.2">
      <c r="A3931"/>
      <c r="B3931"/>
      <c r="G3931" s="46"/>
      <c r="H3931" s="38"/>
      <c r="I3931" s="38"/>
    </row>
    <row r="3932" spans="1:9" ht="15" customHeight="1" x14ac:dyDescent="0.2">
      <c r="A3932"/>
      <c r="B3932"/>
      <c r="G3932" s="46"/>
      <c r="H3932" s="38"/>
      <c r="I3932" s="38"/>
    </row>
    <row r="3933" spans="1:9" ht="15" customHeight="1" x14ac:dyDescent="0.2">
      <c r="A3933"/>
      <c r="B3933"/>
      <c r="G3933" s="46"/>
      <c r="H3933" s="38"/>
      <c r="I3933" s="38"/>
    </row>
    <row r="3934" spans="1:9" ht="15" customHeight="1" x14ac:dyDescent="0.2">
      <c r="A3934"/>
      <c r="B3934"/>
      <c r="G3934" s="46"/>
      <c r="H3934" s="38"/>
      <c r="I3934" s="38"/>
    </row>
    <row r="3935" spans="1:9" ht="15" customHeight="1" x14ac:dyDescent="0.2">
      <c r="A3935"/>
      <c r="B3935"/>
      <c r="G3935" s="46"/>
      <c r="H3935" s="38"/>
      <c r="I3935" s="38"/>
    </row>
    <row r="3936" spans="1:9" ht="15" customHeight="1" x14ac:dyDescent="0.2">
      <c r="A3936"/>
      <c r="B3936"/>
      <c r="G3936" s="46"/>
      <c r="H3936" s="38"/>
      <c r="I3936" s="38"/>
    </row>
    <row r="3937" spans="1:9" ht="15" customHeight="1" x14ac:dyDescent="0.2">
      <c r="A3937"/>
      <c r="B3937"/>
      <c r="G3937" s="46"/>
      <c r="H3937" s="38"/>
      <c r="I3937" s="38"/>
    </row>
    <row r="3938" spans="1:9" ht="15" customHeight="1" x14ac:dyDescent="0.2">
      <c r="A3938"/>
      <c r="B3938"/>
      <c r="G3938" s="46"/>
      <c r="H3938" s="38"/>
      <c r="I3938" s="38"/>
    </row>
    <row r="3939" spans="1:9" ht="15" customHeight="1" x14ac:dyDescent="0.2">
      <c r="A3939"/>
      <c r="B3939"/>
      <c r="G3939" s="46"/>
      <c r="H3939" s="38"/>
      <c r="I3939" s="38"/>
    </row>
    <row r="3940" spans="1:9" ht="15" customHeight="1" x14ac:dyDescent="0.2">
      <c r="A3940"/>
      <c r="B3940"/>
      <c r="G3940" s="46"/>
      <c r="H3940" s="38"/>
      <c r="I3940" s="38"/>
    </row>
    <row r="3941" spans="1:9" ht="15" customHeight="1" x14ac:dyDescent="0.2">
      <c r="A3941"/>
      <c r="B3941"/>
      <c r="G3941" s="46"/>
      <c r="H3941" s="38"/>
      <c r="I3941" s="38"/>
    </row>
    <row r="3942" spans="1:9" ht="15" customHeight="1" x14ac:dyDescent="0.2">
      <c r="A3942"/>
      <c r="B3942"/>
      <c r="G3942" s="46"/>
      <c r="H3942" s="38"/>
      <c r="I3942" s="38"/>
    </row>
    <row r="3943" spans="1:9" ht="15" customHeight="1" x14ac:dyDescent="0.2">
      <c r="A3943"/>
      <c r="B3943"/>
      <c r="G3943" s="46"/>
      <c r="H3943" s="38"/>
      <c r="I3943" s="38"/>
    </row>
    <row r="3944" spans="1:9" ht="15" customHeight="1" x14ac:dyDescent="0.2">
      <c r="A3944"/>
      <c r="B3944"/>
      <c r="G3944" s="46"/>
      <c r="H3944" s="38"/>
      <c r="I3944" s="38"/>
    </row>
    <row r="3945" spans="1:9" ht="15" customHeight="1" x14ac:dyDescent="0.2">
      <c r="A3945"/>
      <c r="B3945"/>
      <c r="G3945" s="46"/>
      <c r="H3945" s="38"/>
      <c r="I3945" s="38"/>
    </row>
    <row r="3946" spans="1:9" ht="15" customHeight="1" x14ac:dyDescent="0.2">
      <c r="A3946"/>
      <c r="B3946"/>
      <c r="G3946" s="46"/>
      <c r="H3946" s="38"/>
      <c r="I3946" s="38"/>
    </row>
    <row r="3947" spans="1:9" ht="15" customHeight="1" x14ac:dyDescent="0.2">
      <c r="A3947"/>
      <c r="B3947"/>
      <c r="G3947" s="46"/>
      <c r="H3947" s="38"/>
      <c r="I3947" s="38"/>
    </row>
    <row r="3948" spans="1:9" ht="15" customHeight="1" x14ac:dyDescent="0.2">
      <c r="A3948"/>
      <c r="B3948"/>
      <c r="G3948" s="46"/>
      <c r="H3948" s="38"/>
      <c r="I3948" s="38"/>
    </row>
    <row r="3949" spans="1:9" ht="15" customHeight="1" x14ac:dyDescent="0.2">
      <c r="A3949"/>
      <c r="B3949"/>
      <c r="G3949" s="46"/>
      <c r="H3949" s="38"/>
      <c r="I3949" s="38"/>
    </row>
    <row r="3950" spans="1:9" ht="15" customHeight="1" x14ac:dyDescent="0.2">
      <c r="A3950"/>
      <c r="B3950"/>
      <c r="G3950" s="46"/>
      <c r="H3950" s="38"/>
      <c r="I3950" s="38"/>
    </row>
    <row r="3951" spans="1:9" ht="15" customHeight="1" x14ac:dyDescent="0.2">
      <c r="A3951"/>
      <c r="B3951"/>
      <c r="G3951" s="46"/>
      <c r="H3951" s="38"/>
      <c r="I3951" s="38"/>
    </row>
    <row r="3952" spans="1:9" ht="15" customHeight="1" x14ac:dyDescent="0.2">
      <c r="A3952"/>
      <c r="B3952"/>
      <c r="G3952" s="46"/>
      <c r="H3952" s="38"/>
      <c r="I3952" s="38"/>
    </row>
    <row r="3953" spans="1:9" ht="15" customHeight="1" x14ac:dyDescent="0.2">
      <c r="A3953"/>
      <c r="B3953"/>
      <c r="G3953" s="46"/>
      <c r="H3953" s="38"/>
      <c r="I3953" s="38"/>
    </row>
    <row r="3954" spans="1:9" ht="15" customHeight="1" x14ac:dyDescent="0.2">
      <c r="A3954"/>
      <c r="B3954"/>
      <c r="G3954" s="46"/>
      <c r="H3954" s="38"/>
      <c r="I3954" s="38"/>
    </row>
    <row r="3955" spans="1:9" ht="15" customHeight="1" x14ac:dyDescent="0.2">
      <c r="A3955"/>
      <c r="B3955"/>
      <c r="G3955" s="46"/>
      <c r="H3955" s="38"/>
      <c r="I3955" s="38"/>
    </row>
    <row r="3956" spans="1:9" ht="15" customHeight="1" x14ac:dyDescent="0.2">
      <c r="A3956"/>
      <c r="B3956"/>
      <c r="G3956" s="46"/>
      <c r="H3956" s="38"/>
      <c r="I3956" s="38"/>
    </row>
    <row r="3957" spans="1:9" ht="15" customHeight="1" x14ac:dyDescent="0.2">
      <c r="A3957"/>
      <c r="B3957"/>
      <c r="G3957" s="46"/>
      <c r="H3957" s="38"/>
      <c r="I3957" s="38"/>
    </row>
    <row r="3958" spans="1:9" ht="15" customHeight="1" x14ac:dyDescent="0.2">
      <c r="A3958"/>
      <c r="B3958"/>
      <c r="G3958" s="46"/>
      <c r="H3958" s="38"/>
      <c r="I3958" s="38"/>
    </row>
    <row r="3959" spans="1:9" ht="15" customHeight="1" x14ac:dyDescent="0.2">
      <c r="A3959"/>
      <c r="B3959"/>
      <c r="G3959" s="46"/>
      <c r="H3959" s="38"/>
      <c r="I3959" s="38"/>
    </row>
    <row r="3960" spans="1:9" ht="15" customHeight="1" x14ac:dyDescent="0.2">
      <c r="A3960"/>
      <c r="B3960"/>
      <c r="G3960" s="46"/>
      <c r="H3960" s="38"/>
      <c r="I3960" s="38"/>
    </row>
    <row r="3961" spans="1:9" ht="15" customHeight="1" x14ac:dyDescent="0.2">
      <c r="A3961"/>
      <c r="B3961"/>
      <c r="G3961" s="46"/>
      <c r="H3961" s="38"/>
      <c r="I3961" s="38"/>
    </row>
    <row r="3962" spans="1:9" ht="15" customHeight="1" x14ac:dyDescent="0.2">
      <c r="A3962"/>
      <c r="B3962"/>
      <c r="G3962" s="46"/>
      <c r="H3962" s="38"/>
      <c r="I3962" s="38"/>
    </row>
    <row r="3963" spans="1:9" ht="15" customHeight="1" x14ac:dyDescent="0.2">
      <c r="A3963"/>
      <c r="B3963"/>
      <c r="G3963" s="46"/>
      <c r="H3963" s="38"/>
      <c r="I3963" s="38"/>
    </row>
    <row r="3964" spans="1:9" ht="15" customHeight="1" x14ac:dyDescent="0.2">
      <c r="A3964"/>
      <c r="B3964"/>
      <c r="G3964" s="46"/>
      <c r="H3964" s="38"/>
      <c r="I3964" s="38"/>
    </row>
    <row r="3965" spans="1:9" ht="15" customHeight="1" x14ac:dyDescent="0.2">
      <c r="A3965"/>
      <c r="B3965"/>
      <c r="G3965" s="46"/>
      <c r="H3965" s="38"/>
      <c r="I3965" s="38"/>
    </row>
    <row r="3966" spans="1:9" ht="15" customHeight="1" x14ac:dyDescent="0.2">
      <c r="A3966"/>
      <c r="B3966"/>
      <c r="G3966" s="46"/>
      <c r="H3966" s="38"/>
      <c r="I3966" s="38"/>
    </row>
    <row r="3967" spans="1:9" ht="15" customHeight="1" x14ac:dyDescent="0.2">
      <c r="A3967"/>
      <c r="B3967"/>
      <c r="G3967" s="46"/>
      <c r="H3967" s="38"/>
      <c r="I3967" s="38"/>
    </row>
    <row r="3968" spans="1:9" ht="15" customHeight="1" x14ac:dyDescent="0.2">
      <c r="A3968"/>
      <c r="B3968"/>
      <c r="G3968" s="46"/>
      <c r="H3968" s="38"/>
      <c r="I3968" s="38"/>
    </row>
    <row r="3969" spans="1:9" ht="15" customHeight="1" x14ac:dyDescent="0.2">
      <c r="A3969"/>
      <c r="B3969"/>
      <c r="G3969" s="46"/>
      <c r="H3969" s="38"/>
      <c r="I3969" s="38"/>
    </row>
    <row r="3970" spans="1:9" ht="15" customHeight="1" x14ac:dyDescent="0.2">
      <c r="A3970"/>
      <c r="B3970"/>
      <c r="G3970" s="46"/>
      <c r="H3970" s="38"/>
      <c r="I3970" s="38"/>
    </row>
    <row r="3971" spans="1:9" ht="15" customHeight="1" x14ac:dyDescent="0.2">
      <c r="A3971"/>
      <c r="B3971"/>
      <c r="G3971" s="46"/>
      <c r="H3971" s="38"/>
      <c r="I3971" s="38"/>
    </row>
    <row r="3972" spans="1:9" ht="15" customHeight="1" x14ac:dyDescent="0.2">
      <c r="A3972"/>
      <c r="B3972"/>
      <c r="G3972" s="46"/>
      <c r="H3972" s="38"/>
      <c r="I3972" s="38"/>
    </row>
    <row r="3973" spans="1:9" ht="15" customHeight="1" x14ac:dyDescent="0.2">
      <c r="A3973"/>
      <c r="B3973"/>
      <c r="G3973" s="46"/>
      <c r="H3973" s="38"/>
      <c r="I3973" s="38"/>
    </row>
    <row r="3974" spans="1:9" ht="15" customHeight="1" x14ac:dyDescent="0.2">
      <c r="A3974"/>
      <c r="B3974"/>
      <c r="G3974" s="46"/>
      <c r="H3974" s="38"/>
      <c r="I3974" s="38"/>
    </row>
    <row r="3975" spans="1:9" ht="15" customHeight="1" x14ac:dyDescent="0.2">
      <c r="A3975"/>
      <c r="B3975"/>
      <c r="G3975" s="46"/>
      <c r="H3975" s="38"/>
      <c r="I3975" s="38"/>
    </row>
    <row r="3976" spans="1:9" ht="15" customHeight="1" x14ac:dyDescent="0.2">
      <c r="A3976"/>
      <c r="B3976"/>
      <c r="G3976" s="46"/>
      <c r="H3976" s="38"/>
      <c r="I3976" s="38"/>
    </row>
    <row r="3977" spans="1:9" ht="15" customHeight="1" x14ac:dyDescent="0.2">
      <c r="A3977"/>
      <c r="B3977"/>
      <c r="G3977" s="46"/>
      <c r="H3977" s="38"/>
      <c r="I3977" s="38"/>
    </row>
    <row r="3978" spans="1:9" ht="15" customHeight="1" x14ac:dyDescent="0.2">
      <c r="A3978"/>
      <c r="B3978"/>
      <c r="G3978" s="46"/>
      <c r="H3978" s="38"/>
      <c r="I3978" s="38"/>
    </row>
    <row r="3979" spans="1:9" ht="15" customHeight="1" x14ac:dyDescent="0.2">
      <c r="A3979"/>
      <c r="B3979"/>
      <c r="G3979" s="46"/>
      <c r="H3979" s="38"/>
      <c r="I3979" s="38"/>
    </row>
    <row r="3980" spans="1:9" ht="15" customHeight="1" x14ac:dyDescent="0.2">
      <c r="A3980"/>
      <c r="B3980"/>
      <c r="G3980" s="46"/>
      <c r="H3980" s="38"/>
      <c r="I3980" s="38"/>
    </row>
    <row r="3981" spans="1:9" ht="15" customHeight="1" x14ac:dyDescent="0.2">
      <c r="A3981"/>
      <c r="B3981"/>
      <c r="G3981" s="46"/>
      <c r="H3981" s="38"/>
      <c r="I3981" s="38"/>
    </row>
    <row r="3982" spans="1:9" ht="15" customHeight="1" x14ac:dyDescent="0.2">
      <c r="A3982"/>
      <c r="B3982"/>
      <c r="G3982" s="46"/>
      <c r="H3982" s="38"/>
      <c r="I3982" s="38"/>
    </row>
    <row r="3983" spans="1:9" ht="15" customHeight="1" x14ac:dyDescent="0.2">
      <c r="A3983"/>
      <c r="B3983"/>
      <c r="G3983" s="46"/>
      <c r="H3983" s="38"/>
      <c r="I3983" s="38"/>
    </row>
    <row r="3984" spans="1:9" ht="15" customHeight="1" x14ac:dyDescent="0.2">
      <c r="A3984"/>
      <c r="B3984"/>
      <c r="G3984" s="46"/>
      <c r="H3984" s="38"/>
      <c r="I3984" s="38"/>
    </row>
    <row r="3985" spans="1:9" ht="15" customHeight="1" x14ac:dyDescent="0.2">
      <c r="A3985"/>
      <c r="B3985"/>
      <c r="G3985" s="46"/>
      <c r="H3985" s="38"/>
      <c r="I3985" s="38"/>
    </row>
    <row r="3986" spans="1:9" ht="15" customHeight="1" x14ac:dyDescent="0.2">
      <c r="A3986"/>
      <c r="B3986"/>
      <c r="G3986" s="46"/>
      <c r="H3986" s="38"/>
      <c r="I3986" s="38"/>
    </row>
    <row r="3987" spans="1:9" ht="15" customHeight="1" x14ac:dyDescent="0.2">
      <c r="A3987"/>
      <c r="B3987"/>
      <c r="G3987" s="46"/>
      <c r="H3987" s="38"/>
      <c r="I3987" s="38"/>
    </row>
    <row r="3988" spans="1:9" ht="15" customHeight="1" x14ac:dyDescent="0.2">
      <c r="A3988"/>
      <c r="B3988"/>
      <c r="G3988" s="46"/>
      <c r="H3988" s="38"/>
      <c r="I3988" s="38"/>
    </row>
    <row r="3989" spans="1:9" ht="15" customHeight="1" x14ac:dyDescent="0.2">
      <c r="A3989"/>
      <c r="B3989"/>
      <c r="G3989" s="46"/>
      <c r="H3989" s="38"/>
      <c r="I3989" s="38"/>
    </row>
    <row r="3990" spans="1:9" ht="15" customHeight="1" x14ac:dyDescent="0.2">
      <c r="A3990"/>
      <c r="B3990"/>
      <c r="G3990" s="46"/>
      <c r="H3990" s="38"/>
      <c r="I3990" s="38"/>
    </row>
    <row r="3991" spans="1:9" ht="15" customHeight="1" x14ac:dyDescent="0.2">
      <c r="A3991"/>
      <c r="B3991"/>
      <c r="G3991" s="46"/>
      <c r="H3991" s="38"/>
      <c r="I3991" s="38"/>
    </row>
    <row r="3992" spans="1:9" ht="15" customHeight="1" x14ac:dyDescent="0.2">
      <c r="A3992"/>
      <c r="B3992"/>
      <c r="G3992" s="46"/>
      <c r="H3992" s="38"/>
      <c r="I3992" s="38"/>
    </row>
    <row r="3993" spans="1:9" ht="15" customHeight="1" x14ac:dyDescent="0.2">
      <c r="A3993"/>
      <c r="B3993"/>
      <c r="G3993" s="46"/>
      <c r="H3993" s="38"/>
      <c r="I3993" s="38"/>
    </row>
    <row r="3994" spans="1:9" ht="15" customHeight="1" x14ac:dyDescent="0.2">
      <c r="A3994"/>
      <c r="B3994"/>
      <c r="G3994" s="46"/>
      <c r="H3994" s="38"/>
      <c r="I3994" s="38"/>
    </row>
    <row r="3995" spans="1:9" ht="15" customHeight="1" x14ac:dyDescent="0.2">
      <c r="A3995"/>
      <c r="B3995"/>
      <c r="G3995" s="46"/>
      <c r="H3995" s="38"/>
      <c r="I3995" s="38"/>
    </row>
    <row r="3996" spans="1:9" ht="15" customHeight="1" x14ac:dyDescent="0.2">
      <c r="A3996"/>
      <c r="B3996"/>
      <c r="G3996" s="46"/>
      <c r="H3996" s="38"/>
      <c r="I3996" s="38"/>
    </row>
    <row r="3997" spans="1:9" ht="15" customHeight="1" x14ac:dyDescent="0.2">
      <c r="A3997"/>
      <c r="B3997"/>
      <c r="G3997" s="46"/>
      <c r="H3997" s="38"/>
      <c r="I3997" s="38"/>
    </row>
    <row r="3998" spans="1:9" ht="15" customHeight="1" x14ac:dyDescent="0.2">
      <c r="A3998"/>
      <c r="B3998"/>
      <c r="G3998" s="46"/>
      <c r="H3998" s="38"/>
      <c r="I3998" s="38"/>
    </row>
    <row r="3999" spans="1:9" ht="15" customHeight="1" x14ac:dyDescent="0.2">
      <c r="A3999"/>
      <c r="B3999"/>
      <c r="G3999" s="46"/>
      <c r="H3999" s="38"/>
      <c r="I3999" s="38"/>
    </row>
    <row r="4000" spans="1:9" ht="15" customHeight="1" x14ac:dyDescent="0.2">
      <c r="A4000"/>
      <c r="B4000"/>
      <c r="G4000" s="46"/>
      <c r="H4000" s="38"/>
      <c r="I4000" s="38"/>
    </row>
    <row r="4001" spans="1:9" ht="15" customHeight="1" x14ac:dyDescent="0.2">
      <c r="A4001"/>
      <c r="B4001"/>
      <c r="G4001" s="46"/>
      <c r="H4001" s="38"/>
      <c r="I4001" s="38"/>
    </row>
    <row r="4002" spans="1:9" ht="15" customHeight="1" x14ac:dyDescent="0.2">
      <c r="A4002"/>
      <c r="B4002"/>
      <c r="G4002" s="46"/>
      <c r="H4002" s="38"/>
      <c r="I4002" s="38"/>
    </row>
    <row r="4003" spans="1:9" ht="15" customHeight="1" x14ac:dyDescent="0.2">
      <c r="A4003"/>
      <c r="B4003"/>
      <c r="G4003" s="46"/>
      <c r="H4003" s="38"/>
      <c r="I4003" s="38"/>
    </row>
    <row r="4004" spans="1:9" ht="15" customHeight="1" x14ac:dyDescent="0.2">
      <c r="A4004"/>
      <c r="B4004"/>
      <c r="G4004" s="46"/>
      <c r="H4004" s="38"/>
      <c r="I4004" s="38"/>
    </row>
    <row r="4005" spans="1:9" ht="15" customHeight="1" x14ac:dyDescent="0.2">
      <c r="A4005"/>
      <c r="B4005"/>
      <c r="G4005" s="46"/>
      <c r="H4005" s="38"/>
      <c r="I4005" s="38"/>
    </row>
    <row r="4006" spans="1:9" ht="15" customHeight="1" x14ac:dyDescent="0.2">
      <c r="A4006"/>
      <c r="B4006"/>
      <c r="G4006" s="46"/>
      <c r="H4006" s="38"/>
      <c r="I4006" s="38"/>
    </row>
    <row r="4007" spans="1:9" ht="15" customHeight="1" x14ac:dyDescent="0.2">
      <c r="A4007"/>
      <c r="B4007"/>
      <c r="G4007" s="46"/>
      <c r="H4007" s="38"/>
      <c r="I4007" s="38"/>
    </row>
    <row r="4008" spans="1:9" ht="15" customHeight="1" x14ac:dyDescent="0.2">
      <c r="A4008"/>
      <c r="B4008"/>
      <c r="G4008" s="46"/>
      <c r="H4008" s="38"/>
      <c r="I4008" s="38"/>
    </row>
    <row r="4009" spans="1:9" ht="15" customHeight="1" x14ac:dyDescent="0.2">
      <c r="A4009"/>
      <c r="B4009"/>
      <c r="G4009" s="46"/>
      <c r="H4009" s="38"/>
      <c r="I4009" s="38"/>
    </row>
    <row r="4010" spans="1:9" ht="15" customHeight="1" x14ac:dyDescent="0.2">
      <c r="A4010"/>
      <c r="B4010"/>
      <c r="G4010" s="46"/>
      <c r="H4010" s="38"/>
      <c r="I4010" s="38"/>
    </row>
    <row r="4011" spans="1:9" ht="15" customHeight="1" x14ac:dyDescent="0.2">
      <c r="A4011"/>
      <c r="B4011"/>
      <c r="G4011" s="46"/>
      <c r="H4011" s="38"/>
      <c r="I4011" s="38"/>
    </row>
    <row r="4012" spans="1:9" ht="15" customHeight="1" x14ac:dyDescent="0.2">
      <c r="A4012"/>
      <c r="B4012"/>
      <c r="G4012" s="46"/>
      <c r="H4012" s="38"/>
      <c r="I4012" s="38"/>
    </row>
    <row r="4013" spans="1:9" ht="15" customHeight="1" x14ac:dyDescent="0.2">
      <c r="A4013"/>
      <c r="B4013"/>
      <c r="G4013" s="46"/>
      <c r="H4013" s="38"/>
      <c r="I4013" s="38"/>
    </row>
    <row r="4014" spans="1:9" ht="15" customHeight="1" x14ac:dyDescent="0.2">
      <c r="A4014"/>
      <c r="B4014"/>
      <c r="G4014" s="46"/>
      <c r="H4014" s="38"/>
      <c r="I4014" s="38"/>
    </row>
    <row r="4015" spans="1:9" ht="15" customHeight="1" x14ac:dyDescent="0.2">
      <c r="A4015"/>
      <c r="B4015"/>
      <c r="G4015" s="46"/>
      <c r="H4015" s="38"/>
      <c r="I4015" s="38"/>
    </row>
    <row r="4016" spans="1:9" ht="15" customHeight="1" x14ac:dyDescent="0.2">
      <c r="A4016"/>
      <c r="B4016"/>
      <c r="G4016" s="46"/>
      <c r="H4016" s="38"/>
      <c r="I4016" s="38"/>
    </row>
    <row r="4017" spans="1:9" ht="15" customHeight="1" x14ac:dyDescent="0.2">
      <c r="A4017"/>
      <c r="B4017"/>
      <c r="G4017" s="46"/>
      <c r="H4017" s="38"/>
      <c r="I4017" s="38"/>
    </row>
    <row r="4018" spans="1:9" ht="15" customHeight="1" x14ac:dyDescent="0.2">
      <c r="A4018"/>
      <c r="B4018"/>
      <c r="G4018" s="46"/>
      <c r="H4018" s="38"/>
      <c r="I4018" s="38"/>
    </row>
    <row r="4019" spans="1:9" ht="15" customHeight="1" x14ac:dyDescent="0.2">
      <c r="A4019"/>
      <c r="B4019"/>
      <c r="G4019" s="46"/>
      <c r="H4019" s="38"/>
      <c r="I4019" s="38"/>
    </row>
    <row r="4020" spans="1:9" ht="15" customHeight="1" x14ac:dyDescent="0.2">
      <c r="A4020"/>
      <c r="B4020"/>
      <c r="G4020" s="46"/>
      <c r="H4020" s="38"/>
      <c r="I4020" s="38"/>
    </row>
    <row r="4021" spans="1:9" ht="15" customHeight="1" x14ac:dyDescent="0.2">
      <c r="A4021"/>
      <c r="B4021"/>
      <c r="G4021" s="46"/>
      <c r="H4021" s="38"/>
      <c r="I4021" s="38"/>
    </row>
    <row r="4022" spans="1:9" ht="15" customHeight="1" x14ac:dyDescent="0.2">
      <c r="A4022"/>
      <c r="B4022"/>
      <c r="G4022" s="46"/>
      <c r="H4022" s="38"/>
      <c r="I4022" s="38"/>
    </row>
    <row r="4023" spans="1:9" ht="15" customHeight="1" x14ac:dyDescent="0.2">
      <c r="A4023"/>
      <c r="B4023"/>
      <c r="G4023" s="46"/>
      <c r="H4023" s="38"/>
      <c r="I4023" s="38"/>
    </row>
    <row r="4024" spans="1:9" ht="15" customHeight="1" x14ac:dyDescent="0.2">
      <c r="A4024"/>
      <c r="B4024"/>
      <c r="G4024" s="46"/>
      <c r="H4024" s="38"/>
      <c r="I4024" s="38"/>
    </row>
    <row r="4025" spans="1:9" ht="15" customHeight="1" x14ac:dyDescent="0.2">
      <c r="A4025"/>
      <c r="B4025"/>
      <c r="G4025" s="46"/>
      <c r="H4025" s="38"/>
      <c r="I4025" s="38"/>
    </row>
    <row r="4026" spans="1:9" ht="15" customHeight="1" x14ac:dyDescent="0.2">
      <c r="A4026"/>
      <c r="B4026"/>
      <c r="G4026" s="46"/>
      <c r="H4026" s="38"/>
      <c r="I4026" s="38"/>
    </row>
    <row r="4027" spans="1:9" ht="15" customHeight="1" x14ac:dyDescent="0.2">
      <c r="A4027"/>
      <c r="B4027"/>
      <c r="G4027" s="46"/>
      <c r="H4027" s="38"/>
      <c r="I4027" s="38"/>
    </row>
    <row r="4028" spans="1:9" ht="15" customHeight="1" x14ac:dyDescent="0.2">
      <c r="A4028"/>
      <c r="B4028"/>
      <c r="G4028" s="46"/>
      <c r="H4028" s="38"/>
      <c r="I4028" s="38"/>
    </row>
    <row r="4029" spans="1:9" ht="15" customHeight="1" x14ac:dyDescent="0.2">
      <c r="A4029"/>
      <c r="B4029"/>
      <c r="G4029" s="46"/>
      <c r="H4029" s="38"/>
      <c r="I4029" s="38"/>
    </row>
    <row r="4030" spans="1:9" ht="15" customHeight="1" x14ac:dyDescent="0.2">
      <c r="A4030"/>
      <c r="B4030"/>
      <c r="G4030" s="46"/>
      <c r="H4030" s="38"/>
      <c r="I4030" s="38"/>
    </row>
    <row r="4031" spans="1:9" ht="15" customHeight="1" x14ac:dyDescent="0.2">
      <c r="A4031"/>
      <c r="B4031"/>
      <c r="G4031" s="46"/>
      <c r="H4031" s="38"/>
      <c r="I4031" s="38"/>
    </row>
    <row r="4032" spans="1:9" ht="15" customHeight="1" x14ac:dyDescent="0.2">
      <c r="A4032"/>
      <c r="B4032"/>
      <c r="G4032" s="46"/>
      <c r="H4032" s="38"/>
      <c r="I4032" s="38"/>
    </row>
    <row r="4033" spans="1:9" ht="15" customHeight="1" x14ac:dyDescent="0.2">
      <c r="A4033"/>
      <c r="B4033"/>
      <c r="G4033" s="46"/>
      <c r="H4033" s="38"/>
      <c r="I4033" s="38"/>
    </row>
    <row r="4034" spans="1:9" ht="15" customHeight="1" x14ac:dyDescent="0.2">
      <c r="A4034"/>
      <c r="B4034"/>
      <c r="G4034" s="46"/>
      <c r="H4034" s="38"/>
      <c r="I4034" s="38"/>
    </row>
    <row r="4035" spans="1:9" ht="15" customHeight="1" x14ac:dyDescent="0.2">
      <c r="A4035"/>
      <c r="B4035"/>
      <c r="G4035" s="46"/>
      <c r="H4035" s="38"/>
      <c r="I4035" s="38"/>
    </row>
    <row r="4036" spans="1:9" ht="15" customHeight="1" x14ac:dyDescent="0.2">
      <c r="A4036"/>
      <c r="B4036"/>
      <c r="G4036" s="46"/>
      <c r="H4036" s="38"/>
      <c r="I4036" s="38"/>
    </row>
    <row r="4037" spans="1:9" ht="15" customHeight="1" x14ac:dyDescent="0.2">
      <c r="A4037"/>
      <c r="B4037"/>
      <c r="G4037" s="46"/>
      <c r="H4037" s="38"/>
      <c r="I4037" s="38"/>
    </row>
    <row r="4038" spans="1:9" ht="15" customHeight="1" x14ac:dyDescent="0.2">
      <c r="A4038"/>
      <c r="B4038"/>
      <c r="G4038" s="46"/>
      <c r="H4038" s="38"/>
      <c r="I4038" s="38"/>
    </row>
    <row r="4039" spans="1:9" ht="15" customHeight="1" x14ac:dyDescent="0.2">
      <c r="A4039"/>
      <c r="B4039"/>
      <c r="G4039" s="46"/>
      <c r="H4039" s="38"/>
      <c r="I4039" s="38"/>
    </row>
    <row r="4040" spans="1:9" ht="15" customHeight="1" x14ac:dyDescent="0.2">
      <c r="A4040"/>
      <c r="B4040"/>
      <c r="G4040" s="46"/>
      <c r="H4040" s="38"/>
      <c r="I4040" s="38"/>
    </row>
    <row r="4041" spans="1:9" ht="15" customHeight="1" x14ac:dyDescent="0.2">
      <c r="A4041"/>
      <c r="B4041"/>
      <c r="G4041" s="46"/>
      <c r="H4041" s="38"/>
      <c r="I4041" s="38"/>
    </row>
    <row r="4042" spans="1:9" ht="15" customHeight="1" x14ac:dyDescent="0.2">
      <c r="A4042"/>
      <c r="B4042"/>
      <c r="G4042" s="46"/>
      <c r="H4042" s="38"/>
      <c r="I4042" s="38"/>
    </row>
    <row r="4043" spans="1:9" ht="15" customHeight="1" x14ac:dyDescent="0.2">
      <c r="A4043"/>
      <c r="B4043"/>
      <c r="G4043" s="46"/>
      <c r="H4043" s="38"/>
      <c r="I4043" s="38"/>
    </row>
    <row r="4044" spans="1:9" ht="15" customHeight="1" x14ac:dyDescent="0.2">
      <c r="A4044"/>
      <c r="B4044"/>
      <c r="G4044" s="46"/>
      <c r="H4044" s="38"/>
      <c r="I4044" s="38"/>
    </row>
    <row r="4045" spans="1:9" ht="15" customHeight="1" x14ac:dyDescent="0.2">
      <c r="A4045"/>
      <c r="B4045"/>
      <c r="G4045" s="46"/>
      <c r="H4045" s="38"/>
      <c r="I4045" s="38"/>
    </row>
    <row r="4046" spans="1:9" ht="15" customHeight="1" x14ac:dyDescent="0.2">
      <c r="A4046"/>
      <c r="B4046"/>
      <c r="G4046" s="46"/>
      <c r="H4046" s="38"/>
      <c r="I4046" s="38"/>
    </row>
    <row r="4047" spans="1:9" ht="15" customHeight="1" x14ac:dyDescent="0.2">
      <c r="A4047"/>
      <c r="B4047"/>
      <c r="G4047" s="46"/>
      <c r="H4047" s="38"/>
      <c r="I4047" s="38"/>
    </row>
    <row r="4048" spans="1:9" ht="15" customHeight="1" x14ac:dyDescent="0.2">
      <c r="A4048"/>
      <c r="B4048"/>
      <c r="G4048" s="46"/>
      <c r="H4048" s="38"/>
      <c r="I4048" s="38"/>
    </row>
    <row r="4049" spans="1:9" ht="15" customHeight="1" x14ac:dyDescent="0.2">
      <c r="A4049"/>
      <c r="B4049"/>
      <c r="G4049" s="46"/>
      <c r="H4049" s="38"/>
      <c r="I4049" s="38"/>
    </row>
    <row r="4050" spans="1:9" ht="15" customHeight="1" x14ac:dyDescent="0.2">
      <c r="A4050"/>
      <c r="B4050"/>
      <c r="G4050" s="46"/>
      <c r="H4050" s="38"/>
      <c r="I4050" s="38"/>
    </row>
    <row r="4051" spans="1:9" ht="15" customHeight="1" x14ac:dyDescent="0.2">
      <c r="A4051"/>
      <c r="B4051"/>
      <c r="G4051" s="46"/>
      <c r="H4051" s="38"/>
      <c r="I4051" s="38"/>
    </row>
    <row r="4052" spans="1:9" ht="15" customHeight="1" x14ac:dyDescent="0.2">
      <c r="A4052"/>
      <c r="B4052"/>
      <c r="G4052" s="46"/>
      <c r="H4052" s="38"/>
      <c r="I4052" s="38"/>
    </row>
    <row r="4053" spans="1:9" ht="15" customHeight="1" x14ac:dyDescent="0.2">
      <c r="A4053"/>
      <c r="B4053"/>
      <c r="G4053" s="46"/>
      <c r="H4053" s="38"/>
      <c r="I4053" s="38"/>
    </row>
    <row r="4054" spans="1:9" ht="15" customHeight="1" x14ac:dyDescent="0.2">
      <c r="A4054"/>
      <c r="B4054"/>
      <c r="G4054" s="46"/>
      <c r="H4054" s="38"/>
      <c r="I4054" s="38"/>
    </row>
    <row r="4055" spans="1:9" ht="15" customHeight="1" x14ac:dyDescent="0.2">
      <c r="A4055"/>
      <c r="B4055"/>
      <c r="G4055" s="46"/>
      <c r="H4055" s="38"/>
      <c r="I4055" s="38"/>
    </row>
    <row r="4056" spans="1:9" ht="15" customHeight="1" x14ac:dyDescent="0.2">
      <c r="A4056"/>
      <c r="B4056"/>
      <c r="G4056" s="46"/>
      <c r="H4056" s="38"/>
      <c r="I4056" s="38"/>
    </row>
    <row r="4057" spans="1:9" ht="15" customHeight="1" x14ac:dyDescent="0.2">
      <c r="A4057"/>
      <c r="B4057"/>
      <c r="G4057" s="46"/>
      <c r="H4057" s="38"/>
      <c r="I4057" s="38"/>
    </row>
    <row r="4058" spans="1:9" ht="15" customHeight="1" x14ac:dyDescent="0.2">
      <c r="A4058"/>
      <c r="B4058"/>
      <c r="G4058" s="46"/>
      <c r="H4058" s="38"/>
      <c r="I4058" s="38"/>
    </row>
    <row r="4059" spans="1:9" ht="15" customHeight="1" x14ac:dyDescent="0.2">
      <c r="A4059"/>
      <c r="B4059"/>
      <c r="G4059" s="46"/>
      <c r="H4059" s="38"/>
      <c r="I4059" s="38"/>
    </row>
    <row r="4060" spans="1:9" ht="15" customHeight="1" x14ac:dyDescent="0.2">
      <c r="A4060"/>
      <c r="B4060"/>
      <c r="G4060" s="46"/>
      <c r="H4060" s="38"/>
      <c r="I4060" s="38"/>
    </row>
    <row r="4061" spans="1:9" ht="15" customHeight="1" x14ac:dyDescent="0.2">
      <c r="A4061"/>
      <c r="B4061"/>
      <c r="G4061" s="46"/>
      <c r="H4061" s="38"/>
      <c r="I4061" s="38"/>
    </row>
    <row r="4062" spans="1:9" ht="15" customHeight="1" x14ac:dyDescent="0.2">
      <c r="A4062"/>
      <c r="B4062"/>
      <c r="G4062" s="46"/>
      <c r="H4062" s="38"/>
      <c r="I4062" s="38"/>
    </row>
    <row r="4063" spans="1:9" ht="15" customHeight="1" x14ac:dyDescent="0.2">
      <c r="A4063"/>
      <c r="B4063"/>
      <c r="G4063" s="46"/>
      <c r="H4063" s="38"/>
      <c r="I4063" s="38"/>
    </row>
    <row r="4064" spans="1:9" ht="15" customHeight="1" x14ac:dyDescent="0.2">
      <c r="A4064"/>
      <c r="B4064"/>
      <c r="G4064" s="46"/>
      <c r="H4064" s="38"/>
      <c r="I4064" s="38"/>
    </row>
    <row r="4065" spans="1:9" ht="15" customHeight="1" x14ac:dyDescent="0.2">
      <c r="A4065"/>
      <c r="B4065"/>
      <c r="G4065" s="46"/>
      <c r="H4065" s="38"/>
      <c r="I4065" s="38"/>
    </row>
    <row r="4066" spans="1:9" ht="15" customHeight="1" x14ac:dyDescent="0.2">
      <c r="A4066"/>
      <c r="B4066"/>
      <c r="G4066" s="46"/>
      <c r="H4066" s="38"/>
      <c r="I4066" s="38"/>
    </row>
    <row r="4067" spans="1:9" ht="15" customHeight="1" x14ac:dyDescent="0.2">
      <c r="A4067"/>
      <c r="B4067"/>
      <c r="G4067" s="46"/>
      <c r="H4067" s="38"/>
      <c r="I4067" s="38"/>
    </row>
    <row r="4068" spans="1:9" ht="15" customHeight="1" x14ac:dyDescent="0.2">
      <c r="A4068"/>
      <c r="B4068"/>
      <c r="G4068" s="46"/>
      <c r="H4068" s="38"/>
      <c r="I4068" s="38"/>
    </row>
    <row r="4069" spans="1:9" ht="15" customHeight="1" x14ac:dyDescent="0.2">
      <c r="A4069"/>
      <c r="B4069"/>
      <c r="G4069" s="46"/>
      <c r="H4069" s="38"/>
      <c r="I4069" s="38"/>
    </row>
    <row r="4070" spans="1:9" ht="15" customHeight="1" x14ac:dyDescent="0.2">
      <c r="A4070"/>
      <c r="B4070"/>
      <c r="G4070" s="46"/>
      <c r="H4070" s="38"/>
      <c r="I4070" s="38"/>
    </row>
    <row r="4071" spans="1:9" ht="15" customHeight="1" x14ac:dyDescent="0.2">
      <c r="A4071"/>
      <c r="B4071"/>
      <c r="G4071" s="46"/>
      <c r="H4071" s="38"/>
      <c r="I4071" s="38"/>
    </row>
    <row r="4072" spans="1:9" ht="15" customHeight="1" x14ac:dyDescent="0.2">
      <c r="A4072"/>
      <c r="B4072"/>
      <c r="G4072" s="46"/>
      <c r="H4072" s="38"/>
      <c r="I4072" s="38"/>
    </row>
    <row r="4073" spans="1:9" ht="15" customHeight="1" x14ac:dyDescent="0.2">
      <c r="A4073"/>
      <c r="B4073"/>
      <c r="G4073" s="46"/>
      <c r="H4073" s="38"/>
      <c r="I4073" s="38"/>
    </row>
    <row r="4074" spans="1:9" ht="15" customHeight="1" x14ac:dyDescent="0.2">
      <c r="A4074"/>
      <c r="B4074"/>
      <c r="G4074" s="46"/>
      <c r="H4074" s="38"/>
      <c r="I4074" s="38"/>
    </row>
    <row r="4075" spans="1:9" ht="15" customHeight="1" x14ac:dyDescent="0.2">
      <c r="A4075"/>
      <c r="B4075"/>
      <c r="G4075" s="46"/>
      <c r="H4075" s="38"/>
      <c r="I4075" s="38"/>
    </row>
    <row r="4076" spans="1:9" ht="15" customHeight="1" x14ac:dyDescent="0.2">
      <c r="A4076"/>
      <c r="B4076"/>
      <c r="G4076" s="46"/>
      <c r="H4076" s="38"/>
      <c r="I4076" s="38"/>
    </row>
    <row r="4077" spans="1:9" ht="15" customHeight="1" x14ac:dyDescent="0.2">
      <c r="A4077"/>
      <c r="B4077"/>
      <c r="G4077" s="46"/>
      <c r="H4077" s="38"/>
      <c r="I4077" s="38"/>
    </row>
    <row r="4078" spans="1:9" ht="15" customHeight="1" x14ac:dyDescent="0.2">
      <c r="A4078"/>
      <c r="B4078"/>
      <c r="G4078" s="46"/>
      <c r="H4078" s="38"/>
      <c r="I4078" s="38"/>
    </row>
    <row r="4079" spans="1:9" ht="15" customHeight="1" x14ac:dyDescent="0.2">
      <c r="A4079"/>
      <c r="B4079"/>
      <c r="G4079" s="46"/>
      <c r="H4079" s="38"/>
      <c r="I4079" s="38"/>
    </row>
    <row r="4080" spans="1:9" ht="15" customHeight="1" x14ac:dyDescent="0.2">
      <c r="A4080"/>
      <c r="B4080"/>
      <c r="G4080" s="46"/>
      <c r="H4080" s="38"/>
      <c r="I4080" s="38"/>
    </row>
    <row r="4081" spans="1:9" ht="15" customHeight="1" x14ac:dyDescent="0.2">
      <c r="A4081"/>
      <c r="B4081"/>
      <c r="G4081" s="46"/>
      <c r="H4081" s="38"/>
      <c r="I4081" s="38"/>
    </row>
    <row r="4082" spans="1:9" ht="15" customHeight="1" x14ac:dyDescent="0.2">
      <c r="A4082"/>
      <c r="B4082"/>
      <c r="G4082" s="46"/>
      <c r="H4082" s="38"/>
      <c r="I4082" s="38"/>
    </row>
    <row r="4083" spans="1:9" ht="15" customHeight="1" x14ac:dyDescent="0.2">
      <c r="A4083"/>
      <c r="B4083"/>
      <c r="G4083" s="46"/>
      <c r="H4083" s="38"/>
      <c r="I4083" s="38"/>
    </row>
    <row r="4084" spans="1:9" ht="15" customHeight="1" x14ac:dyDescent="0.2">
      <c r="A4084"/>
      <c r="B4084"/>
      <c r="G4084" s="46"/>
      <c r="H4084" s="38"/>
      <c r="I4084" s="38"/>
    </row>
    <row r="4085" spans="1:9" ht="15" customHeight="1" x14ac:dyDescent="0.2">
      <c r="A4085"/>
      <c r="B4085"/>
      <c r="G4085" s="46"/>
      <c r="H4085" s="38"/>
      <c r="I4085" s="38"/>
    </row>
    <row r="4086" spans="1:9" ht="15" customHeight="1" x14ac:dyDescent="0.2">
      <c r="A4086"/>
      <c r="B4086"/>
      <c r="G4086" s="46"/>
      <c r="H4086" s="38"/>
      <c r="I4086" s="38"/>
    </row>
    <row r="4087" spans="1:9" ht="15" customHeight="1" x14ac:dyDescent="0.2">
      <c r="A4087"/>
      <c r="B4087"/>
      <c r="G4087" s="46"/>
      <c r="H4087" s="38"/>
      <c r="I4087" s="38"/>
    </row>
    <row r="4088" spans="1:9" ht="15" customHeight="1" x14ac:dyDescent="0.2">
      <c r="A4088"/>
      <c r="B4088"/>
      <c r="G4088" s="46"/>
      <c r="H4088" s="38"/>
      <c r="I4088" s="38"/>
    </row>
    <row r="4089" spans="1:9" ht="15" customHeight="1" x14ac:dyDescent="0.2">
      <c r="A4089"/>
      <c r="B4089"/>
      <c r="G4089" s="46"/>
      <c r="H4089" s="38"/>
      <c r="I4089" s="38"/>
    </row>
    <row r="4090" spans="1:9" ht="15" customHeight="1" x14ac:dyDescent="0.2">
      <c r="A4090"/>
      <c r="B4090"/>
      <c r="G4090" s="46"/>
      <c r="H4090" s="38"/>
      <c r="I4090" s="38"/>
    </row>
    <row r="4091" spans="1:9" ht="15" customHeight="1" x14ac:dyDescent="0.2">
      <c r="A4091"/>
      <c r="B4091"/>
      <c r="G4091" s="46"/>
      <c r="H4091" s="38"/>
      <c r="I4091" s="38"/>
    </row>
    <row r="4092" spans="1:9" ht="15" customHeight="1" x14ac:dyDescent="0.2">
      <c r="A4092"/>
      <c r="B4092"/>
      <c r="G4092" s="46"/>
      <c r="H4092" s="38"/>
      <c r="I4092" s="38"/>
    </row>
    <row r="4093" spans="1:9" ht="15" customHeight="1" x14ac:dyDescent="0.2">
      <c r="A4093"/>
      <c r="B4093"/>
      <c r="G4093" s="46"/>
      <c r="H4093" s="38"/>
      <c r="I4093" s="38"/>
    </row>
    <row r="4094" spans="1:9" ht="15" customHeight="1" x14ac:dyDescent="0.2">
      <c r="A4094"/>
      <c r="B4094"/>
      <c r="G4094" s="46"/>
      <c r="H4094" s="38"/>
      <c r="I4094" s="38"/>
    </row>
    <row r="4095" spans="1:9" ht="15" customHeight="1" x14ac:dyDescent="0.2">
      <c r="A4095"/>
      <c r="B4095"/>
      <c r="G4095" s="46"/>
      <c r="H4095" s="38"/>
      <c r="I4095" s="38"/>
    </row>
    <row r="4096" spans="1:9" ht="15" customHeight="1" x14ac:dyDescent="0.2">
      <c r="A4096"/>
      <c r="B4096"/>
      <c r="G4096" s="46"/>
      <c r="H4096" s="38"/>
      <c r="I4096" s="38"/>
    </row>
    <row r="4097" spans="1:9" ht="15" customHeight="1" x14ac:dyDescent="0.2">
      <c r="A4097"/>
      <c r="B4097"/>
      <c r="G4097" s="46"/>
      <c r="H4097" s="38"/>
      <c r="I4097" s="38"/>
    </row>
    <row r="4098" spans="1:9" ht="15" customHeight="1" x14ac:dyDescent="0.2">
      <c r="A4098"/>
      <c r="B4098"/>
      <c r="G4098" s="46"/>
      <c r="H4098" s="38"/>
      <c r="I4098" s="38"/>
    </row>
    <row r="4099" spans="1:9" ht="15" customHeight="1" x14ac:dyDescent="0.2">
      <c r="A4099"/>
      <c r="B4099"/>
      <c r="G4099" s="46"/>
      <c r="H4099" s="38"/>
      <c r="I4099" s="38"/>
    </row>
    <row r="4100" spans="1:9" ht="15" customHeight="1" x14ac:dyDescent="0.2">
      <c r="A4100"/>
      <c r="B4100"/>
      <c r="G4100" s="46"/>
      <c r="H4100" s="38"/>
      <c r="I4100" s="38"/>
    </row>
    <row r="4101" spans="1:9" ht="15" customHeight="1" x14ac:dyDescent="0.2">
      <c r="A4101"/>
      <c r="B4101"/>
      <c r="G4101" s="46"/>
      <c r="H4101" s="38"/>
      <c r="I4101" s="38"/>
    </row>
    <row r="4102" spans="1:9" ht="15" customHeight="1" x14ac:dyDescent="0.2">
      <c r="A4102"/>
      <c r="B4102"/>
      <c r="G4102" s="46"/>
      <c r="H4102" s="38"/>
      <c r="I4102" s="38"/>
    </row>
    <row r="4103" spans="1:9" ht="15" customHeight="1" x14ac:dyDescent="0.2">
      <c r="A4103"/>
      <c r="B4103"/>
      <c r="G4103" s="46"/>
      <c r="H4103" s="38"/>
      <c r="I4103" s="38"/>
    </row>
    <row r="4104" spans="1:9" ht="15" customHeight="1" x14ac:dyDescent="0.2">
      <c r="A4104"/>
      <c r="B4104"/>
      <c r="G4104" s="46"/>
      <c r="H4104" s="38"/>
      <c r="I4104" s="38"/>
    </row>
    <row r="4105" spans="1:9" ht="15" customHeight="1" x14ac:dyDescent="0.2">
      <c r="A4105"/>
      <c r="B4105"/>
      <c r="G4105" s="46"/>
      <c r="H4105" s="38"/>
      <c r="I4105" s="38"/>
    </row>
    <row r="4106" spans="1:9" ht="15" customHeight="1" x14ac:dyDescent="0.2">
      <c r="A4106"/>
      <c r="B4106"/>
      <c r="G4106" s="46"/>
      <c r="H4106" s="38"/>
      <c r="I4106" s="38"/>
    </row>
    <row r="4107" spans="1:9" ht="15" customHeight="1" x14ac:dyDescent="0.2">
      <c r="A4107"/>
      <c r="B4107"/>
      <c r="G4107" s="46"/>
      <c r="H4107" s="38"/>
      <c r="I4107" s="38"/>
    </row>
    <row r="4108" spans="1:9" ht="15" customHeight="1" x14ac:dyDescent="0.2">
      <c r="A4108"/>
      <c r="B4108"/>
      <c r="G4108" s="46"/>
      <c r="H4108" s="38"/>
      <c r="I4108" s="38"/>
    </row>
    <row r="4109" spans="1:9" ht="15" customHeight="1" x14ac:dyDescent="0.2">
      <c r="A4109"/>
      <c r="B4109"/>
      <c r="G4109" s="46"/>
      <c r="H4109" s="38"/>
      <c r="I4109" s="38"/>
    </row>
    <row r="4110" spans="1:9" ht="15" customHeight="1" x14ac:dyDescent="0.2">
      <c r="A4110"/>
      <c r="B4110"/>
      <c r="G4110" s="46"/>
      <c r="H4110" s="38"/>
      <c r="I4110" s="38"/>
    </row>
    <row r="4111" spans="1:9" ht="15" customHeight="1" x14ac:dyDescent="0.2">
      <c r="A4111"/>
      <c r="B4111"/>
      <c r="G4111" s="46"/>
      <c r="H4111" s="38"/>
      <c r="I4111" s="38"/>
    </row>
    <row r="4112" spans="1:9" ht="15" customHeight="1" x14ac:dyDescent="0.2">
      <c r="A4112"/>
      <c r="B4112"/>
      <c r="G4112" s="46"/>
      <c r="H4112" s="38"/>
      <c r="I4112" s="38"/>
    </row>
    <row r="4113" spans="1:9" ht="15" customHeight="1" x14ac:dyDescent="0.2">
      <c r="A4113"/>
      <c r="B4113"/>
      <c r="G4113" s="46"/>
      <c r="H4113" s="38"/>
      <c r="I4113" s="38"/>
    </row>
    <row r="4114" spans="1:9" ht="15" customHeight="1" x14ac:dyDescent="0.2">
      <c r="A4114"/>
      <c r="B4114"/>
      <c r="G4114" s="46"/>
      <c r="H4114" s="38"/>
      <c r="I4114" s="38"/>
    </row>
    <row r="4115" spans="1:9" ht="15" customHeight="1" x14ac:dyDescent="0.2">
      <c r="A4115"/>
      <c r="B4115"/>
      <c r="G4115" s="46"/>
      <c r="H4115" s="38"/>
      <c r="I4115" s="38"/>
    </row>
    <row r="4116" spans="1:9" ht="15" customHeight="1" x14ac:dyDescent="0.2">
      <c r="A4116"/>
      <c r="B4116"/>
      <c r="G4116" s="46"/>
      <c r="H4116" s="38"/>
      <c r="I4116" s="38"/>
    </row>
    <row r="4117" spans="1:9" ht="15" customHeight="1" x14ac:dyDescent="0.2">
      <c r="A4117"/>
      <c r="B4117"/>
      <c r="G4117" s="46"/>
      <c r="H4117" s="38"/>
      <c r="I4117" s="38"/>
    </row>
    <row r="4118" spans="1:9" ht="15" customHeight="1" x14ac:dyDescent="0.2">
      <c r="A4118"/>
      <c r="B4118"/>
      <c r="G4118" s="46"/>
      <c r="H4118" s="38"/>
      <c r="I4118" s="38"/>
    </row>
    <row r="4119" spans="1:9" ht="15" customHeight="1" x14ac:dyDescent="0.2">
      <c r="A4119"/>
      <c r="B4119"/>
      <c r="G4119" s="46"/>
      <c r="H4119" s="38"/>
      <c r="I4119" s="38"/>
    </row>
    <row r="4120" spans="1:9" ht="15" customHeight="1" x14ac:dyDescent="0.2">
      <c r="A4120"/>
      <c r="B4120"/>
      <c r="G4120" s="46"/>
      <c r="H4120" s="38"/>
      <c r="I4120" s="38"/>
    </row>
    <row r="4121" spans="1:9" ht="15" customHeight="1" x14ac:dyDescent="0.2">
      <c r="A4121"/>
      <c r="B4121"/>
      <c r="G4121" s="46"/>
      <c r="H4121" s="38"/>
      <c r="I4121" s="38"/>
    </row>
    <row r="4122" spans="1:9" ht="15" customHeight="1" x14ac:dyDescent="0.2">
      <c r="A4122"/>
      <c r="B4122"/>
      <c r="G4122" s="46"/>
      <c r="H4122" s="38"/>
      <c r="I4122" s="38"/>
    </row>
    <row r="4123" spans="1:9" ht="15" customHeight="1" x14ac:dyDescent="0.2">
      <c r="A4123"/>
      <c r="B4123"/>
      <c r="G4123" s="46"/>
      <c r="H4123" s="38"/>
      <c r="I4123" s="38"/>
    </row>
    <row r="4124" spans="1:9" ht="15" customHeight="1" x14ac:dyDescent="0.2">
      <c r="A4124"/>
      <c r="B4124"/>
      <c r="G4124" s="46"/>
      <c r="H4124" s="38"/>
      <c r="I4124" s="38"/>
    </row>
    <row r="4125" spans="1:9" ht="15" customHeight="1" x14ac:dyDescent="0.2">
      <c r="A4125"/>
      <c r="B4125"/>
      <c r="G4125" s="46"/>
      <c r="H4125" s="38"/>
      <c r="I4125" s="38"/>
    </row>
    <row r="4126" spans="1:9" ht="15" customHeight="1" x14ac:dyDescent="0.2">
      <c r="A4126"/>
      <c r="B4126"/>
      <c r="G4126" s="46"/>
      <c r="H4126" s="38"/>
      <c r="I4126" s="38"/>
    </row>
    <row r="4127" spans="1:9" ht="15" customHeight="1" x14ac:dyDescent="0.2">
      <c r="A4127"/>
      <c r="B4127"/>
      <c r="G4127" s="46"/>
      <c r="H4127" s="38"/>
      <c r="I4127" s="38"/>
    </row>
    <row r="4128" spans="1:9" ht="15" customHeight="1" x14ac:dyDescent="0.2">
      <c r="A4128"/>
      <c r="B4128"/>
      <c r="G4128" s="46"/>
      <c r="H4128" s="38"/>
      <c r="I4128" s="38"/>
    </row>
    <row r="4129" spans="1:9" ht="15" customHeight="1" x14ac:dyDescent="0.2">
      <c r="A4129"/>
      <c r="B4129"/>
      <c r="G4129" s="46"/>
      <c r="H4129" s="38"/>
      <c r="I4129" s="38"/>
    </row>
    <row r="4130" spans="1:9" ht="15" customHeight="1" x14ac:dyDescent="0.2">
      <c r="A4130"/>
      <c r="B4130"/>
      <c r="G4130" s="46"/>
      <c r="H4130" s="38"/>
      <c r="I4130" s="38"/>
    </row>
    <row r="4131" spans="1:9" ht="15" customHeight="1" x14ac:dyDescent="0.2">
      <c r="A4131"/>
      <c r="B4131"/>
      <c r="G4131" s="46"/>
      <c r="H4131" s="38"/>
      <c r="I4131" s="38"/>
    </row>
    <row r="4132" spans="1:9" ht="15" customHeight="1" x14ac:dyDescent="0.2">
      <c r="A4132"/>
      <c r="B4132"/>
      <c r="G4132" s="46"/>
      <c r="H4132" s="38"/>
      <c r="I4132" s="38"/>
    </row>
    <row r="4133" spans="1:9" ht="15" customHeight="1" x14ac:dyDescent="0.2">
      <c r="A4133"/>
      <c r="B4133"/>
      <c r="G4133" s="46"/>
      <c r="H4133" s="38"/>
      <c r="I4133" s="38"/>
    </row>
    <row r="4134" spans="1:9" ht="15" customHeight="1" x14ac:dyDescent="0.2">
      <c r="A4134"/>
      <c r="B4134"/>
      <c r="G4134" s="46"/>
      <c r="H4134" s="38"/>
      <c r="I4134" s="38"/>
    </row>
    <row r="4135" spans="1:9" ht="15" customHeight="1" x14ac:dyDescent="0.2">
      <c r="A4135"/>
      <c r="B4135"/>
      <c r="G4135" s="46"/>
      <c r="H4135" s="38"/>
      <c r="I4135" s="38"/>
    </row>
    <row r="4136" spans="1:9" ht="15" customHeight="1" x14ac:dyDescent="0.2">
      <c r="A4136"/>
      <c r="B4136"/>
      <c r="G4136" s="46"/>
      <c r="H4136" s="38"/>
      <c r="I4136" s="38"/>
    </row>
    <row r="4137" spans="1:9" ht="15" customHeight="1" x14ac:dyDescent="0.2">
      <c r="A4137"/>
      <c r="B4137"/>
      <c r="G4137" s="46"/>
      <c r="H4137" s="38"/>
      <c r="I4137" s="38"/>
    </row>
    <row r="4138" spans="1:9" ht="15" customHeight="1" x14ac:dyDescent="0.2">
      <c r="A4138"/>
      <c r="B4138"/>
      <c r="G4138" s="46"/>
      <c r="H4138" s="38"/>
      <c r="I4138" s="38"/>
    </row>
    <row r="4139" spans="1:9" ht="15" customHeight="1" x14ac:dyDescent="0.2">
      <c r="A4139"/>
      <c r="B4139"/>
      <c r="G4139" s="46"/>
      <c r="H4139" s="38"/>
      <c r="I4139" s="38"/>
    </row>
    <row r="4140" spans="1:9" ht="15" customHeight="1" x14ac:dyDescent="0.2">
      <c r="A4140"/>
      <c r="B4140"/>
      <c r="G4140" s="46"/>
      <c r="H4140" s="38"/>
      <c r="I4140" s="38"/>
    </row>
    <row r="4141" spans="1:9" ht="15" customHeight="1" x14ac:dyDescent="0.2">
      <c r="A4141"/>
      <c r="B4141"/>
      <c r="G4141" s="46"/>
      <c r="H4141" s="38"/>
      <c r="I4141" s="38"/>
    </row>
    <row r="4142" spans="1:9" ht="15" customHeight="1" x14ac:dyDescent="0.2">
      <c r="A4142"/>
      <c r="B4142"/>
      <c r="G4142" s="46"/>
      <c r="H4142" s="38"/>
      <c r="I4142" s="38"/>
    </row>
    <row r="4143" spans="1:9" ht="15" customHeight="1" x14ac:dyDescent="0.2">
      <c r="A4143"/>
      <c r="B4143"/>
      <c r="G4143" s="46"/>
      <c r="H4143" s="38"/>
      <c r="I4143" s="38"/>
    </row>
    <row r="4144" spans="1:9" ht="15" customHeight="1" x14ac:dyDescent="0.2">
      <c r="A4144"/>
      <c r="B4144"/>
      <c r="G4144" s="46"/>
      <c r="H4144" s="38"/>
      <c r="I4144" s="38"/>
    </row>
    <row r="4145" spans="1:9" ht="15" customHeight="1" x14ac:dyDescent="0.2">
      <c r="A4145"/>
      <c r="B4145"/>
      <c r="G4145" s="46"/>
      <c r="H4145" s="38"/>
      <c r="I4145" s="38"/>
    </row>
    <row r="4146" spans="1:9" ht="15" customHeight="1" x14ac:dyDescent="0.2">
      <c r="A4146"/>
      <c r="B4146"/>
      <c r="G4146" s="46"/>
      <c r="H4146" s="38"/>
      <c r="I4146" s="38"/>
    </row>
    <row r="4147" spans="1:9" ht="15" customHeight="1" x14ac:dyDescent="0.2">
      <c r="A4147"/>
      <c r="B4147"/>
      <c r="G4147" s="46"/>
      <c r="H4147" s="38"/>
      <c r="I4147" s="38"/>
    </row>
    <row r="4148" spans="1:9" ht="15" customHeight="1" x14ac:dyDescent="0.2">
      <c r="A4148"/>
      <c r="B4148"/>
      <c r="G4148" s="46"/>
      <c r="H4148" s="38"/>
      <c r="I4148" s="38"/>
    </row>
    <row r="4149" spans="1:9" ht="15" customHeight="1" x14ac:dyDescent="0.2">
      <c r="A4149"/>
      <c r="B4149"/>
      <c r="G4149" s="46"/>
      <c r="H4149" s="38"/>
      <c r="I4149" s="38"/>
    </row>
    <row r="4150" spans="1:9" ht="15" customHeight="1" x14ac:dyDescent="0.2">
      <c r="A4150"/>
      <c r="B4150"/>
      <c r="G4150" s="46"/>
      <c r="H4150" s="38"/>
      <c r="I4150" s="38"/>
    </row>
    <row r="4151" spans="1:9" ht="15" customHeight="1" x14ac:dyDescent="0.2">
      <c r="A4151"/>
      <c r="B4151"/>
      <c r="G4151" s="46"/>
      <c r="H4151" s="38"/>
      <c r="I4151" s="38"/>
    </row>
    <row r="4152" spans="1:9" ht="15" customHeight="1" x14ac:dyDescent="0.2">
      <c r="A4152"/>
      <c r="B4152"/>
      <c r="G4152" s="46"/>
      <c r="H4152" s="38"/>
      <c r="I4152" s="38"/>
    </row>
    <row r="4153" spans="1:9" ht="15" customHeight="1" x14ac:dyDescent="0.2">
      <c r="A4153"/>
      <c r="B4153"/>
      <c r="G4153" s="46"/>
      <c r="H4153" s="38"/>
      <c r="I4153" s="38"/>
    </row>
    <row r="4154" spans="1:9" ht="15" customHeight="1" x14ac:dyDescent="0.2">
      <c r="A4154"/>
      <c r="B4154"/>
      <c r="G4154" s="46"/>
      <c r="H4154" s="38"/>
      <c r="I4154" s="38"/>
    </row>
    <row r="4155" spans="1:9" ht="15" customHeight="1" x14ac:dyDescent="0.2">
      <c r="A4155"/>
      <c r="B4155"/>
      <c r="G4155" s="46"/>
      <c r="H4155" s="38"/>
      <c r="I4155" s="38"/>
    </row>
    <row r="4156" spans="1:9" ht="15" customHeight="1" x14ac:dyDescent="0.2">
      <c r="A4156"/>
      <c r="B4156"/>
      <c r="G4156" s="46"/>
      <c r="H4156" s="38"/>
      <c r="I4156" s="38"/>
    </row>
    <row r="4157" spans="1:9" ht="15" customHeight="1" x14ac:dyDescent="0.2">
      <c r="A4157"/>
      <c r="B4157"/>
      <c r="G4157" s="46"/>
      <c r="H4157" s="38"/>
      <c r="I4157" s="38"/>
    </row>
    <row r="4158" spans="1:9" ht="15" customHeight="1" x14ac:dyDescent="0.2">
      <c r="A4158"/>
      <c r="B4158"/>
      <c r="G4158" s="46"/>
      <c r="H4158" s="38"/>
      <c r="I4158" s="38"/>
    </row>
    <row r="4159" spans="1:9" ht="15" customHeight="1" x14ac:dyDescent="0.2">
      <c r="A4159"/>
      <c r="B4159"/>
      <c r="G4159" s="46"/>
      <c r="H4159" s="38"/>
      <c r="I4159" s="38"/>
    </row>
    <row r="4160" spans="1:9" ht="15" customHeight="1" x14ac:dyDescent="0.2">
      <c r="A4160"/>
      <c r="B4160"/>
      <c r="G4160" s="46"/>
      <c r="H4160" s="38"/>
      <c r="I4160" s="38"/>
    </row>
    <row r="4161" spans="1:9" ht="15" customHeight="1" x14ac:dyDescent="0.2">
      <c r="A4161"/>
      <c r="B4161"/>
      <c r="G4161" s="46"/>
      <c r="H4161" s="38"/>
      <c r="I4161" s="38"/>
    </row>
    <row r="4162" spans="1:9" ht="15" customHeight="1" x14ac:dyDescent="0.2">
      <c r="A4162"/>
      <c r="B4162"/>
      <c r="G4162" s="46"/>
      <c r="H4162" s="38"/>
      <c r="I4162" s="38"/>
    </row>
    <row r="4163" spans="1:9" ht="15" customHeight="1" x14ac:dyDescent="0.2">
      <c r="A4163"/>
      <c r="B4163"/>
      <c r="G4163" s="46"/>
      <c r="H4163" s="38"/>
      <c r="I4163" s="38"/>
    </row>
    <row r="4164" spans="1:9" ht="15" customHeight="1" x14ac:dyDescent="0.2">
      <c r="A4164"/>
      <c r="B4164"/>
      <c r="G4164" s="46"/>
      <c r="H4164" s="38"/>
      <c r="I4164" s="38"/>
    </row>
    <row r="4165" spans="1:9" ht="15" customHeight="1" x14ac:dyDescent="0.2">
      <c r="A4165"/>
      <c r="B4165"/>
      <c r="G4165" s="46"/>
      <c r="H4165" s="38"/>
      <c r="I4165" s="38"/>
    </row>
    <row r="4166" spans="1:9" ht="15" customHeight="1" x14ac:dyDescent="0.2">
      <c r="A4166"/>
      <c r="B4166"/>
      <c r="G4166" s="46"/>
      <c r="H4166" s="38"/>
      <c r="I4166" s="38"/>
    </row>
    <row r="4167" spans="1:9" ht="15" customHeight="1" x14ac:dyDescent="0.2">
      <c r="A4167"/>
      <c r="B4167"/>
      <c r="G4167" s="46"/>
      <c r="H4167" s="38"/>
      <c r="I4167" s="38"/>
    </row>
    <row r="4168" spans="1:9" ht="15" customHeight="1" x14ac:dyDescent="0.2">
      <c r="A4168"/>
      <c r="B4168"/>
      <c r="G4168" s="46"/>
      <c r="H4168" s="38"/>
      <c r="I4168" s="38"/>
    </row>
    <row r="4169" spans="1:9" ht="15" customHeight="1" x14ac:dyDescent="0.2">
      <c r="A4169"/>
      <c r="B4169"/>
      <c r="G4169" s="46"/>
      <c r="H4169" s="38"/>
      <c r="I4169" s="38"/>
    </row>
    <row r="4170" spans="1:9" ht="15" customHeight="1" x14ac:dyDescent="0.2">
      <c r="A4170"/>
      <c r="B4170"/>
      <c r="G4170" s="46"/>
      <c r="H4170" s="38"/>
      <c r="I4170" s="38"/>
    </row>
    <row r="4171" spans="1:9" ht="15" customHeight="1" x14ac:dyDescent="0.2">
      <c r="A4171"/>
      <c r="B4171"/>
      <c r="G4171" s="46"/>
      <c r="H4171" s="38"/>
      <c r="I4171" s="38"/>
    </row>
    <row r="4172" spans="1:9" ht="15" customHeight="1" x14ac:dyDescent="0.2">
      <c r="A4172"/>
      <c r="B4172"/>
      <c r="G4172" s="46"/>
      <c r="H4172" s="38"/>
      <c r="I4172" s="38"/>
    </row>
    <row r="4173" spans="1:9" ht="15" customHeight="1" x14ac:dyDescent="0.2">
      <c r="A4173"/>
      <c r="B4173"/>
      <c r="G4173" s="46"/>
      <c r="H4173" s="38"/>
      <c r="I4173" s="38"/>
    </row>
    <row r="4174" spans="1:9" ht="15" customHeight="1" x14ac:dyDescent="0.2">
      <c r="A4174"/>
      <c r="B4174"/>
      <c r="G4174" s="46"/>
      <c r="H4174" s="38"/>
      <c r="I4174" s="38"/>
    </row>
    <row r="4175" spans="1:9" ht="15" customHeight="1" x14ac:dyDescent="0.2">
      <c r="A4175"/>
      <c r="B4175"/>
      <c r="G4175" s="46"/>
      <c r="H4175" s="38"/>
      <c r="I4175" s="38"/>
    </row>
    <row r="4176" spans="1:9" ht="15" customHeight="1" x14ac:dyDescent="0.2">
      <c r="A4176"/>
      <c r="B4176"/>
      <c r="G4176" s="46"/>
      <c r="H4176" s="38"/>
      <c r="I4176" s="38"/>
    </row>
    <row r="4177" spans="1:9" ht="15" customHeight="1" x14ac:dyDescent="0.2">
      <c r="A4177"/>
      <c r="B4177"/>
      <c r="G4177" s="46"/>
      <c r="H4177" s="38"/>
      <c r="I4177" s="38"/>
    </row>
    <row r="4178" spans="1:9" ht="15" customHeight="1" x14ac:dyDescent="0.2">
      <c r="A4178"/>
      <c r="B4178"/>
      <c r="G4178" s="46"/>
      <c r="H4178" s="38"/>
      <c r="I4178" s="38"/>
    </row>
    <row r="4179" spans="1:9" ht="15" customHeight="1" x14ac:dyDescent="0.2">
      <c r="A4179"/>
      <c r="B4179"/>
      <c r="G4179" s="46"/>
      <c r="H4179" s="38"/>
      <c r="I4179" s="38"/>
    </row>
    <row r="4180" spans="1:9" ht="15" customHeight="1" x14ac:dyDescent="0.2">
      <c r="A4180"/>
      <c r="B4180"/>
      <c r="G4180" s="46"/>
      <c r="H4180" s="38"/>
      <c r="I4180" s="38"/>
    </row>
    <row r="4181" spans="1:9" ht="15" customHeight="1" x14ac:dyDescent="0.2">
      <c r="A4181"/>
      <c r="B4181"/>
      <c r="G4181" s="46"/>
      <c r="H4181" s="38"/>
      <c r="I4181" s="38"/>
    </row>
    <row r="4182" spans="1:9" ht="15" customHeight="1" x14ac:dyDescent="0.2">
      <c r="A4182"/>
      <c r="B4182"/>
      <c r="G4182" s="46"/>
      <c r="H4182" s="38"/>
      <c r="I4182" s="38"/>
    </row>
    <row r="4183" spans="1:9" ht="15" customHeight="1" x14ac:dyDescent="0.2">
      <c r="A4183"/>
      <c r="B4183"/>
      <c r="G4183" s="46"/>
      <c r="H4183" s="38"/>
      <c r="I4183" s="38"/>
    </row>
    <row r="4184" spans="1:9" ht="15" customHeight="1" x14ac:dyDescent="0.2">
      <c r="A4184"/>
      <c r="B4184"/>
      <c r="G4184" s="46"/>
      <c r="H4184" s="38"/>
      <c r="I4184" s="38"/>
    </row>
    <row r="4185" spans="1:9" ht="15" customHeight="1" x14ac:dyDescent="0.2">
      <c r="A4185"/>
      <c r="B4185"/>
      <c r="G4185" s="46"/>
      <c r="H4185" s="38"/>
      <c r="I4185" s="38"/>
    </row>
    <row r="4186" spans="1:9" ht="15" customHeight="1" x14ac:dyDescent="0.2">
      <c r="A4186"/>
      <c r="B4186"/>
      <c r="G4186" s="46"/>
      <c r="H4186" s="38"/>
      <c r="I4186" s="38"/>
    </row>
    <row r="4187" spans="1:9" ht="15" customHeight="1" x14ac:dyDescent="0.2">
      <c r="A4187"/>
      <c r="B4187"/>
      <c r="G4187" s="46"/>
      <c r="H4187" s="38"/>
      <c r="I4187" s="38"/>
    </row>
    <row r="4188" spans="1:9" ht="15" customHeight="1" x14ac:dyDescent="0.2">
      <c r="A4188"/>
      <c r="B4188"/>
      <c r="G4188" s="46"/>
      <c r="H4188" s="38"/>
      <c r="I4188" s="38"/>
    </row>
    <row r="4189" spans="1:9" ht="15" customHeight="1" x14ac:dyDescent="0.2">
      <c r="A4189"/>
      <c r="B4189"/>
      <c r="G4189" s="46"/>
      <c r="H4189" s="38"/>
      <c r="I4189" s="38"/>
    </row>
    <row r="4190" spans="1:9" ht="15" customHeight="1" x14ac:dyDescent="0.2">
      <c r="A4190"/>
      <c r="B4190"/>
      <c r="G4190" s="46"/>
      <c r="H4190" s="38"/>
      <c r="I4190" s="38"/>
    </row>
    <row r="4191" spans="1:9" ht="15" customHeight="1" x14ac:dyDescent="0.2">
      <c r="A4191"/>
      <c r="B4191"/>
      <c r="G4191" s="46"/>
      <c r="H4191" s="38"/>
      <c r="I4191" s="38"/>
    </row>
    <row r="4192" spans="1:9" ht="15" customHeight="1" x14ac:dyDescent="0.2">
      <c r="A4192"/>
      <c r="B4192"/>
      <c r="G4192" s="46"/>
      <c r="H4192" s="38"/>
      <c r="I4192" s="38"/>
    </row>
    <row r="4193" spans="1:9" ht="15" customHeight="1" x14ac:dyDescent="0.2">
      <c r="A4193"/>
      <c r="B4193"/>
      <c r="G4193" s="46"/>
      <c r="H4193" s="38"/>
      <c r="I4193" s="38"/>
    </row>
    <row r="4194" spans="1:9" ht="15" customHeight="1" x14ac:dyDescent="0.2">
      <c r="A4194"/>
      <c r="B4194"/>
      <c r="G4194" s="46"/>
      <c r="H4194" s="38"/>
      <c r="I4194" s="38"/>
    </row>
    <row r="4195" spans="1:9" ht="15" customHeight="1" x14ac:dyDescent="0.2">
      <c r="A4195"/>
      <c r="B4195"/>
      <c r="G4195" s="46"/>
      <c r="H4195" s="38"/>
      <c r="I4195" s="38"/>
    </row>
    <row r="4196" spans="1:9" ht="15" customHeight="1" x14ac:dyDescent="0.2">
      <c r="A4196"/>
      <c r="B4196"/>
      <c r="G4196" s="46"/>
      <c r="H4196" s="38"/>
      <c r="I4196" s="38"/>
    </row>
    <row r="4197" spans="1:9" ht="15" customHeight="1" x14ac:dyDescent="0.2">
      <c r="A4197"/>
      <c r="B4197"/>
      <c r="G4197" s="46"/>
      <c r="H4197" s="38"/>
      <c r="I4197" s="38"/>
    </row>
    <row r="4198" spans="1:9" ht="15" customHeight="1" x14ac:dyDescent="0.2">
      <c r="A4198"/>
      <c r="B4198"/>
      <c r="G4198" s="46"/>
      <c r="H4198" s="38"/>
      <c r="I4198" s="38"/>
    </row>
    <row r="4199" spans="1:9" ht="15" customHeight="1" x14ac:dyDescent="0.2">
      <c r="A4199"/>
      <c r="B4199"/>
      <c r="G4199" s="46"/>
      <c r="H4199" s="38"/>
      <c r="I4199" s="38"/>
    </row>
    <row r="4200" spans="1:9" ht="15" customHeight="1" x14ac:dyDescent="0.2">
      <c r="A4200"/>
      <c r="B4200"/>
      <c r="G4200" s="46"/>
      <c r="H4200" s="38"/>
      <c r="I4200" s="38"/>
    </row>
    <row r="4201" spans="1:9" ht="15" customHeight="1" x14ac:dyDescent="0.2">
      <c r="A4201"/>
      <c r="B4201"/>
      <c r="G4201" s="46"/>
      <c r="H4201" s="38"/>
      <c r="I4201" s="38"/>
    </row>
    <row r="4202" spans="1:9" ht="15" customHeight="1" x14ac:dyDescent="0.2">
      <c r="A4202"/>
      <c r="B4202"/>
      <c r="G4202" s="46"/>
      <c r="H4202" s="38"/>
      <c r="I4202" s="38"/>
    </row>
    <row r="4203" spans="1:9" ht="15" customHeight="1" x14ac:dyDescent="0.2">
      <c r="A4203"/>
      <c r="B4203"/>
      <c r="G4203" s="46"/>
      <c r="H4203" s="38"/>
      <c r="I4203" s="38"/>
    </row>
    <row r="4204" spans="1:9" ht="15" customHeight="1" x14ac:dyDescent="0.2">
      <c r="A4204"/>
      <c r="B4204"/>
      <c r="G4204" s="46"/>
      <c r="H4204" s="38"/>
      <c r="I4204" s="38"/>
    </row>
    <row r="4205" spans="1:9" ht="15" customHeight="1" x14ac:dyDescent="0.2">
      <c r="A4205"/>
      <c r="B4205"/>
      <c r="G4205" s="46"/>
      <c r="H4205" s="38"/>
      <c r="I4205" s="38"/>
    </row>
    <row r="4206" spans="1:9" ht="15" customHeight="1" x14ac:dyDescent="0.2">
      <c r="A4206"/>
      <c r="B4206"/>
      <c r="G4206" s="46"/>
      <c r="H4206" s="38"/>
      <c r="I4206" s="38"/>
    </row>
    <row r="4207" spans="1:9" ht="15" customHeight="1" x14ac:dyDescent="0.2">
      <c r="A4207"/>
      <c r="B4207"/>
      <c r="G4207" s="46"/>
      <c r="H4207" s="38"/>
      <c r="I4207" s="38"/>
    </row>
    <row r="4208" spans="1:9" ht="15" customHeight="1" x14ac:dyDescent="0.2">
      <c r="A4208"/>
      <c r="B4208"/>
      <c r="G4208" s="46"/>
      <c r="H4208" s="38"/>
      <c r="I4208" s="38"/>
    </row>
    <row r="4209" spans="1:9" ht="15" customHeight="1" x14ac:dyDescent="0.2">
      <c r="A4209"/>
      <c r="B4209"/>
      <c r="G4209" s="46"/>
      <c r="H4209" s="38"/>
      <c r="I4209" s="38"/>
    </row>
    <row r="4210" spans="1:9" ht="15" customHeight="1" x14ac:dyDescent="0.2">
      <c r="A4210"/>
      <c r="B4210"/>
      <c r="G4210" s="46"/>
      <c r="H4210" s="38"/>
      <c r="I4210" s="38"/>
    </row>
    <row r="4211" spans="1:9" ht="15" customHeight="1" x14ac:dyDescent="0.2">
      <c r="A4211"/>
      <c r="B4211"/>
      <c r="G4211" s="46"/>
      <c r="H4211" s="38"/>
      <c r="I4211" s="38"/>
    </row>
    <row r="4212" spans="1:9" ht="15" customHeight="1" x14ac:dyDescent="0.2">
      <c r="A4212"/>
      <c r="B4212"/>
      <c r="G4212" s="46"/>
      <c r="H4212" s="38"/>
      <c r="I4212" s="38"/>
    </row>
    <row r="4213" spans="1:9" ht="15" customHeight="1" x14ac:dyDescent="0.2">
      <c r="A4213"/>
      <c r="B4213"/>
      <c r="G4213" s="46"/>
      <c r="H4213" s="38"/>
      <c r="I4213" s="38"/>
    </row>
    <row r="4214" spans="1:9" ht="15" customHeight="1" x14ac:dyDescent="0.2">
      <c r="A4214"/>
      <c r="B4214"/>
      <c r="G4214" s="46"/>
      <c r="H4214" s="38"/>
      <c r="I4214" s="38"/>
    </row>
    <row r="4215" spans="1:9" ht="15" customHeight="1" x14ac:dyDescent="0.2">
      <c r="A4215"/>
      <c r="B4215"/>
      <c r="G4215" s="46"/>
      <c r="H4215" s="38"/>
      <c r="I4215" s="38"/>
    </row>
    <row r="4216" spans="1:9" ht="15" customHeight="1" x14ac:dyDescent="0.2">
      <c r="A4216"/>
      <c r="B4216"/>
      <c r="G4216" s="46"/>
      <c r="H4216" s="38"/>
      <c r="I4216" s="38"/>
    </row>
    <row r="4217" spans="1:9" ht="15" customHeight="1" x14ac:dyDescent="0.2">
      <c r="A4217"/>
      <c r="B4217"/>
      <c r="G4217" s="46"/>
      <c r="H4217" s="38"/>
      <c r="I4217" s="38"/>
    </row>
    <row r="4218" spans="1:9" ht="15" customHeight="1" x14ac:dyDescent="0.2">
      <c r="A4218"/>
      <c r="B4218"/>
      <c r="G4218" s="46"/>
      <c r="H4218" s="38"/>
      <c r="I4218" s="38"/>
    </row>
    <row r="4219" spans="1:9" ht="15" customHeight="1" x14ac:dyDescent="0.2">
      <c r="A4219"/>
      <c r="B4219"/>
      <c r="G4219" s="46"/>
      <c r="H4219" s="38"/>
      <c r="I4219" s="38"/>
    </row>
    <row r="4220" spans="1:9" ht="15" customHeight="1" x14ac:dyDescent="0.2">
      <c r="A4220"/>
      <c r="B4220"/>
      <c r="G4220" s="46"/>
      <c r="H4220" s="38"/>
      <c r="I4220" s="38"/>
    </row>
    <row r="4221" spans="1:9" ht="15" customHeight="1" x14ac:dyDescent="0.2">
      <c r="A4221"/>
      <c r="B4221"/>
      <c r="G4221" s="46"/>
      <c r="H4221" s="38"/>
      <c r="I4221" s="38"/>
    </row>
    <row r="4222" spans="1:9" ht="15" customHeight="1" x14ac:dyDescent="0.2">
      <c r="A4222"/>
      <c r="B4222"/>
      <c r="G4222" s="46"/>
      <c r="H4222" s="38"/>
      <c r="I4222" s="38"/>
    </row>
    <row r="4223" spans="1:9" ht="15" customHeight="1" x14ac:dyDescent="0.2">
      <c r="A4223"/>
      <c r="B4223"/>
      <c r="G4223" s="46"/>
      <c r="H4223" s="38"/>
      <c r="I4223" s="38"/>
    </row>
    <row r="4224" spans="1:9" ht="15" customHeight="1" x14ac:dyDescent="0.2">
      <c r="A4224"/>
      <c r="B4224"/>
      <c r="G4224" s="46"/>
      <c r="H4224" s="38"/>
      <c r="I4224" s="38"/>
    </row>
    <row r="4225" spans="1:9" ht="15" customHeight="1" x14ac:dyDescent="0.2">
      <c r="A4225"/>
      <c r="B4225"/>
      <c r="G4225" s="46"/>
      <c r="H4225" s="38"/>
      <c r="I4225" s="38"/>
    </row>
    <row r="4226" spans="1:9" ht="15" customHeight="1" x14ac:dyDescent="0.2">
      <c r="A4226"/>
      <c r="B4226"/>
      <c r="G4226" s="46"/>
      <c r="H4226" s="38"/>
      <c r="I4226" s="38"/>
    </row>
    <row r="4227" spans="1:9" ht="15" customHeight="1" x14ac:dyDescent="0.2">
      <c r="A4227"/>
      <c r="B4227"/>
      <c r="G4227" s="46"/>
      <c r="H4227" s="38"/>
      <c r="I4227" s="38"/>
    </row>
    <row r="4228" spans="1:9" ht="15" customHeight="1" x14ac:dyDescent="0.2">
      <c r="A4228"/>
      <c r="B4228"/>
      <c r="G4228" s="46"/>
      <c r="H4228" s="38"/>
      <c r="I4228" s="38"/>
    </row>
    <row r="4229" spans="1:9" ht="15" customHeight="1" x14ac:dyDescent="0.2">
      <c r="A4229"/>
      <c r="B4229"/>
      <c r="G4229" s="46"/>
      <c r="H4229" s="38"/>
      <c r="I4229" s="38"/>
    </row>
    <row r="4230" spans="1:9" ht="15" customHeight="1" x14ac:dyDescent="0.2">
      <c r="A4230"/>
      <c r="B4230"/>
      <c r="G4230" s="46"/>
      <c r="H4230" s="38"/>
      <c r="I4230" s="38"/>
    </row>
    <row r="4231" spans="1:9" ht="15" customHeight="1" x14ac:dyDescent="0.2">
      <c r="A4231"/>
      <c r="B4231"/>
      <c r="G4231" s="46"/>
      <c r="H4231" s="38"/>
      <c r="I4231" s="38"/>
    </row>
    <row r="4232" spans="1:9" ht="15" customHeight="1" x14ac:dyDescent="0.2">
      <c r="A4232"/>
      <c r="B4232"/>
      <c r="G4232" s="46"/>
      <c r="H4232" s="38"/>
      <c r="I4232" s="38"/>
    </row>
    <row r="4233" spans="1:9" ht="15" customHeight="1" x14ac:dyDescent="0.2">
      <c r="A4233"/>
      <c r="B4233"/>
      <c r="G4233" s="46"/>
      <c r="H4233" s="38"/>
      <c r="I4233" s="38"/>
    </row>
    <row r="4234" spans="1:9" ht="15" customHeight="1" x14ac:dyDescent="0.2">
      <c r="A4234"/>
      <c r="B4234"/>
      <c r="G4234" s="46"/>
      <c r="H4234" s="38"/>
      <c r="I4234" s="38"/>
    </row>
    <row r="4235" spans="1:9" ht="15" customHeight="1" x14ac:dyDescent="0.2">
      <c r="A4235"/>
      <c r="B4235"/>
      <c r="G4235" s="46"/>
      <c r="H4235" s="38"/>
      <c r="I4235" s="38"/>
    </row>
    <row r="4236" spans="1:9" ht="15" customHeight="1" x14ac:dyDescent="0.2">
      <c r="A4236"/>
      <c r="B4236"/>
      <c r="G4236" s="46"/>
      <c r="H4236" s="38"/>
      <c r="I4236" s="38"/>
    </row>
    <row r="4237" spans="1:9" ht="15" customHeight="1" x14ac:dyDescent="0.2">
      <c r="A4237"/>
      <c r="B4237"/>
      <c r="G4237" s="46"/>
      <c r="H4237" s="38"/>
      <c r="I4237" s="38"/>
    </row>
    <row r="4238" spans="1:9" ht="15" customHeight="1" x14ac:dyDescent="0.2">
      <c r="A4238"/>
      <c r="B4238"/>
      <c r="G4238" s="46"/>
      <c r="H4238" s="38"/>
      <c r="I4238" s="38"/>
    </row>
    <row r="4239" spans="1:9" ht="15" customHeight="1" x14ac:dyDescent="0.2">
      <c r="A4239"/>
      <c r="B4239"/>
      <c r="G4239" s="46"/>
      <c r="H4239" s="38"/>
      <c r="I4239" s="38"/>
    </row>
    <row r="4240" spans="1:9" ht="15" customHeight="1" x14ac:dyDescent="0.2">
      <c r="A4240"/>
      <c r="B4240"/>
      <c r="G4240" s="46"/>
      <c r="H4240" s="38"/>
      <c r="I4240" s="38"/>
    </row>
    <row r="4241" spans="1:9" ht="15" customHeight="1" x14ac:dyDescent="0.2">
      <c r="A4241"/>
      <c r="B4241"/>
      <c r="G4241" s="46"/>
      <c r="H4241" s="38"/>
      <c r="I4241" s="38"/>
    </row>
    <row r="4242" spans="1:9" ht="15" customHeight="1" x14ac:dyDescent="0.2">
      <c r="A4242"/>
      <c r="B4242"/>
      <c r="G4242" s="46"/>
      <c r="H4242" s="38"/>
      <c r="I4242" s="38"/>
    </row>
    <row r="4243" spans="1:9" ht="15" customHeight="1" x14ac:dyDescent="0.2">
      <c r="A4243"/>
      <c r="B4243"/>
      <c r="G4243" s="46"/>
      <c r="H4243" s="38"/>
      <c r="I4243" s="38"/>
    </row>
    <row r="4244" spans="1:9" ht="15" customHeight="1" x14ac:dyDescent="0.2">
      <c r="A4244"/>
      <c r="B4244"/>
      <c r="G4244" s="46"/>
      <c r="H4244" s="38"/>
      <c r="I4244" s="38"/>
    </row>
    <row r="4245" spans="1:9" ht="15" customHeight="1" x14ac:dyDescent="0.2">
      <c r="A4245"/>
      <c r="B4245"/>
      <c r="G4245" s="46"/>
      <c r="H4245" s="38"/>
      <c r="I4245" s="38"/>
    </row>
    <row r="4246" spans="1:9" ht="15" customHeight="1" x14ac:dyDescent="0.2">
      <c r="A4246"/>
      <c r="B4246"/>
      <c r="G4246" s="46"/>
      <c r="H4246" s="38"/>
      <c r="I4246" s="38"/>
    </row>
    <row r="4247" spans="1:9" ht="15" customHeight="1" x14ac:dyDescent="0.2">
      <c r="A4247"/>
      <c r="B4247"/>
      <c r="G4247" s="46"/>
      <c r="H4247" s="38"/>
      <c r="I4247" s="38"/>
    </row>
    <row r="4248" spans="1:9" ht="15" customHeight="1" x14ac:dyDescent="0.2">
      <c r="A4248"/>
      <c r="B4248"/>
      <c r="G4248" s="46"/>
      <c r="H4248" s="38"/>
      <c r="I4248" s="38"/>
    </row>
    <row r="4249" spans="1:9" ht="15" customHeight="1" x14ac:dyDescent="0.2">
      <c r="A4249"/>
      <c r="B4249"/>
      <c r="G4249" s="46"/>
      <c r="H4249" s="38"/>
      <c r="I4249" s="38"/>
    </row>
    <row r="4250" spans="1:9" ht="15" customHeight="1" x14ac:dyDescent="0.2">
      <c r="A4250"/>
      <c r="B4250"/>
      <c r="G4250" s="46"/>
      <c r="H4250" s="38"/>
      <c r="I4250" s="38"/>
    </row>
    <row r="4251" spans="1:9" ht="15" customHeight="1" x14ac:dyDescent="0.2">
      <c r="A4251"/>
      <c r="B4251"/>
      <c r="G4251" s="46"/>
      <c r="H4251" s="38"/>
      <c r="I4251" s="38"/>
    </row>
    <row r="4252" spans="1:9" ht="15" customHeight="1" x14ac:dyDescent="0.2">
      <c r="A4252"/>
      <c r="B4252"/>
      <c r="G4252" s="46"/>
      <c r="H4252" s="38"/>
      <c r="I4252" s="38"/>
    </row>
    <row r="4253" spans="1:9" ht="15" customHeight="1" x14ac:dyDescent="0.2">
      <c r="A4253"/>
      <c r="B4253"/>
      <c r="G4253" s="46"/>
      <c r="H4253" s="38"/>
      <c r="I4253" s="38"/>
    </row>
    <row r="4254" spans="1:9" ht="15" customHeight="1" x14ac:dyDescent="0.2">
      <c r="A4254"/>
      <c r="B4254"/>
      <c r="G4254" s="46"/>
      <c r="H4254" s="38"/>
      <c r="I4254" s="38"/>
    </row>
    <row r="4255" spans="1:9" ht="15" customHeight="1" x14ac:dyDescent="0.2">
      <c r="A4255"/>
      <c r="B4255"/>
      <c r="G4255" s="46"/>
      <c r="H4255" s="38"/>
      <c r="I4255" s="38"/>
    </row>
    <row r="4256" spans="1:9" ht="15" customHeight="1" x14ac:dyDescent="0.2">
      <c r="A4256"/>
      <c r="B4256"/>
      <c r="G4256" s="46"/>
      <c r="H4256" s="38"/>
      <c r="I4256" s="38"/>
    </row>
    <row r="4257" spans="1:9" ht="15" customHeight="1" x14ac:dyDescent="0.2">
      <c r="A4257"/>
      <c r="B4257"/>
      <c r="G4257" s="46"/>
      <c r="H4257" s="38"/>
      <c r="I4257" s="38"/>
    </row>
    <row r="4258" spans="1:9" ht="15" customHeight="1" x14ac:dyDescent="0.2">
      <c r="A4258"/>
      <c r="B4258"/>
      <c r="G4258" s="46"/>
      <c r="H4258" s="38"/>
      <c r="I4258" s="38"/>
    </row>
    <row r="4259" spans="1:9" ht="15" customHeight="1" x14ac:dyDescent="0.2">
      <c r="A4259"/>
      <c r="B4259"/>
      <c r="G4259" s="46"/>
      <c r="H4259" s="38"/>
      <c r="I4259" s="38"/>
    </row>
    <row r="4260" spans="1:9" ht="15" customHeight="1" x14ac:dyDescent="0.2">
      <c r="A4260"/>
      <c r="B4260"/>
      <c r="G4260" s="46"/>
      <c r="H4260" s="38"/>
      <c r="I4260" s="38"/>
    </row>
    <row r="4261" spans="1:9" ht="15" customHeight="1" x14ac:dyDescent="0.2">
      <c r="A4261"/>
      <c r="B4261"/>
      <c r="G4261" s="46"/>
      <c r="H4261" s="38"/>
      <c r="I4261" s="38"/>
    </row>
    <row r="4262" spans="1:9" ht="15" customHeight="1" x14ac:dyDescent="0.2">
      <c r="A4262"/>
      <c r="B4262"/>
      <c r="G4262" s="46"/>
      <c r="H4262" s="38"/>
      <c r="I4262" s="38"/>
    </row>
    <row r="4263" spans="1:9" ht="15" customHeight="1" x14ac:dyDescent="0.2">
      <c r="A4263"/>
      <c r="B4263"/>
      <c r="G4263" s="46"/>
      <c r="H4263" s="38"/>
      <c r="I4263" s="38"/>
    </row>
    <row r="4264" spans="1:9" ht="15" customHeight="1" x14ac:dyDescent="0.2">
      <c r="A4264"/>
      <c r="B4264"/>
      <c r="G4264" s="46"/>
      <c r="H4264" s="38"/>
      <c r="I4264" s="38"/>
    </row>
    <row r="4265" spans="1:9" ht="15" customHeight="1" x14ac:dyDescent="0.2">
      <c r="A4265"/>
      <c r="B4265"/>
      <c r="G4265" s="46"/>
      <c r="H4265" s="38"/>
      <c r="I4265" s="38"/>
    </row>
    <row r="4266" spans="1:9" ht="15" customHeight="1" x14ac:dyDescent="0.2">
      <c r="A4266"/>
      <c r="B4266"/>
      <c r="G4266" s="46"/>
      <c r="H4266" s="38"/>
      <c r="I4266" s="38"/>
    </row>
    <row r="4267" spans="1:9" ht="15" customHeight="1" x14ac:dyDescent="0.2">
      <c r="A4267"/>
      <c r="B4267"/>
      <c r="G4267" s="46"/>
      <c r="H4267" s="38"/>
      <c r="I4267" s="38"/>
    </row>
    <row r="4268" spans="1:9" ht="15" customHeight="1" x14ac:dyDescent="0.2">
      <c r="A4268"/>
      <c r="B4268"/>
      <c r="G4268" s="46"/>
      <c r="H4268" s="38"/>
      <c r="I4268" s="38"/>
    </row>
    <row r="4269" spans="1:9" ht="15" customHeight="1" x14ac:dyDescent="0.2">
      <c r="A4269"/>
      <c r="B4269"/>
      <c r="G4269" s="46"/>
      <c r="H4269" s="38"/>
      <c r="I4269" s="38"/>
    </row>
    <row r="4270" spans="1:9" ht="15" customHeight="1" x14ac:dyDescent="0.2">
      <c r="A4270"/>
      <c r="B4270"/>
      <c r="G4270" s="46"/>
      <c r="H4270" s="38"/>
      <c r="I4270" s="38"/>
    </row>
    <row r="4271" spans="1:9" ht="15" customHeight="1" x14ac:dyDescent="0.2">
      <c r="A4271"/>
      <c r="B4271"/>
      <c r="G4271" s="46"/>
      <c r="H4271" s="38"/>
      <c r="I4271" s="38"/>
    </row>
    <row r="4272" spans="1:9" ht="15" customHeight="1" x14ac:dyDescent="0.2">
      <c r="A4272"/>
      <c r="B4272"/>
      <c r="G4272" s="46"/>
      <c r="H4272" s="38"/>
      <c r="I4272" s="38"/>
    </row>
    <row r="4273" spans="1:9" ht="15" customHeight="1" x14ac:dyDescent="0.2">
      <c r="A4273"/>
      <c r="B4273"/>
      <c r="G4273" s="46"/>
      <c r="H4273" s="38"/>
      <c r="I4273" s="38"/>
    </row>
    <row r="4274" spans="1:9" ht="15" customHeight="1" x14ac:dyDescent="0.2">
      <c r="A4274"/>
      <c r="B4274"/>
      <c r="G4274" s="46"/>
      <c r="H4274" s="38"/>
      <c r="I4274" s="38"/>
    </row>
    <row r="4275" spans="1:9" ht="15" customHeight="1" x14ac:dyDescent="0.2">
      <c r="A4275"/>
      <c r="B4275"/>
      <c r="G4275" s="46"/>
      <c r="H4275" s="38"/>
      <c r="I4275" s="38"/>
    </row>
    <row r="4276" spans="1:9" ht="15" customHeight="1" x14ac:dyDescent="0.2">
      <c r="A4276"/>
      <c r="B4276"/>
      <c r="G4276" s="46"/>
      <c r="H4276" s="38"/>
      <c r="I4276" s="38"/>
    </row>
    <row r="4277" spans="1:9" ht="15" customHeight="1" x14ac:dyDescent="0.2">
      <c r="A4277"/>
      <c r="B4277"/>
      <c r="G4277" s="46"/>
      <c r="H4277" s="38"/>
      <c r="I4277" s="38"/>
    </row>
    <row r="4278" spans="1:9" ht="15" customHeight="1" x14ac:dyDescent="0.2">
      <c r="A4278"/>
      <c r="B4278"/>
      <c r="G4278" s="46"/>
      <c r="H4278" s="38"/>
      <c r="I4278" s="38"/>
    </row>
    <row r="4279" spans="1:9" ht="15" customHeight="1" x14ac:dyDescent="0.2">
      <c r="A4279"/>
      <c r="B4279"/>
      <c r="G4279" s="46"/>
      <c r="H4279" s="38"/>
      <c r="I4279" s="38"/>
    </row>
    <row r="4280" spans="1:9" ht="15" customHeight="1" x14ac:dyDescent="0.2">
      <c r="A4280"/>
      <c r="B4280"/>
      <c r="G4280" s="46"/>
      <c r="H4280" s="38"/>
      <c r="I4280" s="38"/>
    </row>
    <row r="4281" spans="1:9" ht="15" customHeight="1" x14ac:dyDescent="0.2">
      <c r="A4281"/>
      <c r="B4281"/>
      <c r="G4281" s="46"/>
      <c r="H4281" s="38"/>
      <c r="I4281" s="38"/>
    </row>
    <row r="4282" spans="1:9" ht="15" customHeight="1" x14ac:dyDescent="0.2">
      <c r="A4282"/>
      <c r="B4282"/>
      <c r="G4282" s="46"/>
      <c r="H4282" s="38"/>
      <c r="I4282" s="38"/>
    </row>
    <row r="4283" spans="1:9" ht="15" customHeight="1" x14ac:dyDescent="0.2">
      <c r="A4283"/>
      <c r="B4283"/>
      <c r="G4283" s="46"/>
      <c r="H4283" s="38"/>
      <c r="I4283" s="38"/>
    </row>
    <row r="4284" spans="1:9" ht="15" customHeight="1" x14ac:dyDescent="0.2">
      <c r="A4284"/>
      <c r="B4284"/>
      <c r="G4284" s="46"/>
      <c r="H4284" s="38"/>
      <c r="I4284" s="38"/>
    </row>
    <row r="4285" spans="1:9" ht="15" customHeight="1" x14ac:dyDescent="0.2">
      <c r="A4285"/>
      <c r="B4285"/>
      <c r="G4285" s="46"/>
      <c r="H4285" s="38"/>
      <c r="I4285" s="38"/>
    </row>
    <row r="4286" spans="1:9" ht="15" customHeight="1" x14ac:dyDescent="0.2">
      <c r="A4286"/>
      <c r="B4286"/>
      <c r="G4286" s="46"/>
      <c r="H4286" s="38"/>
      <c r="I4286" s="38"/>
    </row>
    <row r="4287" spans="1:9" ht="15" customHeight="1" x14ac:dyDescent="0.2">
      <c r="A4287"/>
      <c r="B4287"/>
      <c r="G4287" s="46"/>
      <c r="H4287" s="38"/>
      <c r="I4287" s="38"/>
    </row>
    <row r="4288" spans="1:9" ht="15" customHeight="1" x14ac:dyDescent="0.2">
      <c r="A4288"/>
      <c r="B4288"/>
      <c r="G4288" s="46"/>
      <c r="H4288" s="38"/>
      <c r="I4288" s="38"/>
    </row>
    <row r="4289" spans="1:9" ht="15" customHeight="1" x14ac:dyDescent="0.2">
      <c r="A4289"/>
      <c r="B4289"/>
      <c r="G4289" s="46"/>
      <c r="H4289" s="38"/>
      <c r="I4289" s="38"/>
    </row>
    <row r="4290" spans="1:9" ht="15" customHeight="1" x14ac:dyDescent="0.2">
      <c r="A4290"/>
      <c r="B4290"/>
      <c r="G4290" s="46"/>
      <c r="H4290" s="38"/>
      <c r="I4290" s="38"/>
    </row>
    <row r="4291" spans="1:9" ht="15" customHeight="1" x14ac:dyDescent="0.2">
      <c r="A4291"/>
      <c r="B4291"/>
      <c r="G4291" s="46"/>
      <c r="H4291" s="38"/>
      <c r="I4291" s="38"/>
    </row>
    <row r="4292" spans="1:9" ht="15" customHeight="1" x14ac:dyDescent="0.2">
      <c r="A4292"/>
      <c r="B4292"/>
      <c r="G4292" s="46"/>
      <c r="H4292" s="38"/>
      <c r="I4292" s="38"/>
    </row>
    <row r="4293" spans="1:9" ht="15" customHeight="1" x14ac:dyDescent="0.2">
      <c r="A4293"/>
      <c r="B4293"/>
      <c r="G4293" s="46"/>
      <c r="H4293" s="38"/>
      <c r="I4293" s="38"/>
    </row>
    <row r="4294" spans="1:9" ht="15" customHeight="1" x14ac:dyDescent="0.2">
      <c r="A4294"/>
      <c r="B4294"/>
      <c r="G4294" s="46"/>
      <c r="H4294" s="38"/>
      <c r="I4294" s="38"/>
    </row>
    <row r="4295" spans="1:9" ht="15" customHeight="1" x14ac:dyDescent="0.2">
      <c r="A4295"/>
      <c r="B4295"/>
      <c r="G4295" s="46"/>
      <c r="H4295" s="38"/>
      <c r="I4295" s="38"/>
    </row>
    <row r="4296" spans="1:9" ht="15" customHeight="1" x14ac:dyDescent="0.2">
      <c r="A4296"/>
      <c r="B4296"/>
      <c r="G4296" s="46"/>
      <c r="H4296" s="38"/>
      <c r="I4296" s="38"/>
    </row>
    <row r="4297" spans="1:9" ht="15" customHeight="1" x14ac:dyDescent="0.2">
      <c r="A4297"/>
      <c r="B4297"/>
      <c r="G4297" s="46"/>
      <c r="H4297" s="38"/>
      <c r="I4297" s="38"/>
    </row>
    <row r="4298" spans="1:9" ht="15" customHeight="1" x14ac:dyDescent="0.2">
      <c r="A4298"/>
      <c r="B4298"/>
      <c r="G4298" s="46"/>
      <c r="H4298" s="38"/>
      <c r="I4298" s="38"/>
    </row>
    <row r="4299" spans="1:9" ht="15" customHeight="1" x14ac:dyDescent="0.2">
      <c r="A4299"/>
      <c r="B4299"/>
      <c r="G4299" s="46"/>
      <c r="H4299" s="38"/>
      <c r="I4299" s="38"/>
    </row>
    <row r="4300" spans="1:9" ht="15" customHeight="1" x14ac:dyDescent="0.2">
      <c r="A4300"/>
      <c r="B4300"/>
      <c r="G4300" s="46"/>
      <c r="H4300" s="38"/>
      <c r="I4300" s="38"/>
    </row>
    <row r="4301" spans="1:9" ht="15" customHeight="1" x14ac:dyDescent="0.2">
      <c r="A4301"/>
      <c r="B4301"/>
      <c r="G4301" s="46"/>
      <c r="H4301" s="38"/>
      <c r="I4301" s="38"/>
    </row>
    <row r="4302" spans="1:9" ht="15" customHeight="1" x14ac:dyDescent="0.2">
      <c r="A4302"/>
      <c r="B4302"/>
      <c r="G4302" s="46"/>
      <c r="H4302" s="38"/>
      <c r="I4302" s="38"/>
    </row>
    <row r="4303" spans="1:9" ht="15" customHeight="1" x14ac:dyDescent="0.2">
      <c r="A4303"/>
      <c r="B4303"/>
      <c r="G4303" s="46"/>
      <c r="H4303" s="38"/>
      <c r="I4303" s="38"/>
    </row>
    <row r="4304" spans="1:9" ht="15" customHeight="1" x14ac:dyDescent="0.2">
      <c r="A4304"/>
      <c r="B4304"/>
      <c r="G4304" s="46"/>
      <c r="H4304" s="38"/>
      <c r="I4304" s="38"/>
    </row>
    <row r="4305" spans="1:9" ht="15" customHeight="1" x14ac:dyDescent="0.2">
      <c r="A4305"/>
      <c r="B4305"/>
      <c r="G4305" s="46"/>
      <c r="H4305" s="38"/>
      <c r="I4305" s="38"/>
    </row>
    <row r="4306" spans="1:9" ht="15" customHeight="1" x14ac:dyDescent="0.2">
      <c r="A4306"/>
      <c r="B4306"/>
      <c r="G4306" s="46"/>
      <c r="H4306" s="38"/>
      <c r="I4306" s="38"/>
    </row>
    <row r="4307" spans="1:9" ht="15" customHeight="1" x14ac:dyDescent="0.2">
      <c r="A4307"/>
      <c r="B4307"/>
      <c r="G4307" s="46"/>
      <c r="H4307" s="38"/>
      <c r="I4307" s="38"/>
    </row>
    <row r="4308" spans="1:9" ht="15" customHeight="1" x14ac:dyDescent="0.2">
      <c r="A4308"/>
      <c r="B4308"/>
      <c r="G4308" s="46"/>
      <c r="H4308" s="38"/>
      <c r="I4308" s="38"/>
    </row>
    <row r="4309" spans="1:9" ht="15" customHeight="1" x14ac:dyDescent="0.2">
      <c r="A4309"/>
      <c r="B4309"/>
      <c r="G4309" s="46"/>
      <c r="H4309" s="38"/>
      <c r="I4309" s="38"/>
    </row>
    <row r="4310" spans="1:9" ht="15" customHeight="1" x14ac:dyDescent="0.2">
      <c r="A4310"/>
      <c r="B4310"/>
      <c r="G4310" s="46"/>
      <c r="H4310" s="38"/>
      <c r="I4310" s="38"/>
    </row>
    <row r="4311" spans="1:9" ht="15" customHeight="1" x14ac:dyDescent="0.2">
      <c r="A4311"/>
      <c r="B4311"/>
      <c r="G4311" s="46"/>
      <c r="H4311" s="38"/>
      <c r="I4311" s="38"/>
    </row>
    <row r="4312" spans="1:9" ht="15" customHeight="1" x14ac:dyDescent="0.2">
      <c r="A4312"/>
      <c r="B4312"/>
      <c r="G4312" s="46"/>
      <c r="H4312" s="38"/>
      <c r="I4312" s="38"/>
    </row>
    <row r="4313" spans="1:9" ht="15" customHeight="1" x14ac:dyDescent="0.2">
      <c r="A4313"/>
      <c r="B4313"/>
      <c r="G4313" s="46"/>
      <c r="H4313" s="38"/>
      <c r="I4313" s="38"/>
    </row>
    <row r="4314" spans="1:9" ht="15" customHeight="1" x14ac:dyDescent="0.2">
      <c r="A4314"/>
      <c r="B4314"/>
      <c r="G4314" s="46"/>
      <c r="H4314" s="38"/>
      <c r="I4314" s="38"/>
    </row>
    <row r="4315" spans="1:9" ht="15" customHeight="1" x14ac:dyDescent="0.2">
      <c r="A4315"/>
      <c r="B4315"/>
      <c r="G4315" s="46"/>
      <c r="H4315" s="38"/>
      <c r="I4315" s="38"/>
    </row>
    <row r="4316" spans="1:9" ht="15" customHeight="1" x14ac:dyDescent="0.2">
      <c r="A4316"/>
      <c r="B4316"/>
      <c r="G4316" s="46"/>
      <c r="H4316" s="38"/>
      <c r="I4316" s="38"/>
    </row>
    <row r="4317" spans="1:9" ht="15" customHeight="1" x14ac:dyDescent="0.2">
      <c r="A4317"/>
      <c r="B4317"/>
      <c r="G4317" s="46"/>
      <c r="H4317" s="38"/>
      <c r="I4317" s="38"/>
    </row>
    <row r="4318" spans="1:9" ht="15" customHeight="1" x14ac:dyDescent="0.2">
      <c r="A4318"/>
      <c r="B4318"/>
      <c r="G4318" s="46"/>
      <c r="H4318" s="38"/>
      <c r="I4318" s="38"/>
    </row>
    <row r="4319" spans="1:9" ht="15" customHeight="1" x14ac:dyDescent="0.2">
      <c r="A4319"/>
      <c r="B4319"/>
      <c r="G4319" s="46"/>
      <c r="H4319" s="38"/>
      <c r="I4319" s="38"/>
    </row>
    <row r="4320" spans="1:9" ht="15" customHeight="1" x14ac:dyDescent="0.2">
      <c r="A4320"/>
      <c r="B4320"/>
      <c r="G4320" s="46"/>
      <c r="H4320" s="38"/>
      <c r="I4320" s="38"/>
    </row>
    <row r="4321" spans="1:9" ht="15" customHeight="1" x14ac:dyDescent="0.2">
      <c r="A4321"/>
      <c r="B4321"/>
      <c r="G4321" s="46"/>
      <c r="H4321" s="38"/>
      <c r="I4321" s="38"/>
    </row>
    <row r="4322" spans="1:9" ht="15" customHeight="1" x14ac:dyDescent="0.2">
      <c r="A4322"/>
      <c r="B4322"/>
      <c r="G4322" s="46"/>
      <c r="H4322" s="38"/>
      <c r="I4322" s="38"/>
    </row>
    <row r="4323" spans="1:9" ht="15" customHeight="1" x14ac:dyDescent="0.2">
      <c r="A4323"/>
      <c r="B4323"/>
      <c r="G4323" s="46"/>
      <c r="H4323" s="38"/>
      <c r="I4323" s="38"/>
    </row>
    <row r="4324" spans="1:9" ht="15" customHeight="1" x14ac:dyDescent="0.2">
      <c r="A4324"/>
      <c r="B4324"/>
      <c r="G4324" s="46"/>
      <c r="H4324" s="38"/>
      <c r="I4324" s="38"/>
    </row>
    <row r="4325" spans="1:9" ht="15" customHeight="1" x14ac:dyDescent="0.2">
      <c r="A4325"/>
      <c r="B4325"/>
      <c r="G4325" s="46"/>
      <c r="H4325" s="38"/>
      <c r="I4325" s="38"/>
    </row>
    <row r="4326" spans="1:9" ht="15" customHeight="1" x14ac:dyDescent="0.2">
      <c r="A4326"/>
      <c r="B4326"/>
      <c r="G4326" s="46"/>
      <c r="H4326" s="38"/>
      <c r="I4326" s="38"/>
    </row>
    <row r="4327" spans="1:9" ht="15" customHeight="1" x14ac:dyDescent="0.2">
      <c r="A4327"/>
      <c r="B4327"/>
      <c r="G4327" s="46"/>
      <c r="H4327" s="38"/>
      <c r="I4327" s="38"/>
    </row>
    <row r="4328" spans="1:9" ht="15" customHeight="1" x14ac:dyDescent="0.2">
      <c r="A4328"/>
      <c r="B4328"/>
      <c r="G4328" s="46"/>
      <c r="H4328" s="38"/>
      <c r="I4328" s="38"/>
    </row>
    <row r="4329" spans="1:9" ht="15" customHeight="1" x14ac:dyDescent="0.2">
      <c r="A4329"/>
      <c r="B4329"/>
      <c r="G4329" s="46"/>
      <c r="H4329" s="38"/>
      <c r="I4329" s="38"/>
    </row>
    <row r="4330" spans="1:9" ht="15" customHeight="1" x14ac:dyDescent="0.2">
      <c r="A4330"/>
      <c r="B4330"/>
      <c r="G4330" s="46"/>
      <c r="H4330" s="38"/>
      <c r="I4330" s="38"/>
    </row>
    <row r="4331" spans="1:9" ht="15" customHeight="1" x14ac:dyDescent="0.2">
      <c r="A4331"/>
      <c r="B4331"/>
      <c r="G4331" s="46"/>
      <c r="H4331" s="38"/>
      <c r="I4331" s="38"/>
    </row>
    <row r="4332" spans="1:9" ht="15" customHeight="1" x14ac:dyDescent="0.2">
      <c r="A4332"/>
      <c r="B4332"/>
      <c r="G4332" s="46"/>
      <c r="H4332" s="38"/>
      <c r="I4332" s="38"/>
    </row>
    <row r="4333" spans="1:9" ht="15" customHeight="1" x14ac:dyDescent="0.2">
      <c r="A4333"/>
      <c r="B4333"/>
      <c r="G4333" s="46"/>
      <c r="H4333" s="38"/>
      <c r="I4333" s="38"/>
    </row>
    <row r="4334" spans="1:9" ht="15" customHeight="1" x14ac:dyDescent="0.2">
      <c r="A4334"/>
      <c r="B4334"/>
      <c r="G4334" s="46"/>
      <c r="H4334" s="38"/>
      <c r="I4334" s="38"/>
    </row>
    <row r="4335" spans="1:9" ht="15" customHeight="1" x14ac:dyDescent="0.2">
      <c r="A4335"/>
      <c r="B4335"/>
      <c r="G4335" s="46"/>
      <c r="H4335" s="38"/>
      <c r="I4335" s="38"/>
    </row>
    <row r="4336" spans="1:9" ht="15" customHeight="1" x14ac:dyDescent="0.2">
      <c r="A4336"/>
      <c r="B4336"/>
      <c r="G4336" s="46"/>
      <c r="H4336" s="38"/>
      <c r="I4336" s="38"/>
    </row>
    <row r="4337" spans="1:9" ht="15" customHeight="1" x14ac:dyDescent="0.2">
      <c r="A4337"/>
      <c r="B4337"/>
      <c r="G4337" s="46"/>
      <c r="H4337" s="38"/>
      <c r="I4337" s="38"/>
    </row>
    <row r="4338" spans="1:9" ht="15" customHeight="1" x14ac:dyDescent="0.2">
      <c r="A4338"/>
      <c r="B4338"/>
      <c r="G4338" s="46"/>
      <c r="H4338" s="38"/>
      <c r="I4338" s="38"/>
    </row>
    <row r="4339" spans="1:9" ht="15" customHeight="1" x14ac:dyDescent="0.2">
      <c r="A4339"/>
      <c r="B4339"/>
      <c r="G4339" s="46"/>
      <c r="H4339" s="38"/>
      <c r="I4339" s="38"/>
    </row>
    <row r="4340" spans="1:9" ht="15" customHeight="1" x14ac:dyDescent="0.2">
      <c r="A4340"/>
      <c r="B4340"/>
      <c r="G4340" s="46"/>
      <c r="H4340" s="38"/>
      <c r="I4340" s="38"/>
    </row>
    <row r="4341" spans="1:9" ht="15" customHeight="1" x14ac:dyDescent="0.2">
      <c r="A4341"/>
      <c r="B4341"/>
      <c r="G4341" s="46"/>
      <c r="H4341" s="38"/>
      <c r="I4341" s="38"/>
    </row>
    <row r="4342" spans="1:9" ht="15" customHeight="1" x14ac:dyDescent="0.2">
      <c r="A4342"/>
      <c r="B4342"/>
      <c r="G4342" s="46"/>
      <c r="H4342" s="38"/>
      <c r="I4342" s="38"/>
    </row>
    <row r="4343" spans="1:9" ht="15" customHeight="1" x14ac:dyDescent="0.2">
      <c r="A4343"/>
      <c r="B4343"/>
      <c r="G4343" s="46"/>
      <c r="H4343" s="38"/>
      <c r="I4343" s="38"/>
    </row>
    <row r="4344" spans="1:9" ht="15" customHeight="1" x14ac:dyDescent="0.2">
      <c r="A4344"/>
      <c r="B4344"/>
      <c r="G4344" s="46"/>
      <c r="H4344" s="38"/>
      <c r="I4344" s="38"/>
    </row>
    <row r="4345" spans="1:9" ht="15" customHeight="1" x14ac:dyDescent="0.2">
      <c r="A4345"/>
      <c r="B4345"/>
      <c r="G4345" s="46"/>
      <c r="H4345" s="38"/>
      <c r="I4345" s="38"/>
    </row>
    <row r="4346" spans="1:9" ht="15" customHeight="1" x14ac:dyDescent="0.2">
      <c r="A4346"/>
      <c r="B4346"/>
      <c r="G4346" s="46"/>
      <c r="H4346" s="38"/>
      <c r="I4346" s="38"/>
    </row>
    <row r="4347" spans="1:9" ht="15" customHeight="1" x14ac:dyDescent="0.2">
      <c r="A4347"/>
      <c r="B4347"/>
      <c r="G4347" s="46"/>
      <c r="H4347" s="38"/>
      <c r="I4347" s="38"/>
    </row>
    <row r="4348" spans="1:9" ht="15" customHeight="1" x14ac:dyDescent="0.2">
      <c r="A4348"/>
      <c r="B4348"/>
      <c r="G4348" s="46"/>
      <c r="H4348" s="38"/>
      <c r="I4348" s="38"/>
    </row>
    <row r="4349" spans="1:9" ht="15" customHeight="1" x14ac:dyDescent="0.2">
      <c r="A4349"/>
      <c r="B4349"/>
      <c r="G4349" s="46"/>
      <c r="H4349" s="38"/>
      <c r="I4349" s="38"/>
    </row>
    <row r="4350" spans="1:9" ht="15" customHeight="1" x14ac:dyDescent="0.2">
      <c r="A4350"/>
      <c r="B4350"/>
      <c r="G4350" s="46"/>
      <c r="H4350" s="38"/>
      <c r="I4350" s="38"/>
    </row>
    <row r="4351" spans="1:9" ht="15" customHeight="1" x14ac:dyDescent="0.2">
      <c r="A4351"/>
      <c r="B4351"/>
      <c r="G4351" s="46"/>
      <c r="H4351" s="38"/>
      <c r="I4351" s="38"/>
    </row>
    <row r="4352" spans="1:9" ht="15" customHeight="1" x14ac:dyDescent="0.2">
      <c r="A4352"/>
      <c r="B4352"/>
      <c r="G4352" s="46"/>
      <c r="H4352" s="38"/>
      <c r="I4352" s="38"/>
    </row>
    <row r="4353" spans="1:9" ht="15" customHeight="1" x14ac:dyDescent="0.2">
      <c r="A4353"/>
      <c r="B4353"/>
      <c r="G4353" s="46"/>
      <c r="H4353" s="38"/>
      <c r="I4353" s="38"/>
    </row>
    <row r="4354" spans="1:9" ht="15" customHeight="1" x14ac:dyDescent="0.2">
      <c r="A4354"/>
      <c r="B4354"/>
      <c r="G4354" s="46"/>
      <c r="H4354" s="38"/>
      <c r="I4354" s="38"/>
    </row>
    <row r="4355" spans="1:9" ht="15" customHeight="1" x14ac:dyDescent="0.2">
      <c r="A4355"/>
      <c r="B4355"/>
      <c r="G4355" s="46"/>
      <c r="H4355" s="38"/>
      <c r="I4355" s="38"/>
    </row>
    <row r="4356" spans="1:9" ht="15" customHeight="1" x14ac:dyDescent="0.2">
      <c r="A4356"/>
      <c r="B4356"/>
      <c r="G4356" s="46"/>
      <c r="H4356" s="38"/>
      <c r="I4356" s="38"/>
    </row>
    <row r="4357" spans="1:9" ht="15" customHeight="1" x14ac:dyDescent="0.2">
      <c r="A4357"/>
      <c r="B4357"/>
      <c r="G4357" s="46"/>
      <c r="H4357" s="38"/>
      <c r="I4357" s="38"/>
    </row>
    <row r="4358" spans="1:9" ht="15" customHeight="1" x14ac:dyDescent="0.2">
      <c r="A4358"/>
      <c r="B4358"/>
      <c r="G4358" s="46"/>
      <c r="H4358" s="38"/>
      <c r="I4358" s="38"/>
    </row>
    <row r="4359" spans="1:9" ht="15" customHeight="1" x14ac:dyDescent="0.2">
      <c r="A4359"/>
      <c r="B4359"/>
      <c r="G4359" s="46"/>
      <c r="H4359" s="38"/>
      <c r="I4359" s="38"/>
    </row>
    <row r="4360" spans="1:9" ht="15" customHeight="1" x14ac:dyDescent="0.2">
      <c r="A4360"/>
      <c r="B4360"/>
      <c r="G4360" s="46"/>
      <c r="H4360" s="38"/>
      <c r="I4360" s="38"/>
    </row>
    <row r="4361" spans="1:9" ht="15" customHeight="1" x14ac:dyDescent="0.2">
      <c r="A4361"/>
      <c r="B4361"/>
      <c r="G4361" s="46"/>
      <c r="H4361" s="38"/>
      <c r="I4361" s="38"/>
    </row>
    <row r="4362" spans="1:9" ht="15" customHeight="1" x14ac:dyDescent="0.2">
      <c r="A4362"/>
      <c r="B4362"/>
      <c r="G4362" s="46"/>
      <c r="H4362" s="38"/>
      <c r="I4362" s="38"/>
    </row>
    <row r="4363" spans="1:9" ht="15" customHeight="1" x14ac:dyDescent="0.2">
      <c r="A4363"/>
      <c r="B4363"/>
      <c r="G4363" s="46"/>
      <c r="H4363" s="38"/>
      <c r="I4363" s="38"/>
    </row>
    <row r="4364" spans="1:9" ht="15" customHeight="1" x14ac:dyDescent="0.2">
      <c r="A4364"/>
      <c r="B4364"/>
      <c r="G4364" s="46"/>
      <c r="H4364" s="38"/>
      <c r="I4364" s="38"/>
    </row>
    <row r="4365" spans="1:9" ht="15" customHeight="1" x14ac:dyDescent="0.2">
      <c r="A4365"/>
      <c r="B4365"/>
      <c r="G4365" s="46"/>
      <c r="H4365" s="38"/>
      <c r="I4365" s="38"/>
    </row>
    <row r="4366" spans="1:9" ht="15" customHeight="1" x14ac:dyDescent="0.2">
      <c r="A4366"/>
      <c r="B4366"/>
      <c r="G4366" s="46"/>
      <c r="H4366" s="38"/>
      <c r="I4366" s="38"/>
    </row>
    <row r="4367" spans="1:9" ht="15" customHeight="1" x14ac:dyDescent="0.2">
      <c r="A4367"/>
      <c r="B4367"/>
      <c r="G4367" s="46"/>
      <c r="H4367" s="38"/>
      <c r="I4367" s="38"/>
    </row>
    <row r="4368" spans="1:9" ht="15" customHeight="1" x14ac:dyDescent="0.2">
      <c r="A4368"/>
      <c r="B4368"/>
      <c r="G4368" s="46"/>
      <c r="H4368" s="38"/>
      <c r="I4368" s="38"/>
    </row>
    <row r="4369" spans="1:9" ht="15" customHeight="1" x14ac:dyDescent="0.2">
      <c r="A4369"/>
      <c r="B4369"/>
      <c r="G4369" s="46"/>
      <c r="H4369" s="38"/>
      <c r="I4369" s="38"/>
    </row>
    <row r="4370" spans="1:9" ht="15" customHeight="1" x14ac:dyDescent="0.2">
      <c r="A4370"/>
      <c r="B4370"/>
      <c r="G4370" s="46"/>
      <c r="H4370" s="38"/>
      <c r="I4370" s="38"/>
    </row>
    <row r="4371" spans="1:9" ht="15" customHeight="1" x14ac:dyDescent="0.2">
      <c r="A4371"/>
      <c r="B4371"/>
      <c r="G4371" s="46"/>
      <c r="H4371" s="38"/>
      <c r="I4371" s="38"/>
    </row>
    <row r="4372" spans="1:9" ht="15" customHeight="1" x14ac:dyDescent="0.2">
      <c r="A4372"/>
      <c r="B4372"/>
      <c r="G4372" s="46"/>
      <c r="H4372" s="38"/>
      <c r="I4372" s="38"/>
    </row>
    <row r="4373" spans="1:9" ht="15" customHeight="1" x14ac:dyDescent="0.2">
      <c r="A4373"/>
      <c r="B4373"/>
      <c r="G4373" s="46"/>
      <c r="H4373" s="38"/>
      <c r="I4373" s="38"/>
    </row>
    <row r="4374" spans="1:9" ht="15" customHeight="1" x14ac:dyDescent="0.2">
      <c r="A4374"/>
      <c r="B4374"/>
      <c r="G4374" s="46"/>
      <c r="H4374" s="38"/>
      <c r="I4374" s="38"/>
    </row>
    <row r="4375" spans="1:9" ht="15" customHeight="1" x14ac:dyDescent="0.2">
      <c r="A4375"/>
      <c r="B4375"/>
      <c r="G4375" s="46"/>
      <c r="H4375" s="38"/>
      <c r="I4375" s="38"/>
    </row>
    <row r="4376" spans="1:9" ht="15" customHeight="1" x14ac:dyDescent="0.2">
      <c r="A4376"/>
      <c r="B4376"/>
      <c r="G4376" s="46"/>
      <c r="H4376" s="38"/>
      <c r="I4376" s="38"/>
    </row>
    <row r="4377" spans="1:9" ht="15" customHeight="1" x14ac:dyDescent="0.2">
      <c r="A4377"/>
      <c r="B4377"/>
      <c r="G4377" s="46"/>
      <c r="H4377" s="38"/>
      <c r="I4377" s="38"/>
    </row>
    <row r="4378" spans="1:9" ht="15" customHeight="1" x14ac:dyDescent="0.2">
      <c r="A4378"/>
      <c r="B4378"/>
      <c r="G4378" s="46"/>
      <c r="H4378" s="38"/>
      <c r="I4378" s="38"/>
    </row>
    <row r="4379" spans="1:9" ht="15" customHeight="1" x14ac:dyDescent="0.2">
      <c r="A4379"/>
      <c r="B4379"/>
      <c r="G4379" s="46"/>
      <c r="H4379" s="38"/>
      <c r="I4379" s="38"/>
    </row>
    <row r="4380" spans="1:9" ht="15" customHeight="1" x14ac:dyDescent="0.2">
      <c r="A4380"/>
      <c r="B4380"/>
      <c r="G4380" s="46"/>
      <c r="H4380" s="38"/>
      <c r="I4380" s="38"/>
    </row>
    <row r="4381" spans="1:9" ht="15" customHeight="1" x14ac:dyDescent="0.2">
      <c r="A4381"/>
      <c r="B4381"/>
      <c r="G4381" s="46"/>
      <c r="H4381" s="38"/>
      <c r="I4381" s="38"/>
    </row>
    <row r="4382" spans="1:9" ht="15" customHeight="1" x14ac:dyDescent="0.2">
      <c r="A4382"/>
      <c r="B4382"/>
      <c r="G4382" s="46"/>
      <c r="H4382" s="38"/>
      <c r="I4382" s="38"/>
    </row>
    <row r="4383" spans="1:9" ht="15" customHeight="1" x14ac:dyDescent="0.2">
      <c r="A4383"/>
      <c r="B4383"/>
      <c r="G4383" s="46"/>
      <c r="H4383" s="38"/>
      <c r="I4383" s="38"/>
    </row>
    <row r="4384" spans="1:9" ht="15" customHeight="1" x14ac:dyDescent="0.2">
      <c r="A4384"/>
      <c r="B4384"/>
      <c r="G4384" s="46"/>
      <c r="H4384" s="38"/>
      <c r="I4384" s="38"/>
    </row>
    <row r="4385" spans="1:9" ht="15" customHeight="1" x14ac:dyDescent="0.2">
      <c r="A4385"/>
      <c r="B4385"/>
      <c r="G4385" s="46"/>
      <c r="H4385" s="38"/>
      <c r="I4385" s="38"/>
    </row>
    <row r="4386" spans="1:9" ht="15" customHeight="1" x14ac:dyDescent="0.2">
      <c r="A4386"/>
      <c r="B4386"/>
      <c r="G4386" s="46"/>
      <c r="H4386" s="38"/>
      <c r="I4386" s="38"/>
    </row>
    <row r="4387" spans="1:9" ht="15" customHeight="1" x14ac:dyDescent="0.2">
      <c r="A4387"/>
      <c r="B4387"/>
      <c r="G4387" s="46"/>
      <c r="H4387" s="38"/>
      <c r="I4387" s="38"/>
    </row>
    <row r="4388" spans="1:9" ht="15" customHeight="1" x14ac:dyDescent="0.2">
      <c r="A4388"/>
      <c r="B4388"/>
      <c r="G4388" s="46"/>
      <c r="H4388" s="38"/>
      <c r="I4388" s="38"/>
    </row>
    <row r="4389" spans="1:9" ht="15" customHeight="1" x14ac:dyDescent="0.2">
      <c r="A4389"/>
      <c r="B4389"/>
      <c r="G4389" s="46"/>
      <c r="H4389" s="38"/>
      <c r="I4389" s="38"/>
    </row>
    <row r="4390" spans="1:9" ht="15" customHeight="1" x14ac:dyDescent="0.2">
      <c r="A4390"/>
      <c r="B4390"/>
      <c r="G4390" s="46"/>
      <c r="H4390" s="38"/>
      <c r="I4390" s="38"/>
    </row>
    <row r="4391" spans="1:9" ht="15" customHeight="1" x14ac:dyDescent="0.2">
      <c r="A4391"/>
      <c r="B4391"/>
      <c r="G4391" s="46"/>
      <c r="H4391" s="38"/>
      <c r="I4391" s="38"/>
    </row>
    <row r="4392" spans="1:9" ht="15" customHeight="1" x14ac:dyDescent="0.2">
      <c r="A4392"/>
      <c r="B4392"/>
      <c r="G4392" s="46"/>
      <c r="H4392" s="38"/>
      <c r="I4392" s="38"/>
    </row>
    <row r="4393" spans="1:9" ht="15" customHeight="1" x14ac:dyDescent="0.2">
      <c r="A4393"/>
      <c r="B4393"/>
      <c r="G4393" s="46"/>
      <c r="H4393" s="38"/>
      <c r="I4393" s="38"/>
    </row>
    <row r="4394" spans="1:9" ht="15" customHeight="1" x14ac:dyDescent="0.2">
      <c r="A4394"/>
      <c r="B4394"/>
      <c r="G4394" s="46"/>
      <c r="H4394" s="38"/>
      <c r="I4394" s="38"/>
    </row>
    <row r="4395" spans="1:9" ht="15" customHeight="1" x14ac:dyDescent="0.2">
      <c r="A4395"/>
      <c r="B4395"/>
      <c r="G4395" s="46"/>
      <c r="H4395" s="38"/>
      <c r="I4395" s="38"/>
    </row>
    <row r="4396" spans="1:9" ht="15" customHeight="1" x14ac:dyDescent="0.2">
      <c r="A4396"/>
      <c r="B4396"/>
      <c r="G4396" s="46"/>
      <c r="H4396" s="38"/>
      <c r="I4396" s="38"/>
    </row>
    <row r="4397" spans="1:9" ht="15" customHeight="1" x14ac:dyDescent="0.2">
      <c r="A4397"/>
      <c r="B4397"/>
      <c r="G4397" s="46"/>
      <c r="H4397" s="38"/>
      <c r="I4397" s="38"/>
    </row>
    <row r="4398" spans="1:9" ht="15" customHeight="1" x14ac:dyDescent="0.2">
      <c r="A4398"/>
      <c r="B4398"/>
      <c r="G4398" s="46"/>
      <c r="H4398" s="38"/>
      <c r="I4398" s="38"/>
    </row>
    <row r="4399" spans="1:9" ht="15" customHeight="1" x14ac:dyDescent="0.2">
      <c r="A4399"/>
      <c r="B4399"/>
      <c r="G4399" s="46"/>
      <c r="H4399" s="38"/>
      <c r="I4399" s="38"/>
    </row>
    <row r="4400" spans="1:9" ht="15" customHeight="1" x14ac:dyDescent="0.2">
      <c r="A4400"/>
      <c r="B4400"/>
      <c r="G4400" s="46"/>
      <c r="H4400" s="38"/>
      <c r="I4400" s="38"/>
    </row>
    <row r="4401" spans="1:9" ht="15" customHeight="1" x14ac:dyDescent="0.2">
      <c r="A4401"/>
      <c r="B4401"/>
      <c r="G4401" s="46"/>
      <c r="H4401" s="38"/>
      <c r="I4401" s="38"/>
    </row>
    <row r="4402" spans="1:9" ht="15" customHeight="1" x14ac:dyDescent="0.2">
      <c r="A4402"/>
      <c r="B4402"/>
      <c r="G4402" s="46"/>
      <c r="H4402" s="38"/>
      <c r="I4402" s="38"/>
    </row>
    <row r="4403" spans="1:9" ht="15" customHeight="1" x14ac:dyDescent="0.2">
      <c r="A4403"/>
      <c r="B4403"/>
      <c r="G4403" s="46"/>
      <c r="H4403" s="38"/>
      <c r="I4403" s="38"/>
    </row>
    <row r="4404" spans="1:9" ht="15" customHeight="1" x14ac:dyDescent="0.2">
      <c r="A4404"/>
      <c r="B4404"/>
      <c r="G4404" s="46"/>
      <c r="H4404" s="38"/>
      <c r="I4404" s="38"/>
    </row>
    <row r="4405" spans="1:9" ht="15" customHeight="1" x14ac:dyDescent="0.2">
      <c r="A4405"/>
      <c r="B4405"/>
      <c r="G4405" s="46"/>
      <c r="H4405" s="38"/>
      <c r="I4405" s="38"/>
    </row>
    <row r="4406" spans="1:9" ht="15" customHeight="1" x14ac:dyDescent="0.2">
      <c r="A4406"/>
      <c r="B4406"/>
      <c r="G4406" s="46"/>
      <c r="H4406" s="38"/>
      <c r="I4406" s="38"/>
    </row>
    <row r="4407" spans="1:9" ht="15" customHeight="1" x14ac:dyDescent="0.2">
      <c r="A4407"/>
      <c r="B4407"/>
      <c r="G4407" s="46"/>
      <c r="H4407" s="38"/>
      <c r="I4407" s="38"/>
    </row>
    <row r="4408" spans="1:9" ht="15" customHeight="1" x14ac:dyDescent="0.2">
      <c r="A4408"/>
      <c r="B4408"/>
      <c r="G4408" s="46"/>
      <c r="H4408" s="38"/>
      <c r="I4408" s="38"/>
    </row>
    <row r="4409" spans="1:9" ht="15" customHeight="1" x14ac:dyDescent="0.2">
      <c r="A4409"/>
      <c r="B4409"/>
      <c r="G4409" s="46"/>
      <c r="H4409" s="38"/>
      <c r="I4409" s="38"/>
    </row>
    <row r="4410" spans="1:9" ht="15" customHeight="1" x14ac:dyDescent="0.2">
      <c r="A4410"/>
      <c r="B4410"/>
      <c r="G4410" s="46"/>
      <c r="H4410" s="38"/>
      <c r="I4410" s="38"/>
    </row>
    <row r="4411" spans="1:9" ht="15" customHeight="1" x14ac:dyDescent="0.2">
      <c r="A4411"/>
      <c r="B4411"/>
      <c r="G4411" s="46"/>
      <c r="H4411" s="38"/>
      <c r="I4411" s="38"/>
    </row>
    <row r="4412" spans="1:9" ht="15" customHeight="1" x14ac:dyDescent="0.2">
      <c r="A4412"/>
      <c r="B4412"/>
      <c r="G4412" s="46"/>
      <c r="H4412" s="38"/>
      <c r="I4412" s="38"/>
    </row>
    <row r="4413" spans="1:9" ht="15" customHeight="1" x14ac:dyDescent="0.2">
      <c r="A4413"/>
      <c r="B4413"/>
      <c r="G4413" s="46"/>
      <c r="H4413" s="38"/>
      <c r="I4413" s="38"/>
    </row>
    <row r="4414" spans="1:9" ht="15" customHeight="1" x14ac:dyDescent="0.2">
      <c r="A4414"/>
      <c r="B4414"/>
      <c r="G4414" s="46"/>
      <c r="H4414" s="38"/>
      <c r="I4414" s="38"/>
    </row>
    <row r="4415" spans="1:9" ht="15" customHeight="1" x14ac:dyDescent="0.2">
      <c r="A4415"/>
      <c r="B4415"/>
      <c r="G4415" s="46"/>
      <c r="H4415" s="38"/>
      <c r="I4415" s="38"/>
    </row>
    <row r="4416" spans="1:9" ht="15" customHeight="1" x14ac:dyDescent="0.2">
      <c r="A4416"/>
      <c r="B4416"/>
      <c r="G4416" s="46"/>
      <c r="H4416" s="38"/>
      <c r="I4416" s="38"/>
    </row>
    <row r="4417" spans="1:9" ht="15" customHeight="1" x14ac:dyDescent="0.2">
      <c r="A4417"/>
      <c r="B4417"/>
      <c r="G4417" s="46"/>
      <c r="H4417" s="38"/>
      <c r="I4417" s="38"/>
    </row>
    <row r="4418" spans="1:9" ht="15" customHeight="1" x14ac:dyDescent="0.2">
      <c r="A4418"/>
      <c r="B4418"/>
      <c r="G4418" s="46"/>
      <c r="H4418" s="38"/>
      <c r="I4418" s="38"/>
    </row>
    <row r="4419" spans="1:9" ht="15" customHeight="1" x14ac:dyDescent="0.2">
      <c r="A4419"/>
      <c r="B4419"/>
      <c r="G4419" s="46"/>
      <c r="H4419" s="38"/>
      <c r="I4419" s="38"/>
    </row>
    <row r="4420" spans="1:9" ht="15" customHeight="1" x14ac:dyDescent="0.2">
      <c r="A4420"/>
      <c r="B4420"/>
      <c r="G4420" s="46"/>
      <c r="H4420" s="38"/>
      <c r="I4420" s="38"/>
    </row>
    <row r="4421" spans="1:9" ht="15" customHeight="1" x14ac:dyDescent="0.2">
      <c r="A4421"/>
      <c r="B4421"/>
      <c r="G4421" s="46"/>
      <c r="H4421" s="38"/>
      <c r="I4421" s="38"/>
    </row>
    <row r="4422" spans="1:9" ht="15" customHeight="1" x14ac:dyDescent="0.2">
      <c r="A4422"/>
      <c r="B4422"/>
      <c r="G4422" s="46"/>
      <c r="H4422" s="38"/>
      <c r="I4422" s="38"/>
    </row>
    <row r="4423" spans="1:9" ht="15" customHeight="1" x14ac:dyDescent="0.2">
      <c r="A4423"/>
      <c r="B4423"/>
      <c r="G4423" s="46"/>
      <c r="H4423" s="38"/>
      <c r="I4423" s="38"/>
    </row>
    <row r="4424" spans="1:9" ht="15" customHeight="1" x14ac:dyDescent="0.2">
      <c r="A4424"/>
      <c r="B4424"/>
      <c r="G4424" s="46"/>
      <c r="H4424" s="38"/>
      <c r="I4424" s="38"/>
    </row>
    <row r="4425" spans="1:9" ht="15" customHeight="1" x14ac:dyDescent="0.2">
      <c r="A4425"/>
      <c r="B4425"/>
      <c r="G4425" s="46"/>
      <c r="H4425" s="38"/>
      <c r="I4425" s="38"/>
    </row>
    <row r="4426" spans="1:9" ht="15" customHeight="1" x14ac:dyDescent="0.2">
      <c r="A4426"/>
      <c r="B4426"/>
      <c r="G4426" s="46"/>
      <c r="H4426" s="38"/>
      <c r="I4426" s="38"/>
    </row>
    <row r="4427" spans="1:9" ht="15" customHeight="1" x14ac:dyDescent="0.2">
      <c r="A4427"/>
      <c r="B4427"/>
      <c r="G4427" s="46"/>
      <c r="H4427" s="38"/>
      <c r="I4427" s="38"/>
    </row>
    <row r="4428" spans="1:9" ht="15" customHeight="1" x14ac:dyDescent="0.2">
      <c r="A4428"/>
      <c r="B4428"/>
      <c r="G4428" s="46"/>
      <c r="H4428" s="38"/>
      <c r="I4428" s="38"/>
    </row>
    <row r="4429" spans="1:9" ht="15" customHeight="1" x14ac:dyDescent="0.2">
      <c r="A4429"/>
      <c r="B4429"/>
      <c r="G4429" s="46"/>
      <c r="H4429" s="38"/>
      <c r="I4429" s="38"/>
    </row>
    <row r="4430" spans="1:9" ht="15" customHeight="1" x14ac:dyDescent="0.2">
      <c r="A4430"/>
      <c r="B4430"/>
      <c r="G4430" s="46"/>
      <c r="H4430" s="38"/>
      <c r="I4430" s="38"/>
    </row>
    <row r="4431" spans="1:9" ht="15" customHeight="1" x14ac:dyDescent="0.2">
      <c r="A4431"/>
      <c r="B4431"/>
      <c r="G4431" s="46"/>
      <c r="H4431" s="38"/>
      <c r="I4431" s="38"/>
    </row>
    <row r="4432" spans="1:9" ht="15" customHeight="1" x14ac:dyDescent="0.2">
      <c r="A4432"/>
      <c r="B4432"/>
      <c r="G4432" s="46"/>
      <c r="H4432" s="38"/>
      <c r="I4432" s="38"/>
    </row>
    <row r="4433" spans="1:9" ht="15" customHeight="1" x14ac:dyDescent="0.2">
      <c r="A4433"/>
      <c r="B4433"/>
      <c r="G4433" s="46"/>
      <c r="H4433" s="38"/>
      <c r="I4433" s="38"/>
    </row>
    <row r="4434" spans="1:9" ht="15" customHeight="1" x14ac:dyDescent="0.2">
      <c r="A4434"/>
      <c r="B4434"/>
      <c r="G4434" s="46"/>
      <c r="H4434" s="38"/>
      <c r="I4434" s="38"/>
    </row>
    <row r="4435" spans="1:9" ht="15" customHeight="1" x14ac:dyDescent="0.2">
      <c r="A4435"/>
      <c r="B4435"/>
      <c r="G4435" s="46"/>
      <c r="H4435" s="38"/>
      <c r="I4435" s="38"/>
    </row>
    <row r="4436" spans="1:9" ht="15" customHeight="1" x14ac:dyDescent="0.2">
      <c r="A4436"/>
      <c r="B4436"/>
      <c r="G4436" s="46"/>
      <c r="H4436" s="38"/>
      <c r="I4436" s="38"/>
    </row>
    <row r="4437" spans="1:9" ht="15" customHeight="1" x14ac:dyDescent="0.2">
      <c r="A4437"/>
      <c r="B4437"/>
      <c r="G4437" s="46"/>
      <c r="H4437" s="38"/>
      <c r="I4437" s="38"/>
    </row>
    <row r="4438" spans="1:9" ht="15" customHeight="1" x14ac:dyDescent="0.2">
      <c r="A4438"/>
      <c r="B4438"/>
      <c r="G4438" s="46"/>
      <c r="H4438" s="38"/>
      <c r="I4438" s="38"/>
    </row>
    <row r="4439" spans="1:9" ht="15" customHeight="1" x14ac:dyDescent="0.2">
      <c r="A4439"/>
      <c r="B4439"/>
      <c r="G4439" s="46"/>
      <c r="H4439" s="38"/>
      <c r="I4439" s="38"/>
    </row>
    <row r="4440" spans="1:9" ht="15" customHeight="1" x14ac:dyDescent="0.2">
      <c r="A4440"/>
      <c r="B4440"/>
      <c r="G4440" s="46"/>
      <c r="H4440" s="38"/>
      <c r="I4440" s="38"/>
    </row>
    <row r="4441" spans="1:9" ht="15" customHeight="1" x14ac:dyDescent="0.2">
      <c r="A4441"/>
      <c r="B4441"/>
      <c r="G4441" s="46"/>
      <c r="H4441" s="38"/>
      <c r="I4441" s="38"/>
    </row>
    <row r="4442" spans="1:9" ht="15" customHeight="1" x14ac:dyDescent="0.2">
      <c r="A4442"/>
      <c r="B4442"/>
      <c r="G4442" s="46"/>
      <c r="H4442" s="38"/>
      <c r="I4442" s="38"/>
    </row>
    <row r="4443" spans="1:9" ht="15" customHeight="1" x14ac:dyDescent="0.2">
      <c r="A4443"/>
      <c r="B4443"/>
      <c r="G4443" s="46"/>
      <c r="H4443" s="38"/>
      <c r="I4443" s="38"/>
    </row>
    <row r="4444" spans="1:9" ht="15" customHeight="1" x14ac:dyDescent="0.2">
      <c r="A4444"/>
      <c r="B4444"/>
      <c r="G4444" s="46"/>
      <c r="H4444" s="38"/>
      <c r="I4444" s="38"/>
    </row>
    <row r="4445" spans="1:9" ht="15" customHeight="1" x14ac:dyDescent="0.2">
      <c r="A4445"/>
      <c r="B4445"/>
      <c r="G4445" s="46"/>
      <c r="H4445" s="38"/>
      <c r="I4445" s="38"/>
    </row>
    <row r="4446" spans="1:9" ht="15" customHeight="1" x14ac:dyDescent="0.2">
      <c r="A4446"/>
      <c r="B4446"/>
      <c r="G4446" s="46"/>
      <c r="H4446" s="38"/>
      <c r="I4446" s="38"/>
    </row>
    <row r="4447" spans="1:9" ht="15" customHeight="1" x14ac:dyDescent="0.2">
      <c r="A4447"/>
      <c r="B4447"/>
      <c r="G4447" s="46"/>
      <c r="H4447" s="38"/>
      <c r="I4447" s="38"/>
    </row>
    <row r="4448" spans="1:9" ht="15" customHeight="1" x14ac:dyDescent="0.2">
      <c r="A4448"/>
      <c r="B4448"/>
      <c r="G4448" s="46"/>
      <c r="H4448" s="38"/>
      <c r="I4448" s="38"/>
    </row>
    <row r="4449" spans="1:9" ht="15" customHeight="1" x14ac:dyDescent="0.2">
      <c r="A4449"/>
      <c r="B4449"/>
      <c r="G4449" s="46"/>
      <c r="H4449" s="38"/>
      <c r="I4449" s="38"/>
    </row>
    <row r="4450" spans="1:9" ht="15" customHeight="1" x14ac:dyDescent="0.2">
      <c r="A4450"/>
      <c r="B4450"/>
      <c r="G4450" s="46"/>
      <c r="H4450" s="38"/>
      <c r="I4450" s="38"/>
    </row>
    <row r="4451" spans="1:9" ht="15" customHeight="1" x14ac:dyDescent="0.2">
      <c r="A4451"/>
      <c r="B4451"/>
      <c r="G4451" s="46"/>
      <c r="H4451" s="38"/>
      <c r="I4451" s="38"/>
    </row>
    <row r="4452" spans="1:9" ht="15" customHeight="1" x14ac:dyDescent="0.2">
      <c r="A4452"/>
      <c r="B4452"/>
      <c r="G4452" s="46"/>
      <c r="H4452" s="38"/>
      <c r="I4452" s="38"/>
    </row>
    <row r="4453" spans="1:9" ht="15" customHeight="1" x14ac:dyDescent="0.2">
      <c r="A4453"/>
      <c r="B4453"/>
      <c r="G4453" s="46"/>
      <c r="H4453" s="38"/>
      <c r="I4453" s="38"/>
    </row>
    <row r="4454" spans="1:9" ht="15" customHeight="1" x14ac:dyDescent="0.2">
      <c r="A4454"/>
      <c r="B4454"/>
      <c r="G4454" s="46"/>
      <c r="H4454" s="38"/>
      <c r="I4454" s="38"/>
    </row>
    <row r="4455" spans="1:9" ht="15" customHeight="1" x14ac:dyDescent="0.2">
      <c r="A4455"/>
      <c r="B4455"/>
      <c r="G4455" s="46"/>
      <c r="H4455" s="38"/>
      <c r="I4455" s="38"/>
    </row>
    <row r="4456" spans="1:9" ht="15" customHeight="1" x14ac:dyDescent="0.2">
      <c r="A4456"/>
      <c r="B4456"/>
      <c r="G4456" s="46"/>
      <c r="H4456" s="38"/>
      <c r="I4456" s="38"/>
    </row>
    <row r="4457" spans="1:9" ht="15" customHeight="1" x14ac:dyDescent="0.2">
      <c r="A4457"/>
      <c r="B4457"/>
      <c r="G4457" s="46"/>
      <c r="H4457" s="38"/>
      <c r="I4457" s="38"/>
    </row>
    <row r="4458" spans="1:9" ht="15" customHeight="1" x14ac:dyDescent="0.2">
      <c r="A4458"/>
      <c r="B4458"/>
      <c r="G4458" s="46"/>
      <c r="H4458" s="38"/>
      <c r="I4458" s="38"/>
    </row>
    <row r="4459" spans="1:9" ht="15" customHeight="1" x14ac:dyDescent="0.2">
      <c r="A4459"/>
      <c r="B4459"/>
      <c r="G4459" s="46"/>
      <c r="H4459" s="38"/>
      <c r="I4459" s="38"/>
    </row>
    <row r="4460" spans="1:9" ht="15" customHeight="1" x14ac:dyDescent="0.2">
      <c r="A4460"/>
      <c r="B4460"/>
      <c r="G4460" s="46"/>
      <c r="H4460" s="38"/>
      <c r="I4460" s="38"/>
    </row>
    <row r="4461" spans="1:9" ht="15" customHeight="1" x14ac:dyDescent="0.2">
      <c r="A4461"/>
      <c r="B4461"/>
      <c r="G4461" s="46"/>
      <c r="H4461" s="38"/>
      <c r="I4461" s="38"/>
    </row>
    <row r="4462" spans="1:9" ht="15" customHeight="1" x14ac:dyDescent="0.2">
      <c r="A4462"/>
      <c r="B4462"/>
      <c r="G4462" s="46"/>
      <c r="H4462" s="38"/>
      <c r="I4462" s="38"/>
    </row>
    <row r="4463" spans="1:9" ht="15" customHeight="1" x14ac:dyDescent="0.2">
      <c r="A4463"/>
      <c r="B4463"/>
      <c r="G4463" s="46"/>
      <c r="H4463" s="38"/>
      <c r="I4463" s="38"/>
    </row>
    <row r="4464" spans="1:9" ht="15" customHeight="1" x14ac:dyDescent="0.2">
      <c r="A4464"/>
      <c r="B4464"/>
      <c r="G4464" s="46"/>
      <c r="H4464" s="38"/>
      <c r="I4464" s="38"/>
    </row>
    <row r="4465" spans="1:9" ht="15" customHeight="1" x14ac:dyDescent="0.2">
      <c r="A4465"/>
      <c r="B4465"/>
      <c r="G4465" s="46"/>
      <c r="H4465" s="38"/>
      <c r="I4465" s="38"/>
    </row>
    <row r="4466" spans="1:9" ht="15" customHeight="1" x14ac:dyDescent="0.2">
      <c r="A4466"/>
      <c r="B4466"/>
      <c r="G4466" s="46"/>
      <c r="H4466" s="38"/>
      <c r="I4466" s="38"/>
    </row>
    <row r="4467" spans="1:9" ht="15" customHeight="1" x14ac:dyDescent="0.2">
      <c r="A4467"/>
      <c r="B4467"/>
      <c r="G4467" s="46"/>
      <c r="H4467" s="38"/>
      <c r="I4467" s="38"/>
    </row>
    <row r="4468" spans="1:9" ht="15" customHeight="1" x14ac:dyDescent="0.2">
      <c r="A4468"/>
      <c r="B4468"/>
      <c r="G4468" s="46"/>
      <c r="H4468" s="38"/>
      <c r="I4468" s="38"/>
    </row>
    <row r="4469" spans="1:9" ht="15" customHeight="1" x14ac:dyDescent="0.2">
      <c r="A4469"/>
      <c r="B4469"/>
      <c r="G4469" s="46"/>
      <c r="H4469" s="38"/>
      <c r="I4469" s="38"/>
    </row>
    <row r="4470" spans="1:9" ht="15" customHeight="1" x14ac:dyDescent="0.2">
      <c r="A4470"/>
      <c r="B4470"/>
      <c r="G4470" s="46"/>
      <c r="H4470" s="38"/>
      <c r="I4470" s="38"/>
    </row>
    <row r="4471" spans="1:9" ht="15" customHeight="1" x14ac:dyDescent="0.2">
      <c r="A4471"/>
      <c r="B4471"/>
      <c r="G4471" s="46"/>
      <c r="H4471" s="38"/>
      <c r="I4471" s="38"/>
    </row>
    <row r="4472" spans="1:9" ht="15" customHeight="1" x14ac:dyDescent="0.2">
      <c r="A4472"/>
      <c r="B4472"/>
      <c r="G4472" s="46"/>
      <c r="H4472" s="38"/>
      <c r="I4472" s="38"/>
    </row>
    <row r="4473" spans="1:9" ht="15" customHeight="1" x14ac:dyDescent="0.2">
      <c r="A4473"/>
      <c r="B4473"/>
      <c r="G4473" s="46"/>
      <c r="H4473" s="38"/>
      <c r="I4473" s="38"/>
    </row>
    <row r="4474" spans="1:9" ht="15" customHeight="1" x14ac:dyDescent="0.2">
      <c r="A4474"/>
      <c r="B4474"/>
      <c r="G4474" s="46"/>
      <c r="H4474" s="38"/>
      <c r="I4474" s="38"/>
    </row>
    <row r="4475" spans="1:9" ht="15" customHeight="1" x14ac:dyDescent="0.2">
      <c r="A4475"/>
      <c r="B4475"/>
      <c r="G4475" s="46"/>
      <c r="H4475" s="38"/>
      <c r="I4475" s="38"/>
    </row>
    <row r="4476" spans="1:9" ht="15" customHeight="1" x14ac:dyDescent="0.2">
      <c r="A4476"/>
      <c r="B4476"/>
      <c r="G4476" s="46"/>
      <c r="H4476" s="38"/>
      <c r="I4476" s="38"/>
    </row>
    <row r="4477" spans="1:9" ht="15" customHeight="1" x14ac:dyDescent="0.2">
      <c r="A4477"/>
      <c r="B4477"/>
      <c r="G4477" s="46"/>
      <c r="H4477" s="38"/>
      <c r="I4477" s="38"/>
    </row>
    <row r="4478" spans="1:9" ht="15" customHeight="1" x14ac:dyDescent="0.2">
      <c r="A4478"/>
      <c r="B4478"/>
      <c r="G4478" s="46"/>
      <c r="H4478" s="38"/>
      <c r="I4478" s="38"/>
    </row>
    <row r="4479" spans="1:9" ht="15" customHeight="1" x14ac:dyDescent="0.2">
      <c r="A4479"/>
      <c r="B4479"/>
      <c r="G4479" s="46"/>
      <c r="H4479" s="38"/>
      <c r="I4479" s="38"/>
    </row>
    <row r="4480" spans="1:9" ht="15" customHeight="1" x14ac:dyDescent="0.2">
      <c r="A4480"/>
      <c r="B4480"/>
      <c r="G4480" s="46"/>
      <c r="H4480" s="38"/>
      <c r="I4480" s="38"/>
    </row>
    <row r="4481" spans="1:9" ht="15" customHeight="1" x14ac:dyDescent="0.2">
      <c r="A4481"/>
      <c r="B4481"/>
      <c r="G4481" s="46"/>
      <c r="H4481" s="38"/>
      <c r="I4481" s="38"/>
    </row>
    <row r="4482" spans="1:9" ht="15" customHeight="1" x14ac:dyDescent="0.2">
      <c r="A4482"/>
      <c r="B4482"/>
      <c r="G4482" s="46"/>
      <c r="H4482" s="38"/>
      <c r="I4482" s="38"/>
    </row>
    <row r="4483" spans="1:9" ht="15" customHeight="1" x14ac:dyDescent="0.2">
      <c r="A4483"/>
      <c r="B4483"/>
      <c r="G4483" s="46"/>
      <c r="H4483" s="38"/>
      <c r="I4483" s="38"/>
    </row>
    <row r="4484" spans="1:9" ht="15" customHeight="1" x14ac:dyDescent="0.2">
      <c r="A4484"/>
      <c r="B4484"/>
      <c r="G4484" s="46"/>
      <c r="H4484" s="38"/>
      <c r="I4484" s="38"/>
    </row>
    <row r="4485" spans="1:9" ht="15" customHeight="1" x14ac:dyDescent="0.2">
      <c r="A4485"/>
      <c r="B4485"/>
      <c r="G4485" s="46"/>
      <c r="H4485" s="38"/>
      <c r="I4485" s="38"/>
    </row>
    <row r="4486" spans="1:9" ht="15" customHeight="1" x14ac:dyDescent="0.2">
      <c r="A4486"/>
      <c r="B4486"/>
      <c r="G4486" s="46"/>
      <c r="H4486" s="38"/>
      <c r="I4486" s="38"/>
    </row>
    <row r="4487" spans="1:9" ht="15" customHeight="1" x14ac:dyDescent="0.2">
      <c r="A4487"/>
      <c r="B4487"/>
      <c r="G4487" s="46"/>
      <c r="H4487" s="38"/>
      <c r="I4487" s="38"/>
    </row>
    <row r="4488" spans="1:9" ht="15" customHeight="1" x14ac:dyDescent="0.2">
      <c r="A4488"/>
      <c r="B4488"/>
      <c r="G4488" s="46"/>
      <c r="H4488" s="38"/>
      <c r="I4488" s="38"/>
    </row>
    <row r="4489" spans="1:9" ht="15" customHeight="1" x14ac:dyDescent="0.2">
      <c r="A4489"/>
      <c r="B4489"/>
      <c r="G4489" s="46"/>
      <c r="H4489" s="38"/>
      <c r="I4489" s="38"/>
    </row>
    <row r="4490" spans="1:9" ht="15" customHeight="1" x14ac:dyDescent="0.2">
      <c r="A4490"/>
      <c r="B4490"/>
      <c r="G4490" s="46"/>
      <c r="H4490" s="38"/>
      <c r="I4490" s="38"/>
    </row>
    <row r="4491" spans="1:9" ht="15" customHeight="1" x14ac:dyDescent="0.2">
      <c r="A4491"/>
      <c r="B4491"/>
      <c r="G4491" s="46"/>
      <c r="H4491" s="38"/>
      <c r="I4491" s="38"/>
    </row>
    <row r="4492" spans="1:9" ht="15" customHeight="1" x14ac:dyDescent="0.2">
      <c r="A4492"/>
      <c r="B4492"/>
      <c r="G4492" s="46"/>
      <c r="H4492" s="38"/>
      <c r="I4492" s="38"/>
    </row>
    <row r="4493" spans="1:9" ht="15" customHeight="1" x14ac:dyDescent="0.2">
      <c r="A4493"/>
      <c r="B4493"/>
      <c r="G4493" s="46"/>
      <c r="H4493" s="38"/>
      <c r="I4493" s="38"/>
    </row>
    <row r="4494" spans="1:9" ht="15" customHeight="1" x14ac:dyDescent="0.2">
      <c r="A4494"/>
      <c r="B4494"/>
      <c r="G4494" s="46"/>
      <c r="H4494" s="38"/>
      <c r="I4494" s="38"/>
    </row>
    <row r="4495" spans="1:9" ht="15" customHeight="1" x14ac:dyDescent="0.2">
      <c r="A4495"/>
      <c r="B4495"/>
      <c r="G4495" s="46"/>
      <c r="H4495" s="38"/>
      <c r="I4495" s="38"/>
    </row>
    <row r="4496" spans="1:9" ht="15" customHeight="1" x14ac:dyDescent="0.2">
      <c r="A4496"/>
      <c r="B4496"/>
      <c r="G4496" s="46"/>
      <c r="H4496" s="38"/>
      <c r="I4496" s="38"/>
    </row>
    <row r="4497" spans="1:9" ht="15" customHeight="1" x14ac:dyDescent="0.2">
      <c r="A4497"/>
      <c r="B4497"/>
      <c r="G4497" s="46"/>
      <c r="H4497" s="38"/>
      <c r="I4497" s="38"/>
    </row>
    <row r="4498" spans="1:9" ht="15" customHeight="1" x14ac:dyDescent="0.2">
      <c r="A4498"/>
      <c r="B4498"/>
      <c r="G4498" s="46"/>
      <c r="H4498" s="38"/>
      <c r="I4498" s="38"/>
    </row>
    <row r="4499" spans="1:9" ht="15" customHeight="1" x14ac:dyDescent="0.2">
      <c r="A4499"/>
      <c r="B4499"/>
      <c r="G4499" s="46"/>
      <c r="H4499" s="38"/>
      <c r="I4499" s="38"/>
    </row>
    <row r="4500" spans="1:9" ht="15" customHeight="1" x14ac:dyDescent="0.2">
      <c r="A4500"/>
      <c r="B4500"/>
      <c r="G4500" s="46"/>
      <c r="H4500" s="38"/>
      <c r="I4500" s="38"/>
    </row>
    <row r="4501" spans="1:9" ht="15" customHeight="1" x14ac:dyDescent="0.2">
      <c r="A4501"/>
      <c r="B4501"/>
      <c r="G4501" s="46"/>
      <c r="H4501" s="38"/>
      <c r="I4501" s="38"/>
    </row>
    <row r="4502" spans="1:9" ht="15" customHeight="1" x14ac:dyDescent="0.2">
      <c r="A4502"/>
      <c r="B4502"/>
      <c r="G4502" s="46"/>
      <c r="H4502" s="38"/>
      <c r="I4502" s="38"/>
    </row>
    <row r="4503" spans="1:9" ht="15" customHeight="1" x14ac:dyDescent="0.2">
      <c r="A4503"/>
      <c r="B4503"/>
      <c r="G4503" s="46"/>
      <c r="H4503" s="38"/>
      <c r="I4503" s="38"/>
    </row>
    <row r="4504" spans="1:9" ht="15" customHeight="1" x14ac:dyDescent="0.2">
      <c r="A4504"/>
      <c r="B4504"/>
      <c r="G4504" s="46"/>
      <c r="H4504" s="38"/>
      <c r="I4504" s="38"/>
    </row>
    <row r="4505" spans="1:9" ht="15" customHeight="1" x14ac:dyDescent="0.2">
      <c r="A4505"/>
      <c r="B4505"/>
      <c r="G4505" s="46"/>
      <c r="H4505" s="38"/>
      <c r="I4505" s="38"/>
    </row>
    <row r="4506" spans="1:9" ht="15" customHeight="1" x14ac:dyDescent="0.2">
      <c r="A4506"/>
      <c r="B4506"/>
      <c r="G4506" s="46"/>
      <c r="H4506" s="38"/>
      <c r="I4506" s="38"/>
    </row>
    <row r="4507" spans="1:9" ht="15" customHeight="1" x14ac:dyDescent="0.2">
      <c r="A4507"/>
      <c r="B4507"/>
      <c r="G4507" s="46"/>
      <c r="H4507" s="38"/>
      <c r="I4507" s="38"/>
    </row>
    <row r="4508" spans="1:9" ht="15" customHeight="1" x14ac:dyDescent="0.2">
      <c r="A4508"/>
      <c r="B4508"/>
      <c r="G4508" s="46"/>
      <c r="H4508" s="38"/>
      <c r="I4508" s="38"/>
    </row>
    <row r="4509" spans="1:9" ht="15" customHeight="1" x14ac:dyDescent="0.2">
      <c r="A4509"/>
      <c r="B4509"/>
      <c r="G4509" s="46"/>
      <c r="H4509" s="38"/>
      <c r="I4509" s="38"/>
    </row>
    <row r="4510" spans="1:9" ht="15" customHeight="1" x14ac:dyDescent="0.2">
      <c r="A4510"/>
      <c r="B4510"/>
      <c r="G4510" s="46"/>
      <c r="H4510" s="38"/>
      <c r="I4510" s="38"/>
    </row>
    <row r="4511" spans="1:9" ht="15" customHeight="1" x14ac:dyDescent="0.2">
      <c r="A4511"/>
      <c r="B4511"/>
      <c r="G4511" s="46"/>
      <c r="H4511" s="38"/>
      <c r="I4511" s="38"/>
    </row>
    <row r="4512" spans="1:9" ht="15" customHeight="1" x14ac:dyDescent="0.2">
      <c r="A4512"/>
      <c r="B4512"/>
      <c r="G4512" s="46"/>
      <c r="H4512" s="38"/>
      <c r="I4512" s="38"/>
    </row>
    <row r="4513" spans="1:9" ht="15" customHeight="1" x14ac:dyDescent="0.2">
      <c r="A4513"/>
      <c r="B4513"/>
      <c r="G4513" s="46"/>
      <c r="H4513" s="38"/>
      <c r="I4513" s="38"/>
    </row>
    <row r="4514" spans="1:9" ht="15" customHeight="1" x14ac:dyDescent="0.2">
      <c r="A4514"/>
      <c r="B4514"/>
      <c r="G4514" s="46"/>
      <c r="H4514" s="38"/>
      <c r="I4514" s="38"/>
    </row>
    <row r="4515" spans="1:9" ht="15" customHeight="1" x14ac:dyDescent="0.2">
      <c r="A4515"/>
      <c r="B4515"/>
      <c r="G4515" s="46"/>
      <c r="H4515" s="38"/>
      <c r="I4515" s="38"/>
    </row>
    <row r="4516" spans="1:9" ht="15" customHeight="1" x14ac:dyDescent="0.2">
      <c r="A4516"/>
      <c r="B4516"/>
      <c r="G4516" s="46"/>
      <c r="H4516" s="38"/>
      <c r="I4516" s="38"/>
    </row>
    <row r="4517" spans="1:9" ht="15" customHeight="1" x14ac:dyDescent="0.2">
      <c r="A4517"/>
      <c r="B4517"/>
      <c r="G4517" s="46"/>
      <c r="H4517" s="38"/>
      <c r="I4517" s="38"/>
    </row>
    <row r="4518" spans="1:9" ht="15" customHeight="1" x14ac:dyDescent="0.2">
      <c r="A4518"/>
      <c r="B4518"/>
      <c r="G4518" s="46"/>
      <c r="H4518" s="38"/>
      <c r="I4518" s="38"/>
    </row>
    <row r="4519" spans="1:9" ht="15" customHeight="1" x14ac:dyDescent="0.2">
      <c r="A4519"/>
      <c r="B4519"/>
      <c r="G4519" s="46"/>
      <c r="H4519" s="38"/>
      <c r="I4519" s="38"/>
    </row>
    <row r="4520" spans="1:9" ht="15" customHeight="1" x14ac:dyDescent="0.2">
      <c r="A4520"/>
      <c r="B4520"/>
      <c r="G4520" s="46"/>
      <c r="H4520" s="38"/>
      <c r="I4520" s="38"/>
    </row>
    <row r="4521" spans="1:9" ht="15" customHeight="1" x14ac:dyDescent="0.2">
      <c r="A4521"/>
      <c r="B4521"/>
      <c r="G4521" s="46"/>
      <c r="H4521" s="38"/>
      <c r="I4521" s="38"/>
    </row>
    <row r="4522" spans="1:9" ht="15" customHeight="1" x14ac:dyDescent="0.2">
      <c r="A4522"/>
      <c r="B4522"/>
      <c r="G4522" s="46"/>
      <c r="H4522" s="38"/>
      <c r="I4522" s="38"/>
    </row>
    <row r="4523" spans="1:9" ht="15" customHeight="1" x14ac:dyDescent="0.2">
      <c r="A4523"/>
      <c r="B4523"/>
      <c r="G4523" s="46"/>
      <c r="H4523" s="38"/>
      <c r="I4523" s="38"/>
    </row>
    <row r="4524" spans="1:9" ht="15" customHeight="1" x14ac:dyDescent="0.2">
      <c r="A4524"/>
      <c r="B4524"/>
      <c r="G4524" s="46"/>
      <c r="H4524" s="38"/>
      <c r="I4524" s="38"/>
    </row>
    <row r="4525" spans="1:9" ht="15" customHeight="1" x14ac:dyDescent="0.2">
      <c r="A4525"/>
      <c r="B4525"/>
      <c r="G4525" s="46"/>
      <c r="H4525" s="38"/>
      <c r="I4525" s="38"/>
    </row>
    <row r="4526" spans="1:9" ht="15" customHeight="1" x14ac:dyDescent="0.2">
      <c r="A4526"/>
      <c r="B4526"/>
      <c r="G4526" s="46"/>
      <c r="H4526" s="38"/>
      <c r="I4526" s="38"/>
    </row>
    <row r="4527" spans="1:9" ht="15" customHeight="1" x14ac:dyDescent="0.2">
      <c r="A4527"/>
      <c r="B4527"/>
      <c r="G4527" s="46"/>
      <c r="H4527" s="38"/>
      <c r="I4527" s="38"/>
    </row>
    <row r="4528" spans="1:9" ht="15" customHeight="1" x14ac:dyDescent="0.2">
      <c r="A4528"/>
      <c r="B4528"/>
      <c r="G4528" s="46"/>
      <c r="H4528" s="38"/>
      <c r="I4528" s="38"/>
    </row>
    <row r="4529" spans="1:9" ht="15" customHeight="1" x14ac:dyDescent="0.2">
      <c r="A4529"/>
      <c r="B4529"/>
      <c r="G4529" s="46"/>
      <c r="H4529" s="38"/>
      <c r="I4529" s="38"/>
    </row>
    <row r="4530" spans="1:9" ht="15" customHeight="1" x14ac:dyDescent="0.2">
      <c r="A4530"/>
      <c r="B4530"/>
      <c r="G4530" s="46"/>
      <c r="H4530" s="38"/>
      <c r="I4530" s="38"/>
    </row>
    <row r="4531" spans="1:9" ht="15" customHeight="1" x14ac:dyDescent="0.2">
      <c r="A4531"/>
      <c r="B4531"/>
      <c r="G4531" s="46"/>
      <c r="H4531" s="38"/>
      <c r="I4531" s="38"/>
    </row>
    <row r="4532" spans="1:9" ht="15" customHeight="1" x14ac:dyDescent="0.2">
      <c r="A4532"/>
      <c r="B4532"/>
      <c r="G4532" s="46"/>
      <c r="H4532" s="38"/>
      <c r="I4532" s="38"/>
    </row>
    <row r="4533" spans="1:9" ht="15" customHeight="1" x14ac:dyDescent="0.2">
      <c r="A4533"/>
      <c r="B4533"/>
      <c r="G4533" s="46"/>
      <c r="H4533" s="38"/>
      <c r="I4533" s="38"/>
    </row>
    <row r="4534" spans="1:9" ht="15" customHeight="1" x14ac:dyDescent="0.2">
      <c r="A4534"/>
      <c r="B4534"/>
      <c r="G4534" s="46"/>
      <c r="H4534" s="38"/>
      <c r="I4534" s="38"/>
    </row>
    <row r="4535" spans="1:9" ht="15" customHeight="1" x14ac:dyDescent="0.2">
      <c r="A4535"/>
      <c r="B4535"/>
      <c r="G4535" s="46"/>
      <c r="H4535" s="38"/>
      <c r="I4535" s="38"/>
    </row>
    <row r="4536" spans="1:9" ht="15" customHeight="1" x14ac:dyDescent="0.2">
      <c r="A4536"/>
      <c r="B4536"/>
      <c r="G4536" s="46"/>
      <c r="H4536" s="38"/>
      <c r="I4536" s="38"/>
    </row>
    <row r="4537" spans="1:9" ht="15" customHeight="1" x14ac:dyDescent="0.2">
      <c r="A4537"/>
      <c r="B4537"/>
      <c r="G4537" s="46"/>
      <c r="H4537" s="38"/>
      <c r="I4537" s="38"/>
    </row>
    <row r="4538" spans="1:9" ht="15" customHeight="1" x14ac:dyDescent="0.2">
      <c r="A4538"/>
      <c r="B4538"/>
      <c r="G4538" s="46"/>
      <c r="H4538" s="38"/>
      <c r="I4538" s="38"/>
    </row>
    <row r="4539" spans="1:9" ht="15" customHeight="1" x14ac:dyDescent="0.2">
      <c r="A4539"/>
      <c r="B4539"/>
      <c r="G4539" s="46"/>
      <c r="H4539" s="38"/>
      <c r="I4539" s="38"/>
    </row>
    <row r="4540" spans="1:9" ht="15" customHeight="1" x14ac:dyDescent="0.2">
      <c r="A4540"/>
      <c r="B4540"/>
      <c r="G4540" s="46"/>
      <c r="H4540" s="38"/>
      <c r="I4540" s="38"/>
    </row>
    <row r="4541" spans="1:9" ht="15" customHeight="1" x14ac:dyDescent="0.2">
      <c r="A4541"/>
      <c r="B4541"/>
      <c r="G4541" s="46"/>
      <c r="H4541" s="38"/>
      <c r="I4541" s="38"/>
    </row>
    <row r="4542" spans="1:9" ht="15" customHeight="1" x14ac:dyDescent="0.2">
      <c r="A4542"/>
      <c r="B4542"/>
      <c r="G4542" s="46"/>
      <c r="H4542" s="38"/>
      <c r="I4542" s="38"/>
    </row>
    <row r="4543" spans="1:9" ht="15" customHeight="1" x14ac:dyDescent="0.2">
      <c r="A4543"/>
      <c r="B4543"/>
      <c r="G4543" s="46"/>
      <c r="H4543" s="38"/>
      <c r="I4543" s="38"/>
    </row>
    <row r="4544" spans="1:9" ht="15" customHeight="1" x14ac:dyDescent="0.2">
      <c r="A4544"/>
      <c r="B4544"/>
      <c r="G4544" s="46"/>
      <c r="H4544" s="38"/>
      <c r="I4544" s="38"/>
    </row>
    <row r="4545" spans="1:9" ht="15" customHeight="1" x14ac:dyDescent="0.2">
      <c r="A4545"/>
      <c r="B4545"/>
      <c r="G4545" s="46"/>
      <c r="H4545" s="38"/>
      <c r="I4545" s="38"/>
    </row>
    <row r="4546" spans="1:9" ht="15" customHeight="1" x14ac:dyDescent="0.2">
      <c r="A4546"/>
      <c r="B4546"/>
      <c r="G4546" s="46"/>
      <c r="H4546" s="38"/>
      <c r="I4546" s="38"/>
    </row>
    <row r="4547" spans="1:9" ht="15" customHeight="1" x14ac:dyDescent="0.2">
      <c r="A4547"/>
      <c r="B4547"/>
      <c r="G4547" s="46"/>
      <c r="H4547" s="38"/>
      <c r="I4547" s="38"/>
    </row>
    <row r="4548" spans="1:9" ht="15" customHeight="1" x14ac:dyDescent="0.2">
      <c r="A4548"/>
      <c r="B4548"/>
      <c r="G4548" s="46"/>
      <c r="H4548" s="38"/>
      <c r="I4548" s="38"/>
    </row>
    <row r="4549" spans="1:9" ht="15" customHeight="1" x14ac:dyDescent="0.2">
      <c r="A4549"/>
      <c r="B4549"/>
      <c r="G4549" s="46"/>
      <c r="H4549" s="38"/>
      <c r="I4549" s="38"/>
    </row>
    <row r="4550" spans="1:9" ht="15" customHeight="1" x14ac:dyDescent="0.2">
      <c r="A4550"/>
      <c r="B4550"/>
      <c r="G4550" s="46"/>
      <c r="H4550" s="38"/>
      <c r="I4550" s="38"/>
    </row>
    <row r="4551" spans="1:9" ht="15" customHeight="1" x14ac:dyDescent="0.2">
      <c r="A4551"/>
      <c r="B4551"/>
      <c r="G4551" s="46"/>
      <c r="H4551" s="38"/>
      <c r="I4551" s="38"/>
    </row>
    <row r="4552" spans="1:9" ht="15" customHeight="1" x14ac:dyDescent="0.2">
      <c r="A4552"/>
      <c r="B4552"/>
      <c r="G4552" s="46"/>
      <c r="H4552" s="38"/>
      <c r="I4552" s="38"/>
    </row>
    <row r="4553" spans="1:9" ht="15" customHeight="1" x14ac:dyDescent="0.2">
      <c r="A4553"/>
      <c r="B4553"/>
      <c r="G4553" s="46"/>
      <c r="H4553" s="38"/>
      <c r="I4553" s="38"/>
    </row>
    <row r="4554" spans="1:9" ht="15" customHeight="1" x14ac:dyDescent="0.2">
      <c r="A4554"/>
      <c r="B4554"/>
      <c r="G4554" s="46"/>
      <c r="H4554" s="38"/>
      <c r="I4554" s="38"/>
    </row>
    <row r="4555" spans="1:9" ht="15" customHeight="1" x14ac:dyDescent="0.2">
      <c r="A4555"/>
      <c r="B4555"/>
      <c r="G4555" s="46"/>
      <c r="H4555" s="38"/>
      <c r="I4555" s="38"/>
    </row>
    <row r="4556" spans="1:9" ht="15" customHeight="1" x14ac:dyDescent="0.2">
      <c r="A4556"/>
      <c r="B4556"/>
      <c r="G4556" s="46"/>
      <c r="H4556" s="38"/>
      <c r="I4556" s="38"/>
    </row>
    <row r="4557" spans="1:9" ht="15" customHeight="1" x14ac:dyDescent="0.2">
      <c r="A4557"/>
      <c r="B4557"/>
      <c r="G4557" s="46"/>
      <c r="H4557" s="38"/>
      <c r="I4557" s="38"/>
    </row>
    <row r="4558" spans="1:9" ht="15" customHeight="1" x14ac:dyDescent="0.2">
      <c r="A4558"/>
      <c r="B4558"/>
      <c r="G4558" s="46"/>
      <c r="H4558" s="38"/>
      <c r="I4558" s="38"/>
    </row>
    <row r="4559" spans="1:9" ht="15" customHeight="1" x14ac:dyDescent="0.2">
      <c r="A4559"/>
      <c r="B4559"/>
      <c r="G4559" s="46"/>
      <c r="H4559" s="38"/>
      <c r="I4559" s="38"/>
    </row>
    <row r="4560" spans="1:9" ht="15" customHeight="1" x14ac:dyDescent="0.2">
      <c r="A4560"/>
      <c r="B4560"/>
      <c r="G4560" s="46"/>
      <c r="H4560" s="38"/>
      <c r="I4560" s="38"/>
    </row>
    <row r="4561" spans="1:9" ht="15" customHeight="1" x14ac:dyDescent="0.2">
      <c r="A4561"/>
      <c r="B4561"/>
      <c r="G4561" s="46"/>
      <c r="H4561" s="38"/>
      <c r="I4561" s="38"/>
    </row>
    <row r="4562" spans="1:9" ht="15" customHeight="1" x14ac:dyDescent="0.2">
      <c r="A4562"/>
      <c r="B4562"/>
      <c r="G4562" s="46"/>
      <c r="H4562" s="38"/>
      <c r="I4562" s="38"/>
    </row>
    <row r="4563" spans="1:9" ht="15" customHeight="1" x14ac:dyDescent="0.2">
      <c r="A4563"/>
      <c r="B4563"/>
      <c r="G4563" s="46"/>
      <c r="H4563" s="38"/>
      <c r="I4563" s="38"/>
    </row>
    <row r="4564" spans="1:9" ht="15" customHeight="1" x14ac:dyDescent="0.2">
      <c r="A4564"/>
      <c r="B4564"/>
      <c r="G4564" s="46"/>
      <c r="H4564" s="38"/>
      <c r="I4564" s="38"/>
    </row>
    <row r="4565" spans="1:9" ht="15" customHeight="1" x14ac:dyDescent="0.2">
      <c r="A4565"/>
      <c r="B4565"/>
      <c r="G4565" s="46"/>
      <c r="H4565" s="38"/>
      <c r="I4565" s="38"/>
    </row>
    <row r="4566" spans="1:9" ht="15" customHeight="1" x14ac:dyDescent="0.2">
      <c r="A4566"/>
      <c r="B4566"/>
      <c r="G4566" s="46"/>
      <c r="H4566" s="38"/>
      <c r="I4566" s="38"/>
    </row>
    <row r="4567" spans="1:9" ht="15" customHeight="1" x14ac:dyDescent="0.2">
      <c r="A4567"/>
      <c r="B4567"/>
      <c r="G4567" s="46"/>
      <c r="H4567" s="38"/>
      <c r="I4567" s="38"/>
    </row>
    <row r="4568" spans="1:9" ht="15" customHeight="1" x14ac:dyDescent="0.2">
      <c r="A4568"/>
      <c r="B4568"/>
      <c r="G4568" s="46"/>
      <c r="H4568" s="38"/>
      <c r="I4568" s="38"/>
    </row>
    <row r="4569" spans="1:9" ht="15" customHeight="1" x14ac:dyDescent="0.2">
      <c r="A4569"/>
      <c r="B4569"/>
      <c r="G4569" s="46"/>
      <c r="H4569" s="38"/>
      <c r="I4569" s="38"/>
    </row>
    <row r="4570" spans="1:9" ht="15" customHeight="1" x14ac:dyDescent="0.2">
      <c r="A4570"/>
      <c r="B4570"/>
      <c r="G4570" s="46"/>
      <c r="H4570" s="38"/>
      <c r="I4570" s="38"/>
    </row>
    <row r="4571" spans="1:9" ht="15" customHeight="1" x14ac:dyDescent="0.2">
      <c r="A4571"/>
      <c r="B4571"/>
      <c r="G4571" s="46"/>
      <c r="H4571" s="38"/>
      <c r="I4571" s="38"/>
    </row>
    <row r="4572" spans="1:9" ht="15" customHeight="1" x14ac:dyDescent="0.2">
      <c r="A4572"/>
      <c r="B4572"/>
      <c r="G4572" s="46"/>
      <c r="H4572" s="38"/>
      <c r="I4572" s="38"/>
    </row>
    <row r="4573" spans="1:9" ht="15" customHeight="1" x14ac:dyDescent="0.2">
      <c r="A4573"/>
      <c r="B4573"/>
      <c r="G4573" s="46"/>
      <c r="H4573" s="38"/>
      <c r="I4573" s="38"/>
    </row>
    <row r="4574" spans="1:9" ht="15" customHeight="1" x14ac:dyDescent="0.2">
      <c r="A4574"/>
      <c r="B4574"/>
      <c r="G4574" s="46"/>
      <c r="H4574" s="38"/>
      <c r="I4574" s="38"/>
    </row>
    <row r="4575" spans="1:9" ht="15" customHeight="1" x14ac:dyDescent="0.2">
      <c r="A4575"/>
      <c r="B4575"/>
      <c r="G4575" s="46"/>
      <c r="H4575" s="38"/>
      <c r="I4575" s="38"/>
    </row>
    <row r="4576" spans="1:9" ht="15" customHeight="1" x14ac:dyDescent="0.2">
      <c r="A4576"/>
      <c r="B4576"/>
      <c r="G4576" s="46"/>
      <c r="H4576" s="38"/>
      <c r="I4576" s="38"/>
    </row>
    <row r="4577" spans="1:9" ht="15" customHeight="1" x14ac:dyDescent="0.2">
      <c r="A4577"/>
      <c r="B4577"/>
      <c r="G4577" s="46"/>
      <c r="H4577" s="38"/>
      <c r="I4577" s="38"/>
    </row>
    <row r="4578" spans="1:9" ht="15" customHeight="1" x14ac:dyDescent="0.2">
      <c r="A4578"/>
      <c r="B4578"/>
      <c r="G4578" s="46"/>
      <c r="H4578" s="38"/>
      <c r="I4578" s="38"/>
    </row>
    <row r="4579" spans="1:9" ht="15" customHeight="1" x14ac:dyDescent="0.2">
      <c r="A4579"/>
      <c r="B4579"/>
      <c r="G4579" s="46"/>
      <c r="H4579" s="38"/>
      <c r="I4579" s="38"/>
    </row>
    <row r="4580" spans="1:9" ht="15" customHeight="1" x14ac:dyDescent="0.2">
      <c r="A4580"/>
      <c r="B4580"/>
      <c r="G4580" s="46"/>
      <c r="H4580" s="38"/>
      <c r="I4580" s="38"/>
    </row>
    <row r="4581" spans="1:9" ht="15" customHeight="1" x14ac:dyDescent="0.2">
      <c r="A4581"/>
      <c r="B4581"/>
      <c r="G4581" s="46"/>
      <c r="H4581" s="38"/>
      <c r="I4581" s="38"/>
    </row>
    <row r="4582" spans="1:9" ht="15" customHeight="1" x14ac:dyDescent="0.2">
      <c r="A4582"/>
      <c r="B4582"/>
      <c r="G4582" s="46"/>
      <c r="H4582" s="38"/>
      <c r="I4582" s="38"/>
    </row>
    <row r="4583" spans="1:9" ht="15" customHeight="1" x14ac:dyDescent="0.2">
      <c r="A4583"/>
      <c r="B4583"/>
      <c r="G4583" s="46"/>
      <c r="H4583" s="38"/>
      <c r="I4583" s="38"/>
    </row>
    <row r="4584" spans="1:9" ht="15" customHeight="1" x14ac:dyDescent="0.2">
      <c r="A4584"/>
      <c r="B4584"/>
      <c r="G4584" s="46"/>
      <c r="H4584" s="38"/>
      <c r="I4584" s="38"/>
    </row>
    <row r="4585" spans="1:9" ht="15" customHeight="1" x14ac:dyDescent="0.2">
      <c r="A4585"/>
      <c r="B4585"/>
      <c r="G4585" s="46"/>
      <c r="H4585" s="38"/>
      <c r="I4585" s="38"/>
    </row>
    <row r="4586" spans="1:9" ht="15" customHeight="1" x14ac:dyDescent="0.2">
      <c r="A4586"/>
      <c r="B4586"/>
      <c r="G4586" s="46"/>
      <c r="H4586" s="38"/>
      <c r="I4586" s="38"/>
    </row>
    <row r="4587" spans="1:9" ht="15" customHeight="1" x14ac:dyDescent="0.2">
      <c r="A4587"/>
      <c r="B4587"/>
      <c r="G4587" s="46"/>
      <c r="H4587" s="38"/>
      <c r="I4587" s="38"/>
    </row>
    <row r="4588" spans="1:9" ht="15" customHeight="1" x14ac:dyDescent="0.2">
      <c r="A4588"/>
      <c r="B4588"/>
      <c r="G4588" s="46"/>
      <c r="H4588" s="38"/>
      <c r="I4588" s="38"/>
    </row>
    <row r="4589" spans="1:9" ht="15" customHeight="1" x14ac:dyDescent="0.2">
      <c r="A4589"/>
      <c r="B4589"/>
      <c r="G4589" s="46"/>
      <c r="H4589" s="38"/>
      <c r="I4589" s="38"/>
    </row>
    <row r="4590" spans="1:9" ht="15" customHeight="1" x14ac:dyDescent="0.2">
      <c r="A4590"/>
      <c r="B4590"/>
      <c r="G4590" s="46"/>
      <c r="H4590" s="38"/>
      <c r="I4590" s="38"/>
    </row>
    <row r="4591" spans="1:9" ht="15" customHeight="1" x14ac:dyDescent="0.2">
      <c r="A4591"/>
      <c r="B4591"/>
      <c r="G4591" s="46"/>
      <c r="H4591" s="38"/>
      <c r="I4591" s="38"/>
    </row>
    <row r="4592" spans="1:9" ht="15" customHeight="1" x14ac:dyDescent="0.2">
      <c r="A4592"/>
      <c r="B4592"/>
      <c r="G4592" s="46"/>
      <c r="H4592" s="38"/>
      <c r="I4592" s="38"/>
    </row>
    <row r="4593" spans="1:9" ht="15" customHeight="1" x14ac:dyDescent="0.2">
      <c r="A4593"/>
      <c r="B4593"/>
      <c r="G4593" s="46"/>
      <c r="H4593" s="38"/>
      <c r="I4593" s="38"/>
    </row>
    <row r="4594" spans="1:9" ht="15" customHeight="1" x14ac:dyDescent="0.2">
      <c r="A4594"/>
      <c r="B4594"/>
      <c r="G4594" s="46"/>
      <c r="H4594" s="38"/>
      <c r="I4594" s="38"/>
    </row>
    <row r="4595" spans="1:9" ht="15" customHeight="1" x14ac:dyDescent="0.2">
      <c r="A4595"/>
      <c r="B4595"/>
      <c r="G4595" s="46"/>
      <c r="H4595" s="38"/>
      <c r="I4595" s="38"/>
    </row>
    <row r="4596" spans="1:9" ht="15" customHeight="1" x14ac:dyDescent="0.2">
      <c r="A4596"/>
      <c r="B4596"/>
      <c r="G4596" s="46"/>
      <c r="H4596" s="38"/>
      <c r="I4596" s="38"/>
    </row>
    <row r="4597" spans="1:9" ht="15" customHeight="1" x14ac:dyDescent="0.2">
      <c r="A4597"/>
      <c r="B4597"/>
      <c r="G4597" s="46"/>
      <c r="H4597" s="38"/>
      <c r="I4597" s="38"/>
    </row>
    <row r="4598" spans="1:9" ht="15" customHeight="1" x14ac:dyDescent="0.2">
      <c r="A4598"/>
      <c r="B4598"/>
      <c r="G4598" s="46"/>
      <c r="H4598" s="38"/>
      <c r="I4598" s="38"/>
    </row>
    <row r="4599" spans="1:9" ht="15" customHeight="1" x14ac:dyDescent="0.2">
      <c r="A4599"/>
      <c r="B4599"/>
      <c r="G4599" s="46"/>
      <c r="H4599" s="38"/>
      <c r="I4599" s="38"/>
    </row>
    <row r="4600" spans="1:9" ht="15" customHeight="1" x14ac:dyDescent="0.2">
      <c r="A4600"/>
      <c r="B4600"/>
      <c r="G4600" s="46"/>
      <c r="H4600" s="38"/>
      <c r="I4600" s="38"/>
    </row>
    <row r="4601" spans="1:9" ht="15" customHeight="1" x14ac:dyDescent="0.2">
      <c r="A4601"/>
      <c r="B4601"/>
      <c r="G4601" s="46"/>
      <c r="H4601" s="38"/>
      <c r="I4601" s="38"/>
    </row>
    <row r="4602" spans="1:9" ht="15" customHeight="1" x14ac:dyDescent="0.2">
      <c r="A4602"/>
      <c r="B4602"/>
      <c r="G4602" s="46"/>
      <c r="H4602" s="38"/>
      <c r="I4602" s="38"/>
    </row>
    <row r="4603" spans="1:9" ht="15" customHeight="1" x14ac:dyDescent="0.2">
      <c r="A4603"/>
      <c r="B4603"/>
      <c r="G4603" s="46"/>
      <c r="H4603" s="38"/>
      <c r="I4603" s="38"/>
    </row>
    <row r="4604" spans="1:9" ht="15" customHeight="1" x14ac:dyDescent="0.2">
      <c r="A4604"/>
      <c r="B4604"/>
      <c r="G4604" s="46"/>
      <c r="H4604" s="38"/>
      <c r="I4604" s="38"/>
    </row>
    <row r="4605" spans="1:9" ht="15" customHeight="1" x14ac:dyDescent="0.2">
      <c r="A4605"/>
      <c r="B4605"/>
      <c r="G4605" s="46"/>
      <c r="H4605" s="38"/>
      <c r="I4605" s="38"/>
    </row>
    <row r="4606" spans="1:9" ht="15" customHeight="1" x14ac:dyDescent="0.2">
      <c r="A4606"/>
      <c r="B4606"/>
      <c r="G4606" s="46"/>
      <c r="H4606" s="38"/>
      <c r="I4606" s="38"/>
    </row>
    <row r="4607" spans="1:9" ht="15" customHeight="1" x14ac:dyDescent="0.2">
      <c r="A4607"/>
      <c r="B4607"/>
      <c r="G4607" s="46"/>
      <c r="H4607" s="38"/>
      <c r="I4607" s="38"/>
    </row>
    <row r="4608" spans="1:9" ht="15" customHeight="1" x14ac:dyDescent="0.2">
      <c r="A4608"/>
      <c r="B4608"/>
      <c r="G4608" s="46"/>
      <c r="H4608" s="38"/>
      <c r="I4608" s="38"/>
    </row>
    <row r="4609" spans="1:9" ht="15" customHeight="1" x14ac:dyDescent="0.2">
      <c r="A4609"/>
      <c r="B4609"/>
      <c r="G4609" s="46"/>
      <c r="H4609" s="38"/>
      <c r="I4609" s="38"/>
    </row>
    <row r="4610" spans="1:9" ht="15" customHeight="1" x14ac:dyDescent="0.2">
      <c r="A4610"/>
      <c r="B4610"/>
      <c r="G4610" s="46"/>
      <c r="H4610" s="38"/>
      <c r="I4610" s="38"/>
    </row>
    <row r="4611" spans="1:9" ht="15" customHeight="1" x14ac:dyDescent="0.2">
      <c r="A4611"/>
      <c r="B4611"/>
      <c r="G4611" s="46"/>
      <c r="H4611" s="38"/>
      <c r="I4611" s="38"/>
    </row>
    <row r="4612" spans="1:9" ht="15" customHeight="1" x14ac:dyDescent="0.2">
      <c r="A4612"/>
      <c r="B4612"/>
      <c r="G4612" s="46"/>
      <c r="H4612" s="38"/>
      <c r="I4612" s="38"/>
    </row>
    <row r="4613" spans="1:9" ht="15" customHeight="1" x14ac:dyDescent="0.2">
      <c r="A4613"/>
      <c r="B4613"/>
      <c r="G4613" s="46"/>
      <c r="H4613" s="38"/>
      <c r="I4613" s="38"/>
    </row>
    <row r="4614" spans="1:9" ht="15" customHeight="1" x14ac:dyDescent="0.2">
      <c r="A4614"/>
      <c r="B4614"/>
      <c r="G4614" s="46"/>
      <c r="H4614" s="38"/>
      <c r="I4614" s="38"/>
    </row>
    <row r="4615" spans="1:9" ht="15" customHeight="1" x14ac:dyDescent="0.2">
      <c r="A4615"/>
      <c r="B4615"/>
      <c r="G4615" s="46"/>
      <c r="H4615" s="38"/>
      <c r="I4615" s="38"/>
    </row>
    <row r="4616" spans="1:9" ht="15" customHeight="1" x14ac:dyDescent="0.2">
      <c r="A4616"/>
      <c r="B4616"/>
      <c r="G4616" s="46"/>
      <c r="H4616" s="38"/>
      <c r="I4616" s="38"/>
    </row>
    <row r="4617" spans="1:9" ht="15" customHeight="1" x14ac:dyDescent="0.2">
      <c r="A4617"/>
      <c r="B4617"/>
      <c r="G4617" s="46"/>
      <c r="H4617" s="38"/>
      <c r="I4617" s="38"/>
    </row>
    <row r="4618" spans="1:9" ht="15" customHeight="1" x14ac:dyDescent="0.2">
      <c r="A4618"/>
      <c r="B4618"/>
      <c r="G4618" s="46"/>
      <c r="H4618" s="38"/>
      <c r="I4618" s="38"/>
    </row>
    <row r="4619" spans="1:9" ht="15" customHeight="1" x14ac:dyDescent="0.2">
      <c r="A4619"/>
      <c r="B4619"/>
      <c r="G4619" s="46"/>
      <c r="H4619" s="38"/>
      <c r="I4619" s="38"/>
    </row>
    <row r="4620" spans="1:9" ht="15" customHeight="1" x14ac:dyDescent="0.2">
      <c r="A4620"/>
      <c r="B4620"/>
      <c r="G4620" s="46"/>
      <c r="H4620" s="38"/>
      <c r="I4620" s="38"/>
    </row>
    <row r="4621" spans="1:9" ht="15" customHeight="1" x14ac:dyDescent="0.2">
      <c r="A4621"/>
      <c r="B4621"/>
      <c r="G4621" s="46"/>
      <c r="H4621" s="38"/>
      <c r="I4621" s="38"/>
    </row>
    <row r="4622" spans="1:9" ht="15" customHeight="1" x14ac:dyDescent="0.2">
      <c r="A4622"/>
      <c r="B4622"/>
      <c r="G4622" s="46"/>
      <c r="H4622" s="38"/>
      <c r="I4622" s="38"/>
    </row>
    <row r="4623" spans="1:9" ht="15" customHeight="1" x14ac:dyDescent="0.2">
      <c r="A4623"/>
      <c r="B4623"/>
      <c r="G4623" s="46"/>
      <c r="H4623" s="38"/>
      <c r="I4623" s="38"/>
    </row>
    <row r="4624" spans="1:9" ht="15" customHeight="1" x14ac:dyDescent="0.2">
      <c r="A4624"/>
      <c r="B4624"/>
      <c r="G4624" s="46"/>
      <c r="H4624" s="38"/>
      <c r="I4624" s="38"/>
    </row>
    <row r="4625" spans="1:9" ht="15" customHeight="1" x14ac:dyDescent="0.2">
      <c r="A4625"/>
      <c r="B4625"/>
      <c r="G4625" s="46"/>
      <c r="H4625" s="38"/>
      <c r="I4625" s="38"/>
    </row>
    <row r="4626" spans="1:9" ht="15" customHeight="1" x14ac:dyDescent="0.2">
      <c r="A4626"/>
      <c r="B4626"/>
      <c r="G4626" s="46"/>
      <c r="H4626" s="38"/>
      <c r="I4626" s="38"/>
    </row>
    <row r="4627" spans="1:9" ht="15" customHeight="1" x14ac:dyDescent="0.2">
      <c r="A4627"/>
      <c r="B4627"/>
      <c r="G4627" s="46"/>
      <c r="H4627" s="38"/>
      <c r="I4627" s="38"/>
    </row>
    <row r="4628" spans="1:9" ht="15" customHeight="1" x14ac:dyDescent="0.2">
      <c r="A4628"/>
      <c r="B4628"/>
      <c r="G4628" s="46"/>
      <c r="H4628" s="38"/>
      <c r="I4628" s="38"/>
    </row>
    <row r="4629" spans="1:9" ht="15" customHeight="1" x14ac:dyDescent="0.2">
      <c r="A4629"/>
      <c r="B4629"/>
      <c r="G4629" s="46"/>
      <c r="H4629" s="38"/>
      <c r="I4629" s="38"/>
    </row>
    <row r="4630" spans="1:9" ht="15" customHeight="1" x14ac:dyDescent="0.2">
      <c r="A4630"/>
      <c r="B4630"/>
      <c r="G4630" s="46"/>
      <c r="H4630" s="38"/>
      <c r="I4630" s="38"/>
    </row>
    <row r="4631" spans="1:9" ht="15" customHeight="1" x14ac:dyDescent="0.2">
      <c r="A4631"/>
      <c r="B4631"/>
      <c r="G4631" s="46"/>
      <c r="H4631" s="38"/>
      <c r="I4631" s="38"/>
    </row>
    <row r="4632" spans="1:9" ht="15" customHeight="1" x14ac:dyDescent="0.2">
      <c r="A4632"/>
      <c r="B4632"/>
      <c r="G4632" s="46"/>
      <c r="H4632" s="38"/>
      <c r="I4632" s="38"/>
    </row>
    <row r="4633" spans="1:9" ht="15" customHeight="1" x14ac:dyDescent="0.2">
      <c r="A4633"/>
      <c r="B4633"/>
      <c r="G4633" s="46"/>
      <c r="H4633" s="38"/>
      <c r="I4633" s="38"/>
    </row>
    <row r="4634" spans="1:9" ht="15" customHeight="1" x14ac:dyDescent="0.2">
      <c r="A4634"/>
      <c r="B4634"/>
      <c r="G4634" s="46"/>
      <c r="H4634" s="38"/>
      <c r="I4634" s="38"/>
    </row>
    <row r="4635" spans="1:9" ht="15" customHeight="1" x14ac:dyDescent="0.2">
      <c r="A4635"/>
      <c r="B4635"/>
      <c r="G4635" s="46"/>
      <c r="H4635" s="38"/>
      <c r="I4635" s="38"/>
    </row>
    <row r="4636" spans="1:9" ht="15" customHeight="1" x14ac:dyDescent="0.2">
      <c r="A4636"/>
      <c r="B4636"/>
      <c r="G4636" s="46"/>
      <c r="H4636" s="38"/>
      <c r="I4636" s="38"/>
    </row>
    <row r="4637" spans="1:9" ht="15" customHeight="1" x14ac:dyDescent="0.2">
      <c r="A4637"/>
      <c r="B4637"/>
      <c r="G4637" s="46"/>
      <c r="H4637" s="38"/>
      <c r="I4637" s="38"/>
    </row>
    <row r="4638" spans="1:9" ht="15" customHeight="1" x14ac:dyDescent="0.2">
      <c r="A4638"/>
      <c r="B4638"/>
      <c r="G4638" s="46"/>
      <c r="H4638" s="38"/>
      <c r="I4638" s="38"/>
    </row>
    <row r="4639" spans="1:9" ht="15" customHeight="1" x14ac:dyDescent="0.2">
      <c r="A4639"/>
      <c r="B4639"/>
      <c r="G4639" s="46"/>
      <c r="H4639" s="38"/>
      <c r="I4639" s="38"/>
    </row>
    <row r="4640" spans="1:9" ht="15" customHeight="1" x14ac:dyDescent="0.2">
      <c r="A4640"/>
      <c r="B4640"/>
      <c r="G4640" s="46"/>
      <c r="H4640" s="38"/>
      <c r="I4640" s="38"/>
    </row>
    <row r="4641" spans="1:9" ht="15" customHeight="1" x14ac:dyDescent="0.2">
      <c r="A4641"/>
      <c r="B4641"/>
      <c r="G4641" s="46"/>
      <c r="H4641" s="38"/>
      <c r="I4641" s="38"/>
    </row>
    <row r="4642" spans="1:9" ht="15" customHeight="1" x14ac:dyDescent="0.2">
      <c r="A4642"/>
      <c r="B4642"/>
      <c r="G4642" s="46"/>
      <c r="H4642" s="38"/>
      <c r="I4642" s="38"/>
    </row>
    <row r="4643" spans="1:9" ht="15" customHeight="1" x14ac:dyDescent="0.2">
      <c r="A4643"/>
      <c r="B4643"/>
      <c r="G4643" s="46"/>
      <c r="H4643" s="38"/>
      <c r="I4643" s="38"/>
    </row>
    <row r="4644" spans="1:9" ht="15" customHeight="1" x14ac:dyDescent="0.2">
      <c r="A4644"/>
      <c r="B4644"/>
      <c r="G4644" s="46"/>
      <c r="H4644" s="38"/>
      <c r="I4644" s="38"/>
    </row>
    <row r="4645" spans="1:9" ht="15" customHeight="1" x14ac:dyDescent="0.2">
      <c r="A4645"/>
      <c r="B4645"/>
      <c r="G4645" s="46"/>
      <c r="H4645" s="38"/>
      <c r="I4645" s="38"/>
    </row>
    <row r="4646" spans="1:9" ht="15" customHeight="1" x14ac:dyDescent="0.2">
      <c r="A4646"/>
      <c r="B4646"/>
      <c r="G4646" s="46"/>
      <c r="H4646" s="38"/>
      <c r="I4646" s="38"/>
    </row>
    <row r="4647" spans="1:9" ht="15" customHeight="1" x14ac:dyDescent="0.2">
      <c r="A4647"/>
      <c r="B4647"/>
      <c r="G4647" s="46"/>
      <c r="H4647" s="38"/>
      <c r="I4647" s="38"/>
    </row>
    <row r="4648" spans="1:9" ht="15" customHeight="1" x14ac:dyDescent="0.2">
      <c r="A4648"/>
      <c r="B4648"/>
      <c r="G4648" s="46"/>
      <c r="H4648" s="38"/>
      <c r="I4648" s="38"/>
    </row>
    <row r="4649" spans="1:9" ht="15" customHeight="1" x14ac:dyDescent="0.2">
      <c r="A4649"/>
      <c r="B4649"/>
      <c r="G4649" s="46"/>
      <c r="H4649" s="38"/>
      <c r="I4649" s="38"/>
    </row>
    <row r="4650" spans="1:9" ht="15" customHeight="1" x14ac:dyDescent="0.2">
      <c r="A4650"/>
      <c r="B4650"/>
      <c r="G4650" s="46"/>
      <c r="H4650" s="38"/>
      <c r="I4650" s="38"/>
    </row>
    <row r="4651" spans="1:9" ht="15" customHeight="1" x14ac:dyDescent="0.2">
      <c r="A4651"/>
      <c r="B4651"/>
      <c r="G4651" s="46"/>
      <c r="H4651" s="38"/>
      <c r="I4651" s="38"/>
    </row>
    <row r="4652" spans="1:9" ht="15" customHeight="1" x14ac:dyDescent="0.2">
      <c r="A4652"/>
      <c r="B4652"/>
      <c r="G4652" s="46"/>
      <c r="H4652" s="38"/>
      <c r="I4652" s="38"/>
    </row>
    <row r="4653" spans="1:9" ht="15" customHeight="1" x14ac:dyDescent="0.2">
      <c r="A4653"/>
      <c r="B4653"/>
      <c r="G4653" s="46"/>
      <c r="H4653" s="38"/>
      <c r="I4653" s="38"/>
    </row>
    <row r="4654" spans="1:9" ht="15" customHeight="1" x14ac:dyDescent="0.2">
      <c r="A4654"/>
      <c r="B4654"/>
      <c r="G4654" s="46"/>
      <c r="H4654" s="38"/>
      <c r="I4654" s="38"/>
    </row>
    <row r="4655" spans="1:9" ht="15" customHeight="1" x14ac:dyDescent="0.2">
      <c r="A4655"/>
      <c r="B4655"/>
      <c r="G4655" s="46"/>
      <c r="H4655" s="38"/>
      <c r="I4655" s="38"/>
    </row>
    <row r="4656" spans="1:9" ht="15" customHeight="1" x14ac:dyDescent="0.2">
      <c r="A4656"/>
      <c r="B4656"/>
      <c r="G4656" s="46"/>
      <c r="H4656" s="38"/>
      <c r="I4656" s="38"/>
    </row>
    <row r="4657" spans="1:9" ht="15" customHeight="1" x14ac:dyDescent="0.2">
      <c r="A4657"/>
      <c r="B4657"/>
      <c r="G4657" s="46"/>
      <c r="H4657" s="38"/>
      <c r="I4657" s="38"/>
    </row>
    <row r="4658" spans="1:9" ht="15" customHeight="1" x14ac:dyDescent="0.2">
      <c r="A4658"/>
      <c r="B4658"/>
      <c r="G4658" s="46"/>
      <c r="H4658" s="38"/>
      <c r="I4658" s="38"/>
    </row>
    <row r="4659" spans="1:9" ht="15" customHeight="1" x14ac:dyDescent="0.2">
      <c r="A4659"/>
      <c r="B4659"/>
      <c r="G4659" s="46"/>
      <c r="H4659" s="38"/>
      <c r="I4659" s="38"/>
    </row>
    <row r="4660" spans="1:9" ht="15" customHeight="1" x14ac:dyDescent="0.2">
      <c r="A4660"/>
      <c r="B4660"/>
      <c r="G4660" s="46"/>
      <c r="H4660" s="38"/>
      <c r="I4660" s="38"/>
    </row>
    <row r="4661" spans="1:9" ht="15" customHeight="1" x14ac:dyDescent="0.2">
      <c r="A4661"/>
      <c r="B4661"/>
      <c r="G4661" s="46"/>
      <c r="H4661" s="38"/>
      <c r="I4661" s="38"/>
    </row>
    <row r="4662" spans="1:9" ht="15" customHeight="1" x14ac:dyDescent="0.2">
      <c r="A4662"/>
      <c r="B4662"/>
      <c r="G4662" s="46"/>
      <c r="H4662" s="38"/>
      <c r="I4662" s="38"/>
    </row>
    <row r="4663" spans="1:9" ht="15" customHeight="1" x14ac:dyDescent="0.2">
      <c r="A4663"/>
      <c r="B4663"/>
      <c r="G4663" s="46"/>
      <c r="H4663" s="38"/>
      <c r="I4663" s="38"/>
    </row>
    <row r="4664" spans="1:9" ht="15" customHeight="1" x14ac:dyDescent="0.2">
      <c r="A4664"/>
      <c r="B4664"/>
      <c r="G4664" s="46"/>
      <c r="H4664" s="38"/>
      <c r="I4664" s="38"/>
    </row>
    <row r="4665" spans="1:9" ht="15" customHeight="1" x14ac:dyDescent="0.2">
      <c r="A4665"/>
      <c r="B4665"/>
      <c r="G4665" s="46"/>
      <c r="H4665" s="38"/>
      <c r="I4665" s="38"/>
    </row>
    <row r="4666" spans="1:9" ht="15" customHeight="1" x14ac:dyDescent="0.2">
      <c r="A4666"/>
      <c r="B4666"/>
      <c r="G4666" s="46"/>
      <c r="H4666" s="38"/>
      <c r="I4666" s="38"/>
    </row>
    <row r="4667" spans="1:9" ht="15" customHeight="1" x14ac:dyDescent="0.2">
      <c r="A4667"/>
      <c r="B4667"/>
      <c r="G4667" s="46"/>
      <c r="H4667" s="38"/>
      <c r="I4667" s="38"/>
    </row>
    <row r="4668" spans="1:9" ht="15" customHeight="1" x14ac:dyDescent="0.2">
      <c r="A4668"/>
      <c r="B4668"/>
      <c r="G4668" s="46"/>
      <c r="H4668" s="38"/>
      <c r="I4668" s="38"/>
    </row>
    <row r="4669" spans="1:9" ht="15" customHeight="1" x14ac:dyDescent="0.2">
      <c r="A4669"/>
      <c r="B4669"/>
      <c r="G4669" s="46"/>
      <c r="H4669" s="38"/>
      <c r="I4669" s="38"/>
    </row>
    <row r="4670" spans="1:9" ht="15" customHeight="1" x14ac:dyDescent="0.2">
      <c r="A4670"/>
      <c r="B4670"/>
      <c r="G4670" s="46"/>
      <c r="H4670" s="38"/>
      <c r="I4670" s="38"/>
    </row>
    <row r="4671" spans="1:9" ht="15" customHeight="1" x14ac:dyDescent="0.2">
      <c r="A4671"/>
      <c r="B4671"/>
      <c r="G4671" s="46"/>
      <c r="H4671" s="38"/>
      <c r="I4671" s="38"/>
    </row>
    <row r="4672" spans="1:9" ht="15" customHeight="1" x14ac:dyDescent="0.2">
      <c r="A4672"/>
      <c r="B4672"/>
      <c r="G4672" s="46"/>
      <c r="H4672" s="38"/>
      <c r="I4672" s="38"/>
    </row>
    <row r="4673" spans="1:9" ht="15" customHeight="1" x14ac:dyDescent="0.2">
      <c r="A4673"/>
      <c r="B4673"/>
      <c r="G4673" s="46"/>
      <c r="H4673" s="38"/>
      <c r="I4673" s="38"/>
    </row>
    <row r="4674" spans="1:9" ht="15" customHeight="1" x14ac:dyDescent="0.2">
      <c r="A4674"/>
      <c r="B4674"/>
      <c r="G4674" s="46"/>
      <c r="H4674" s="38"/>
      <c r="I4674" s="38"/>
    </row>
    <row r="4675" spans="1:9" ht="15" customHeight="1" x14ac:dyDescent="0.2">
      <c r="A4675"/>
      <c r="B4675"/>
      <c r="G4675" s="46"/>
      <c r="H4675" s="38"/>
      <c r="I4675" s="38"/>
    </row>
    <row r="4676" spans="1:9" ht="15" customHeight="1" x14ac:dyDescent="0.2">
      <c r="A4676"/>
      <c r="B4676"/>
      <c r="G4676" s="46"/>
      <c r="H4676" s="38"/>
      <c r="I4676" s="38"/>
    </row>
    <row r="4677" spans="1:9" ht="15" customHeight="1" x14ac:dyDescent="0.2">
      <c r="A4677"/>
      <c r="B4677"/>
      <c r="G4677" s="46"/>
      <c r="H4677" s="38"/>
      <c r="I4677" s="38"/>
    </row>
    <row r="4678" spans="1:9" ht="15" customHeight="1" x14ac:dyDescent="0.2">
      <c r="A4678"/>
      <c r="B4678"/>
      <c r="G4678" s="46"/>
      <c r="H4678" s="38"/>
      <c r="I4678" s="38"/>
    </row>
    <row r="4679" spans="1:9" ht="15" customHeight="1" x14ac:dyDescent="0.2">
      <c r="A4679"/>
      <c r="B4679"/>
      <c r="G4679" s="46"/>
      <c r="H4679" s="38"/>
      <c r="I4679" s="38"/>
    </row>
    <row r="4680" spans="1:9" ht="15" customHeight="1" x14ac:dyDescent="0.2">
      <c r="A4680"/>
      <c r="B4680"/>
      <c r="G4680" s="46"/>
      <c r="H4680" s="38"/>
      <c r="I4680" s="38"/>
    </row>
    <row r="4681" spans="1:9" ht="15" customHeight="1" x14ac:dyDescent="0.2">
      <c r="A4681"/>
      <c r="B4681"/>
      <c r="G4681" s="46"/>
      <c r="H4681" s="38"/>
      <c r="I4681" s="38"/>
    </row>
    <row r="4682" spans="1:9" ht="15" customHeight="1" x14ac:dyDescent="0.2">
      <c r="A4682"/>
      <c r="B4682"/>
      <c r="G4682" s="46"/>
      <c r="H4682" s="38"/>
      <c r="I4682" s="38"/>
    </row>
    <row r="4683" spans="1:9" ht="15" customHeight="1" x14ac:dyDescent="0.2">
      <c r="A4683"/>
      <c r="B4683"/>
      <c r="G4683" s="46"/>
      <c r="H4683" s="38"/>
      <c r="I4683" s="38"/>
    </row>
    <row r="4684" spans="1:9" ht="15" customHeight="1" x14ac:dyDescent="0.2">
      <c r="A4684"/>
      <c r="B4684"/>
      <c r="G4684" s="46"/>
      <c r="H4684" s="38"/>
      <c r="I4684" s="38"/>
    </row>
    <row r="4685" spans="1:9" ht="15" customHeight="1" x14ac:dyDescent="0.2">
      <c r="A4685"/>
      <c r="B4685"/>
      <c r="G4685" s="46"/>
      <c r="H4685" s="38"/>
      <c r="I4685" s="38"/>
    </row>
    <row r="4686" spans="1:9" ht="15" customHeight="1" x14ac:dyDescent="0.2">
      <c r="A4686"/>
      <c r="B4686"/>
      <c r="G4686" s="46"/>
      <c r="H4686" s="38"/>
      <c r="I4686" s="38"/>
    </row>
    <row r="4687" spans="1:9" ht="15" customHeight="1" x14ac:dyDescent="0.2">
      <c r="A4687"/>
      <c r="B4687"/>
      <c r="G4687" s="46"/>
      <c r="H4687" s="38"/>
      <c r="I4687" s="38"/>
    </row>
    <row r="4688" spans="1:9" ht="15" customHeight="1" x14ac:dyDescent="0.2">
      <c r="A4688"/>
      <c r="B4688"/>
      <c r="G4688" s="46"/>
      <c r="H4688" s="38"/>
      <c r="I4688" s="38"/>
    </row>
    <row r="4689" spans="1:9" ht="15" customHeight="1" x14ac:dyDescent="0.2">
      <c r="A4689"/>
      <c r="B4689"/>
      <c r="G4689" s="46"/>
      <c r="H4689" s="38"/>
      <c r="I4689" s="38"/>
    </row>
    <row r="4690" spans="1:9" ht="15" customHeight="1" x14ac:dyDescent="0.2">
      <c r="A4690"/>
      <c r="B4690"/>
      <c r="G4690" s="46"/>
      <c r="H4690" s="38"/>
      <c r="I4690" s="38"/>
    </row>
    <row r="4691" spans="1:9" ht="15" customHeight="1" x14ac:dyDescent="0.2">
      <c r="A4691"/>
      <c r="B4691"/>
      <c r="G4691" s="46"/>
      <c r="H4691" s="38"/>
      <c r="I4691" s="38"/>
    </row>
    <row r="4692" spans="1:9" ht="15" customHeight="1" x14ac:dyDescent="0.2">
      <c r="A4692"/>
      <c r="B4692"/>
      <c r="G4692" s="46"/>
      <c r="H4692" s="38"/>
      <c r="I4692" s="38"/>
    </row>
    <row r="4693" spans="1:9" ht="15" customHeight="1" x14ac:dyDescent="0.2">
      <c r="A4693"/>
      <c r="B4693"/>
      <c r="G4693" s="46"/>
      <c r="H4693" s="38"/>
      <c r="I4693" s="38"/>
    </row>
    <row r="4694" spans="1:9" ht="15" customHeight="1" x14ac:dyDescent="0.2">
      <c r="A4694"/>
      <c r="B4694"/>
      <c r="G4694" s="46"/>
      <c r="H4694" s="38"/>
      <c r="I4694" s="38"/>
    </row>
    <row r="4695" spans="1:9" ht="15" customHeight="1" x14ac:dyDescent="0.2">
      <c r="A4695"/>
      <c r="B4695"/>
      <c r="G4695" s="46"/>
      <c r="H4695" s="38"/>
      <c r="I4695" s="38"/>
    </row>
    <row r="4696" spans="1:9" ht="15" customHeight="1" x14ac:dyDescent="0.2">
      <c r="A4696"/>
      <c r="B4696"/>
      <c r="G4696" s="46"/>
      <c r="H4696" s="38"/>
      <c r="I4696" s="38"/>
    </row>
    <row r="4697" spans="1:9" ht="15" customHeight="1" x14ac:dyDescent="0.2">
      <c r="A4697"/>
      <c r="B4697"/>
      <c r="G4697" s="46"/>
      <c r="H4697" s="38"/>
      <c r="I4697" s="38"/>
    </row>
    <row r="4698" spans="1:9" ht="15" customHeight="1" x14ac:dyDescent="0.2">
      <c r="A4698"/>
      <c r="B4698"/>
      <c r="G4698" s="46"/>
      <c r="H4698" s="38"/>
      <c r="I4698" s="38"/>
    </row>
    <row r="4699" spans="1:9" ht="15" customHeight="1" x14ac:dyDescent="0.2">
      <c r="A4699"/>
      <c r="B4699"/>
      <c r="G4699" s="46"/>
      <c r="H4699" s="38"/>
      <c r="I4699" s="38"/>
    </row>
    <row r="4700" spans="1:9" ht="15" customHeight="1" x14ac:dyDescent="0.2">
      <c r="A4700"/>
      <c r="B4700"/>
      <c r="G4700" s="46"/>
      <c r="H4700" s="38"/>
      <c r="I4700" s="38"/>
    </row>
    <row r="4701" spans="1:9" ht="15" customHeight="1" x14ac:dyDescent="0.2">
      <c r="A4701"/>
      <c r="B4701"/>
      <c r="G4701" s="46"/>
      <c r="H4701" s="38"/>
      <c r="I4701" s="38"/>
    </row>
    <row r="4702" spans="1:9" ht="15" customHeight="1" x14ac:dyDescent="0.2">
      <c r="A4702"/>
      <c r="B4702"/>
      <c r="G4702" s="46"/>
      <c r="H4702" s="38"/>
      <c r="I4702" s="38"/>
    </row>
    <row r="4703" spans="1:9" ht="15" customHeight="1" x14ac:dyDescent="0.2">
      <c r="A4703"/>
      <c r="B4703"/>
      <c r="G4703" s="46"/>
      <c r="H4703" s="38"/>
      <c r="I4703" s="38"/>
    </row>
    <row r="4704" spans="1:9" ht="15" customHeight="1" x14ac:dyDescent="0.2">
      <c r="A4704"/>
      <c r="B4704"/>
      <c r="G4704" s="46"/>
      <c r="H4704" s="38"/>
      <c r="I4704" s="38"/>
    </row>
    <row r="4705" spans="1:9" ht="15" customHeight="1" x14ac:dyDescent="0.2">
      <c r="A4705"/>
      <c r="B4705"/>
      <c r="G4705" s="46"/>
      <c r="H4705" s="38"/>
      <c r="I4705" s="38"/>
    </row>
    <row r="4706" spans="1:9" ht="15" customHeight="1" x14ac:dyDescent="0.2">
      <c r="A4706"/>
      <c r="B4706"/>
      <c r="G4706" s="46"/>
      <c r="H4706" s="38"/>
      <c r="I4706" s="38"/>
    </row>
    <row r="4707" spans="1:9" ht="15" customHeight="1" x14ac:dyDescent="0.2">
      <c r="A4707"/>
      <c r="B4707"/>
      <c r="G4707" s="46"/>
      <c r="H4707" s="38"/>
      <c r="I4707" s="38"/>
    </row>
    <row r="4708" spans="1:9" ht="15" customHeight="1" x14ac:dyDescent="0.2">
      <c r="A4708"/>
      <c r="B4708"/>
      <c r="G4708" s="46"/>
      <c r="H4708" s="38"/>
      <c r="I4708" s="38"/>
    </row>
    <row r="4709" spans="1:9" ht="15" customHeight="1" x14ac:dyDescent="0.2">
      <c r="A4709"/>
      <c r="B4709"/>
      <c r="G4709" s="46"/>
      <c r="H4709" s="38"/>
      <c r="I4709" s="38"/>
    </row>
    <row r="4710" spans="1:9" ht="15" customHeight="1" x14ac:dyDescent="0.2">
      <c r="A4710"/>
      <c r="B4710"/>
      <c r="G4710" s="46"/>
      <c r="H4710" s="38"/>
      <c r="I4710" s="38"/>
    </row>
    <row r="4711" spans="1:9" ht="15" customHeight="1" x14ac:dyDescent="0.2">
      <c r="A4711"/>
      <c r="B4711"/>
      <c r="G4711" s="46"/>
      <c r="H4711" s="38"/>
      <c r="I4711" s="38"/>
    </row>
    <row r="4712" spans="1:9" ht="15" customHeight="1" x14ac:dyDescent="0.2">
      <c r="A4712"/>
      <c r="B4712"/>
      <c r="G4712" s="46"/>
      <c r="H4712" s="38"/>
      <c r="I4712" s="38"/>
    </row>
    <row r="4713" spans="1:9" ht="15" customHeight="1" x14ac:dyDescent="0.2">
      <c r="A4713"/>
      <c r="B4713"/>
      <c r="G4713" s="46"/>
      <c r="H4713" s="38"/>
      <c r="I4713" s="38"/>
    </row>
    <row r="4714" spans="1:9" ht="15" customHeight="1" x14ac:dyDescent="0.2">
      <c r="A4714"/>
      <c r="B4714"/>
      <c r="G4714" s="46"/>
      <c r="H4714" s="38"/>
      <c r="I4714" s="38"/>
    </row>
    <row r="4715" spans="1:9" ht="15" customHeight="1" x14ac:dyDescent="0.2">
      <c r="A4715"/>
      <c r="B4715"/>
      <c r="G4715" s="46"/>
      <c r="H4715" s="38"/>
      <c r="I4715" s="38"/>
    </row>
    <row r="4716" spans="1:9" ht="15" customHeight="1" x14ac:dyDescent="0.2">
      <c r="A4716"/>
      <c r="B4716"/>
      <c r="G4716" s="46"/>
      <c r="H4716" s="38"/>
      <c r="I4716" s="38"/>
    </row>
    <row r="4717" spans="1:9" ht="15" customHeight="1" x14ac:dyDescent="0.2">
      <c r="A4717"/>
      <c r="B4717"/>
      <c r="G4717" s="46"/>
      <c r="H4717" s="38"/>
      <c r="I4717" s="38"/>
    </row>
    <row r="4718" spans="1:9" ht="15" customHeight="1" x14ac:dyDescent="0.2">
      <c r="A4718"/>
      <c r="B4718"/>
      <c r="G4718" s="46"/>
      <c r="H4718" s="38"/>
      <c r="I4718" s="38"/>
    </row>
    <row r="4719" spans="1:9" ht="15" customHeight="1" x14ac:dyDescent="0.2">
      <c r="A4719"/>
      <c r="B4719"/>
      <c r="G4719" s="46"/>
      <c r="H4719" s="38"/>
      <c r="I4719" s="38"/>
    </row>
    <row r="4720" spans="1:9" ht="15" customHeight="1" x14ac:dyDescent="0.2">
      <c r="A4720"/>
      <c r="B4720"/>
      <c r="G4720" s="46"/>
      <c r="H4720" s="38"/>
      <c r="I4720" s="38"/>
    </row>
    <row r="4721" spans="1:9" ht="15" customHeight="1" x14ac:dyDescent="0.2">
      <c r="A4721"/>
      <c r="B4721"/>
      <c r="G4721" s="46"/>
      <c r="H4721" s="38"/>
      <c r="I4721" s="38"/>
    </row>
    <row r="4722" spans="1:9" ht="15" customHeight="1" x14ac:dyDescent="0.2">
      <c r="A4722"/>
      <c r="B4722"/>
      <c r="G4722" s="46"/>
      <c r="H4722" s="38"/>
      <c r="I4722" s="38"/>
    </row>
    <row r="4723" spans="1:9" ht="15" customHeight="1" x14ac:dyDescent="0.2">
      <c r="A4723"/>
      <c r="B4723"/>
      <c r="G4723" s="46"/>
      <c r="H4723" s="38"/>
      <c r="I4723" s="38"/>
    </row>
    <row r="4724" spans="1:9" ht="15" customHeight="1" x14ac:dyDescent="0.2">
      <c r="A4724"/>
      <c r="B4724"/>
      <c r="G4724" s="46"/>
      <c r="H4724" s="38"/>
      <c r="I4724" s="38"/>
    </row>
    <row r="4725" spans="1:9" ht="15" customHeight="1" x14ac:dyDescent="0.2">
      <c r="A4725"/>
      <c r="B4725"/>
      <c r="G4725" s="46"/>
      <c r="H4725" s="38"/>
      <c r="I4725" s="38"/>
    </row>
    <row r="4726" spans="1:9" ht="15" customHeight="1" x14ac:dyDescent="0.2">
      <c r="A4726"/>
      <c r="B4726"/>
      <c r="G4726" s="46"/>
      <c r="H4726" s="38"/>
      <c r="I4726" s="38"/>
    </row>
    <row r="4727" spans="1:9" ht="15" customHeight="1" x14ac:dyDescent="0.2">
      <c r="A4727"/>
      <c r="B4727"/>
      <c r="G4727" s="46"/>
      <c r="H4727" s="38"/>
      <c r="I4727" s="38"/>
    </row>
    <row r="4728" spans="1:9" ht="15" customHeight="1" x14ac:dyDescent="0.2">
      <c r="A4728"/>
      <c r="B4728"/>
      <c r="G4728" s="46"/>
      <c r="H4728" s="38"/>
      <c r="I4728" s="38"/>
    </row>
    <row r="4729" spans="1:9" ht="15" customHeight="1" x14ac:dyDescent="0.2">
      <c r="A4729"/>
      <c r="B4729"/>
      <c r="G4729" s="46"/>
      <c r="H4729" s="38"/>
      <c r="I4729" s="38"/>
    </row>
    <row r="4730" spans="1:9" ht="15" customHeight="1" x14ac:dyDescent="0.2">
      <c r="A4730"/>
      <c r="B4730"/>
      <c r="G4730" s="46"/>
      <c r="H4730" s="38"/>
      <c r="I4730" s="38"/>
    </row>
    <row r="4731" spans="1:9" ht="15" customHeight="1" x14ac:dyDescent="0.2">
      <c r="A4731"/>
      <c r="B4731"/>
      <c r="G4731" s="46"/>
      <c r="H4731" s="38"/>
      <c r="I4731" s="38"/>
    </row>
    <row r="4732" spans="1:9" ht="15" customHeight="1" x14ac:dyDescent="0.2">
      <c r="A4732"/>
      <c r="B4732"/>
      <c r="G4732" s="46"/>
      <c r="H4732" s="38"/>
      <c r="I4732" s="38"/>
    </row>
    <row r="4733" spans="1:9" ht="15" customHeight="1" x14ac:dyDescent="0.2">
      <c r="A4733"/>
      <c r="B4733"/>
      <c r="G4733" s="46"/>
      <c r="H4733" s="38"/>
      <c r="I4733" s="38"/>
    </row>
    <row r="4734" spans="1:9" ht="15" customHeight="1" x14ac:dyDescent="0.2">
      <c r="A4734"/>
      <c r="B4734"/>
      <c r="G4734" s="46"/>
      <c r="H4734" s="38"/>
      <c r="I4734" s="38"/>
    </row>
    <row r="4735" spans="1:9" ht="15" customHeight="1" x14ac:dyDescent="0.2">
      <c r="A4735"/>
      <c r="B4735"/>
      <c r="G4735" s="46"/>
      <c r="H4735" s="38"/>
      <c r="I4735" s="38"/>
    </row>
    <row r="4736" spans="1:9" ht="15" customHeight="1" x14ac:dyDescent="0.2">
      <c r="A4736"/>
      <c r="B4736"/>
      <c r="G4736" s="46"/>
      <c r="H4736" s="38"/>
      <c r="I4736" s="38"/>
    </row>
    <row r="4737" spans="1:9" ht="15" customHeight="1" x14ac:dyDescent="0.2">
      <c r="A4737"/>
      <c r="B4737"/>
      <c r="G4737" s="46"/>
      <c r="H4737" s="38"/>
      <c r="I4737" s="38"/>
    </row>
    <row r="4738" spans="1:9" ht="15" customHeight="1" x14ac:dyDescent="0.2">
      <c r="A4738"/>
      <c r="B4738"/>
      <c r="G4738" s="46"/>
      <c r="H4738" s="38"/>
      <c r="I4738" s="38"/>
    </row>
    <row r="4739" spans="1:9" ht="15" customHeight="1" x14ac:dyDescent="0.2">
      <c r="A4739"/>
      <c r="B4739"/>
      <c r="G4739" s="46"/>
      <c r="H4739" s="38"/>
      <c r="I4739" s="38"/>
    </row>
    <row r="4740" spans="1:9" ht="15" customHeight="1" x14ac:dyDescent="0.2">
      <c r="A4740"/>
      <c r="B4740"/>
      <c r="G4740" s="46"/>
      <c r="H4740" s="38"/>
      <c r="I4740" s="38"/>
    </row>
    <row r="4741" spans="1:9" ht="15" customHeight="1" x14ac:dyDescent="0.2">
      <c r="A4741"/>
      <c r="B4741"/>
      <c r="G4741" s="46"/>
      <c r="H4741" s="38"/>
      <c r="I4741" s="38"/>
    </row>
    <row r="4742" spans="1:9" ht="15" customHeight="1" x14ac:dyDescent="0.2">
      <c r="A4742"/>
      <c r="B4742"/>
      <c r="G4742" s="46"/>
      <c r="H4742" s="38"/>
      <c r="I4742" s="38"/>
    </row>
    <row r="4743" spans="1:9" ht="15" customHeight="1" x14ac:dyDescent="0.2">
      <c r="A4743"/>
      <c r="B4743"/>
      <c r="G4743" s="46"/>
      <c r="H4743" s="38"/>
      <c r="I4743" s="38"/>
    </row>
    <row r="4744" spans="1:9" ht="15" customHeight="1" x14ac:dyDescent="0.2">
      <c r="A4744"/>
      <c r="B4744"/>
      <c r="G4744" s="46"/>
      <c r="H4744" s="38"/>
      <c r="I4744" s="38"/>
    </row>
    <row r="4745" spans="1:9" ht="15" customHeight="1" x14ac:dyDescent="0.2">
      <c r="A4745"/>
      <c r="B4745"/>
      <c r="G4745" s="46"/>
      <c r="H4745" s="38"/>
      <c r="I4745" s="38"/>
    </row>
    <row r="4746" spans="1:9" ht="15" customHeight="1" x14ac:dyDescent="0.2">
      <c r="A4746"/>
      <c r="B4746"/>
      <c r="G4746" s="46"/>
      <c r="H4746" s="38"/>
      <c r="I4746" s="38"/>
    </row>
    <row r="4747" spans="1:9" ht="15" customHeight="1" x14ac:dyDescent="0.2">
      <c r="A4747"/>
      <c r="B4747"/>
      <c r="G4747" s="46"/>
      <c r="H4747" s="38"/>
      <c r="I4747" s="38"/>
    </row>
    <row r="4748" spans="1:9" ht="15" customHeight="1" x14ac:dyDescent="0.2">
      <c r="A4748"/>
      <c r="B4748"/>
      <c r="G4748" s="46"/>
      <c r="H4748" s="38"/>
      <c r="I4748" s="38"/>
    </row>
    <row r="4749" spans="1:9" ht="15" customHeight="1" x14ac:dyDescent="0.2">
      <c r="A4749"/>
      <c r="B4749"/>
      <c r="G4749" s="46"/>
      <c r="H4749" s="38"/>
      <c r="I4749" s="38"/>
    </row>
    <row r="4750" spans="1:9" ht="15" customHeight="1" x14ac:dyDescent="0.2">
      <c r="A4750"/>
      <c r="B4750"/>
      <c r="G4750" s="46"/>
      <c r="H4750" s="38"/>
      <c r="I4750" s="38"/>
    </row>
    <row r="4751" spans="1:9" ht="15" customHeight="1" x14ac:dyDescent="0.2">
      <c r="A4751"/>
      <c r="B4751"/>
      <c r="G4751" s="46"/>
      <c r="H4751" s="38"/>
      <c r="I4751" s="38"/>
    </row>
    <row r="4752" spans="1:9" ht="15" customHeight="1" x14ac:dyDescent="0.2">
      <c r="A4752"/>
      <c r="B4752"/>
      <c r="G4752" s="46"/>
      <c r="H4752" s="38"/>
      <c r="I4752" s="38"/>
    </row>
    <row r="4753" spans="1:9" ht="15" customHeight="1" x14ac:dyDescent="0.2">
      <c r="A4753"/>
      <c r="B4753"/>
      <c r="G4753" s="46"/>
      <c r="H4753" s="38"/>
      <c r="I4753" s="38"/>
    </row>
    <row r="4754" spans="1:9" ht="15" customHeight="1" x14ac:dyDescent="0.2">
      <c r="A4754"/>
      <c r="B4754"/>
      <c r="G4754" s="46"/>
      <c r="H4754" s="38"/>
      <c r="I4754" s="38"/>
    </row>
    <row r="4755" spans="1:9" ht="15" customHeight="1" x14ac:dyDescent="0.2">
      <c r="A4755"/>
      <c r="B4755"/>
      <c r="G4755" s="46"/>
      <c r="H4755" s="38"/>
      <c r="I4755" s="38"/>
    </row>
    <row r="4756" spans="1:9" ht="15" customHeight="1" x14ac:dyDescent="0.2">
      <c r="A4756"/>
      <c r="B4756"/>
      <c r="G4756" s="46"/>
      <c r="H4756" s="38"/>
      <c r="I4756" s="38"/>
    </row>
    <row r="4757" spans="1:9" ht="15" customHeight="1" x14ac:dyDescent="0.2">
      <c r="A4757"/>
      <c r="B4757"/>
      <c r="G4757" s="46"/>
      <c r="H4757" s="38"/>
      <c r="I4757" s="38"/>
    </row>
    <row r="4758" spans="1:9" ht="15" customHeight="1" x14ac:dyDescent="0.2">
      <c r="A4758"/>
      <c r="B4758"/>
      <c r="G4758" s="46"/>
      <c r="H4758" s="38"/>
      <c r="I4758" s="38"/>
    </row>
    <row r="4759" spans="1:9" ht="15" customHeight="1" x14ac:dyDescent="0.2">
      <c r="A4759"/>
      <c r="B4759"/>
      <c r="G4759" s="46"/>
      <c r="H4759" s="38"/>
      <c r="I4759" s="38"/>
    </row>
    <row r="4760" spans="1:9" ht="15" customHeight="1" x14ac:dyDescent="0.2">
      <c r="A4760"/>
      <c r="B4760"/>
      <c r="G4760" s="46"/>
      <c r="H4760" s="38"/>
      <c r="I4760" s="38"/>
    </row>
    <row r="4761" spans="1:9" ht="15" customHeight="1" x14ac:dyDescent="0.2">
      <c r="A4761"/>
      <c r="B4761"/>
      <c r="G4761" s="46"/>
      <c r="H4761" s="38"/>
      <c r="I4761" s="38"/>
    </row>
    <row r="4762" spans="1:9" ht="15" customHeight="1" x14ac:dyDescent="0.2">
      <c r="A4762"/>
      <c r="B4762"/>
      <c r="G4762" s="46"/>
      <c r="H4762" s="38"/>
      <c r="I4762" s="38"/>
    </row>
    <row r="4763" spans="1:9" ht="15" customHeight="1" x14ac:dyDescent="0.2">
      <c r="A4763"/>
      <c r="B4763"/>
      <c r="G4763" s="46"/>
      <c r="H4763" s="38"/>
      <c r="I4763" s="38"/>
    </row>
    <row r="4764" spans="1:9" ht="15" customHeight="1" x14ac:dyDescent="0.2">
      <c r="A4764"/>
      <c r="B4764"/>
      <c r="G4764" s="46"/>
      <c r="H4764" s="38"/>
      <c r="I4764" s="38"/>
    </row>
    <row r="4765" spans="1:9" ht="15" customHeight="1" x14ac:dyDescent="0.2">
      <c r="A4765"/>
      <c r="B4765"/>
      <c r="G4765" s="46"/>
      <c r="H4765" s="38"/>
      <c r="I4765" s="38"/>
    </row>
    <row r="4766" spans="1:9" ht="15" customHeight="1" x14ac:dyDescent="0.2">
      <c r="A4766"/>
      <c r="B4766"/>
      <c r="G4766" s="46"/>
      <c r="H4766" s="38"/>
      <c r="I4766" s="38"/>
    </row>
    <row r="4767" spans="1:9" ht="15" customHeight="1" x14ac:dyDescent="0.2">
      <c r="A4767"/>
      <c r="B4767"/>
      <c r="G4767" s="46"/>
      <c r="H4767" s="38"/>
      <c r="I4767" s="38"/>
    </row>
    <row r="4768" spans="1:9" ht="15" customHeight="1" x14ac:dyDescent="0.2">
      <c r="A4768"/>
      <c r="B4768"/>
      <c r="G4768" s="46"/>
      <c r="H4768" s="38"/>
      <c r="I4768" s="38"/>
    </row>
    <row r="4769" spans="1:9" ht="15" customHeight="1" x14ac:dyDescent="0.2">
      <c r="A4769"/>
      <c r="B4769"/>
      <c r="G4769" s="46"/>
      <c r="H4769" s="38"/>
      <c r="I4769" s="38"/>
    </row>
    <row r="4770" spans="1:9" ht="15" customHeight="1" x14ac:dyDescent="0.2">
      <c r="A4770"/>
      <c r="B4770"/>
      <c r="G4770" s="46"/>
      <c r="H4770" s="38"/>
      <c r="I4770" s="38"/>
    </row>
    <row r="4771" spans="1:9" ht="15" customHeight="1" x14ac:dyDescent="0.2">
      <c r="A4771"/>
      <c r="B4771"/>
      <c r="G4771" s="46"/>
      <c r="H4771" s="38"/>
      <c r="I4771" s="38"/>
    </row>
    <row r="4772" spans="1:9" ht="15" customHeight="1" x14ac:dyDescent="0.2">
      <c r="A4772"/>
      <c r="B4772"/>
      <c r="G4772" s="46"/>
      <c r="H4772" s="38"/>
      <c r="I4772" s="38"/>
    </row>
    <row r="4773" spans="1:9" ht="15" customHeight="1" x14ac:dyDescent="0.2">
      <c r="A4773"/>
      <c r="B4773"/>
      <c r="G4773" s="46"/>
      <c r="H4773" s="38"/>
      <c r="I4773" s="38"/>
    </row>
    <row r="4774" spans="1:9" ht="15" customHeight="1" x14ac:dyDescent="0.2">
      <c r="A4774"/>
      <c r="B4774"/>
      <c r="G4774" s="46"/>
      <c r="H4774" s="38"/>
      <c r="I4774" s="38"/>
    </row>
    <row r="4775" spans="1:9" ht="15" customHeight="1" x14ac:dyDescent="0.2">
      <c r="A4775"/>
      <c r="B4775"/>
      <c r="G4775" s="46"/>
      <c r="H4775" s="38"/>
      <c r="I4775" s="38"/>
    </row>
    <row r="4776" spans="1:9" ht="15" customHeight="1" x14ac:dyDescent="0.2">
      <c r="A4776"/>
      <c r="B4776"/>
      <c r="G4776" s="46"/>
      <c r="H4776" s="38"/>
      <c r="I4776" s="38"/>
    </row>
    <row r="4777" spans="1:9" ht="15" customHeight="1" x14ac:dyDescent="0.2">
      <c r="A4777"/>
      <c r="B4777"/>
      <c r="G4777" s="46"/>
      <c r="H4777" s="38"/>
      <c r="I4777" s="38"/>
    </row>
    <row r="4778" spans="1:9" ht="15" customHeight="1" x14ac:dyDescent="0.2">
      <c r="A4778"/>
      <c r="B4778"/>
      <c r="G4778" s="46"/>
      <c r="H4778" s="38"/>
      <c r="I4778" s="38"/>
    </row>
    <row r="4779" spans="1:9" ht="15" customHeight="1" x14ac:dyDescent="0.2">
      <c r="A4779"/>
      <c r="B4779"/>
      <c r="G4779" s="46"/>
      <c r="H4779" s="38"/>
      <c r="I4779" s="38"/>
    </row>
    <row r="4780" spans="1:9" ht="15" customHeight="1" x14ac:dyDescent="0.2">
      <c r="A4780"/>
      <c r="B4780"/>
      <c r="G4780" s="46"/>
      <c r="H4780" s="38"/>
      <c r="I4780" s="38"/>
    </row>
    <row r="4781" spans="1:9" ht="15" customHeight="1" x14ac:dyDescent="0.2">
      <c r="A4781"/>
      <c r="B4781"/>
      <c r="G4781" s="46"/>
      <c r="H4781" s="38"/>
      <c r="I4781" s="38"/>
    </row>
    <row r="4782" spans="1:9" ht="15" customHeight="1" x14ac:dyDescent="0.2">
      <c r="A4782"/>
      <c r="B4782"/>
      <c r="G4782" s="46"/>
      <c r="H4782" s="38"/>
      <c r="I4782" s="38"/>
    </row>
    <row r="4783" spans="1:9" ht="15" customHeight="1" x14ac:dyDescent="0.2">
      <c r="A4783"/>
      <c r="B4783"/>
      <c r="G4783" s="46"/>
      <c r="H4783" s="38"/>
      <c r="I4783" s="38"/>
    </row>
    <row r="4784" spans="1:9" ht="15" customHeight="1" x14ac:dyDescent="0.2">
      <c r="A4784"/>
      <c r="B4784"/>
      <c r="G4784" s="46"/>
      <c r="H4784" s="38"/>
      <c r="I4784" s="38"/>
    </row>
    <row r="4785" spans="1:9" ht="15" customHeight="1" x14ac:dyDescent="0.2">
      <c r="A4785"/>
      <c r="B4785"/>
      <c r="G4785" s="46"/>
      <c r="H4785" s="38"/>
      <c r="I4785" s="38"/>
    </row>
    <row r="4786" spans="1:9" ht="15" customHeight="1" x14ac:dyDescent="0.2">
      <c r="A4786"/>
      <c r="B4786"/>
      <c r="G4786" s="46"/>
      <c r="H4786" s="38"/>
      <c r="I4786" s="38"/>
    </row>
    <row r="4787" spans="1:9" ht="15" customHeight="1" x14ac:dyDescent="0.2">
      <c r="A4787"/>
      <c r="B4787"/>
      <c r="G4787" s="46"/>
      <c r="H4787" s="38"/>
      <c r="I4787" s="38"/>
    </row>
    <row r="4788" spans="1:9" ht="15" customHeight="1" x14ac:dyDescent="0.2">
      <c r="A4788"/>
      <c r="B4788"/>
      <c r="G4788" s="46"/>
      <c r="H4788" s="38"/>
      <c r="I4788" s="38"/>
    </row>
    <row r="4789" spans="1:9" ht="15" customHeight="1" x14ac:dyDescent="0.2">
      <c r="A4789"/>
      <c r="B4789"/>
      <c r="G4789" s="46"/>
      <c r="H4789" s="38"/>
      <c r="I4789" s="38"/>
    </row>
    <row r="4790" spans="1:9" ht="15" customHeight="1" x14ac:dyDescent="0.2">
      <c r="A4790"/>
      <c r="B4790"/>
      <c r="G4790" s="46"/>
      <c r="H4790" s="38"/>
      <c r="I4790" s="38"/>
    </row>
    <row r="4791" spans="1:9" ht="15" customHeight="1" x14ac:dyDescent="0.2">
      <c r="A4791"/>
      <c r="B4791"/>
      <c r="G4791" s="46"/>
      <c r="H4791" s="38"/>
      <c r="I4791" s="38"/>
    </row>
    <row r="4792" spans="1:9" ht="15" customHeight="1" x14ac:dyDescent="0.2">
      <c r="A4792"/>
      <c r="B4792"/>
      <c r="G4792" s="46"/>
      <c r="H4792" s="38"/>
      <c r="I4792" s="38"/>
    </row>
    <row r="4793" spans="1:9" ht="15" customHeight="1" x14ac:dyDescent="0.2">
      <c r="A4793"/>
      <c r="B4793"/>
      <c r="G4793" s="46"/>
      <c r="H4793" s="38"/>
      <c r="I4793" s="38"/>
    </row>
    <row r="4794" spans="1:9" ht="15" customHeight="1" x14ac:dyDescent="0.2">
      <c r="A4794"/>
      <c r="B4794"/>
      <c r="G4794" s="46"/>
      <c r="H4794" s="38"/>
      <c r="I4794" s="38"/>
    </row>
    <row r="4795" spans="1:9" ht="15" customHeight="1" x14ac:dyDescent="0.2">
      <c r="A4795"/>
      <c r="B4795"/>
      <c r="G4795" s="46"/>
      <c r="H4795" s="38"/>
      <c r="I4795" s="38"/>
    </row>
    <row r="4796" spans="1:9" ht="15" customHeight="1" x14ac:dyDescent="0.2">
      <c r="A4796"/>
      <c r="B4796"/>
      <c r="G4796" s="46"/>
      <c r="H4796" s="38"/>
      <c r="I4796" s="38"/>
    </row>
    <row r="4797" spans="1:9" ht="15" customHeight="1" x14ac:dyDescent="0.2">
      <c r="A4797"/>
      <c r="B4797"/>
      <c r="G4797" s="46"/>
      <c r="H4797" s="38"/>
      <c r="I4797" s="38"/>
    </row>
    <row r="4798" spans="1:9" ht="15" customHeight="1" x14ac:dyDescent="0.2">
      <c r="A4798"/>
      <c r="B4798"/>
      <c r="G4798" s="46"/>
      <c r="H4798" s="38"/>
      <c r="I4798" s="38"/>
    </row>
    <row r="4799" spans="1:9" ht="15" customHeight="1" x14ac:dyDescent="0.2">
      <c r="A4799"/>
      <c r="B4799"/>
      <c r="G4799" s="46"/>
      <c r="H4799" s="38"/>
      <c r="I4799" s="38"/>
    </row>
    <row r="4800" spans="1:9" ht="15" customHeight="1" x14ac:dyDescent="0.2">
      <c r="A4800"/>
      <c r="B4800"/>
      <c r="G4800" s="46"/>
      <c r="H4800" s="38"/>
      <c r="I4800" s="38"/>
    </row>
    <row r="4801" spans="1:9" ht="15" customHeight="1" x14ac:dyDescent="0.2">
      <c r="A4801"/>
      <c r="B4801"/>
      <c r="G4801" s="46"/>
      <c r="H4801" s="38"/>
      <c r="I4801" s="38"/>
    </row>
    <row r="4802" spans="1:9" ht="15" customHeight="1" x14ac:dyDescent="0.2">
      <c r="A4802"/>
      <c r="B4802"/>
      <c r="G4802" s="46"/>
      <c r="H4802" s="38"/>
      <c r="I4802" s="38"/>
    </row>
    <row r="4803" spans="1:9" ht="15" customHeight="1" x14ac:dyDescent="0.2">
      <c r="A4803"/>
      <c r="B4803"/>
      <c r="G4803" s="46"/>
      <c r="H4803" s="38"/>
      <c r="I4803" s="38"/>
    </row>
    <row r="4804" spans="1:9" ht="15" customHeight="1" x14ac:dyDescent="0.2">
      <c r="A4804"/>
      <c r="B4804"/>
      <c r="G4804" s="46"/>
      <c r="H4804" s="38"/>
      <c r="I4804" s="38"/>
    </row>
    <row r="4805" spans="1:9" ht="15" customHeight="1" x14ac:dyDescent="0.2">
      <c r="A4805"/>
      <c r="B4805"/>
      <c r="G4805" s="46"/>
      <c r="H4805" s="38"/>
      <c r="I4805" s="38"/>
    </row>
    <row r="4806" spans="1:9" ht="15" customHeight="1" x14ac:dyDescent="0.2">
      <c r="A4806"/>
      <c r="B4806"/>
      <c r="G4806" s="46"/>
      <c r="H4806" s="38"/>
      <c r="I4806" s="38"/>
    </row>
    <row r="4807" spans="1:9" ht="15" customHeight="1" x14ac:dyDescent="0.2">
      <c r="A4807"/>
      <c r="B4807"/>
      <c r="G4807" s="46"/>
      <c r="H4807" s="38"/>
      <c r="I4807" s="38"/>
    </row>
    <row r="4808" spans="1:9" ht="15" customHeight="1" x14ac:dyDescent="0.2">
      <c r="A4808"/>
      <c r="B4808"/>
      <c r="G4808" s="46"/>
      <c r="H4808" s="38"/>
      <c r="I4808" s="38"/>
    </row>
    <row r="4809" spans="1:9" ht="15" customHeight="1" x14ac:dyDescent="0.2">
      <c r="A4809"/>
      <c r="B4809"/>
      <c r="G4809" s="46"/>
      <c r="H4809" s="38"/>
      <c r="I4809" s="38"/>
    </row>
    <row r="4810" spans="1:9" ht="15" customHeight="1" x14ac:dyDescent="0.2">
      <c r="A4810"/>
      <c r="B4810"/>
      <c r="G4810" s="46"/>
      <c r="H4810" s="38"/>
      <c r="I4810" s="38"/>
    </row>
    <row r="4811" spans="1:9" ht="15" customHeight="1" x14ac:dyDescent="0.2">
      <c r="A4811"/>
      <c r="B4811"/>
      <c r="G4811" s="46"/>
      <c r="H4811" s="38"/>
      <c r="I4811" s="38"/>
    </row>
    <row r="4812" spans="1:9" ht="15" customHeight="1" x14ac:dyDescent="0.2">
      <c r="A4812"/>
      <c r="B4812"/>
      <c r="G4812" s="46"/>
      <c r="H4812" s="38"/>
      <c r="I4812" s="38"/>
    </row>
    <row r="4813" spans="1:9" ht="15" customHeight="1" x14ac:dyDescent="0.2">
      <c r="A4813"/>
      <c r="B4813"/>
      <c r="G4813" s="46"/>
      <c r="H4813" s="38"/>
      <c r="I4813" s="38"/>
    </row>
    <row r="4814" spans="1:9" ht="15" customHeight="1" x14ac:dyDescent="0.2">
      <c r="A4814"/>
      <c r="B4814"/>
      <c r="G4814" s="46"/>
      <c r="H4814" s="38"/>
      <c r="I4814" s="38"/>
    </row>
    <row r="4815" spans="1:9" ht="15" customHeight="1" x14ac:dyDescent="0.2">
      <c r="A4815"/>
      <c r="B4815"/>
      <c r="G4815" s="46"/>
      <c r="H4815" s="38"/>
      <c r="I4815" s="38"/>
    </row>
    <row r="4816" spans="1:9" ht="15" customHeight="1" x14ac:dyDescent="0.2">
      <c r="A4816"/>
      <c r="B4816"/>
      <c r="G4816" s="46"/>
      <c r="H4816" s="38"/>
      <c r="I4816" s="38"/>
    </row>
    <row r="4817" spans="1:9" ht="15" customHeight="1" x14ac:dyDescent="0.2">
      <c r="A4817"/>
      <c r="B4817"/>
      <c r="G4817" s="46"/>
      <c r="H4817" s="38"/>
      <c r="I4817" s="38"/>
    </row>
    <row r="4818" spans="1:9" ht="15" customHeight="1" x14ac:dyDescent="0.2">
      <c r="A4818"/>
      <c r="B4818"/>
      <c r="G4818" s="46"/>
      <c r="H4818" s="38"/>
      <c r="I4818" s="38"/>
    </row>
    <row r="4819" spans="1:9" ht="15" customHeight="1" x14ac:dyDescent="0.2">
      <c r="A4819"/>
      <c r="B4819"/>
      <c r="G4819" s="46"/>
      <c r="H4819" s="38"/>
      <c r="I4819" s="38"/>
    </row>
    <row r="4820" spans="1:9" ht="15" customHeight="1" x14ac:dyDescent="0.2">
      <c r="A4820"/>
      <c r="B4820"/>
      <c r="G4820" s="46"/>
      <c r="H4820" s="38"/>
      <c r="I4820" s="38"/>
    </row>
    <row r="4821" spans="1:9" ht="15" customHeight="1" x14ac:dyDescent="0.2">
      <c r="A4821"/>
      <c r="B4821"/>
      <c r="G4821" s="46"/>
      <c r="H4821" s="38"/>
      <c r="I4821" s="38"/>
    </row>
    <row r="4822" spans="1:9" ht="15" customHeight="1" x14ac:dyDescent="0.2">
      <c r="A4822"/>
      <c r="B4822"/>
      <c r="G4822" s="46"/>
      <c r="H4822" s="38"/>
      <c r="I4822" s="38"/>
    </row>
    <row r="4823" spans="1:9" ht="15" customHeight="1" x14ac:dyDescent="0.2">
      <c r="A4823"/>
      <c r="B4823"/>
      <c r="G4823" s="46"/>
      <c r="H4823" s="38"/>
      <c r="I4823" s="38"/>
    </row>
    <row r="4824" spans="1:9" ht="15" customHeight="1" x14ac:dyDescent="0.2">
      <c r="A4824"/>
      <c r="B4824"/>
      <c r="G4824" s="46"/>
      <c r="H4824" s="38"/>
      <c r="I4824" s="38"/>
    </row>
    <row r="4825" spans="1:9" ht="15" customHeight="1" x14ac:dyDescent="0.2">
      <c r="A4825"/>
      <c r="B4825"/>
      <c r="G4825" s="46"/>
      <c r="H4825" s="38"/>
      <c r="I4825" s="38"/>
    </row>
    <row r="4826" spans="1:9" ht="15" customHeight="1" x14ac:dyDescent="0.2">
      <c r="A4826"/>
      <c r="B4826"/>
      <c r="G4826" s="46"/>
      <c r="H4826" s="38"/>
      <c r="I4826" s="38"/>
    </row>
    <row r="4827" spans="1:9" ht="15" customHeight="1" x14ac:dyDescent="0.2">
      <c r="A4827"/>
      <c r="B4827"/>
      <c r="G4827" s="46"/>
      <c r="H4827" s="38"/>
      <c r="I4827" s="38"/>
    </row>
    <row r="4828" spans="1:9" ht="15" customHeight="1" x14ac:dyDescent="0.2">
      <c r="A4828"/>
      <c r="B4828"/>
      <c r="G4828" s="46"/>
      <c r="H4828" s="38"/>
      <c r="I4828" s="38"/>
    </row>
    <row r="4829" spans="1:9" ht="15" customHeight="1" x14ac:dyDescent="0.2">
      <c r="A4829"/>
      <c r="B4829"/>
      <c r="G4829" s="46"/>
      <c r="H4829" s="38"/>
      <c r="I4829" s="38"/>
    </row>
    <row r="4830" spans="1:9" ht="15" customHeight="1" x14ac:dyDescent="0.2">
      <c r="A4830"/>
      <c r="B4830"/>
      <c r="G4830" s="46"/>
      <c r="H4830" s="38"/>
      <c r="I4830" s="38"/>
    </row>
    <row r="4831" spans="1:9" ht="15" customHeight="1" x14ac:dyDescent="0.2">
      <c r="A4831"/>
      <c r="B4831"/>
      <c r="G4831" s="46"/>
      <c r="H4831" s="38"/>
      <c r="I4831" s="38"/>
    </row>
    <row r="4832" spans="1:9" ht="15" customHeight="1" x14ac:dyDescent="0.2">
      <c r="A4832"/>
      <c r="B4832"/>
      <c r="G4832" s="46"/>
      <c r="H4832" s="38"/>
      <c r="I4832" s="38"/>
    </row>
    <row r="4833" spans="1:9" ht="15" customHeight="1" x14ac:dyDescent="0.2">
      <c r="A4833"/>
      <c r="B4833"/>
      <c r="G4833" s="46"/>
      <c r="H4833" s="38"/>
      <c r="I4833" s="38"/>
    </row>
    <row r="4834" spans="1:9" ht="15" customHeight="1" x14ac:dyDescent="0.2">
      <c r="A4834"/>
      <c r="B4834"/>
      <c r="G4834" s="46"/>
      <c r="H4834" s="38"/>
      <c r="I4834" s="38"/>
    </row>
    <row r="4835" spans="1:9" ht="15" customHeight="1" x14ac:dyDescent="0.2">
      <c r="A4835"/>
      <c r="B4835"/>
      <c r="G4835" s="46"/>
      <c r="H4835" s="38"/>
      <c r="I4835" s="38"/>
    </row>
    <row r="4836" spans="1:9" ht="15" customHeight="1" x14ac:dyDescent="0.2">
      <c r="A4836"/>
      <c r="B4836"/>
      <c r="G4836" s="46"/>
      <c r="H4836" s="38"/>
      <c r="I4836" s="38"/>
    </row>
    <row r="4837" spans="1:9" ht="15" customHeight="1" x14ac:dyDescent="0.2">
      <c r="A4837"/>
      <c r="B4837"/>
      <c r="G4837" s="46"/>
      <c r="H4837" s="38"/>
      <c r="I4837" s="38"/>
    </row>
    <row r="4838" spans="1:9" ht="15" customHeight="1" x14ac:dyDescent="0.2">
      <c r="A4838"/>
      <c r="B4838"/>
      <c r="G4838" s="46"/>
      <c r="H4838" s="38"/>
      <c r="I4838" s="38"/>
    </row>
    <row r="4839" spans="1:9" ht="15" customHeight="1" x14ac:dyDescent="0.2">
      <c r="A4839"/>
      <c r="B4839"/>
      <c r="G4839" s="46"/>
      <c r="H4839" s="38"/>
      <c r="I4839" s="38"/>
    </row>
    <row r="4840" spans="1:9" ht="15" customHeight="1" x14ac:dyDescent="0.2">
      <c r="A4840"/>
      <c r="B4840"/>
      <c r="G4840" s="46"/>
      <c r="H4840" s="38"/>
      <c r="I4840" s="38"/>
    </row>
    <row r="4841" spans="1:9" ht="15" customHeight="1" x14ac:dyDescent="0.2">
      <c r="A4841"/>
      <c r="B4841"/>
      <c r="G4841" s="46"/>
      <c r="H4841" s="38"/>
      <c r="I4841" s="38"/>
    </row>
    <row r="4842" spans="1:9" ht="15" customHeight="1" x14ac:dyDescent="0.2">
      <c r="A4842"/>
      <c r="B4842"/>
      <c r="G4842" s="46"/>
      <c r="H4842" s="38"/>
      <c r="I4842" s="38"/>
    </row>
    <row r="4843" spans="1:9" ht="15" customHeight="1" x14ac:dyDescent="0.2">
      <c r="A4843"/>
      <c r="B4843"/>
      <c r="G4843" s="46"/>
      <c r="H4843" s="38"/>
      <c r="I4843" s="38"/>
    </row>
    <row r="4844" spans="1:9" ht="15" customHeight="1" x14ac:dyDescent="0.2">
      <c r="A4844"/>
      <c r="B4844"/>
      <c r="G4844" s="46"/>
      <c r="H4844" s="38"/>
      <c r="I4844" s="38"/>
    </row>
    <row r="4845" spans="1:9" ht="15" customHeight="1" x14ac:dyDescent="0.2">
      <c r="A4845"/>
      <c r="B4845"/>
      <c r="G4845" s="46"/>
      <c r="H4845" s="38"/>
      <c r="I4845" s="38"/>
    </row>
    <row r="4846" spans="1:9" ht="15" customHeight="1" x14ac:dyDescent="0.2">
      <c r="A4846"/>
      <c r="B4846"/>
      <c r="G4846" s="46"/>
      <c r="H4846" s="38"/>
      <c r="I4846" s="38"/>
    </row>
    <row r="4847" spans="1:9" ht="15" customHeight="1" x14ac:dyDescent="0.2">
      <c r="A4847"/>
      <c r="B4847"/>
      <c r="G4847" s="46"/>
      <c r="H4847" s="38"/>
      <c r="I4847" s="38"/>
    </row>
    <row r="4848" spans="1:9" ht="15" customHeight="1" x14ac:dyDescent="0.2">
      <c r="A4848"/>
      <c r="B4848"/>
      <c r="G4848" s="46"/>
      <c r="H4848" s="38"/>
      <c r="I4848" s="38"/>
    </row>
    <row r="4849" spans="1:9" ht="15" customHeight="1" x14ac:dyDescent="0.2">
      <c r="A4849"/>
      <c r="B4849"/>
      <c r="G4849" s="46"/>
      <c r="H4849" s="38"/>
      <c r="I4849" s="38"/>
    </row>
    <row r="4850" spans="1:9" ht="15" customHeight="1" x14ac:dyDescent="0.2">
      <c r="A4850"/>
      <c r="B4850"/>
      <c r="G4850" s="46"/>
      <c r="H4850" s="38"/>
      <c r="I4850" s="38"/>
    </row>
    <row r="4851" spans="1:9" ht="15" customHeight="1" x14ac:dyDescent="0.2">
      <c r="A4851"/>
      <c r="B4851"/>
      <c r="G4851" s="46"/>
      <c r="H4851" s="38"/>
      <c r="I4851" s="38"/>
    </row>
    <row r="4852" spans="1:9" ht="15" customHeight="1" x14ac:dyDescent="0.2">
      <c r="A4852"/>
      <c r="B4852"/>
      <c r="G4852" s="46"/>
      <c r="H4852" s="38"/>
      <c r="I4852" s="38"/>
    </row>
    <row r="4853" spans="1:9" ht="15" customHeight="1" x14ac:dyDescent="0.2">
      <c r="A4853"/>
      <c r="B4853"/>
      <c r="G4853" s="46"/>
      <c r="H4853" s="38"/>
      <c r="I4853" s="38"/>
    </row>
    <row r="4854" spans="1:9" ht="15" customHeight="1" x14ac:dyDescent="0.2">
      <c r="A4854"/>
      <c r="B4854"/>
      <c r="G4854" s="46"/>
      <c r="H4854" s="38"/>
      <c r="I4854" s="38"/>
    </row>
    <row r="4855" spans="1:9" ht="15" customHeight="1" x14ac:dyDescent="0.2">
      <c r="A4855"/>
      <c r="B4855"/>
      <c r="G4855" s="46"/>
      <c r="H4855" s="38"/>
      <c r="I4855" s="38"/>
    </row>
    <row r="4856" spans="1:9" ht="15" customHeight="1" x14ac:dyDescent="0.2">
      <c r="A4856"/>
      <c r="B4856"/>
      <c r="G4856" s="46"/>
      <c r="H4856" s="38"/>
      <c r="I4856" s="38"/>
    </row>
    <row r="4857" spans="1:9" ht="15" customHeight="1" x14ac:dyDescent="0.2">
      <c r="A4857"/>
      <c r="B4857"/>
      <c r="G4857" s="46"/>
      <c r="H4857" s="38"/>
      <c r="I4857" s="38"/>
    </row>
    <row r="4858" spans="1:9" ht="15" customHeight="1" x14ac:dyDescent="0.2">
      <c r="A4858"/>
      <c r="B4858"/>
      <c r="G4858" s="46"/>
      <c r="H4858" s="38"/>
      <c r="I4858" s="38"/>
    </row>
    <row r="4859" spans="1:9" ht="15" customHeight="1" x14ac:dyDescent="0.2">
      <c r="A4859"/>
      <c r="B4859"/>
      <c r="G4859" s="46"/>
      <c r="H4859" s="38"/>
      <c r="I4859" s="38"/>
    </row>
    <row r="4860" spans="1:9" ht="15" customHeight="1" x14ac:dyDescent="0.2">
      <c r="A4860"/>
      <c r="B4860"/>
      <c r="G4860" s="46"/>
      <c r="H4860" s="38"/>
      <c r="I4860" s="38"/>
    </row>
    <row r="4861" spans="1:9" ht="15" customHeight="1" x14ac:dyDescent="0.2">
      <c r="A4861"/>
      <c r="B4861"/>
      <c r="G4861" s="46"/>
      <c r="H4861" s="38"/>
      <c r="I4861" s="38"/>
    </row>
    <row r="4862" spans="1:9" ht="15" customHeight="1" x14ac:dyDescent="0.2">
      <c r="A4862"/>
      <c r="B4862"/>
      <c r="G4862" s="46"/>
      <c r="H4862" s="38"/>
      <c r="I4862" s="38"/>
    </row>
    <row r="4863" spans="1:9" ht="15" customHeight="1" x14ac:dyDescent="0.2">
      <c r="A4863"/>
      <c r="B4863"/>
      <c r="G4863" s="46"/>
      <c r="H4863" s="38"/>
      <c r="I4863" s="38"/>
    </row>
    <row r="4864" spans="1:9" ht="15" customHeight="1" x14ac:dyDescent="0.2">
      <c r="A4864"/>
      <c r="B4864"/>
      <c r="G4864" s="46"/>
      <c r="H4864" s="38"/>
      <c r="I4864" s="38"/>
    </row>
    <row r="4865" spans="1:9" ht="15" customHeight="1" x14ac:dyDescent="0.2">
      <c r="A4865"/>
      <c r="B4865"/>
      <c r="G4865" s="46"/>
      <c r="H4865" s="38"/>
      <c r="I4865" s="38"/>
    </row>
    <row r="4866" spans="1:9" ht="15" customHeight="1" x14ac:dyDescent="0.2">
      <c r="A4866"/>
      <c r="B4866"/>
      <c r="G4866" s="46"/>
      <c r="H4866" s="38"/>
      <c r="I4866" s="38"/>
    </row>
    <row r="4867" spans="1:9" ht="15" customHeight="1" x14ac:dyDescent="0.2">
      <c r="A4867"/>
      <c r="B4867"/>
      <c r="G4867" s="46"/>
      <c r="H4867" s="38"/>
      <c r="I4867" s="38"/>
    </row>
    <row r="4868" spans="1:9" ht="15" customHeight="1" x14ac:dyDescent="0.2">
      <c r="A4868"/>
      <c r="B4868"/>
      <c r="G4868" s="46"/>
      <c r="H4868" s="38"/>
      <c r="I4868" s="38"/>
    </row>
    <row r="4869" spans="1:9" ht="15" customHeight="1" x14ac:dyDescent="0.2">
      <c r="A4869"/>
      <c r="B4869"/>
      <c r="G4869" s="46"/>
      <c r="H4869" s="38"/>
      <c r="I4869" s="38"/>
    </row>
    <row r="4870" spans="1:9" ht="15" customHeight="1" x14ac:dyDescent="0.2">
      <c r="A4870"/>
      <c r="B4870"/>
      <c r="G4870" s="46"/>
      <c r="H4870" s="38"/>
      <c r="I4870" s="38"/>
    </row>
    <row r="4871" spans="1:9" ht="15" customHeight="1" x14ac:dyDescent="0.2">
      <c r="A4871"/>
      <c r="B4871"/>
      <c r="G4871" s="46"/>
      <c r="H4871" s="38"/>
      <c r="I4871" s="38"/>
    </row>
    <row r="4872" spans="1:9" ht="15" customHeight="1" x14ac:dyDescent="0.2">
      <c r="A4872"/>
      <c r="B4872"/>
      <c r="G4872" s="46"/>
      <c r="H4872" s="38"/>
      <c r="I4872" s="38"/>
    </row>
    <row r="4873" spans="1:9" ht="15" customHeight="1" x14ac:dyDescent="0.2">
      <c r="A4873"/>
      <c r="B4873"/>
      <c r="G4873" s="46"/>
      <c r="H4873" s="38"/>
      <c r="I4873" s="38"/>
    </row>
    <row r="4874" spans="1:9" ht="15" customHeight="1" x14ac:dyDescent="0.2">
      <c r="A4874"/>
      <c r="B4874"/>
      <c r="G4874" s="46"/>
      <c r="H4874" s="38"/>
      <c r="I4874" s="38"/>
    </row>
    <row r="4875" spans="1:9" ht="15" customHeight="1" x14ac:dyDescent="0.2">
      <c r="A4875"/>
      <c r="B4875"/>
      <c r="G4875" s="46"/>
      <c r="H4875" s="38"/>
      <c r="I4875" s="38"/>
    </row>
    <row r="4876" spans="1:9" ht="15" customHeight="1" x14ac:dyDescent="0.2">
      <c r="A4876"/>
      <c r="B4876"/>
      <c r="G4876" s="46"/>
      <c r="H4876" s="38"/>
      <c r="I4876" s="38"/>
    </row>
    <row r="4877" spans="1:9" ht="15" customHeight="1" x14ac:dyDescent="0.2">
      <c r="A4877"/>
      <c r="B4877"/>
      <c r="G4877" s="46"/>
      <c r="H4877" s="38"/>
      <c r="I4877" s="38"/>
    </row>
    <row r="4878" spans="1:9" ht="15" customHeight="1" x14ac:dyDescent="0.2">
      <c r="A4878"/>
      <c r="B4878"/>
      <c r="G4878" s="46"/>
      <c r="H4878" s="38"/>
      <c r="I4878" s="38"/>
    </row>
    <row r="4879" spans="1:9" ht="15" customHeight="1" x14ac:dyDescent="0.2">
      <c r="A4879"/>
      <c r="B4879"/>
      <c r="G4879" s="46"/>
      <c r="H4879" s="38"/>
      <c r="I4879" s="38"/>
    </row>
    <row r="4880" spans="1:9" ht="15" customHeight="1" x14ac:dyDescent="0.2">
      <c r="A4880"/>
      <c r="B4880"/>
      <c r="G4880" s="46"/>
      <c r="H4880" s="38"/>
      <c r="I4880" s="38"/>
    </row>
    <row r="4881" spans="1:9" ht="15" customHeight="1" x14ac:dyDescent="0.2">
      <c r="A4881"/>
      <c r="B4881"/>
      <c r="G4881" s="46"/>
      <c r="H4881" s="38"/>
      <c r="I4881" s="38"/>
    </row>
    <row r="4882" spans="1:9" ht="15" customHeight="1" x14ac:dyDescent="0.2">
      <c r="A4882"/>
      <c r="B4882"/>
      <c r="G4882" s="46"/>
      <c r="H4882" s="38"/>
      <c r="I4882" s="38"/>
    </row>
    <row r="4883" spans="1:9" ht="15" customHeight="1" x14ac:dyDescent="0.2">
      <c r="A4883"/>
      <c r="B4883"/>
      <c r="G4883" s="46"/>
      <c r="H4883" s="38"/>
      <c r="I4883" s="38"/>
    </row>
    <row r="4884" spans="1:9" ht="15" customHeight="1" x14ac:dyDescent="0.2">
      <c r="A4884"/>
      <c r="B4884"/>
      <c r="G4884" s="46"/>
      <c r="H4884" s="38"/>
      <c r="I4884" s="38"/>
    </row>
    <row r="4885" spans="1:9" ht="15" customHeight="1" x14ac:dyDescent="0.2">
      <c r="A4885"/>
      <c r="B4885"/>
      <c r="G4885" s="46"/>
      <c r="H4885" s="38"/>
      <c r="I4885" s="38"/>
    </row>
    <row r="4886" spans="1:9" ht="15" customHeight="1" x14ac:dyDescent="0.2">
      <c r="A4886"/>
      <c r="B4886"/>
      <c r="G4886" s="46"/>
      <c r="H4886" s="38"/>
      <c r="I4886" s="38"/>
    </row>
    <row r="4887" spans="1:9" ht="15" customHeight="1" x14ac:dyDescent="0.2">
      <c r="A4887"/>
      <c r="B4887"/>
      <c r="G4887" s="46"/>
      <c r="H4887" s="38"/>
      <c r="I4887" s="38"/>
    </row>
    <row r="4888" spans="1:9" ht="15" customHeight="1" x14ac:dyDescent="0.2">
      <c r="A4888"/>
      <c r="B4888"/>
      <c r="G4888" s="46"/>
      <c r="H4888" s="38"/>
      <c r="I4888" s="38"/>
    </row>
    <row r="4889" spans="1:9" ht="15" customHeight="1" x14ac:dyDescent="0.2">
      <c r="A4889"/>
      <c r="B4889"/>
      <c r="G4889" s="46"/>
      <c r="H4889" s="38"/>
      <c r="I4889" s="38"/>
    </row>
    <row r="4890" spans="1:9" ht="15" customHeight="1" x14ac:dyDescent="0.2">
      <c r="A4890"/>
      <c r="B4890"/>
      <c r="G4890" s="46"/>
      <c r="H4890" s="38"/>
      <c r="I4890" s="38"/>
    </row>
    <row r="4891" spans="1:9" ht="15" customHeight="1" x14ac:dyDescent="0.2">
      <c r="A4891"/>
      <c r="B4891"/>
      <c r="G4891" s="46"/>
      <c r="H4891" s="38"/>
      <c r="I4891" s="38"/>
    </row>
    <row r="4892" spans="1:9" ht="15" customHeight="1" x14ac:dyDescent="0.2">
      <c r="A4892"/>
      <c r="B4892"/>
      <c r="G4892" s="46"/>
      <c r="H4892" s="38"/>
      <c r="I4892" s="38"/>
    </row>
    <row r="4893" spans="1:9" ht="15" customHeight="1" x14ac:dyDescent="0.2">
      <c r="A4893"/>
      <c r="B4893"/>
      <c r="G4893" s="46"/>
      <c r="H4893" s="38"/>
      <c r="I4893" s="38"/>
    </row>
    <row r="4894" spans="1:9" ht="15" customHeight="1" x14ac:dyDescent="0.2">
      <c r="A4894"/>
      <c r="B4894"/>
      <c r="G4894" s="46"/>
      <c r="H4894" s="38"/>
      <c r="I4894" s="38"/>
    </row>
    <row r="4895" spans="1:9" ht="15" customHeight="1" x14ac:dyDescent="0.2">
      <c r="A4895"/>
      <c r="B4895"/>
      <c r="G4895" s="46"/>
      <c r="H4895" s="38"/>
      <c r="I4895" s="38"/>
    </row>
    <row r="4896" spans="1:9" ht="15" customHeight="1" x14ac:dyDescent="0.2">
      <c r="A4896"/>
      <c r="B4896"/>
      <c r="G4896" s="46"/>
      <c r="H4896" s="38"/>
      <c r="I4896" s="38"/>
    </row>
    <row r="4897" spans="1:9" ht="15" customHeight="1" x14ac:dyDescent="0.2">
      <c r="A4897"/>
      <c r="B4897"/>
      <c r="G4897" s="46"/>
      <c r="H4897" s="38"/>
      <c r="I4897" s="38"/>
    </row>
    <row r="4898" spans="1:9" ht="15" customHeight="1" x14ac:dyDescent="0.2">
      <c r="A4898"/>
      <c r="B4898"/>
      <c r="G4898" s="46"/>
      <c r="H4898" s="38"/>
      <c r="I4898" s="38"/>
    </row>
    <row r="4899" spans="1:9" ht="15" customHeight="1" x14ac:dyDescent="0.2">
      <c r="A4899"/>
      <c r="B4899"/>
      <c r="G4899" s="46"/>
      <c r="H4899" s="38"/>
      <c r="I4899" s="38"/>
    </row>
    <row r="4900" spans="1:9" ht="15" customHeight="1" x14ac:dyDescent="0.2">
      <c r="A4900"/>
      <c r="B4900"/>
      <c r="G4900" s="46"/>
      <c r="H4900" s="38"/>
      <c r="I4900" s="38"/>
    </row>
    <row r="4901" spans="1:9" ht="15" customHeight="1" x14ac:dyDescent="0.2">
      <c r="A4901"/>
      <c r="B4901"/>
      <c r="G4901" s="46"/>
      <c r="H4901" s="38"/>
      <c r="I4901" s="38"/>
    </row>
    <row r="4902" spans="1:9" ht="15" customHeight="1" x14ac:dyDescent="0.2">
      <c r="A4902"/>
      <c r="B4902"/>
      <c r="G4902" s="46"/>
      <c r="H4902" s="38"/>
      <c r="I4902" s="38"/>
    </row>
    <row r="4903" spans="1:9" ht="15" customHeight="1" x14ac:dyDescent="0.2">
      <c r="A4903"/>
      <c r="B4903"/>
      <c r="G4903" s="46"/>
      <c r="H4903" s="38"/>
      <c r="I4903" s="38"/>
    </row>
    <row r="4904" spans="1:9" ht="15" customHeight="1" x14ac:dyDescent="0.2">
      <c r="A4904"/>
      <c r="B4904"/>
      <c r="G4904" s="46"/>
      <c r="H4904" s="38"/>
      <c r="I4904" s="38"/>
    </row>
    <row r="4905" spans="1:9" ht="15" customHeight="1" x14ac:dyDescent="0.2">
      <c r="A4905"/>
      <c r="B4905"/>
      <c r="G4905" s="46"/>
      <c r="H4905" s="38"/>
      <c r="I4905" s="38"/>
    </row>
    <row r="4906" spans="1:9" ht="15" customHeight="1" x14ac:dyDescent="0.2">
      <c r="A4906"/>
      <c r="B4906"/>
      <c r="G4906" s="46"/>
      <c r="H4906" s="38"/>
      <c r="I4906" s="38"/>
    </row>
    <row r="4907" spans="1:9" ht="15" customHeight="1" x14ac:dyDescent="0.2">
      <c r="A4907"/>
      <c r="B4907"/>
      <c r="G4907" s="46"/>
      <c r="H4907" s="38"/>
      <c r="I4907" s="38"/>
    </row>
    <row r="4908" spans="1:9" ht="15" customHeight="1" x14ac:dyDescent="0.2">
      <c r="A4908"/>
      <c r="B4908"/>
      <c r="G4908" s="46"/>
      <c r="H4908" s="38"/>
      <c r="I4908" s="38"/>
    </row>
    <row r="4909" spans="1:9" ht="15" customHeight="1" x14ac:dyDescent="0.2">
      <c r="A4909"/>
      <c r="B4909"/>
      <c r="G4909" s="46"/>
      <c r="H4909" s="38"/>
      <c r="I4909" s="38"/>
    </row>
    <row r="4910" spans="1:9" ht="15" customHeight="1" x14ac:dyDescent="0.2">
      <c r="A4910"/>
      <c r="B4910"/>
      <c r="G4910" s="46"/>
      <c r="H4910" s="38"/>
      <c r="I4910" s="38"/>
    </row>
    <row r="4911" spans="1:9" ht="15" customHeight="1" x14ac:dyDescent="0.2">
      <c r="A4911"/>
      <c r="B4911"/>
      <c r="G4911" s="46"/>
      <c r="H4911" s="38"/>
      <c r="I4911" s="38"/>
    </row>
    <row r="4912" spans="1:9" ht="15" customHeight="1" x14ac:dyDescent="0.2">
      <c r="A4912"/>
      <c r="B4912"/>
      <c r="G4912" s="46"/>
      <c r="H4912" s="38"/>
      <c r="I4912" s="38"/>
    </row>
    <row r="4913" spans="1:9" ht="15" customHeight="1" x14ac:dyDescent="0.2">
      <c r="A4913"/>
      <c r="B4913"/>
      <c r="G4913" s="46"/>
      <c r="H4913" s="38"/>
      <c r="I4913" s="38"/>
    </row>
    <row r="4914" spans="1:9" ht="15" customHeight="1" x14ac:dyDescent="0.2">
      <c r="A4914"/>
      <c r="B4914"/>
      <c r="G4914" s="46"/>
      <c r="H4914" s="38"/>
      <c r="I4914" s="38"/>
    </row>
    <row r="4915" spans="1:9" ht="15" customHeight="1" x14ac:dyDescent="0.2">
      <c r="A4915"/>
      <c r="B4915"/>
      <c r="G4915" s="46"/>
      <c r="H4915" s="38"/>
      <c r="I4915" s="38"/>
    </row>
    <row r="4916" spans="1:9" ht="15" customHeight="1" x14ac:dyDescent="0.2">
      <c r="A4916"/>
      <c r="B4916"/>
      <c r="G4916" s="46"/>
      <c r="H4916" s="38"/>
      <c r="I4916" s="38"/>
    </row>
    <row r="4917" spans="1:9" ht="15" customHeight="1" x14ac:dyDescent="0.2">
      <c r="A4917"/>
      <c r="B4917"/>
      <c r="G4917" s="46"/>
      <c r="H4917" s="38"/>
      <c r="I4917" s="38"/>
    </row>
    <row r="4918" spans="1:9" ht="15" customHeight="1" x14ac:dyDescent="0.2">
      <c r="A4918"/>
      <c r="B4918"/>
      <c r="G4918" s="46"/>
      <c r="H4918" s="38"/>
      <c r="I4918" s="38"/>
    </row>
    <row r="4919" spans="1:9" ht="15" customHeight="1" x14ac:dyDescent="0.2">
      <c r="A4919"/>
      <c r="B4919"/>
      <c r="G4919" s="46"/>
      <c r="H4919" s="38"/>
      <c r="I4919" s="38"/>
    </row>
    <row r="4920" spans="1:9" ht="15" customHeight="1" x14ac:dyDescent="0.2">
      <c r="A4920"/>
      <c r="B4920"/>
      <c r="G4920" s="46"/>
      <c r="H4920" s="38"/>
      <c r="I4920" s="38"/>
    </row>
    <row r="4921" spans="1:9" ht="15" customHeight="1" x14ac:dyDescent="0.2">
      <c r="A4921"/>
      <c r="B4921"/>
      <c r="G4921" s="46"/>
      <c r="H4921" s="38"/>
      <c r="I4921" s="38"/>
    </row>
    <row r="4922" spans="1:9" ht="15" customHeight="1" x14ac:dyDescent="0.2">
      <c r="A4922"/>
      <c r="B4922"/>
      <c r="G4922" s="46"/>
      <c r="H4922" s="38"/>
      <c r="I4922" s="38"/>
    </row>
    <row r="4923" spans="1:9" ht="15" customHeight="1" x14ac:dyDescent="0.2">
      <c r="A4923"/>
      <c r="B4923"/>
      <c r="G4923" s="46"/>
      <c r="H4923" s="38"/>
      <c r="I4923" s="38"/>
    </row>
    <row r="4924" spans="1:9" ht="15" customHeight="1" x14ac:dyDescent="0.2">
      <c r="A4924"/>
      <c r="B4924"/>
      <c r="G4924" s="46"/>
      <c r="H4924" s="38"/>
      <c r="I4924" s="38"/>
    </row>
    <row r="4925" spans="1:9" ht="15" customHeight="1" x14ac:dyDescent="0.2">
      <c r="A4925"/>
      <c r="B4925"/>
      <c r="G4925" s="46"/>
      <c r="H4925" s="38"/>
      <c r="I4925" s="38"/>
    </row>
    <row r="4926" spans="1:9" ht="15" customHeight="1" x14ac:dyDescent="0.2">
      <c r="A4926"/>
      <c r="B4926"/>
      <c r="G4926" s="46"/>
      <c r="H4926" s="38"/>
      <c r="I4926" s="38"/>
    </row>
    <row r="4927" spans="1:9" ht="15" customHeight="1" x14ac:dyDescent="0.2">
      <c r="A4927"/>
      <c r="B4927"/>
      <c r="G4927" s="46"/>
      <c r="H4927" s="38"/>
      <c r="I4927" s="38"/>
    </row>
    <row r="4928" spans="1:9" ht="15" customHeight="1" x14ac:dyDescent="0.2">
      <c r="A4928"/>
      <c r="B4928"/>
      <c r="G4928" s="46"/>
      <c r="H4928" s="38"/>
      <c r="I4928" s="38"/>
    </row>
    <row r="4929" spans="1:9" ht="15" customHeight="1" x14ac:dyDescent="0.2">
      <c r="A4929"/>
      <c r="B4929"/>
      <c r="G4929" s="46"/>
      <c r="H4929" s="38"/>
      <c r="I4929" s="38"/>
    </row>
    <row r="4930" spans="1:9" ht="15" customHeight="1" x14ac:dyDescent="0.2">
      <c r="A4930"/>
      <c r="B4930"/>
      <c r="G4930" s="46"/>
      <c r="H4930" s="38"/>
      <c r="I4930" s="38"/>
    </row>
    <row r="4931" spans="1:9" ht="15" customHeight="1" x14ac:dyDescent="0.2">
      <c r="A4931"/>
      <c r="B4931"/>
      <c r="G4931" s="46"/>
      <c r="H4931" s="38"/>
      <c r="I4931" s="38"/>
    </row>
    <row r="4932" spans="1:9" ht="15" customHeight="1" x14ac:dyDescent="0.2">
      <c r="A4932"/>
      <c r="B4932"/>
      <c r="G4932" s="46"/>
      <c r="H4932" s="38"/>
      <c r="I4932" s="38"/>
    </row>
    <row r="4933" spans="1:9" ht="15" customHeight="1" x14ac:dyDescent="0.2">
      <c r="A4933"/>
      <c r="B4933"/>
      <c r="G4933" s="46"/>
      <c r="H4933" s="38"/>
      <c r="I4933" s="38"/>
    </row>
    <row r="4934" spans="1:9" ht="15" customHeight="1" x14ac:dyDescent="0.2">
      <c r="A4934"/>
      <c r="B4934"/>
      <c r="G4934" s="46"/>
      <c r="H4934" s="38"/>
      <c r="I4934" s="38"/>
    </row>
    <row r="4935" spans="1:9" ht="15" customHeight="1" x14ac:dyDescent="0.2">
      <c r="A4935"/>
      <c r="B4935"/>
      <c r="G4935" s="46"/>
      <c r="H4935" s="38"/>
      <c r="I4935" s="38"/>
    </row>
    <row r="4936" spans="1:9" ht="15" customHeight="1" x14ac:dyDescent="0.2">
      <c r="A4936"/>
      <c r="B4936"/>
      <c r="G4936" s="46"/>
      <c r="H4936" s="38"/>
      <c r="I4936" s="38"/>
    </row>
    <row r="4937" spans="1:9" ht="15" customHeight="1" x14ac:dyDescent="0.2">
      <c r="A4937"/>
      <c r="B4937"/>
      <c r="G4937" s="46"/>
      <c r="H4937" s="38"/>
      <c r="I4937" s="38"/>
    </row>
    <row r="4938" spans="1:9" ht="15" customHeight="1" x14ac:dyDescent="0.2">
      <c r="A4938"/>
      <c r="B4938"/>
      <c r="G4938" s="46"/>
      <c r="H4938" s="38"/>
      <c r="I4938" s="38"/>
    </row>
    <row r="4939" spans="1:9" ht="15" customHeight="1" x14ac:dyDescent="0.2">
      <c r="A4939"/>
      <c r="B4939"/>
      <c r="G4939" s="46"/>
      <c r="H4939" s="38"/>
      <c r="I4939" s="38"/>
    </row>
    <row r="4940" spans="1:9" ht="15" customHeight="1" x14ac:dyDescent="0.2">
      <c r="A4940"/>
      <c r="B4940"/>
      <c r="G4940" s="46"/>
      <c r="H4940" s="38"/>
      <c r="I4940" s="38"/>
    </row>
    <row r="4941" spans="1:9" ht="15" customHeight="1" x14ac:dyDescent="0.2">
      <c r="A4941"/>
      <c r="B4941"/>
      <c r="G4941" s="46"/>
      <c r="H4941" s="38"/>
      <c r="I4941" s="38"/>
    </row>
    <row r="4942" spans="1:9" ht="15" customHeight="1" x14ac:dyDescent="0.2">
      <c r="A4942"/>
      <c r="B4942"/>
      <c r="G4942" s="46"/>
      <c r="H4942" s="38"/>
      <c r="I4942" s="38"/>
    </row>
    <row r="4943" spans="1:9" ht="15" customHeight="1" x14ac:dyDescent="0.2">
      <c r="A4943"/>
      <c r="B4943"/>
      <c r="G4943" s="46"/>
      <c r="H4943" s="38"/>
      <c r="I4943" s="38"/>
    </row>
    <row r="4944" spans="1:9" ht="15" customHeight="1" x14ac:dyDescent="0.2">
      <c r="A4944"/>
      <c r="B4944"/>
      <c r="G4944" s="46"/>
      <c r="H4944" s="38"/>
      <c r="I4944" s="38"/>
    </row>
    <row r="4945" spans="1:9" ht="15" customHeight="1" x14ac:dyDescent="0.2">
      <c r="A4945"/>
      <c r="B4945"/>
      <c r="G4945" s="46"/>
      <c r="H4945" s="38"/>
      <c r="I4945" s="38"/>
    </row>
    <row r="4946" spans="1:9" ht="15" customHeight="1" x14ac:dyDescent="0.2">
      <c r="A4946"/>
      <c r="B4946"/>
      <c r="G4946" s="46"/>
      <c r="H4946" s="38"/>
      <c r="I4946" s="38"/>
    </row>
    <row r="4947" spans="1:9" ht="15" customHeight="1" x14ac:dyDescent="0.2">
      <c r="A4947"/>
      <c r="B4947"/>
      <c r="G4947" s="46"/>
      <c r="H4947" s="38"/>
      <c r="I4947" s="38"/>
    </row>
    <row r="4948" spans="1:9" ht="15" customHeight="1" x14ac:dyDescent="0.2">
      <c r="A4948"/>
      <c r="B4948"/>
      <c r="G4948" s="46"/>
      <c r="H4948" s="38"/>
      <c r="I4948" s="38"/>
    </row>
    <row r="4949" spans="1:9" ht="15" customHeight="1" x14ac:dyDescent="0.2">
      <c r="A4949"/>
      <c r="B4949"/>
      <c r="G4949" s="46"/>
      <c r="H4949" s="38"/>
      <c r="I4949" s="38"/>
    </row>
    <row r="4950" spans="1:9" ht="15" customHeight="1" x14ac:dyDescent="0.2">
      <c r="A4950"/>
      <c r="B4950"/>
      <c r="G4950" s="46"/>
      <c r="H4950" s="38"/>
      <c r="I4950" s="38"/>
    </row>
    <row r="4951" spans="1:9" ht="15" customHeight="1" x14ac:dyDescent="0.2">
      <c r="A4951"/>
      <c r="B4951"/>
      <c r="G4951" s="46"/>
      <c r="H4951" s="38"/>
      <c r="I4951" s="38"/>
    </row>
    <row r="4952" spans="1:9" ht="15" customHeight="1" x14ac:dyDescent="0.2">
      <c r="A4952"/>
      <c r="B4952"/>
      <c r="G4952" s="46"/>
      <c r="H4952" s="38"/>
      <c r="I4952" s="38"/>
    </row>
    <row r="4953" spans="1:9" ht="15" customHeight="1" x14ac:dyDescent="0.2">
      <c r="A4953"/>
      <c r="B4953"/>
      <c r="G4953" s="46"/>
      <c r="H4953" s="38"/>
      <c r="I4953" s="38"/>
    </row>
    <row r="4954" spans="1:9" ht="15" customHeight="1" x14ac:dyDescent="0.2">
      <c r="A4954"/>
      <c r="B4954"/>
      <c r="G4954" s="46"/>
      <c r="H4954" s="38"/>
      <c r="I4954" s="38"/>
    </row>
    <row r="4955" spans="1:9" ht="15" customHeight="1" x14ac:dyDescent="0.2">
      <c r="A4955"/>
      <c r="B4955"/>
      <c r="G4955" s="46"/>
      <c r="H4955" s="38"/>
      <c r="I4955" s="38"/>
    </row>
    <row r="4956" spans="1:9" ht="15" customHeight="1" x14ac:dyDescent="0.2">
      <c r="A4956"/>
      <c r="B4956"/>
      <c r="G4956" s="46"/>
      <c r="H4956" s="38"/>
      <c r="I4956" s="38"/>
    </row>
    <row r="4957" spans="1:9" ht="15" customHeight="1" x14ac:dyDescent="0.2">
      <c r="A4957"/>
      <c r="B4957"/>
      <c r="G4957" s="46"/>
      <c r="H4957" s="38"/>
      <c r="I4957" s="38"/>
    </row>
    <row r="4958" spans="1:9" ht="15" customHeight="1" x14ac:dyDescent="0.2">
      <c r="A4958"/>
      <c r="B4958"/>
      <c r="G4958" s="46"/>
      <c r="H4958" s="38"/>
      <c r="I4958" s="38"/>
    </row>
    <row r="4959" spans="1:9" ht="15" customHeight="1" x14ac:dyDescent="0.2">
      <c r="A4959"/>
      <c r="B4959"/>
      <c r="G4959" s="46"/>
      <c r="H4959" s="38"/>
      <c r="I4959" s="38"/>
    </row>
    <row r="4960" spans="1:9" ht="15" customHeight="1" x14ac:dyDescent="0.2">
      <c r="A4960"/>
      <c r="B4960"/>
      <c r="G4960" s="46"/>
      <c r="H4960" s="38"/>
      <c r="I4960" s="38"/>
    </row>
    <row r="4961" spans="1:9" ht="15" customHeight="1" x14ac:dyDescent="0.2">
      <c r="A4961"/>
      <c r="B4961"/>
      <c r="G4961" s="46"/>
      <c r="H4961" s="38"/>
      <c r="I4961" s="38"/>
    </row>
    <row r="4962" spans="1:9" ht="15" customHeight="1" x14ac:dyDescent="0.2">
      <c r="A4962"/>
      <c r="B4962"/>
      <c r="G4962" s="46"/>
      <c r="H4962" s="38"/>
      <c r="I4962" s="38"/>
    </row>
    <row r="4963" spans="1:9" ht="15" customHeight="1" x14ac:dyDescent="0.2">
      <c r="A4963"/>
      <c r="B4963"/>
      <c r="G4963" s="46"/>
      <c r="H4963" s="38"/>
      <c r="I4963" s="38"/>
    </row>
    <row r="4964" spans="1:9" ht="15" customHeight="1" x14ac:dyDescent="0.2">
      <c r="A4964"/>
      <c r="B4964"/>
      <c r="G4964" s="46"/>
      <c r="H4964" s="38"/>
      <c r="I4964" s="38"/>
    </row>
    <row r="4965" spans="1:9" ht="15" customHeight="1" x14ac:dyDescent="0.2">
      <c r="A4965"/>
      <c r="B4965"/>
      <c r="G4965" s="46"/>
      <c r="H4965" s="38"/>
      <c r="I4965" s="38"/>
    </row>
    <row r="4966" spans="1:9" ht="15" customHeight="1" x14ac:dyDescent="0.2">
      <c r="A4966"/>
      <c r="B4966"/>
      <c r="G4966" s="46"/>
      <c r="H4966" s="38"/>
      <c r="I4966" s="38"/>
    </row>
    <row r="4967" spans="1:9" ht="15" customHeight="1" x14ac:dyDescent="0.2">
      <c r="A4967"/>
      <c r="B4967"/>
      <c r="G4967" s="46"/>
      <c r="H4967" s="38"/>
      <c r="I4967" s="38"/>
    </row>
    <row r="4968" spans="1:9" ht="15" customHeight="1" x14ac:dyDescent="0.2">
      <c r="A4968"/>
      <c r="B4968"/>
      <c r="G4968" s="46"/>
      <c r="H4968" s="38"/>
      <c r="I4968" s="38"/>
    </row>
    <row r="4969" spans="1:9" ht="15" customHeight="1" x14ac:dyDescent="0.2">
      <c r="A4969"/>
      <c r="B4969"/>
      <c r="G4969" s="46"/>
      <c r="H4969" s="38"/>
      <c r="I4969" s="38"/>
    </row>
    <row r="4970" spans="1:9" ht="15" customHeight="1" x14ac:dyDescent="0.2">
      <c r="A4970"/>
      <c r="B4970"/>
      <c r="G4970" s="46"/>
      <c r="H4970" s="38"/>
      <c r="I4970" s="38"/>
    </row>
    <row r="4971" spans="1:9" ht="15" customHeight="1" x14ac:dyDescent="0.2">
      <c r="A4971"/>
      <c r="B4971"/>
      <c r="G4971" s="46"/>
      <c r="H4971" s="38"/>
      <c r="I4971" s="38"/>
    </row>
    <row r="4972" spans="1:9" ht="15" customHeight="1" x14ac:dyDescent="0.2">
      <c r="A4972"/>
      <c r="B4972"/>
      <c r="G4972" s="46"/>
      <c r="H4972" s="38"/>
      <c r="I4972" s="38"/>
    </row>
    <row r="4973" spans="1:9" ht="15" customHeight="1" x14ac:dyDescent="0.2">
      <c r="A4973"/>
      <c r="B4973"/>
      <c r="G4973" s="46"/>
      <c r="H4973" s="38"/>
      <c r="I4973" s="38"/>
    </row>
    <row r="4974" spans="1:9" ht="15" customHeight="1" x14ac:dyDescent="0.2">
      <c r="A4974"/>
      <c r="B4974"/>
      <c r="G4974" s="46"/>
      <c r="H4974" s="38"/>
      <c r="I4974" s="38"/>
    </row>
    <row r="4975" spans="1:9" ht="15" customHeight="1" x14ac:dyDescent="0.2">
      <c r="A4975"/>
      <c r="B4975"/>
      <c r="G4975" s="46"/>
      <c r="H4975" s="38"/>
      <c r="I4975" s="38"/>
    </row>
    <row r="4976" spans="1:9" ht="15" customHeight="1" x14ac:dyDescent="0.2">
      <c r="A4976"/>
      <c r="B4976"/>
      <c r="G4976" s="46"/>
      <c r="H4976" s="38"/>
      <c r="I4976" s="38"/>
    </row>
    <row r="4977" spans="1:9" ht="15" customHeight="1" x14ac:dyDescent="0.2">
      <c r="A4977"/>
      <c r="B4977"/>
      <c r="G4977" s="46"/>
      <c r="H4977" s="38"/>
      <c r="I4977" s="38"/>
    </row>
    <row r="4978" spans="1:9" ht="15" customHeight="1" x14ac:dyDescent="0.2">
      <c r="A4978"/>
      <c r="B4978"/>
      <c r="G4978" s="46"/>
      <c r="H4978" s="38"/>
      <c r="I4978" s="38"/>
    </row>
    <row r="4979" spans="1:9" ht="15" customHeight="1" x14ac:dyDescent="0.2">
      <c r="A4979"/>
      <c r="B4979"/>
      <c r="G4979" s="46"/>
      <c r="H4979" s="38"/>
      <c r="I4979" s="38"/>
    </row>
    <row r="4980" spans="1:9" ht="15" customHeight="1" x14ac:dyDescent="0.2">
      <c r="A4980"/>
      <c r="B4980"/>
      <c r="G4980" s="46"/>
      <c r="H4980" s="38"/>
      <c r="I4980" s="38"/>
    </row>
    <row r="4981" spans="1:9" ht="15" customHeight="1" x14ac:dyDescent="0.2">
      <c r="A4981"/>
      <c r="B4981"/>
      <c r="G4981" s="46"/>
      <c r="H4981" s="38"/>
      <c r="I4981" s="38"/>
    </row>
    <row r="4982" spans="1:9" ht="15" customHeight="1" x14ac:dyDescent="0.2">
      <c r="A4982"/>
      <c r="B4982"/>
      <c r="G4982" s="46"/>
      <c r="H4982" s="38"/>
      <c r="I4982" s="38"/>
    </row>
    <row r="4983" spans="1:9" ht="15" customHeight="1" x14ac:dyDescent="0.2">
      <c r="A4983"/>
      <c r="B4983"/>
      <c r="G4983" s="46"/>
      <c r="H4983" s="38"/>
      <c r="I4983" s="38"/>
    </row>
    <row r="4984" spans="1:9" ht="15" customHeight="1" x14ac:dyDescent="0.2">
      <c r="A4984"/>
      <c r="B4984"/>
      <c r="G4984" s="46"/>
      <c r="H4984" s="38"/>
      <c r="I4984" s="38"/>
    </row>
    <row r="4985" spans="1:9" ht="15" customHeight="1" x14ac:dyDescent="0.2">
      <c r="A4985"/>
      <c r="B4985"/>
      <c r="G4985" s="46"/>
      <c r="H4985" s="38"/>
      <c r="I4985" s="38"/>
    </row>
    <row r="4986" spans="1:9" ht="15" customHeight="1" x14ac:dyDescent="0.2">
      <c r="A4986"/>
      <c r="B4986"/>
      <c r="G4986" s="46"/>
      <c r="H4986" s="38"/>
      <c r="I4986" s="38"/>
    </row>
    <row r="4987" spans="1:9" ht="15" customHeight="1" x14ac:dyDescent="0.2">
      <c r="A4987"/>
      <c r="B4987"/>
      <c r="G4987" s="46"/>
      <c r="H4987" s="38"/>
      <c r="I4987" s="38"/>
    </row>
    <row r="4988" spans="1:9" ht="15" customHeight="1" x14ac:dyDescent="0.2">
      <c r="A4988"/>
      <c r="B4988"/>
      <c r="G4988" s="46"/>
      <c r="H4988" s="38"/>
      <c r="I4988" s="38"/>
    </row>
    <row r="4989" spans="1:9" ht="15" customHeight="1" x14ac:dyDescent="0.2">
      <c r="A4989"/>
      <c r="B4989"/>
      <c r="G4989" s="46"/>
      <c r="H4989" s="38"/>
      <c r="I4989" s="38"/>
    </row>
    <row r="4990" spans="1:9" ht="15" customHeight="1" x14ac:dyDescent="0.2">
      <c r="A4990"/>
      <c r="B4990"/>
      <c r="G4990" s="46"/>
      <c r="H4990" s="38"/>
      <c r="I4990" s="38"/>
    </row>
    <row r="4991" spans="1:9" ht="15" customHeight="1" x14ac:dyDescent="0.2">
      <c r="A4991"/>
      <c r="B4991"/>
      <c r="G4991" s="46"/>
      <c r="H4991" s="38"/>
      <c r="I4991" s="38"/>
    </row>
    <row r="4992" spans="1:9" ht="15" customHeight="1" x14ac:dyDescent="0.2">
      <c r="A4992"/>
      <c r="B4992"/>
      <c r="G4992" s="46"/>
      <c r="H4992" s="38"/>
      <c r="I4992" s="38"/>
    </row>
    <row r="4993" spans="1:9" ht="15" customHeight="1" x14ac:dyDescent="0.2">
      <c r="A4993"/>
      <c r="B4993"/>
      <c r="G4993" s="46"/>
      <c r="H4993" s="38"/>
      <c r="I4993" s="38"/>
    </row>
    <row r="4994" spans="1:9" ht="15" customHeight="1" x14ac:dyDescent="0.2">
      <c r="A4994"/>
      <c r="B4994"/>
      <c r="G4994" s="46"/>
      <c r="H4994" s="38"/>
      <c r="I4994" s="38"/>
    </row>
    <row r="4995" spans="1:9" ht="15" customHeight="1" x14ac:dyDescent="0.2">
      <c r="A4995"/>
      <c r="B4995"/>
      <c r="G4995" s="46"/>
      <c r="H4995" s="38"/>
      <c r="I4995" s="38"/>
    </row>
    <row r="4996" spans="1:9" ht="15" customHeight="1" x14ac:dyDescent="0.2">
      <c r="A4996"/>
      <c r="B4996"/>
      <c r="G4996" s="46"/>
      <c r="H4996" s="38"/>
      <c r="I4996" s="38"/>
    </row>
    <row r="4997" spans="1:9" ht="15" customHeight="1" x14ac:dyDescent="0.2">
      <c r="A4997"/>
      <c r="B4997"/>
      <c r="G4997" s="46"/>
      <c r="H4997" s="38"/>
      <c r="I4997" s="38"/>
    </row>
    <row r="4998" spans="1:9" ht="15" customHeight="1" x14ac:dyDescent="0.2">
      <c r="A4998"/>
      <c r="B4998"/>
      <c r="G4998" s="46"/>
      <c r="H4998" s="38"/>
      <c r="I4998" s="38"/>
    </row>
    <row r="4999" spans="1:9" ht="15" customHeight="1" x14ac:dyDescent="0.2">
      <c r="A4999"/>
      <c r="B4999"/>
      <c r="G4999" s="46"/>
      <c r="H4999" s="38"/>
      <c r="I4999" s="38"/>
    </row>
    <row r="5000" spans="1:9" ht="15" customHeight="1" x14ac:dyDescent="0.2">
      <c r="A5000"/>
      <c r="B5000"/>
      <c r="G5000" s="46"/>
      <c r="H5000" s="38"/>
      <c r="I5000" s="38"/>
    </row>
    <row r="5001" spans="1:9" ht="15" customHeight="1" x14ac:dyDescent="0.2">
      <c r="A5001"/>
      <c r="B5001"/>
      <c r="G5001" s="46"/>
      <c r="H5001" s="38"/>
      <c r="I5001" s="38"/>
    </row>
    <row r="5002" spans="1:9" ht="15" customHeight="1" x14ac:dyDescent="0.2">
      <c r="A5002"/>
      <c r="B5002"/>
      <c r="G5002" s="46"/>
      <c r="H5002" s="38"/>
      <c r="I5002" s="38"/>
    </row>
    <row r="5003" spans="1:9" ht="15" customHeight="1" x14ac:dyDescent="0.2">
      <c r="A5003"/>
      <c r="B5003"/>
      <c r="G5003" s="46"/>
      <c r="H5003" s="38"/>
      <c r="I5003" s="38"/>
    </row>
    <row r="5004" spans="1:9" ht="15" customHeight="1" x14ac:dyDescent="0.2">
      <c r="A5004"/>
      <c r="B5004"/>
      <c r="G5004" s="46"/>
      <c r="H5004" s="38"/>
      <c r="I5004" s="38"/>
    </row>
    <row r="5005" spans="1:9" ht="15" customHeight="1" x14ac:dyDescent="0.2">
      <c r="A5005"/>
      <c r="B5005"/>
      <c r="G5005" s="46"/>
      <c r="H5005" s="38"/>
      <c r="I5005" s="38"/>
    </row>
    <row r="5006" spans="1:9" ht="15" customHeight="1" x14ac:dyDescent="0.2">
      <c r="A5006"/>
      <c r="B5006"/>
      <c r="G5006" s="46"/>
      <c r="H5006" s="38"/>
      <c r="I5006" s="38"/>
    </row>
    <row r="5007" spans="1:9" ht="15" customHeight="1" x14ac:dyDescent="0.2">
      <c r="A5007"/>
      <c r="B5007"/>
      <c r="G5007" s="46"/>
      <c r="H5007" s="38"/>
      <c r="I5007" s="38"/>
    </row>
    <row r="5008" spans="1:9" ht="15" customHeight="1" x14ac:dyDescent="0.2">
      <c r="A5008"/>
      <c r="B5008"/>
      <c r="G5008" s="46"/>
      <c r="H5008" s="38"/>
      <c r="I5008" s="38"/>
    </row>
    <row r="5009" spans="1:9" ht="15" customHeight="1" x14ac:dyDescent="0.2">
      <c r="A5009"/>
      <c r="B5009"/>
      <c r="G5009" s="46"/>
      <c r="H5009" s="38"/>
      <c r="I5009" s="38"/>
    </row>
    <row r="5010" spans="1:9" ht="15" customHeight="1" x14ac:dyDescent="0.2">
      <c r="A5010"/>
      <c r="B5010"/>
      <c r="G5010" s="46"/>
      <c r="H5010" s="38"/>
      <c r="I5010" s="38"/>
    </row>
    <row r="5011" spans="1:9" ht="15" customHeight="1" x14ac:dyDescent="0.2">
      <c r="A5011"/>
      <c r="B5011"/>
      <c r="G5011" s="46"/>
      <c r="H5011" s="38"/>
      <c r="I5011" s="38"/>
    </row>
    <row r="5012" spans="1:9" ht="15" customHeight="1" x14ac:dyDescent="0.2">
      <c r="A5012"/>
      <c r="B5012"/>
      <c r="G5012" s="46"/>
      <c r="H5012" s="38"/>
      <c r="I5012" s="38"/>
    </row>
    <row r="5013" spans="1:9" ht="15" customHeight="1" x14ac:dyDescent="0.2">
      <c r="A5013"/>
      <c r="B5013"/>
      <c r="G5013" s="46"/>
      <c r="H5013" s="38"/>
      <c r="I5013" s="38"/>
    </row>
    <row r="5014" spans="1:9" ht="15" customHeight="1" x14ac:dyDescent="0.2">
      <c r="A5014"/>
      <c r="B5014"/>
      <c r="G5014" s="46"/>
      <c r="H5014" s="38"/>
      <c r="I5014" s="38"/>
    </row>
    <row r="5015" spans="1:9" ht="15" customHeight="1" x14ac:dyDescent="0.2">
      <c r="A5015"/>
      <c r="B5015"/>
      <c r="G5015" s="46"/>
      <c r="H5015" s="38"/>
      <c r="I5015" s="38"/>
    </row>
    <row r="5016" spans="1:9" ht="15" customHeight="1" x14ac:dyDescent="0.2">
      <c r="A5016"/>
      <c r="B5016"/>
      <c r="G5016" s="46"/>
      <c r="H5016" s="38"/>
      <c r="I5016" s="38"/>
    </row>
    <row r="5017" spans="1:9" ht="15" customHeight="1" x14ac:dyDescent="0.2">
      <c r="A5017"/>
      <c r="B5017"/>
      <c r="G5017" s="46"/>
      <c r="H5017" s="38"/>
      <c r="I5017" s="38"/>
    </row>
    <row r="5018" spans="1:9" ht="15" customHeight="1" x14ac:dyDescent="0.2">
      <c r="A5018"/>
      <c r="B5018"/>
      <c r="G5018" s="46"/>
      <c r="H5018" s="38"/>
      <c r="I5018" s="38"/>
    </row>
    <row r="5019" spans="1:9" ht="15" customHeight="1" x14ac:dyDescent="0.2">
      <c r="A5019"/>
      <c r="B5019"/>
      <c r="G5019" s="46"/>
      <c r="H5019" s="38"/>
      <c r="I5019" s="38"/>
    </row>
    <row r="5020" spans="1:9" ht="15" customHeight="1" x14ac:dyDescent="0.2">
      <c r="A5020"/>
      <c r="B5020"/>
      <c r="G5020" s="46"/>
      <c r="H5020" s="38"/>
      <c r="I5020" s="38"/>
    </row>
    <row r="5021" spans="1:9" ht="15" customHeight="1" x14ac:dyDescent="0.2">
      <c r="A5021"/>
      <c r="B5021"/>
      <c r="G5021" s="46"/>
      <c r="H5021" s="38"/>
      <c r="I5021" s="38"/>
    </row>
    <row r="5022" spans="1:9" ht="15" customHeight="1" x14ac:dyDescent="0.2">
      <c r="A5022"/>
      <c r="B5022"/>
      <c r="G5022" s="46"/>
      <c r="H5022" s="38"/>
      <c r="I5022" s="38"/>
    </row>
    <row r="5023" spans="1:9" ht="15" customHeight="1" x14ac:dyDescent="0.2">
      <c r="A5023"/>
      <c r="B5023"/>
      <c r="G5023" s="46"/>
      <c r="H5023" s="38"/>
      <c r="I5023" s="38"/>
    </row>
    <row r="5024" spans="1:9" ht="15" customHeight="1" x14ac:dyDescent="0.2">
      <c r="A5024"/>
      <c r="B5024"/>
      <c r="G5024" s="46"/>
      <c r="H5024" s="38"/>
      <c r="I5024" s="38"/>
    </row>
    <row r="5025" spans="1:9" ht="15" customHeight="1" x14ac:dyDescent="0.2">
      <c r="A5025"/>
      <c r="B5025"/>
      <c r="G5025" s="46"/>
      <c r="H5025" s="38"/>
      <c r="I5025" s="38"/>
    </row>
    <row r="5026" spans="1:9" ht="15" customHeight="1" x14ac:dyDescent="0.2">
      <c r="A5026"/>
      <c r="B5026"/>
      <c r="G5026" s="46"/>
      <c r="H5026" s="38"/>
      <c r="I5026" s="38"/>
    </row>
    <row r="5027" spans="1:9" ht="15" customHeight="1" x14ac:dyDescent="0.2">
      <c r="A5027"/>
      <c r="B5027"/>
      <c r="G5027" s="46"/>
      <c r="H5027" s="38"/>
      <c r="I5027" s="38"/>
    </row>
    <row r="5028" spans="1:9" ht="15" customHeight="1" x14ac:dyDescent="0.2">
      <c r="A5028"/>
      <c r="B5028"/>
      <c r="G5028" s="46"/>
      <c r="H5028" s="38"/>
      <c r="I5028" s="38"/>
    </row>
    <row r="5029" spans="1:9" ht="15" customHeight="1" x14ac:dyDescent="0.2">
      <c r="A5029"/>
      <c r="B5029"/>
      <c r="G5029" s="46"/>
      <c r="H5029" s="38"/>
      <c r="I5029" s="38"/>
    </row>
    <row r="5030" spans="1:9" ht="15" customHeight="1" x14ac:dyDescent="0.2">
      <c r="A5030"/>
      <c r="B5030"/>
      <c r="G5030" s="46"/>
      <c r="H5030" s="38"/>
      <c r="I5030" s="38"/>
    </row>
    <row r="5031" spans="1:9" ht="15" customHeight="1" x14ac:dyDescent="0.2">
      <c r="A5031"/>
      <c r="B5031"/>
      <c r="G5031" s="46"/>
      <c r="H5031" s="38"/>
      <c r="I5031" s="38"/>
    </row>
    <row r="5032" spans="1:9" ht="15" customHeight="1" x14ac:dyDescent="0.2">
      <c r="A5032"/>
      <c r="B5032"/>
      <c r="G5032" s="46"/>
      <c r="H5032" s="38"/>
      <c r="I5032" s="38"/>
    </row>
    <row r="5033" spans="1:9" ht="15" customHeight="1" x14ac:dyDescent="0.2">
      <c r="A5033"/>
      <c r="B5033"/>
      <c r="G5033" s="46"/>
      <c r="H5033" s="38"/>
      <c r="I5033" s="38"/>
    </row>
    <row r="5034" spans="1:9" ht="15" customHeight="1" x14ac:dyDescent="0.2">
      <c r="A5034"/>
      <c r="B5034"/>
      <c r="G5034" s="46"/>
      <c r="H5034" s="38"/>
      <c r="I5034" s="38"/>
    </row>
    <row r="5035" spans="1:9" ht="15" customHeight="1" x14ac:dyDescent="0.2">
      <c r="A5035"/>
      <c r="B5035"/>
      <c r="G5035" s="46"/>
      <c r="H5035" s="38"/>
      <c r="I5035" s="38"/>
    </row>
    <row r="5036" spans="1:9" ht="15" customHeight="1" x14ac:dyDescent="0.2">
      <c r="A5036"/>
      <c r="B5036"/>
      <c r="G5036" s="46"/>
      <c r="H5036" s="38"/>
      <c r="I5036" s="38"/>
    </row>
    <row r="5037" spans="1:9" ht="15" customHeight="1" x14ac:dyDescent="0.2">
      <c r="A5037"/>
      <c r="B5037"/>
      <c r="G5037" s="46"/>
      <c r="H5037" s="38"/>
      <c r="I5037" s="38"/>
    </row>
    <row r="5038" spans="1:9" ht="15" customHeight="1" x14ac:dyDescent="0.2">
      <c r="A5038"/>
      <c r="B5038"/>
      <c r="G5038" s="46"/>
      <c r="H5038" s="38"/>
      <c r="I5038" s="38"/>
    </row>
    <row r="5039" spans="1:9" ht="15" customHeight="1" x14ac:dyDescent="0.2">
      <c r="A5039"/>
      <c r="B5039"/>
      <c r="G5039" s="46"/>
      <c r="H5039" s="38"/>
      <c r="I5039" s="38"/>
    </row>
    <row r="5040" spans="1:9" ht="15" customHeight="1" x14ac:dyDescent="0.2">
      <c r="A5040"/>
      <c r="B5040"/>
      <c r="G5040" s="46"/>
      <c r="H5040" s="38"/>
      <c r="I5040" s="38"/>
    </row>
    <row r="5041" spans="1:9" ht="15" customHeight="1" x14ac:dyDescent="0.2">
      <c r="A5041"/>
      <c r="B5041"/>
      <c r="G5041" s="46"/>
      <c r="H5041" s="38"/>
      <c r="I5041" s="38"/>
    </row>
    <row r="5042" spans="1:9" ht="15" customHeight="1" x14ac:dyDescent="0.2">
      <c r="A5042"/>
      <c r="B5042"/>
      <c r="G5042" s="46"/>
      <c r="H5042" s="38"/>
      <c r="I5042" s="38"/>
    </row>
    <row r="5043" spans="1:9" ht="15" customHeight="1" x14ac:dyDescent="0.2">
      <c r="A5043"/>
      <c r="B5043"/>
      <c r="G5043" s="46"/>
      <c r="H5043" s="38"/>
      <c r="I5043" s="38"/>
    </row>
    <row r="5044" spans="1:9" ht="15" customHeight="1" x14ac:dyDescent="0.2">
      <c r="A5044"/>
      <c r="B5044"/>
      <c r="G5044" s="46"/>
      <c r="H5044" s="38"/>
      <c r="I5044" s="38"/>
    </row>
    <row r="5045" spans="1:9" ht="15" customHeight="1" x14ac:dyDescent="0.2">
      <c r="A5045"/>
      <c r="B5045"/>
      <c r="G5045" s="46"/>
      <c r="H5045" s="38"/>
      <c r="I5045" s="38"/>
    </row>
    <row r="5046" spans="1:9" ht="15" customHeight="1" x14ac:dyDescent="0.2">
      <c r="A5046"/>
      <c r="B5046"/>
      <c r="G5046" s="46"/>
      <c r="H5046" s="38"/>
      <c r="I5046" s="38"/>
    </row>
    <row r="5047" spans="1:9" ht="15" customHeight="1" x14ac:dyDescent="0.2">
      <c r="A5047"/>
      <c r="B5047"/>
      <c r="G5047" s="46"/>
      <c r="H5047" s="38"/>
      <c r="I5047" s="38"/>
    </row>
    <row r="5048" spans="1:9" ht="15" customHeight="1" x14ac:dyDescent="0.2">
      <c r="A5048"/>
      <c r="B5048"/>
      <c r="G5048" s="46"/>
      <c r="H5048" s="38"/>
      <c r="I5048" s="38"/>
    </row>
    <row r="5049" spans="1:9" ht="15" customHeight="1" x14ac:dyDescent="0.2">
      <c r="A5049"/>
      <c r="B5049"/>
      <c r="G5049" s="46"/>
      <c r="H5049" s="38"/>
      <c r="I5049" s="38"/>
    </row>
    <row r="5050" spans="1:9" ht="15" customHeight="1" x14ac:dyDescent="0.2">
      <c r="A5050"/>
      <c r="B5050"/>
      <c r="G5050" s="46"/>
      <c r="H5050" s="38"/>
      <c r="I5050" s="38"/>
    </row>
    <row r="5051" spans="1:9" ht="15" customHeight="1" x14ac:dyDescent="0.2">
      <c r="A5051"/>
      <c r="B5051"/>
      <c r="G5051" s="46"/>
      <c r="H5051" s="38"/>
      <c r="I5051" s="38"/>
    </row>
    <row r="5052" spans="1:9" ht="15" customHeight="1" x14ac:dyDescent="0.2">
      <c r="A5052"/>
      <c r="B5052"/>
      <c r="G5052" s="46"/>
      <c r="H5052" s="38"/>
      <c r="I5052" s="38"/>
    </row>
    <row r="5053" spans="1:9" ht="15" customHeight="1" x14ac:dyDescent="0.2">
      <c r="A5053"/>
      <c r="B5053"/>
      <c r="G5053" s="46"/>
      <c r="H5053" s="38"/>
      <c r="I5053" s="38"/>
    </row>
    <row r="5054" spans="1:9" ht="15" customHeight="1" x14ac:dyDescent="0.2">
      <c r="A5054"/>
      <c r="B5054"/>
      <c r="G5054" s="46"/>
      <c r="H5054" s="38"/>
      <c r="I5054" s="38"/>
    </row>
    <row r="5055" spans="1:9" ht="15" customHeight="1" x14ac:dyDescent="0.2">
      <c r="A5055"/>
      <c r="B5055"/>
      <c r="G5055" s="46"/>
      <c r="H5055" s="38"/>
      <c r="I5055" s="38"/>
    </row>
    <row r="5056" spans="1:9" ht="15" customHeight="1" x14ac:dyDescent="0.2">
      <c r="A5056"/>
      <c r="B5056"/>
      <c r="G5056" s="46"/>
      <c r="H5056" s="38"/>
      <c r="I5056" s="38"/>
    </row>
    <row r="5057" spans="1:9" ht="15" customHeight="1" x14ac:dyDescent="0.2">
      <c r="A5057"/>
      <c r="B5057"/>
      <c r="G5057" s="46"/>
      <c r="H5057" s="38"/>
      <c r="I5057" s="38"/>
    </row>
    <row r="5058" spans="1:9" ht="15" customHeight="1" x14ac:dyDescent="0.2">
      <c r="A5058"/>
      <c r="B5058"/>
      <c r="G5058" s="46"/>
      <c r="H5058" s="38"/>
      <c r="I5058" s="38"/>
    </row>
    <row r="5059" spans="1:9" ht="15" customHeight="1" x14ac:dyDescent="0.2">
      <c r="A5059"/>
      <c r="B5059"/>
      <c r="G5059" s="46"/>
      <c r="H5059" s="38"/>
      <c r="I5059" s="38"/>
    </row>
    <row r="5060" spans="1:9" ht="15" customHeight="1" x14ac:dyDescent="0.2">
      <c r="A5060"/>
      <c r="B5060"/>
      <c r="G5060" s="46"/>
      <c r="H5060" s="38"/>
      <c r="I5060" s="38"/>
    </row>
    <row r="5061" spans="1:9" ht="15" customHeight="1" x14ac:dyDescent="0.2">
      <c r="A5061"/>
      <c r="B5061"/>
      <c r="G5061" s="46"/>
      <c r="H5061" s="38"/>
      <c r="I5061" s="38"/>
    </row>
    <row r="5062" spans="1:9" ht="15" customHeight="1" x14ac:dyDescent="0.2">
      <c r="A5062"/>
      <c r="B5062"/>
      <c r="G5062" s="46"/>
      <c r="H5062" s="38"/>
      <c r="I5062" s="38"/>
    </row>
    <row r="5063" spans="1:9" ht="15" customHeight="1" x14ac:dyDescent="0.2">
      <c r="A5063"/>
      <c r="B5063"/>
      <c r="G5063" s="46"/>
      <c r="H5063" s="38"/>
      <c r="I5063" s="38"/>
    </row>
    <row r="5064" spans="1:9" ht="15" customHeight="1" x14ac:dyDescent="0.2">
      <c r="A5064"/>
      <c r="B5064"/>
      <c r="G5064" s="46"/>
      <c r="H5064" s="38"/>
      <c r="I5064" s="38"/>
    </row>
    <row r="5065" spans="1:9" ht="15" customHeight="1" x14ac:dyDescent="0.2">
      <c r="A5065"/>
      <c r="B5065"/>
      <c r="G5065" s="46"/>
      <c r="H5065" s="38"/>
      <c r="I5065" s="38"/>
    </row>
    <row r="5066" spans="1:9" ht="15" customHeight="1" x14ac:dyDescent="0.2">
      <c r="A5066"/>
      <c r="B5066"/>
      <c r="G5066" s="46"/>
      <c r="H5066" s="38"/>
      <c r="I5066" s="38"/>
    </row>
    <row r="5067" spans="1:9" ht="15" customHeight="1" x14ac:dyDescent="0.2">
      <c r="A5067"/>
      <c r="B5067"/>
      <c r="G5067" s="46"/>
      <c r="H5067" s="38"/>
      <c r="I5067" s="38"/>
    </row>
    <row r="5068" spans="1:9" ht="15" customHeight="1" x14ac:dyDescent="0.2">
      <c r="A5068"/>
      <c r="B5068"/>
      <c r="G5068" s="46"/>
      <c r="H5068" s="38"/>
      <c r="I5068" s="38"/>
    </row>
    <row r="5069" spans="1:9" ht="15" customHeight="1" x14ac:dyDescent="0.2">
      <c r="A5069"/>
      <c r="B5069"/>
      <c r="G5069" s="46"/>
      <c r="H5069" s="38"/>
      <c r="I5069" s="38"/>
    </row>
    <row r="5070" spans="1:9" ht="15" customHeight="1" x14ac:dyDescent="0.2">
      <c r="A5070"/>
      <c r="B5070"/>
      <c r="G5070" s="46"/>
      <c r="H5070" s="38"/>
      <c r="I5070" s="38"/>
    </row>
    <row r="5071" spans="1:9" ht="15" customHeight="1" x14ac:dyDescent="0.2">
      <c r="A5071"/>
      <c r="B5071"/>
      <c r="G5071" s="46"/>
      <c r="H5071" s="38"/>
      <c r="I5071" s="38"/>
    </row>
    <row r="5072" spans="1:9" ht="15" customHeight="1" x14ac:dyDescent="0.2">
      <c r="A5072"/>
      <c r="B5072"/>
      <c r="G5072" s="46"/>
      <c r="H5072" s="38"/>
      <c r="I5072" s="38"/>
    </row>
    <row r="5073" spans="1:9" ht="15" customHeight="1" x14ac:dyDescent="0.2">
      <c r="A5073"/>
      <c r="B5073"/>
      <c r="G5073" s="46"/>
      <c r="H5073" s="38"/>
      <c r="I5073" s="38"/>
    </row>
    <row r="5074" spans="1:9" ht="15" customHeight="1" x14ac:dyDescent="0.2">
      <c r="A5074"/>
      <c r="B5074"/>
      <c r="G5074" s="46"/>
      <c r="H5074" s="38"/>
      <c r="I5074" s="38"/>
    </row>
    <row r="5075" spans="1:9" ht="15" customHeight="1" x14ac:dyDescent="0.2">
      <c r="A5075"/>
      <c r="B5075"/>
      <c r="G5075" s="46"/>
      <c r="H5075" s="38"/>
      <c r="I5075" s="38"/>
    </row>
    <row r="5076" spans="1:9" ht="15" customHeight="1" x14ac:dyDescent="0.2">
      <c r="A5076"/>
      <c r="B5076"/>
      <c r="G5076" s="46"/>
      <c r="H5076" s="38"/>
      <c r="I5076" s="38"/>
    </row>
    <row r="5077" spans="1:9" ht="15" customHeight="1" x14ac:dyDescent="0.2">
      <c r="A5077"/>
      <c r="B5077"/>
      <c r="G5077" s="46"/>
      <c r="H5077" s="38"/>
      <c r="I5077" s="38"/>
    </row>
    <row r="5078" spans="1:9" ht="15" customHeight="1" x14ac:dyDescent="0.2">
      <c r="A5078"/>
      <c r="B5078"/>
      <c r="G5078" s="46"/>
      <c r="H5078" s="38"/>
      <c r="I5078" s="38"/>
    </row>
    <row r="5079" spans="1:9" ht="15" customHeight="1" x14ac:dyDescent="0.2">
      <c r="A5079"/>
      <c r="B5079"/>
      <c r="G5079" s="46"/>
      <c r="H5079" s="38"/>
      <c r="I5079" s="38"/>
    </row>
    <row r="5080" spans="1:9" ht="15" customHeight="1" x14ac:dyDescent="0.2">
      <c r="A5080"/>
      <c r="B5080"/>
      <c r="G5080" s="46"/>
      <c r="H5080" s="38"/>
      <c r="I5080" s="38"/>
    </row>
    <row r="5081" spans="1:9" ht="15" customHeight="1" x14ac:dyDescent="0.2">
      <c r="A5081"/>
      <c r="B5081"/>
      <c r="G5081" s="46"/>
      <c r="H5081" s="38"/>
      <c r="I5081" s="38"/>
    </row>
    <row r="5082" spans="1:9" ht="15" customHeight="1" x14ac:dyDescent="0.2">
      <c r="A5082"/>
      <c r="B5082"/>
      <c r="G5082" s="46"/>
      <c r="H5082" s="38"/>
      <c r="I5082" s="38"/>
    </row>
    <row r="5083" spans="1:9" ht="15" customHeight="1" x14ac:dyDescent="0.2">
      <c r="A5083"/>
      <c r="B5083"/>
      <c r="G5083" s="46"/>
      <c r="H5083" s="38"/>
      <c r="I5083" s="38"/>
    </row>
    <row r="5084" spans="1:9" ht="15" customHeight="1" x14ac:dyDescent="0.2">
      <c r="A5084"/>
      <c r="B5084"/>
      <c r="G5084" s="46"/>
      <c r="H5084" s="38"/>
      <c r="I5084" s="38"/>
    </row>
    <row r="5085" spans="1:9" ht="15" customHeight="1" x14ac:dyDescent="0.2">
      <c r="A5085"/>
      <c r="B5085"/>
      <c r="G5085" s="46"/>
      <c r="H5085" s="38"/>
      <c r="I5085" s="38"/>
    </row>
    <row r="5086" spans="1:9" ht="15" customHeight="1" x14ac:dyDescent="0.2">
      <c r="A5086"/>
      <c r="B5086"/>
      <c r="G5086" s="46"/>
      <c r="H5086" s="38"/>
      <c r="I5086" s="38"/>
    </row>
    <row r="5087" spans="1:9" ht="15" customHeight="1" x14ac:dyDescent="0.2">
      <c r="A5087"/>
      <c r="B5087"/>
      <c r="G5087" s="46"/>
      <c r="H5087" s="38"/>
      <c r="I5087" s="38"/>
    </row>
    <row r="5088" spans="1:9" ht="15" customHeight="1" x14ac:dyDescent="0.2">
      <c r="A5088"/>
      <c r="B5088"/>
      <c r="G5088" s="46"/>
      <c r="H5088" s="38"/>
      <c r="I5088" s="38"/>
    </row>
    <row r="5089" spans="1:9" ht="15" customHeight="1" x14ac:dyDescent="0.2">
      <c r="A5089"/>
      <c r="B5089"/>
      <c r="G5089" s="46"/>
      <c r="H5089" s="38"/>
      <c r="I5089" s="38"/>
    </row>
    <row r="5090" spans="1:9" ht="15" customHeight="1" x14ac:dyDescent="0.2">
      <c r="A5090"/>
      <c r="B5090"/>
      <c r="G5090" s="46"/>
      <c r="H5090" s="38"/>
      <c r="I5090" s="38"/>
    </row>
    <row r="5091" spans="1:9" ht="15" customHeight="1" x14ac:dyDescent="0.2">
      <c r="A5091"/>
      <c r="B5091"/>
      <c r="G5091" s="46"/>
      <c r="H5091" s="38"/>
      <c r="I5091" s="38"/>
    </row>
    <row r="5092" spans="1:9" ht="15" customHeight="1" x14ac:dyDescent="0.2">
      <c r="A5092"/>
      <c r="B5092"/>
      <c r="G5092" s="46"/>
      <c r="H5092" s="38"/>
      <c r="I5092" s="38"/>
    </row>
    <row r="5093" spans="1:9" ht="15" customHeight="1" x14ac:dyDescent="0.2">
      <c r="A5093"/>
      <c r="B5093"/>
      <c r="G5093" s="46"/>
      <c r="H5093" s="38"/>
      <c r="I5093" s="38"/>
    </row>
    <row r="5094" spans="1:9" ht="15" customHeight="1" x14ac:dyDescent="0.2">
      <c r="A5094"/>
      <c r="B5094"/>
      <c r="G5094" s="46"/>
      <c r="H5094" s="38"/>
      <c r="I5094" s="38"/>
    </row>
    <row r="5095" spans="1:9" ht="15" customHeight="1" x14ac:dyDescent="0.2">
      <c r="A5095"/>
      <c r="B5095"/>
      <c r="G5095" s="46"/>
      <c r="H5095" s="38"/>
      <c r="I5095" s="38"/>
    </row>
    <row r="5096" spans="1:9" ht="15" customHeight="1" x14ac:dyDescent="0.2">
      <c r="A5096"/>
      <c r="B5096"/>
      <c r="G5096" s="46"/>
      <c r="H5096" s="38"/>
      <c r="I5096" s="38"/>
    </row>
    <row r="5097" spans="1:9" ht="15" customHeight="1" x14ac:dyDescent="0.2">
      <c r="A5097"/>
      <c r="B5097"/>
      <c r="G5097" s="46"/>
      <c r="H5097" s="38"/>
      <c r="I5097" s="38"/>
    </row>
    <row r="5098" spans="1:9" ht="15" customHeight="1" x14ac:dyDescent="0.2">
      <c r="A5098"/>
      <c r="B5098"/>
      <c r="G5098" s="46"/>
      <c r="H5098" s="38"/>
      <c r="I5098" s="38"/>
    </row>
    <row r="5099" spans="1:9" ht="15" customHeight="1" x14ac:dyDescent="0.2">
      <c r="A5099"/>
      <c r="B5099"/>
      <c r="G5099" s="46"/>
      <c r="H5099" s="38"/>
      <c r="I5099" s="38"/>
    </row>
    <row r="5100" spans="1:9" ht="15" customHeight="1" x14ac:dyDescent="0.2">
      <c r="A5100"/>
      <c r="B5100"/>
      <c r="G5100" s="46"/>
      <c r="H5100" s="38"/>
      <c r="I5100" s="38"/>
    </row>
    <row r="5101" spans="1:9" ht="15" customHeight="1" x14ac:dyDescent="0.2">
      <c r="A5101"/>
      <c r="B5101"/>
      <c r="G5101" s="46"/>
      <c r="H5101" s="38"/>
      <c r="I5101" s="38"/>
    </row>
    <row r="5102" spans="1:9" ht="15" customHeight="1" x14ac:dyDescent="0.2">
      <c r="A5102"/>
      <c r="B5102"/>
      <c r="G5102" s="46"/>
      <c r="H5102" s="38"/>
      <c r="I5102" s="38"/>
    </row>
    <row r="5103" spans="1:9" ht="15" customHeight="1" x14ac:dyDescent="0.2">
      <c r="A5103"/>
      <c r="B5103"/>
      <c r="G5103" s="46"/>
      <c r="H5103" s="38"/>
      <c r="I5103" s="38"/>
    </row>
    <row r="5104" spans="1:9" ht="15" customHeight="1" x14ac:dyDescent="0.2">
      <c r="A5104"/>
      <c r="B5104"/>
      <c r="G5104" s="46"/>
      <c r="H5104" s="38"/>
      <c r="I5104" s="38"/>
    </row>
    <row r="5105" spans="1:9" ht="15" customHeight="1" x14ac:dyDescent="0.2">
      <c r="A5105"/>
      <c r="B5105"/>
      <c r="G5105" s="46"/>
      <c r="H5105" s="38"/>
      <c r="I5105" s="38"/>
    </row>
    <row r="5106" spans="1:9" ht="15" customHeight="1" x14ac:dyDescent="0.2">
      <c r="A5106"/>
      <c r="B5106"/>
      <c r="G5106" s="46"/>
      <c r="H5106" s="38"/>
      <c r="I5106" s="38"/>
    </row>
    <row r="5107" spans="1:9" ht="15" customHeight="1" x14ac:dyDescent="0.2">
      <c r="A5107"/>
      <c r="B5107"/>
      <c r="G5107" s="46"/>
      <c r="H5107" s="38"/>
      <c r="I5107" s="38"/>
    </row>
    <row r="5108" spans="1:9" ht="15" customHeight="1" x14ac:dyDescent="0.2">
      <c r="A5108"/>
      <c r="B5108"/>
      <c r="G5108" s="46"/>
      <c r="H5108" s="38"/>
      <c r="I5108" s="38"/>
    </row>
    <row r="5109" spans="1:9" ht="15" customHeight="1" x14ac:dyDescent="0.2">
      <c r="A5109"/>
      <c r="B5109"/>
      <c r="G5109" s="46"/>
      <c r="H5109" s="38"/>
      <c r="I5109" s="38"/>
    </row>
    <row r="5110" spans="1:9" ht="15" customHeight="1" x14ac:dyDescent="0.2">
      <c r="A5110"/>
      <c r="B5110"/>
      <c r="G5110" s="46"/>
      <c r="H5110" s="38"/>
      <c r="I5110" s="38"/>
    </row>
    <row r="5111" spans="1:9" ht="15" customHeight="1" x14ac:dyDescent="0.2">
      <c r="A5111"/>
      <c r="B5111"/>
      <c r="G5111" s="46"/>
      <c r="H5111" s="38"/>
      <c r="I5111" s="38"/>
    </row>
    <row r="5112" spans="1:9" ht="15" customHeight="1" x14ac:dyDescent="0.2">
      <c r="A5112"/>
      <c r="B5112"/>
      <c r="G5112" s="46"/>
      <c r="H5112" s="38"/>
      <c r="I5112" s="38"/>
    </row>
    <row r="5113" spans="1:9" ht="15" customHeight="1" x14ac:dyDescent="0.2">
      <c r="A5113"/>
      <c r="B5113"/>
      <c r="G5113" s="46"/>
      <c r="H5113" s="38"/>
      <c r="I5113" s="38"/>
    </row>
    <row r="5114" spans="1:9" ht="15" customHeight="1" x14ac:dyDescent="0.2">
      <c r="A5114"/>
      <c r="B5114"/>
      <c r="G5114" s="46"/>
      <c r="H5114" s="38"/>
      <c r="I5114" s="38"/>
    </row>
    <row r="5115" spans="1:9" ht="15" customHeight="1" x14ac:dyDescent="0.2">
      <c r="A5115"/>
      <c r="B5115"/>
      <c r="G5115" s="46"/>
      <c r="H5115" s="38"/>
      <c r="I5115" s="38"/>
    </row>
    <row r="5116" spans="1:9" ht="15" customHeight="1" x14ac:dyDescent="0.2">
      <c r="A5116"/>
      <c r="B5116"/>
      <c r="G5116" s="46"/>
      <c r="H5116" s="38"/>
      <c r="I5116" s="38"/>
    </row>
    <row r="5117" spans="1:9" ht="15" customHeight="1" x14ac:dyDescent="0.2">
      <c r="A5117"/>
      <c r="B5117"/>
      <c r="G5117" s="46"/>
      <c r="H5117" s="38"/>
      <c r="I5117" s="38"/>
    </row>
    <row r="5118" spans="1:9" ht="15" customHeight="1" x14ac:dyDescent="0.2">
      <c r="A5118"/>
      <c r="B5118"/>
      <c r="G5118" s="46"/>
      <c r="H5118" s="38"/>
      <c r="I5118" s="38"/>
    </row>
    <row r="5119" spans="1:9" ht="15" customHeight="1" x14ac:dyDescent="0.2">
      <c r="A5119"/>
      <c r="B5119"/>
      <c r="G5119" s="46"/>
      <c r="H5119" s="38"/>
      <c r="I5119" s="38"/>
    </row>
    <row r="5120" spans="1:9" ht="15" customHeight="1" x14ac:dyDescent="0.2">
      <c r="A5120"/>
      <c r="B5120"/>
      <c r="G5120" s="46"/>
      <c r="H5120" s="38"/>
      <c r="I5120" s="38"/>
    </row>
    <row r="5121" spans="1:9" ht="15" customHeight="1" x14ac:dyDescent="0.2">
      <c r="A5121"/>
      <c r="B5121"/>
      <c r="G5121" s="46"/>
      <c r="H5121" s="38"/>
      <c r="I5121" s="38"/>
    </row>
    <row r="5122" spans="1:9" ht="15" customHeight="1" x14ac:dyDescent="0.2">
      <c r="A5122"/>
      <c r="B5122"/>
      <c r="G5122" s="46"/>
      <c r="H5122" s="38"/>
      <c r="I5122" s="38"/>
    </row>
    <row r="5123" spans="1:9" ht="15" customHeight="1" x14ac:dyDescent="0.2">
      <c r="A5123"/>
      <c r="B5123"/>
      <c r="G5123" s="46"/>
      <c r="H5123" s="38"/>
      <c r="I5123" s="38"/>
    </row>
    <row r="5124" spans="1:9" ht="15" customHeight="1" x14ac:dyDescent="0.2">
      <c r="A5124"/>
      <c r="B5124"/>
      <c r="G5124" s="46"/>
      <c r="H5124" s="38"/>
      <c r="I5124" s="38"/>
    </row>
    <row r="5125" spans="1:9" ht="15" customHeight="1" x14ac:dyDescent="0.2">
      <c r="A5125"/>
      <c r="B5125"/>
      <c r="G5125" s="46"/>
      <c r="H5125" s="38"/>
      <c r="I5125" s="38"/>
    </row>
    <row r="5126" spans="1:9" ht="15" customHeight="1" x14ac:dyDescent="0.2">
      <c r="A5126"/>
      <c r="B5126"/>
      <c r="G5126" s="46"/>
      <c r="H5126" s="38"/>
      <c r="I5126" s="38"/>
    </row>
    <row r="5127" spans="1:9" ht="15" customHeight="1" x14ac:dyDescent="0.2">
      <c r="A5127"/>
      <c r="B5127"/>
      <c r="G5127" s="46"/>
      <c r="H5127" s="38"/>
      <c r="I5127" s="38"/>
    </row>
    <row r="5128" spans="1:9" ht="15" customHeight="1" x14ac:dyDescent="0.2">
      <c r="A5128"/>
      <c r="B5128"/>
      <c r="G5128" s="46"/>
      <c r="H5128" s="38"/>
      <c r="I5128" s="38"/>
    </row>
    <row r="5129" spans="1:9" ht="15" customHeight="1" x14ac:dyDescent="0.2">
      <c r="A5129"/>
      <c r="B5129"/>
      <c r="G5129" s="46"/>
      <c r="H5129" s="38"/>
      <c r="I5129" s="38"/>
    </row>
    <row r="5130" spans="1:9" ht="15" customHeight="1" x14ac:dyDescent="0.2">
      <c r="A5130"/>
      <c r="B5130"/>
      <c r="G5130" s="46"/>
      <c r="H5130" s="38"/>
      <c r="I5130" s="38"/>
    </row>
    <row r="5131" spans="1:9" ht="15" customHeight="1" x14ac:dyDescent="0.2">
      <c r="A5131"/>
      <c r="B5131"/>
      <c r="G5131" s="46"/>
      <c r="H5131" s="38"/>
      <c r="I5131" s="38"/>
    </row>
    <row r="5132" spans="1:9" ht="15" customHeight="1" x14ac:dyDescent="0.2">
      <c r="A5132"/>
      <c r="B5132"/>
      <c r="G5132" s="46"/>
      <c r="H5132" s="38"/>
      <c r="I5132" s="38"/>
    </row>
    <row r="5133" spans="1:9" ht="15" customHeight="1" x14ac:dyDescent="0.2">
      <c r="A5133"/>
      <c r="B5133"/>
      <c r="G5133" s="46"/>
      <c r="H5133" s="38"/>
      <c r="I5133" s="38"/>
    </row>
    <row r="5134" spans="1:9" ht="15" customHeight="1" x14ac:dyDescent="0.2">
      <c r="A5134"/>
      <c r="B5134"/>
      <c r="G5134" s="46"/>
      <c r="H5134" s="38"/>
      <c r="I5134" s="38"/>
    </row>
    <row r="5135" spans="1:9" ht="15" customHeight="1" x14ac:dyDescent="0.2">
      <c r="A5135"/>
      <c r="B5135"/>
      <c r="G5135" s="46"/>
      <c r="H5135" s="38"/>
      <c r="I5135" s="38"/>
    </row>
    <row r="5136" spans="1:9" ht="15" customHeight="1" x14ac:dyDescent="0.2">
      <c r="A5136"/>
      <c r="B5136"/>
      <c r="G5136" s="46"/>
      <c r="H5136" s="38"/>
      <c r="I5136" s="38"/>
    </row>
    <row r="5137" spans="1:9" ht="15" customHeight="1" x14ac:dyDescent="0.2">
      <c r="A5137"/>
      <c r="B5137"/>
      <c r="G5137" s="46"/>
      <c r="H5137" s="38"/>
      <c r="I5137" s="38"/>
    </row>
    <row r="5138" spans="1:9" ht="15" customHeight="1" x14ac:dyDescent="0.2">
      <c r="A5138"/>
      <c r="B5138"/>
      <c r="G5138" s="46"/>
      <c r="H5138" s="38"/>
      <c r="I5138" s="38"/>
    </row>
    <row r="5139" spans="1:9" ht="15" customHeight="1" x14ac:dyDescent="0.2">
      <c r="A5139"/>
      <c r="B5139"/>
      <c r="G5139" s="46"/>
      <c r="H5139" s="38"/>
      <c r="I5139" s="38"/>
    </row>
    <row r="5140" spans="1:9" ht="15" customHeight="1" x14ac:dyDescent="0.2">
      <c r="A5140"/>
      <c r="B5140"/>
      <c r="G5140" s="46"/>
      <c r="H5140" s="38"/>
      <c r="I5140" s="38"/>
    </row>
    <row r="5141" spans="1:9" ht="15" customHeight="1" x14ac:dyDescent="0.2">
      <c r="A5141"/>
      <c r="B5141"/>
      <c r="G5141" s="46"/>
      <c r="H5141" s="38"/>
      <c r="I5141" s="38"/>
    </row>
    <row r="5142" spans="1:9" ht="15" customHeight="1" x14ac:dyDescent="0.2">
      <c r="A5142"/>
      <c r="B5142"/>
      <c r="G5142" s="46"/>
      <c r="H5142" s="38"/>
      <c r="I5142" s="38"/>
    </row>
    <row r="5143" spans="1:9" ht="15" customHeight="1" x14ac:dyDescent="0.2">
      <c r="A5143"/>
      <c r="B5143"/>
      <c r="G5143" s="46"/>
      <c r="H5143" s="38"/>
      <c r="I5143" s="38"/>
    </row>
    <row r="5144" spans="1:9" ht="15" customHeight="1" x14ac:dyDescent="0.2">
      <c r="A5144"/>
      <c r="B5144"/>
      <c r="G5144" s="46"/>
      <c r="H5144" s="38"/>
      <c r="I5144" s="38"/>
    </row>
    <row r="5145" spans="1:9" ht="15" customHeight="1" x14ac:dyDescent="0.2">
      <c r="A5145"/>
      <c r="B5145"/>
      <c r="G5145" s="46"/>
      <c r="H5145" s="38"/>
      <c r="I5145" s="38"/>
    </row>
    <row r="5146" spans="1:9" ht="15" customHeight="1" x14ac:dyDescent="0.2">
      <c r="A5146"/>
      <c r="B5146"/>
      <c r="G5146" s="46"/>
      <c r="H5146" s="38"/>
      <c r="I5146" s="38"/>
    </row>
    <row r="5147" spans="1:9" ht="15" customHeight="1" x14ac:dyDescent="0.2">
      <c r="A5147"/>
      <c r="B5147"/>
      <c r="G5147" s="46"/>
      <c r="H5147" s="38"/>
      <c r="I5147" s="38"/>
    </row>
    <row r="5148" spans="1:9" ht="15" customHeight="1" x14ac:dyDescent="0.2">
      <c r="A5148"/>
      <c r="B5148"/>
      <c r="G5148" s="46"/>
      <c r="H5148" s="38"/>
      <c r="I5148" s="38"/>
    </row>
    <row r="5149" spans="1:9" ht="15" customHeight="1" x14ac:dyDescent="0.2">
      <c r="A5149"/>
      <c r="B5149"/>
      <c r="G5149" s="46"/>
      <c r="H5149" s="38"/>
      <c r="I5149" s="38"/>
    </row>
    <row r="5150" spans="1:9" ht="15" customHeight="1" x14ac:dyDescent="0.2">
      <c r="A5150"/>
      <c r="B5150"/>
      <c r="G5150" s="46"/>
      <c r="H5150" s="38"/>
      <c r="I5150" s="38"/>
    </row>
    <row r="5151" spans="1:9" ht="15" customHeight="1" x14ac:dyDescent="0.2">
      <c r="A5151"/>
      <c r="B5151"/>
      <c r="G5151" s="46"/>
      <c r="H5151" s="38"/>
      <c r="I5151" s="38"/>
    </row>
    <row r="5152" spans="1:9" ht="15" customHeight="1" x14ac:dyDescent="0.2">
      <c r="A5152"/>
      <c r="B5152"/>
      <c r="G5152" s="46"/>
      <c r="H5152" s="38"/>
      <c r="I5152" s="38"/>
    </row>
    <row r="5153" spans="1:9" ht="15" customHeight="1" x14ac:dyDescent="0.2">
      <c r="A5153"/>
      <c r="B5153"/>
      <c r="G5153" s="46"/>
      <c r="H5153" s="38"/>
      <c r="I5153" s="38"/>
    </row>
    <row r="5154" spans="1:9" ht="15" customHeight="1" x14ac:dyDescent="0.2">
      <c r="A5154"/>
      <c r="B5154"/>
      <c r="G5154" s="46"/>
      <c r="H5154" s="38"/>
      <c r="I5154" s="38"/>
    </row>
    <row r="5155" spans="1:9" ht="15" customHeight="1" x14ac:dyDescent="0.2">
      <c r="A5155"/>
      <c r="B5155"/>
      <c r="G5155" s="46"/>
      <c r="H5155" s="38"/>
      <c r="I5155" s="38"/>
    </row>
    <row r="5156" spans="1:9" ht="15" customHeight="1" x14ac:dyDescent="0.2">
      <c r="A5156"/>
      <c r="B5156"/>
      <c r="G5156" s="46"/>
      <c r="H5156" s="38"/>
      <c r="I5156" s="38"/>
    </row>
    <row r="5157" spans="1:9" ht="15" customHeight="1" x14ac:dyDescent="0.2">
      <c r="A5157"/>
      <c r="B5157"/>
      <c r="G5157" s="46"/>
      <c r="H5157" s="38"/>
      <c r="I5157" s="38"/>
    </row>
    <row r="5158" spans="1:9" ht="15" customHeight="1" x14ac:dyDescent="0.2">
      <c r="A5158"/>
      <c r="B5158"/>
      <c r="G5158" s="46"/>
      <c r="H5158" s="38"/>
      <c r="I5158" s="38"/>
    </row>
    <row r="5159" spans="1:9" ht="15" customHeight="1" x14ac:dyDescent="0.2">
      <c r="A5159"/>
      <c r="B5159"/>
      <c r="G5159" s="46"/>
      <c r="H5159" s="38"/>
      <c r="I5159" s="38"/>
    </row>
    <row r="5160" spans="1:9" ht="15" customHeight="1" x14ac:dyDescent="0.2">
      <c r="A5160"/>
      <c r="B5160"/>
      <c r="G5160" s="46"/>
      <c r="H5160" s="38"/>
      <c r="I5160" s="38"/>
    </row>
    <row r="5161" spans="1:9" ht="15" customHeight="1" x14ac:dyDescent="0.2">
      <c r="A5161"/>
      <c r="B5161"/>
      <c r="G5161" s="46"/>
      <c r="H5161" s="38"/>
      <c r="I5161" s="38"/>
    </row>
    <row r="5162" spans="1:9" ht="15" customHeight="1" x14ac:dyDescent="0.2">
      <c r="A5162"/>
      <c r="B5162"/>
      <c r="G5162" s="46"/>
      <c r="H5162" s="38"/>
      <c r="I5162" s="38"/>
    </row>
    <row r="5163" spans="1:9" ht="15" customHeight="1" x14ac:dyDescent="0.2">
      <c r="A5163"/>
      <c r="B5163"/>
      <c r="G5163" s="46"/>
      <c r="H5163" s="38"/>
      <c r="I5163" s="38"/>
    </row>
    <row r="5164" spans="1:9" ht="15" customHeight="1" x14ac:dyDescent="0.2">
      <c r="A5164"/>
      <c r="B5164"/>
      <c r="G5164" s="46"/>
      <c r="H5164" s="38"/>
      <c r="I5164" s="38"/>
    </row>
    <row r="5165" spans="1:9" ht="15" customHeight="1" x14ac:dyDescent="0.2">
      <c r="A5165"/>
      <c r="B5165"/>
      <c r="G5165" s="46"/>
      <c r="H5165" s="38"/>
      <c r="I5165" s="38"/>
    </row>
    <row r="5166" spans="1:9" ht="15" customHeight="1" x14ac:dyDescent="0.2">
      <c r="A5166"/>
      <c r="B5166"/>
      <c r="G5166" s="46"/>
      <c r="H5166" s="38"/>
      <c r="I5166" s="38"/>
    </row>
    <row r="5167" spans="1:9" ht="15" customHeight="1" x14ac:dyDescent="0.2">
      <c r="A5167"/>
      <c r="B5167"/>
      <c r="G5167" s="46"/>
      <c r="H5167" s="38"/>
      <c r="I5167" s="38"/>
    </row>
    <row r="5168" spans="1:9" ht="15" customHeight="1" x14ac:dyDescent="0.2">
      <c r="A5168"/>
      <c r="B5168"/>
      <c r="G5168" s="46"/>
      <c r="H5168" s="38"/>
      <c r="I5168" s="38"/>
    </row>
    <row r="5169" spans="1:9" ht="15" customHeight="1" x14ac:dyDescent="0.2">
      <c r="A5169"/>
      <c r="B5169"/>
      <c r="G5169" s="46"/>
      <c r="H5169" s="38"/>
      <c r="I5169" s="38"/>
    </row>
    <row r="5170" spans="1:9" ht="15" customHeight="1" x14ac:dyDescent="0.2">
      <c r="A5170"/>
      <c r="B5170"/>
      <c r="G5170" s="46"/>
      <c r="H5170" s="38"/>
      <c r="I5170" s="38"/>
    </row>
    <row r="5171" spans="1:9" ht="15" customHeight="1" x14ac:dyDescent="0.2">
      <c r="A5171"/>
      <c r="B5171"/>
      <c r="G5171" s="46"/>
      <c r="H5171" s="38"/>
      <c r="I5171" s="38"/>
    </row>
    <row r="5172" spans="1:9" ht="15" customHeight="1" x14ac:dyDescent="0.2">
      <c r="A5172"/>
      <c r="B5172"/>
      <c r="G5172" s="46"/>
      <c r="H5172" s="38"/>
      <c r="I5172" s="38"/>
    </row>
    <row r="5173" spans="1:9" ht="15" customHeight="1" x14ac:dyDescent="0.2">
      <c r="A5173"/>
      <c r="B5173"/>
      <c r="G5173" s="46"/>
      <c r="H5173" s="38"/>
      <c r="I5173" s="38"/>
    </row>
    <row r="5174" spans="1:9" ht="15" customHeight="1" x14ac:dyDescent="0.2">
      <c r="A5174"/>
      <c r="B5174"/>
      <c r="G5174" s="46"/>
      <c r="H5174" s="38"/>
      <c r="I5174" s="38"/>
    </row>
    <row r="5175" spans="1:9" ht="15" customHeight="1" x14ac:dyDescent="0.2">
      <c r="A5175"/>
      <c r="B5175"/>
      <c r="G5175" s="46"/>
      <c r="H5175" s="38"/>
      <c r="I5175" s="38"/>
    </row>
    <row r="5176" spans="1:9" ht="15" customHeight="1" x14ac:dyDescent="0.2">
      <c r="A5176"/>
      <c r="B5176"/>
      <c r="G5176" s="46"/>
      <c r="H5176" s="38"/>
      <c r="I5176" s="38"/>
    </row>
    <row r="5177" spans="1:9" ht="15" customHeight="1" x14ac:dyDescent="0.2">
      <c r="A5177"/>
      <c r="B5177"/>
      <c r="G5177" s="46"/>
      <c r="H5177" s="38"/>
      <c r="I5177" s="38"/>
    </row>
    <row r="5178" spans="1:9" ht="15" customHeight="1" x14ac:dyDescent="0.2">
      <c r="A5178"/>
      <c r="B5178"/>
      <c r="G5178" s="46"/>
      <c r="H5178" s="38"/>
      <c r="I5178" s="38"/>
    </row>
    <row r="5179" spans="1:9" ht="15" customHeight="1" x14ac:dyDescent="0.2">
      <c r="A5179"/>
      <c r="B5179"/>
      <c r="G5179" s="46"/>
      <c r="H5179" s="38"/>
      <c r="I5179" s="38"/>
    </row>
    <row r="5180" spans="1:9" ht="15" customHeight="1" x14ac:dyDescent="0.2">
      <c r="A5180"/>
      <c r="B5180"/>
      <c r="G5180" s="46"/>
      <c r="H5180" s="38"/>
      <c r="I5180" s="38"/>
    </row>
    <row r="5181" spans="1:9" ht="15" customHeight="1" x14ac:dyDescent="0.2">
      <c r="A5181"/>
      <c r="B5181"/>
      <c r="G5181" s="46"/>
      <c r="H5181" s="38"/>
      <c r="I5181" s="38"/>
    </row>
    <row r="5182" spans="1:9" ht="15" customHeight="1" x14ac:dyDescent="0.2">
      <c r="A5182"/>
      <c r="B5182"/>
      <c r="G5182" s="46"/>
      <c r="H5182" s="38"/>
      <c r="I5182" s="38"/>
    </row>
    <row r="5183" spans="1:9" ht="15" customHeight="1" x14ac:dyDescent="0.2">
      <c r="A5183"/>
      <c r="B5183"/>
      <c r="G5183" s="46"/>
      <c r="H5183" s="38"/>
      <c r="I5183" s="38"/>
    </row>
    <row r="5184" spans="1:9" ht="15" customHeight="1" x14ac:dyDescent="0.2">
      <c r="A5184"/>
      <c r="B5184"/>
      <c r="G5184" s="46"/>
      <c r="H5184" s="38"/>
      <c r="I5184" s="38"/>
    </row>
    <row r="5185" spans="1:9" ht="15" customHeight="1" x14ac:dyDescent="0.2">
      <c r="A5185"/>
      <c r="B5185"/>
      <c r="G5185" s="46"/>
      <c r="H5185" s="38"/>
      <c r="I5185" s="38"/>
    </row>
    <row r="5186" spans="1:9" ht="15" customHeight="1" x14ac:dyDescent="0.2">
      <c r="A5186"/>
      <c r="B5186"/>
      <c r="G5186" s="46"/>
      <c r="H5186" s="38"/>
      <c r="I5186" s="38"/>
    </row>
    <row r="5187" spans="1:9" ht="15" customHeight="1" x14ac:dyDescent="0.2">
      <c r="A5187"/>
      <c r="B5187"/>
      <c r="G5187" s="46"/>
      <c r="H5187" s="38"/>
      <c r="I5187" s="38"/>
    </row>
    <row r="5188" spans="1:9" ht="15" customHeight="1" x14ac:dyDescent="0.2">
      <c r="A5188"/>
      <c r="B5188"/>
      <c r="G5188" s="46"/>
      <c r="H5188" s="38"/>
      <c r="I5188" s="38"/>
    </row>
    <row r="5189" spans="1:9" ht="15" customHeight="1" x14ac:dyDescent="0.2">
      <c r="A5189"/>
      <c r="B5189"/>
      <c r="G5189" s="46"/>
      <c r="H5189" s="38"/>
      <c r="I5189" s="38"/>
    </row>
    <row r="5190" spans="1:9" ht="15" customHeight="1" x14ac:dyDescent="0.2">
      <c r="A5190"/>
      <c r="B5190"/>
      <c r="G5190" s="46"/>
      <c r="H5190" s="38"/>
      <c r="I5190" s="38"/>
    </row>
    <row r="5191" spans="1:9" ht="15" customHeight="1" x14ac:dyDescent="0.2">
      <c r="A5191"/>
      <c r="B5191"/>
      <c r="G5191" s="46"/>
      <c r="H5191" s="38"/>
      <c r="I5191" s="38"/>
    </row>
    <row r="5192" spans="1:9" ht="15" customHeight="1" x14ac:dyDescent="0.2">
      <c r="A5192"/>
      <c r="B5192"/>
      <c r="G5192" s="46"/>
      <c r="H5192" s="38"/>
      <c r="I5192" s="38"/>
    </row>
    <row r="5193" spans="1:9" ht="15" customHeight="1" x14ac:dyDescent="0.2">
      <c r="A5193"/>
      <c r="B5193"/>
      <c r="G5193" s="46"/>
      <c r="H5193" s="38"/>
      <c r="I5193" s="38"/>
    </row>
    <row r="5194" spans="1:9" ht="15" customHeight="1" x14ac:dyDescent="0.2">
      <c r="A5194"/>
      <c r="B5194"/>
      <c r="G5194" s="46"/>
      <c r="H5194" s="38"/>
      <c r="I5194" s="38"/>
    </row>
    <row r="5195" spans="1:9" ht="15" customHeight="1" x14ac:dyDescent="0.2">
      <c r="A5195"/>
      <c r="B5195"/>
      <c r="G5195" s="46"/>
      <c r="H5195" s="38"/>
      <c r="I5195" s="38"/>
    </row>
    <row r="5196" spans="1:9" ht="15" customHeight="1" x14ac:dyDescent="0.2">
      <c r="A5196"/>
      <c r="B5196"/>
      <c r="G5196" s="46"/>
      <c r="H5196" s="38"/>
      <c r="I5196" s="38"/>
    </row>
    <row r="5197" spans="1:9" ht="15" customHeight="1" x14ac:dyDescent="0.2">
      <c r="A5197"/>
      <c r="B5197"/>
      <c r="G5197" s="46"/>
      <c r="H5197" s="38"/>
      <c r="I5197" s="38"/>
    </row>
    <row r="5198" spans="1:9" ht="15" customHeight="1" x14ac:dyDescent="0.2">
      <c r="A5198"/>
      <c r="B5198"/>
      <c r="G5198" s="46"/>
      <c r="H5198" s="38"/>
      <c r="I5198" s="38"/>
    </row>
    <row r="5199" spans="1:9" ht="15" customHeight="1" x14ac:dyDescent="0.2">
      <c r="A5199"/>
      <c r="B5199"/>
      <c r="G5199" s="46"/>
      <c r="H5199" s="38"/>
      <c r="I5199" s="38"/>
    </row>
    <row r="5200" spans="1:9" ht="15" customHeight="1" x14ac:dyDescent="0.2">
      <c r="A5200"/>
      <c r="B5200"/>
      <c r="G5200" s="46"/>
      <c r="H5200" s="38"/>
      <c r="I5200" s="38"/>
    </row>
    <row r="5201" spans="1:9" ht="15" customHeight="1" x14ac:dyDescent="0.2">
      <c r="A5201"/>
      <c r="B5201"/>
      <c r="G5201" s="46"/>
      <c r="H5201" s="38"/>
      <c r="I5201" s="38"/>
    </row>
    <row r="5202" spans="1:9" ht="15" customHeight="1" x14ac:dyDescent="0.2">
      <c r="A5202"/>
      <c r="B5202"/>
      <c r="G5202" s="46"/>
      <c r="H5202" s="38"/>
      <c r="I5202" s="38"/>
    </row>
    <row r="5203" spans="1:9" ht="15" customHeight="1" x14ac:dyDescent="0.2">
      <c r="A5203"/>
      <c r="B5203"/>
      <c r="G5203" s="46"/>
      <c r="H5203" s="38"/>
      <c r="I5203" s="38"/>
    </row>
    <row r="5204" spans="1:9" ht="15" customHeight="1" x14ac:dyDescent="0.2">
      <c r="A5204"/>
      <c r="B5204"/>
      <c r="G5204" s="46"/>
      <c r="H5204" s="38"/>
      <c r="I5204" s="38"/>
    </row>
    <row r="5205" spans="1:9" ht="15" customHeight="1" x14ac:dyDescent="0.2">
      <c r="A5205"/>
      <c r="B5205"/>
      <c r="G5205" s="46"/>
      <c r="H5205" s="38"/>
      <c r="I5205" s="38"/>
    </row>
    <row r="5206" spans="1:9" ht="15" customHeight="1" x14ac:dyDescent="0.2">
      <c r="A5206"/>
      <c r="B5206"/>
      <c r="G5206" s="46"/>
      <c r="H5206" s="38"/>
      <c r="I5206" s="38"/>
    </row>
    <row r="5207" spans="1:9" ht="15" customHeight="1" x14ac:dyDescent="0.2">
      <c r="A5207"/>
      <c r="B5207"/>
      <c r="G5207" s="46"/>
      <c r="H5207" s="38"/>
      <c r="I5207" s="38"/>
    </row>
    <row r="5208" spans="1:9" ht="15" customHeight="1" x14ac:dyDescent="0.2">
      <c r="A5208"/>
      <c r="B5208"/>
      <c r="G5208" s="46"/>
      <c r="H5208" s="38"/>
      <c r="I5208" s="38"/>
    </row>
    <row r="5209" spans="1:9" ht="15" customHeight="1" x14ac:dyDescent="0.2">
      <c r="A5209"/>
      <c r="B5209"/>
      <c r="G5209" s="46"/>
      <c r="H5209" s="38"/>
      <c r="I5209" s="38"/>
    </row>
    <row r="5210" spans="1:9" ht="15" customHeight="1" x14ac:dyDescent="0.2">
      <c r="A5210"/>
      <c r="B5210"/>
      <c r="G5210" s="46"/>
      <c r="H5210" s="38"/>
      <c r="I5210" s="38"/>
    </row>
    <row r="5211" spans="1:9" ht="15" customHeight="1" x14ac:dyDescent="0.2">
      <c r="A5211"/>
      <c r="B5211"/>
      <c r="G5211" s="46"/>
      <c r="H5211" s="38"/>
      <c r="I5211" s="38"/>
    </row>
    <row r="5212" spans="1:9" ht="15" customHeight="1" x14ac:dyDescent="0.2">
      <c r="A5212"/>
      <c r="B5212"/>
      <c r="G5212" s="46"/>
      <c r="H5212" s="38"/>
      <c r="I5212" s="38"/>
    </row>
    <row r="5213" spans="1:9" ht="15" customHeight="1" x14ac:dyDescent="0.2">
      <c r="A5213"/>
      <c r="B5213"/>
      <c r="G5213" s="46"/>
      <c r="H5213" s="38"/>
      <c r="I5213" s="38"/>
    </row>
    <row r="5214" spans="1:9" ht="15" customHeight="1" x14ac:dyDescent="0.2">
      <c r="A5214"/>
      <c r="B5214"/>
      <c r="G5214" s="46"/>
      <c r="H5214" s="38"/>
      <c r="I5214" s="38"/>
    </row>
    <row r="5215" spans="1:9" ht="15" customHeight="1" x14ac:dyDescent="0.2">
      <c r="A5215"/>
      <c r="B5215"/>
      <c r="G5215" s="46"/>
      <c r="H5215" s="38"/>
      <c r="I5215" s="38"/>
    </row>
    <row r="5216" spans="1:9" ht="15" customHeight="1" x14ac:dyDescent="0.2">
      <c r="A5216"/>
      <c r="B5216"/>
      <c r="G5216" s="46"/>
      <c r="H5216" s="38"/>
      <c r="I5216" s="38"/>
    </row>
    <row r="5217" spans="1:9" ht="15" customHeight="1" x14ac:dyDescent="0.2">
      <c r="A5217"/>
      <c r="B5217"/>
      <c r="G5217" s="46"/>
      <c r="H5217" s="38"/>
      <c r="I5217" s="38"/>
    </row>
    <row r="5218" spans="1:9" ht="15" customHeight="1" x14ac:dyDescent="0.2">
      <c r="A5218"/>
      <c r="B5218"/>
      <c r="G5218" s="46"/>
      <c r="H5218" s="38"/>
      <c r="I5218" s="38"/>
    </row>
    <row r="5219" spans="1:9" ht="15" customHeight="1" x14ac:dyDescent="0.2">
      <c r="A5219"/>
      <c r="B5219"/>
      <c r="G5219" s="46"/>
      <c r="H5219" s="38"/>
      <c r="I5219" s="38"/>
    </row>
    <row r="5220" spans="1:9" ht="15" customHeight="1" x14ac:dyDescent="0.2">
      <c r="A5220"/>
      <c r="B5220"/>
      <c r="G5220" s="46"/>
      <c r="H5220" s="38"/>
      <c r="I5220" s="38"/>
    </row>
    <row r="5221" spans="1:9" ht="15" customHeight="1" x14ac:dyDescent="0.2">
      <c r="A5221"/>
      <c r="B5221"/>
      <c r="G5221" s="46"/>
      <c r="H5221" s="38"/>
      <c r="I5221" s="38"/>
    </row>
    <row r="5222" spans="1:9" ht="15" customHeight="1" x14ac:dyDescent="0.2">
      <c r="A5222"/>
      <c r="B5222"/>
      <c r="G5222" s="46"/>
      <c r="H5222" s="38"/>
      <c r="I5222" s="38"/>
    </row>
    <row r="5223" spans="1:9" ht="15" customHeight="1" x14ac:dyDescent="0.2">
      <c r="A5223"/>
      <c r="B5223"/>
      <c r="G5223" s="46"/>
      <c r="H5223" s="38"/>
      <c r="I5223" s="38"/>
    </row>
    <row r="5224" spans="1:9" ht="15" customHeight="1" x14ac:dyDescent="0.2">
      <c r="A5224"/>
      <c r="B5224"/>
      <c r="G5224" s="46"/>
      <c r="H5224" s="38"/>
      <c r="I5224" s="38"/>
    </row>
    <row r="5225" spans="1:9" ht="15" customHeight="1" x14ac:dyDescent="0.2">
      <c r="A5225"/>
      <c r="B5225"/>
      <c r="G5225" s="46"/>
      <c r="H5225" s="38"/>
      <c r="I5225" s="38"/>
    </row>
    <row r="5226" spans="1:9" ht="15" customHeight="1" x14ac:dyDescent="0.2">
      <c r="A5226"/>
      <c r="B5226"/>
      <c r="G5226" s="46"/>
      <c r="H5226" s="38"/>
      <c r="I5226" s="38"/>
    </row>
    <row r="5227" spans="1:9" ht="15" customHeight="1" x14ac:dyDescent="0.2">
      <c r="A5227"/>
      <c r="B5227"/>
      <c r="G5227" s="46"/>
      <c r="H5227" s="38"/>
      <c r="I5227" s="38"/>
    </row>
    <row r="5228" spans="1:9" ht="15" customHeight="1" x14ac:dyDescent="0.2">
      <c r="A5228"/>
      <c r="B5228"/>
      <c r="G5228" s="46"/>
      <c r="H5228" s="38"/>
      <c r="I5228" s="38"/>
    </row>
    <row r="5229" spans="1:9" ht="15" customHeight="1" x14ac:dyDescent="0.2">
      <c r="A5229"/>
      <c r="B5229"/>
      <c r="G5229" s="46"/>
      <c r="H5229" s="38"/>
      <c r="I5229" s="38"/>
    </row>
    <row r="5230" spans="1:9" ht="15" customHeight="1" x14ac:dyDescent="0.2">
      <c r="A5230"/>
      <c r="B5230"/>
      <c r="G5230" s="46"/>
      <c r="H5230" s="38"/>
      <c r="I5230" s="38"/>
    </row>
    <row r="5231" spans="1:9" ht="15" customHeight="1" x14ac:dyDescent="0.2">
      <c r="A5231"/>
      <c r="B5231"/>
      <c r="G5231" s="46"/>
      <c r="H5231" s="38"/>
      <c r="I5231" s="38"/>
    </row>
    <row r="5232" spans="1:9" ht="15" customHeight="1" x14ac:dyDescent="0.2">
      <c r="A5232"/>
      <c r="B5232"/>
      <c r="G5232" s="46"/>
      <c r="H5232" s="38"/>
      <c r="I5232" s="38"/>
    </row>
    <row r="5233" spans="1:9" ht="15" customHeight="1" x14ac:dyDescent="0.2">
      <c r="A5233"/>
      <c r="B5233"/>
      <c r="G5233" s="46"/>
      <c r="H5233" s="38"/>
      <c r="I5233" s="38"/>
    </row>
    <row r="5234" spans="1:9" ht="15" customHeight="1" x14ac:dyDescent="0.2">
      <c r="A5234"/>
      <c r="B5234"/>
      <c r="G5234" s="46"/>
      <c r="H5234" s="38"/>
      <c r="I5234" s="38"/>
    </row>
    <row r="5235" spans="1:9" ht="15" customHeight="1" x14ac:dyDescent="0.2">
      <c r="A5235"/>
      <c r="B5235"/>
      <c r="G5235" s="46"/>
      <c r="H5235" s="38"/>
      <c r="I5235" s="38"/>
    </row>
    <row r="5236" spans="1:9" ht="15" customHeight="1" x14ac:dyDescent="0.2">
      <c r="A5236"/>
      <c r="B5236"/>
      <c r="G5236" s="46"/>
      <c r="H5236" s="38"/>
      <c r="I5236" s="38"/>
    </row>
    <row r="5237" spans="1:9" ht="15" customHeight="1" x14ac:dyDescent="0.2">
      <c r="A5237"/>
      <c r="B5237"/>
      <c r="G5237" s="46"/>
      <c r="H5237" s="38"/>
      <c r="I5237" s="38"/>
    </row>
    <row r="5238" spans="1:9" ht="15" customHeight="1" x14ac:dyDescent="0.2">
      <c r="A5238"/>
      <c r="B5238"/>
      <c r="G5238" s="46"/>
      <c r="H5238" s="38"/>
      <c r="I5238" s="38"/>
    </row>
    <row r="5239" spans="1:9" ht="15" customHeight="1" x14ac:dyDescent="0.2">
      <c r="A5239"/>
      <c r="B5239"/>
      <c r="G5239" s="46"/>
      <c r="H5239" s="38"/>
      <c r="I5239" s="38"/>
    </row>
    <row r="5240" spans="1:9" ht="15" customHeight="1" x14ac:dyDescent="0.2">
      <c r="A5240"/>
      <c r="B5240"/>
      <c r="G5240" s="46"/>
      <c r="H5240" s="38"/>
      <c r="I5240" s="38"/>
    </row>
    <row r="5241" spans="1:9" ht="15" customHeight="1" x14ac:dyDescent="0.2">
      <c r="A5241"/>
      <c r="B5241"/>
      <c r="G5241" s="46"/>
      <c r="H5241" s="38"/>
      <c r="I5241" s="38"/>
    </row>
    <row r="5242" spans="1:9" ht="15" customHeight="1" x14ac:dyDescent="0.2">
      <c r="A5242"/>
      <c r="B5242"/>
      <c r="G5242" s="46"/>
      <c r="H5242" s="38"/>
      <c r="I5242" s="38"/>
    </row>
    <row r="5243" spans="1:9" ht="15" customHeight="1" x14ac:dyDescent="0.2">
      <c r="A5243"/>
      <c r="B5243"/>
      <c r="G5243" s="46"/>
      <c r="H5243" s="38"/>
      <c r="I5243" s="38"/>
    </row>
    <row r="5244" spans="1:9" ht="15" customHeight="1" x14ac:dyDescent="0.2">
      <c r="A5244"/>
      <c r="B5244"/>
      <c r="G5244" s="46"/>
      <c r="H5244" s="38"/>
      <c r="I5244" s="38"/>
    </row>
    <row r="5245" spans="1:9" ht="15" customHeight="1" x14ac:dyDescent="0.2">
      <c r="A5245"/>
      <c r="B5245"/>
      <c r="G5245" s="46"/>
      <c r="H5245" s="38"/>
      <c r="I5245" s="38"/>
    </row>
    <row r="5246" spans="1:9" ht="15" customHeight="1" x14ac:dyDescent="0.2">
      <c r="A5246"/>
      <c r="B5246"/>
      <c r="G5246" s="46"/>
      <c r="H5246" s="38"/>
      <c r="I5246" s="38"/>
    </row>
    <row r="5247" spans="1:9" ht="15" customHeight="1" x14ac:dyDescent="0.2">
      <c r="A5247"/>
      <c r="B5247"/>
      <c r="G5247" s="46"/>
      <c r="H5247" s="38"/>
      <c r="I5247" s="38"/>
    </row>
    <row r="5248" spans="1:9" ht="15" customHeight="1" x14ac:dyDescent="0.2">
      <c r="A5248"/>
      <c r="B5248"/>
      <c r="G5248" s="46"/>
      <c r="H5248" s="38"/>
      <c r="I5248" s="38"/>
    </row>
    <row r="5249" spans="1:9" ht="15" customHeight="1" x14ac:dyDescent="0.2">
      <c r="A5249"/>
      <c r="B5249"/>
      <c r="G5249" s="46"/>
      <c r="H5249" s="38"/>
      <c r="I5249" s="38"/>
    </row>
    <row r="5250" spans="1:9" ht="15" customHeight="1" x14ac:dyDescent="0.2">
      <c r="A5250"/>
      <c r="B5250"/>
      <c r="G5250" s="46"/>
      <c r="H5250" s="38"/>
      <c r="I5250" s="38"/>
    </row>
    <row r="5251" spans="1:9" ht="15" customHeight="1" x14ac:dyDescent="0.2">
      <c r="A5251"/>
      <c r="B5251"/>
      <c r="G5251" s="46"/>
      <c r="H5251" s="38"/>
      <c r="I5251" s="38"/>
    </row>
    <row r="5252" spans="1:9" ht="15" customHeight="1" x14ac:dyDescent="0.2">
      <c r="A5252"/>
      <c r="B5252"/>
      <c r="G5252" s="46"/>
      <c r="H5252" s="38"/>
      <c r="I5252" s="38"/>
    </row>
    <row r="5253" spans="1:9" ht="15" customHeight="1" x14ac:dyDescent="0.2">
      <c r="A5253"/>
      <c r="B5253"/>
      <c r="G5253" s="46"/>
      <c r="H5253" s="38"/>
      <c r="I5253" s="38"/>
    </row>
    <row r="5254" spans="1:9" ht="15" customHeight="1" x14ac:dyDescent="0.2">
      <c r="A5254"/>
      <c r="B5254"/>
      <c r="G5254" s="46"/>
      <c r="H5254" s="38"/>
      <c r="I5254" s="38"/>
    </row>
    <row r="5255" spans="1:9" ht="15" customHeight="1" x14ac:dyDescent="0.2">
      <c r="A5255"/>
      <c r="B5255"/>
      <c r="G5255" s="46"/>
      <c r="H5255" s="38"/>
      <c r="I5255" s="38"/>
    </row>
    <row r="5256" spans="1:9" ht="15" customHeight="1" x14ac:dyDescent="0.2">
      <c r="A5256"/>
      <c r="B5256"/>
      <c r="G5256" s="46"/>
      <c r="H5256" s="38"/>
      <c r="I5256" s="38"/>
    </row>
    <row r="5257" spans="1:9" ht="15" customHeight="1" x14ac:dyDescent="0.2">
      <c r="A5257"/>
      <c r="B5257"/>
      <c r="G5257" s="46"/>
      <c r="H5257" s="38"/>
      <c r="I5257" s="38"/>
    </row>
    <row r="5258" spans="1:9" ht="15" customHeight="1" x14ac:dyDescent="0.2">
      <c r="A5258"/>
      <c r="B5258"/>
      <c r="G5258" s="46"/>
      <c r="H5258" s="38"/>
      <c r="I5258" s="38"/>
    </row>
    <row r="5259" spans="1:9" ht="15" customHeight="1" x14ac:dyDescent="0.2">
      <c r="A5259"/>
      <c r="B5259"/>
      <c r="G5259" s="46"/>
      <c r="H5259" s="38"/>
      <c r="I5259" s="38"/>
    </row>
    <row r="5260" spans="1:9" ht="15" customHeight="1" x14ac:dyDescent="0.2">
      <c r="A5260"/>
      <c r="B5260"/>
      <c r="G5260" s="46"/>
      <c r="H5260" s="38"/>
      <c r="I5260" s="38"/>
    </row>
    <row r="5261" spans="1:9" ht="15" customHeight="1" x14ac:dyDescent="0.2">
      <c r="A5261"/>
      <c r="B5261"/>
      <c r="G5261" s="46"/>
      <c r="H5261" s="38"/>
      <c r="I5261" s="38"/>
    </row>
    <row r="5262" spans="1:9" ht="15" customHeight="1" x14ac:dyDescent="0.2">
      <c r="A5262"/>
      <c r="B5262"/>
      <c r="G5262" s="46"/>
      <c r="H5262" s="38"/>
      <c r="I5262" s="38"/>
    </row>
    <row r="5263" spans="1:9" ht="15" customHeight="1" x14ac:dyDescent="0.2">
      <c r="A5263"/>
      <c r="B5263"/>
      <c r="G5263" s="46"/>
      <c r="H5263" s="38"/>
      <c r="I5263" s="38"/>
    </row>
    <row r="5264" spans="1:9" ht="15" customHeight="1" x14ac:dyDescent="0.2">
      <c r="A5264"/>
      <c r="B5264"/>
      <c r="G5264" s="46"/>
      <c r="H5264" s="38"/>
      <c r="I5264" s="38"/>
    </row>
    <row r="5265" spans="1:9" ht="15" customHeight="1" x14ac:dyDescent="0.2">
      <c r="A5265"/>
      <c r="B5265"/>
      <c r="G5265" s="46"/>
      <c r="H5265" s="38"/>
      <c r="I5265" s="38"/>
    </row>
    <row r="5266" spans="1:9" ht="15" customHeight="1" x14ac:dyDescent="0.2">
      <c r="A5266"/>
      <c r="B5266"/>
      <c r="G5266" s="46"/>
      <c r="H5266" s="38"/>
      <c r="I5266" s="38"/>
    </row>
    <row r="5267" spans="1:9" ht="15" customHeight="1" x14ac:dyDescent="0.2">
      <c r="A5267"/>
      <c r="B5267"/>
      <c r="G5267" s="46"/>
      <c r="H5267" s="38"/>
      <c r="I5267" s="38"/>
    </row>
    <row r="5268" spans="1:9" ht="15" customHeight="1" x14ac:dyDescent="0.2">
      <c r="A5268"/>
      <c r="B5268"/>
      <c r="G5268" s="46"/>
      <c r="H5268" s="38"/>
      <c r="I5268" s="38"/>
    </row>
    <row r="5269" spans="1:9" ht="15" customHeight="1" x14ac:dyDescent="0.2">
      <c r="A5269"/>
      <c r="B5269"/>
      <c r="G5269" s="46"/>
      <c r="H5269" s="38"/>
      <c r="I5269" s="38"/>
    </row>
    <row r="5270" spans="1:9" ht="15" customHeight="1" x14ac:dyDescent="0.2">
      <c r="A5270"/>
      <c r="B5270"/>
      <c r="G5270" s="46"/>
      <c r="H5270" s="38"/>
      <c r="I5270" s="38"/>
    </row>
    <row r="5271" spans="1:9" ht="15" customHeight="1" x14ac:dyDescent="0.2">
      <c r="A5271"/>
      <c r="B5271"/>
      <c r="G5271" s="46"/>
      <c r="H5271" s="38"/>
      <c r="I5271" s="38"/>
    </row>
    <row r="5272" spans="1:9" ht="15" customHeight="1" x14ac:dyDescent="0.2">
      <c r="A5272"/>
      <c r="B5272"/>
      <c r="G5272" s="46"/>
      <c r="H5272" s="38"/>
      <c r="I5272" s="38"/>
    </row>
    <row r="5273" spans="1:9" ht="15" customHeight="1" x14ac:dyDescent="0.2">
      <c r="A5273"/>
      <c r="B5273"/>
      <c r="G5273" s="46"/>
      <c r="H5273" s="38"/>
      <c r="I5273" s="38"/>
    </row>
    <row r="5274" spans="1:9" ht="15" customHeight="1" x14ac:dyDescent="0.2">
      <c r="A5274"/>
      <c r="B5274"/>
      <c r="G5274" s="46"/>
      <c r="H5274" s="38"/>
      <c r="I5274" s="38"/>
    </row>
    <row r="5275" spans="1:9" ht="15" customHeight="1" x14ac:dyDescent="0.2">
      <c r="A5275"/>
      <c r="B5275"/>
      <c r="G5275" s="46"/>
      <c r="H5275" s="38"/>
      <c r="I5275" s="38"/>
    </row>
    <row r="5276" spans="1:9" ht="15" customHeight="1" x14ac:dyDescent="0.2">
      <c r="A5276"/>
      <c r="B5276"/>
      <c r="G5276" s="46"/>
      <c r="H5276" s="38"/>
      <c r="I5276" s="38"/>
    </row>
    <row r="5277" spans="1:9" ht="15" customHeight="1" x14ac:dyDescent="0.2">
      <c r="A5277"/>
      <c r="B5277"/>
      <c r="G5277" s="46"/>
      <c r="H5277" s="38"/>
      <c r="I5277" s="38"/>
    </row>
    <row r="5278" spans="1:9" ht="15" customHeight="1" x14ac:dyDescent="0.2">
      <c r="A5278"/>
      <c r="B5278"/>
      <c r="G5278" s="46"/>
      <c r="H5278" s="38"/>
      <c r="I5278" s="38"/>
    </row>
    <row r="5279" spans="1:9" ht="15" customHeight="1" x14ac:dyDescent="0.2">
      <c r="A5279"/>
      <c r="B5279"/>
      <c r="G5279" s="46"/>
      <c r="H5279" s="38"/>
      <c r="I5279" s="38"/>
    </row>
    <row r="5280" spans="1:9" ht="15" customHeight="1" x14ac:dyDescent="0.2">
      <c r="A5280"/>
      <c r="B5280"/>
      <c r="G5280" s="46"/>
      <c r="H5280" s="38"/>
      <c r="I5280" s="38"/>
    </row>
    <row r="5281" spans="1:9" ht="15" customHeight="1" x14ac:dyDescent="0.2">
      <c r="A5281"/>
      <c r="B5281"/>
      <c r="G5281" s="46"/>
      <c r="H5281" s="38"/>
      <c r="I5281" s="38"/>
    </row>
    <row r="5282" spans="1:9" ht="15" customHeight="1" x14ac:dyDescent="0.2">
      <c r="A5282"/>
      <c r="B5282"/>
      <c r="G5282" s="46"/>
      <c r="H5282" s="38"/>
      <c r="I5282" s="38"/>
    </row>
    <row r="5283" spans="1:9" ht="15" customHeight="1" x14ac:dyDescent="0.2">
      <c r="A5283"/>
      <c r="B5283"/>
      <c r="G5283" s="46"/>
      <c r="H5283" s="38"/>
      <c r="I5283" s="38"/>
    </row>
    <row r="5284" spans="1:9" ht="15" customHeight="1" x14ac:dyDescent="0.2">
      <c r="A5284"/>
      <c r="B5284"/>
      <c r="G5284" s="46"/>
      <c r="H5284" s="38"/>
      <c r="I5284" s="38"/>
    </row>
    <row r="5285" spans="1:9" ht="15" customHeight="1" x14ac:dyDescent="0.2">
      <c r="A5285"/>
      <c r="B5285"/>
      <c r="G5285" s="46"/>
      <c r="H5285" s="38"/>
      <c r="I5285" s="38"/>
    </row>
    <row r="5286" spans="1:9" ht="15" customHeight="1" x14ac:dyDescent="0.2">
      <c r="A5286"/>
      <c r="B5286"/>
      <c r="G5286" s="46"/>
      <c r="H5286" s="38"/>
      <c r="I5286" s="38"/>
    </row>
    <row r="5287" spans="1:9" ht="15" customHeight="1" x14ac:dyDescent="0.2">
      <c r="A5287"/>
      <c r="B5287"/>
      <c r="G5287" s="46"/>
      <c r="H5287" s="38"/>
      <c r="I5287" s="38"/>
    </row>
    <row r="5288" spans="1:9" ht="15" customHeight="1" x14ac:dyDescent="0.2">
      <c r="A5288"/>
      <c r="B5288"/>
      <c r="G5288" s="46"/>
      <c r="H5288" s="38"/>
      <c r="I5288" s="38"/>
    </row>
    <row r="5289" spans="1:9" ht="15" customHeight="1" x14ac:dyDescent="0.2">
      <c r="A5289"/>
      <c r="B5289"/>
      <c r="G5289" s="46"/>
      <c r="H5289" s="38"/>
      <c r="I5289" s="38"/>
    </row>
    <row r="5290" spans="1:9" ht="15" customHeight="1" x14ac:dyDescent="0.2">
      <c r="A5290"/>
      <c r="B5290"/>
      <c r="G5290" s="46"/>
      <c r="H5290" s="38"/>
      <c r="I5290" s="38"/>
    </row>
    <row r="5291" spans="1:9" ht="15" customHeight="1" x14ac:dyDescent="0.2">
      <c r="A5291"/>
      <c r="B5291"/>
      <c r="G5291" s="46"/>
      <c r="H5291" s="38"/>
      <c r="I5291" s="38"/>
    </row>
    <row r="5292" spans="1:9" ht="15" customHeight="1" x14ac:dyDescent="0.2">
      <c r="A5292"/>
      <c r="B5292"/>
      <c r="G5292" s="46"/>
      <c r="H5292" s="38"/>
      <c r="I5292" s="38"/>
    </row>
    <row r="5293" spans="1:9" ht="15" customHeight="1" x14ac:dyDescent="0.2">
      <c r="A5293"/>
      <c r="B5293"/>
      <c r="G5293" s="46"/>
      <c r="H5293" s="38"/>
      <c r="I5293" s="38"/>
    </row>
    <row r="5294" spans="1:9" ht="15" customHeight="1" x14ac:dyDescent="0.2">
      <c r="A5294"/>
      <c r="B5294"/>
      <c r="G5294" s="46"/>
      <c r="H5294" s="38"/>
      <c r="I5294" s="38"/>
    </row>
    <row r="5295" spans="1:9" ht="15" customHeight="1" x14ac:dyDescent="0.2">
      <c r="A5295"/>
      <c r="B5295"/>
      <c r="G5295" s="46"/>
      <c r="H5295" s="38"/>
      <c r="I5295" s="38"/>
    </row>
    <row r="5296" spans="1:9" ht="15" customHeight="1" x14ac:dyDescent="0.2">
      <c r="A5296"/>
      <c r="B5296"/>
      <c r="G5296" s="46"/>
      <c r="H5296" s="38"/>
      <c r="I5296" s="38"/>
    </row>
    <row r="5297" spans="1:9" ht="15" customHeight="1" x14ac:dyDescent="0.2">
      <c r="A5297"/>
      <c r="B5297"/>
      <c r="G5297" s="46"/>
      <c r="H5297" s="38"/>
      <c r="I5297" s="38"/>
    </row>
    <row r="5298" spans="1:9" ht="15" customHeight="1" x14ac:dyDescent="0.2">
      <c r="A5298"/>
      <c r="B5298"/>
      <c r="G5298" s="46"/>
      <c r="H5298" s="38"/>
      <c r="I5298" s="38"/>
    </row>
    <row r="5299" spans="1:9" ht="15" customHeight="1" x14ac:dyDescent="0.2">
      <c r="A5299"/>
      <c r="B5299"/>
      <c r="G5299" s="46"/>
      <c r="H5299" s="38"/>
      <c r="I5299" s="38"/>
    </row>
    <row r="5300" spans="1:9" ht="15" customHeight="1" x14ac:dyDescent="0.2">
      <c r="A5300"/>
      <c r="B5300"/>
      <c r="G5300" s="46"/>
      <c r="H5300" s="38"/>
      <c r="I5300" s="38"/>
    </row>
    <row r="5301" spans="1:9" ht="15" customHeight="1" x14ac:dyDescent="0.2">
      <c r="A5301"/>
      <c r="B5301"/>
      <c r="G5301" s="46"/>
      <c r="H5301" s="38"/>
      <c r="I5301" s="38"/>
    </row>
    <row r="5302" spans="1:9" ht="15" customHeight="1" x14ac:dyDescent="0.2">
      <c r="A5302"/>
      <c r="B5302"/>
      <c r="G5302" s="46"/>
      <c r="H5302" s="38"/>
      <c r="I5302" s="38"/>
    </row>
    <row r="5303" spans="1:9" ht="15" customHeight="1" x14ac:dyDescent="0.2">
      <c r="A5303"/>
      <c r="B5303"/>
      <c r="G5303" s="46"/>
      <c r="H5303" s="38"/>
      <c r="I5303" s="38"/>
    </row>
    <row r="5304" spans="1:9" ht="15" customHeight="1" x14ac:dyDescent="0.2">
      <c r="A5304"/>
      <c r="B5304"/>
      <c r="G5304" s="46"/>
      <c r="H5304" s="38"/>
      <c r="I5304" s="38"/>
    </row>
    <row r="5305" spans="1:9" ht="15" customHeight="1" x14ac:dyDescent="0.2">
      <c r="A5305"/>
      <c r="B5305"/>
      <c r="G5305" s="46"/>
      <c r="H5305" s="38"/>
      <c r="I5305" s="38"/>
    </row>
    <row r="5306" spans="1:9" ht="15" customHeight="1" x14ac:dyDescent="0.2">
      <c r="A5306"/>
      <c r="B5306"/>
      <c r="G5306" s="46"/>
      <c r="H5306" s="38"/>
      <c r="I5306" s="38"/>
    </row>
    <row r="5307" spans="1:9" ht="15" customHeight="1" x14ac:dyDescent="0.2">
      <c r="A5307"/>
      <c r="B5307"/>
      <c r="G5307" s="46"/>
      <c r="H5307" s="38"/>
      <c r="I5307" s="38"/>
    </row>
    <row r="5308" spans="1:9" ht="15" customHeight="1" x14ac:dyDescent="0.2">
      <c r="A5308"/>
      <c r="B5308"/>
      <c r="G5308" s="46"/>
      <c r="H5308" s="38"/>
      <c r="I5308" s="38"/>
    </row>
    <row r="5309" spans="1:9" ht="15" customHeight="1" x14ac:dyDescent="0.2">
      <c r="A5309"/>
      <c r="B5309"/>
      <c r="G5309" s="46"/>
      <c r="H5309" s="38"/>
      <c r="I5309" s="38"/>
    </row>
    <row r="5310" spans="1:9" ht="15" customHeight="1" x14ac:dyDescent="0.2">
      <c r="A5310"/>
      <c r="B5310"/>
      <c r="G5310" s="46"/>
      <c r="H5310" s="38"/>
      <c r="I5310" s="38"/>
    </row>
    <row r="5311" spans="1:9" ht="15" customHeight="1" x14ac:dyDescent="0.2">
      <c r="A5311"/>
      <c r="B5311"/>
      <c r="G5311" s="46"/>
      <c r="H5311" s="38"/>
      <c r="I5311" s="38"/>
    </row>
    <row r="5312" spans="1:9" ht="15" customHeight="1" x14ac:dyDescent="0.2">
      <c r="A5312"/>
      <c r="B5312"/>
      <c r="G5312" s="46"/>
      <c r="H5312" s="38"/>
      <c r="I5312" s="38"/>
    </row>
    <row r="5313" spans="1:9" ht="15" customHeight="1" x14ac:dyDescent="0.2">
      <c r="A5313"/>
      <c r="B5313"/>
      <c r="G5313" s="46"/>
      <c r="H5313" s="38"/>
      <c r="I5313" s="38"/>
    </row>
    <row r="5314" spans="1:9" ht="15" customHeight="1" x14ac:dyDescent="0.2">
      <c r="A5314"/>
      <c r="B5314"/>
      <c r="G5314" s="46"/>
      <c r="H5314" s="38"/>
      <c r="I5314" s="38"/>
    </row>
    <row r="5315" spans="1:9" ht="15" customHeight="1" x14ac:dyDescent="0.2">
      <c r="A5315"/>
      <c r="B5315"/>
      <c r="G5315" s="46"/>
      <c r="H5315" s="38"/>
      <c r="I5315" s="38"/>
    </row>
    <row r="5316" spans="1:9" ht="15" customHeight="1" x14ac:dyDescent="0.2">
      <c r="A5316"/>
      <c r="B5316"/>
      <c r="G5316" s="46"/>
      <c r="H5316" s="38"/>
      <c r="I5316" s="38"/>
    </row>
    <row r="5317" spans="1:9" ht="15" customHeight="1" x14ac:dyDescent="0.2">
      <c r="A5317"/>
      <c r="B5317"/>
      <c r="G5317" s="46"/>
      <c r="H5317" s="38"/>
      <c r="I5317" s="38"/>
    </row>
    <row r="5318" spans="1:9" ht="15" customHeight="1" x14ac:dyDescent="0.2">
      <c r="A5318"/>
      <c r="B5318"/>
      <c r="G5318" s="46"/>
      <c r="H5318" s="38"/>
      <c r="I5318" s="38"/>
    </row>
    <row r="5319" spans="1:9" ht="15" customHeight="1" x14ac:dyDescent="0.2">
      <c r="A5319"/>
      <c r="B5319"/>
      <c r="G5319" s="46"/>
      <c r="H5319" s="38"/>
      <c r="I5319" s="38"/>
    </row>
    <row r="5320" spans="1:9" ht="15" customHeight="1" x14ac:dyDescent="0.2">
      <c r="A5320"/>
      <c r="B5320"/>
      <c r="G5320" s="46"/>
      <c r="H5320" s="38"/>
      <c r="I5320" s="38"/>
    </row>
    <row r="5321" spans="1:9" ht="15" customHeight="1" x14ac:dyDescent="0.2">
      <c r="A5321"/>
      <c r="B5321"/>
      <c r="G5321" s="46"/>
      <c r="H5321" s="38"/>
      <c r="I5321" s="38"/>
    </row>
    <row r="5322" spans="1:9" ht="15" customHeight="1" x14ac:dyDescent="0.2">
      <c r="A5322"/>
      <c r="B5322"/>
      <c r="G5322" s="46"/>
      <c r="H5322" s="38"/>
      <c r="I5322" s="38"/>
    </row>
    <row r="5323" spans="1:9" ht="15" customHeight="1" x14ac:dyDescent="0.2">
      <c r="A5323"/>
      <c r="B5323"/>
      <c r="G5323" s="46"/>
      <c r="H5323" s="38"/>
      <c r="I5323" s="38"/>
    </row>
    <row r="5324" spans="1:9" ht="15" customHeight="1" x14ac:dyDescent="0.2">
      <c r="A5324"/>
      <c r="B5324"/>
      <c r="G5324" s="46"/>
      <c r="H5324" s="38"/>
      <c r="I5324" s="38"/>
    </row>
    <row r="5325" spans="1:9" ht="15" customHeight="1" x14ac:dyDescent="0.2">
      <c r="A5325"/>
      <c r="B5325"/>
      <c r="G5325" s="46"/>
      <c r="H5325" s="38"/>
      <c r="I5325" s="38"/>
    </row>
    <row r="5326" spans="1:9" ht="15" customHeight="1" x14ac:dyDescent="0.2">
      <c r="A5326"/>
      <c r="B5326"/>
      <c r="G5326" s="46"/>
      <c r="H5326" s="38"/>
      <c r="I5326" s="38"/>
    </row>
    <row r="5327" spans="1:9" ht="15" customHeight="1" x14ac:dyDescent="0.2">
      <c r="A5327"/>
      <c r="B5327"/>
      <c r="G5327" s="46"/>
      <c r="H5327" s="38"/>
      <c r="I5327" s="38"/>
    </row>
    <row r="5328" spans="1:9" ht="15" customHeight="1" x14ac:dyDescent="0.2">
      <c r="A5328"/>
      <c r="B5328"/>
      <c r="G5328" s="46"/>
      <c r="H5328" s="38"/>
      <c r="I5328" s="38"/>
    </row>
    <row r="5329" spans="1:9" ht="15" customHeight="1" x14ac:dyDescent="0.2">
      <c r="A5329"/>
      <c r="B5329"/>
      <c r="G5329" s="46"/>
      <c r="H5329" s="38"/>
      <c r="I5329" s="38"/>
    </row>
    <row r="5330" spans="1:9" ht="15" customHeight="1" x14ac:dyDescent="0.2">
      <c r="A5330"/>
      <c r="B5330"/>
      <c r="G5330" s="46"/>
      <c r="H5330" s="38"/>
      <c r="I5330" s="38"/>
    </row>
    <row r="5331" spans="1:9" ht="15" customHeight="1" x14ac:dyDescent="0.2">
      <c r="A5331"/>
      <c r="B5331"/>
      <c r="G5331" s="46"/>
      <c r="H5331" s="38"/>
      <c r="I5331" s="38"/>
    </row>
    <row r="5332" spans="1:9" ht="15" customHeight="1" x14ac:dyDescent="0.2">
      <c r="A5332"/>
      <c r="B5332"/>
      <c r="G5332" s="46"/>
      <c r="H5332" s="38"/>
      <c r="I5332" s="38"/>
    </row>
    <row r="5333" spans="1:9" ht="15" customHeight="1" x14ac:dyDescent="0.2">
      <c r="A5333"/>
      <c r="B5333"/>
      <c r="G5333" s="46"/>
      <c r="H5333" s="38"/>
      <c r="I5333" s="38"/>
    </row>
    <row r="5334" spans="1:9" ht="15" customHeight="1" x14ac:dyDescent="0.2">
      <c r="A5334"/>
      <c r="B5334"/>
      <c r="G5334" s="46"/>
      <c r="H5334" s="38"/>
      <c r="I5334" s="38"/>
    </row>
    <row r="5335" spans="1:9" ht="15" customHeight="1" x14ac:dyDescent="0.2">
      <c r="A5335"/>
      <c r="B5335"/>
      <c r="G5335" s="46"/>
      <c r="H5335" s="38"/>
      <c r="I5335" s="38"/>
    </row>
    <row r="5336" spans="1:9" ht="15" customHeight="1" x14ac:dyDescent="0.2">
      <c r="A5336"/>
      <c r="B5336"/>
      <c r="G5336" s="46"/>
      <c r="H5336" s="38"/>
      <c r="I5336" s="38"/>
    </row>
    <row r="5337" spans="1:9" ht="15" customHeight="1" x14ac:dyDescent="0.2">
      <c r="A5337"/>
      <c r="B5337"/>
      <c r="G5337" s="46"/>
      <c r="H5337" s="38"/>
      <c r="I5337" s="38"/>
    </row>
    <row r="5338" spans="1:9" ht="15" customHeight="1" x14ac:dyDescent="0.2">
      <c r="A5338"/>
      <c r="B5338"/>
      <c r="G5338" s="46"/>
      <c r="H5338" s="38"/>
      <c r="I5338" s="38"/>
    </row>
    <row r="5339" spans="1:9" ht="15" customHeight="1" x14ac:dyDescent="0.2">
      <c r="A5339"/>
      <c r="B5339"/>
      <c r="G5339" s="46"/>
      <c r="H5339" s="38"/>
      <c r="I5339" s="38"/>
    </row>
    <row r="5340" spans="1:9" ht="15" customHeight="1" x14ac:dyDescent="0.2">
      <c r="A5340"/>
      <c r="B5340"/>
      <c r="G5340" s="46"/>
      <c r="H5340" s="38"/>
      <c r="I5340" s="38"/>
    </row>
    <row r="5341" spans="1:9" ht="15" customHeight="1" x14ac:dyDescent="0.2">
      <c r="A5341"/>
      <c r="B5341"/>
      <c r="G5341" s="46"/>
      <c r="H5341" s="38"/>
      <c r="I5341" s="38"/>
    </row>
    <row r="5342" spans="1:9" ht="15" customHeight="1" x14ac:dyDescent="0.2">
      <c r="A5342"/>
      <c r="B5342"/>
      <c r="G5342" s="46"/>
      <c r="H5342" s="38"/>
      <c r="I5342" s="38"/>
    </row>
    <row r="5343" spans="1:9" ht="15" customHeight="1" x14ac:dyDescent="0.2">
      <c r="A5343"/>
      <c r="B5343"/>
      <c r="G5343" s="46"/>
      <c r="H5343" s="38"/>
      <c r="I5343" s="38"/>
    </row>
    <row r="5344" spans="1:9" ht="15" customHeight="1" x14ac:dyDescent="0.2">
      <c r="A5344"/>
      <c r="B5344"/>
      <c r="G5344" s="46"/>
      <c r="H5344" s="38"/>
      <c r="I5344" s="38"/>
    </row>
    <row r="5345" spans="1:9" ht="15" customHeight="1" x14ac:dyDescent="0.2">
      <c r="A5345"/>
      <c r="B5345"/>
      <c r="G5345" s="46"/>
      <c r="H5345" s="38"/>
      <c r="I5345" s="38"/>
    </row>
    <row r="5346" spans="1:9" ht="15" customHeight="1" x14ac:dyDescent="0.2">
      <c r="A5346"/>
      <c r="B5346"/>
      <c r="G5346" s="46"/>
      <c r="H5346" s="38"/>
      <c r="I5346" s="38"/>
    </row>
    <row r="5347" spans="1:9" ht="15" customHeight="1" x14ac:dyDescent="0.2">
      <c r="A5347"/>
      <c r="B5347"/>
      <c r="G5347" s="46"/>
      <c r="H5347" s="38"/>
      <c r="I5347" s="38"/>
    </row>
    <row r="5348" spans="1:9" ht="15" customHeight="1" x14ac:dyDescent="0.2">
      <c r="A5348"/>
      <c r="B5348"/>
      <c r="G5348" s="46"/>
      <c r="H5348" s="38"/>
      <c r="I5348" s="38"/>
    </row>
    <row r="5349" spans="1:9" ht="15" customHeight="1" x14ac:dyDescent="0.2">
      <c r="A5349"/>
      <c r="B5349"/>
      <c r="G5349" s="46"/>
      <c r="H5349" s="38"/>
      <c r="I5349" s="38"/>
    </row>
    <row r="5350" spans="1:9" ht="15" customHeight="1" x14ac:dyDescent="0.2">
      <c r="A5350"/>
      <c r="B5350"/>
      <c r="G5350" s="46"/>
      <c r="H5350" s="38"/>
      <c r="I5350" s="38"/>
    </row>
    <row r="5351" spans="1:9" ht="15" customHeight="1" x14ac:dyDescent="0.2">
      <c r="A5351"/>
      <c r="B5351"/>
      <c r="G5351" s="46"/>
      <c r="H5351" s="38"/>
      <c r="I5351" s="38"/>
    </row>
    <row r="5352" spans="1:9" ht="15" customHeight="1" x14ac:dyDescent="0.2">
      <c r="A5352"/>
      <c r="B5352"/>
      <c r="G5352" s="46"/>
      <c r="H5352" s="38"/>
      <c r="I5352" s="38"/>
    </row>
    <row r="5353" spans="1:9" ht="15" customHeight="1" x14ac:dyDescent="0.2">
      <c r="A5353"/>
      <c r="B5353"/>
      <c r="G5353" s="46"/>
      <c r="H5353" s="38"/>
      <c r="I5353" s="38"/>
    </row>
    <row r="5354" spans="1:9" ht="15" customHeight="1" x14ac:dyDescent="0.2">
      <c r="A5354"/>
      <c r="B5354"/>
      <c r="G5354" s="46"/>
      <c r="H5354" s="38"/>
      <c r="I5354" s="38"/>
    </row>
    <row r="5355" spans="1:9" ht="15" customHeight="1" x14ac:dyDescent="0.2">
      <c r="A5355"/>
      <c r="B5355"/>
      <c r="G5355" s="46"/>
      <c r="H5355" s="38"/>
      <c r="I5355" s="38"/>
    </row>
    <row r="5356" spans="1:9" ht="15" customHeight="1" x14ac:dyDescent="0.2">
      <c r="A5356"/>
      <c r="B5356"/>
      <c r="G5356" s="46"/>
      <c r="H5356" s="38"/>
      <c r="I5356" s="38"/>
    </row>
    <row r="5357" spans="1:9" ht="15" customHeight="1" x14ac:dyDescent="0.2">
      <c r="A5357"/>
      <c r="B5357"/>
      <c r="G5357" s="46"/>
      <c r="H5357" s="38"/>
      <c r="I5357" s="38"/>
    </row>
    <row r="5358" spans="1:9" ht="15" customHeight="1" x14ac:dyDescent="0.2">
      <c r="A5358"/>
      <c r="B5358"/>
      <c r="G5358" s="46"/>
      <c r="H5358" s="38"/>
      <c r="I5358" s="38"/>
    </row>
    <row r="5359" spans="1:9" ht="15" customHeight="1" x14ac:dyDescent="0.2">
      <c r="A5359"/>
      <c r="B5359"/>
      <c r="G5359" s="46"/>
      <c r="H5359" s="38"/>
      <c r="I5359" s="38"/>
    </row>
    <row r="5360" spans="1:9" ht="15" customHeight="1" x14ac:dyDescent="0.2">
      <c r="A5360"/>
      <c r="B5360"/>
      <c r="G5360" s="46"/>
      <c r="H5360" s="38"/>
      <c r="I5360" s="38"/>
    </row>
    <row r="5361" spans="1:9" ht="15" customHeight="1" x14ac:dyDescent="0.2">
      <c r="A5361"/>
      <c r="B5361"/>
      <c r="G5361" s="46"/>
      <c r="H5361" s="38"/>
      <c r="I5361" s="38"/>
    </row>
    <row r="5362" spans="1:9" ht="15" customHeight="1" x14ac:dyDescent="0.2">
      <c r="A5362"/>
      <c r="B5362"/>
      <c r="G5362" s="46"/>
      <c r="H5362" s="38"/>
      <c r="I5362" s="38"/>
    </row>
    <row r="5363" spans="1:9" ht="15" customHeight="1" x14ac:dyDescent="0.2">
      <c r="A5363"/>
      <c r="B5363"/>
      <c r="G5363" s="46"/>
      <c r="H5363" s="38"/>
      <c r="I5363" s="38"/>
    </row>
    <row r="5364" spans="1:9" ht="15" customHeight="1" x14ac:dyDescent="0.2">
      <c r="A5364"/>
      <c r="B5364"/>
      <c r="G5364" s="46"/>
      <c r="H5364" s="38"/>
      <c r="I5364" s="38"/>
    </row>
    <row r="5365" spans="1:9" ht="15" customHeight="1" x14ac:dyDescent="0.2">
      <c r="A5365"/>
      <c r="B5365"/>
      <c r="G5365" s="46"/>
      <c r="H5365" s="38"/>
      <c r="I5365" s="38"/>
    </row>
    <row r="5366" spans="1:9" ht="15" customHeight="1" x14ac:dyDescent="0.2">
      <c r="A5366"/>
      <c r="B5366"/>
      <c r="G5366" s="46"/>
      <c r="H5366" s="38"/>
      <c r="I5366" s="38"/>
    </row>
    <row r="5367" spans="1:9" ht="15" customHeight="1" x14ac:dyDescent="0.2">
      <c r="A5367"/>
      <c r="B5367"/>
      <c r="G5367" s="46"/>
      <c r="H5367" s="38"/>
      <c r="I5367" s="38"/>
    </row>
    <row r="5368" spans="1:9" ht="15" customHeight="1" x14ac:dyDescent="0.2">
      <c r="A5368"/>
      <c r="B5368"/>
      <c r="G5368" s="46"/>
      <c r="H5368" s="38"/>
      <c r="I5368" s="38"/>
    </row>
    <row r="5369" spans="1:9" ht="15" customHeight="1" x14ac:dyDescent="0.2">
      <c r="A5369"/>
      <c r="B5369"/>
      <c r="G5369" s="46"/>
      <c r="H5369" s="38"/>
      <c r="I5369" s="38"/>
    </row>
    <row r="5370" spans="1:9" ht="15" customHeight="1" x14ac:dyDescent="0.2">
      <c r="A5370"/>
      <c r="B5370"/>
      <c r="G5370" s="46"/>
      <c r="H5370" s="38"/>
      <c r="I5370" s="38"/>
    </row>
    <row r="5371" spans="1:9" ht="15" customHeight="1" x14ac:dyDescent="0.2">
      <c r="A5371"/>
      <c r="B5371"/>
      <c r="G5371" s="46"/>
      <c r="H5371" s="38"/>
      <c r="I5371" s="38"/>
    </row>
    <row r="5372" spans="1:9" ht="15" customHeight="1" x14ac:dyDescent="0.2">
      <c r="A5372"/>
      <c r="B5372"/>
      <c r="G5372" s="46"/>
      <c r="H5372" s="38"/>
      <c r="I5372" s="38"/>
    </row>
    <row r="5373" spans="1:9" ht="15" customHeight="1" x14ac:dyDescent="0.2">
      <c r="A5373"/>
      <c r="B5373"/>
      <c r="G5373" s="46"/>
      <c r="H5373" s="38"/>
      <c r="I5373" s="38"/>
    </row>
    <row r="5374" spans="1:9" ht="15" customHeight="1" x14ac:dyDescent="0.2">
      <c r="A5374"/>
      <c r="B5374"/>
      <c r="G5374" s="46"/>
      <c r="H5374" s="38"/>
      <c r="I5374" s="38"/>
    </row>
    <row r="5375" spans="1:9" ht="15" customHeight="1" x14ac:dyDescent="0.2">
      <c r="A5375"/>
      <c r="B5375"/>
      <c r="G5375" s="46"/>
      <c r="H5375" s="38"/>
      <c r="I5375" s="38"/>
    </row>
    <row r="5376" spans="1:9" ht="15" customHeight="1" x14ac:dyDescent="0.2">
      <c r="A5376"/>
      <c r="B5376"/>
      <c r="G5376" s="46"/>
      <c r="H5376" s="38"/>
      <c r="I5376" s="38"/>
    </row>
    <row r="5377" spans="1:9" ht="15" customHeight="1" x14ac:dyDescent="0.2">
      <c r="A5377"/>
      <c r="B5377"/>
      <c r="G5377" s="46"/>
      <c r="H5377" s="38"/>
      <c r="I5377" s="38"/>
    </row>
    <row r="5378" spans="1:9" ht="15" customHeight="1" x14ac:dyDescent="0.2">
      <c r="A5378"/>
      <c r="B5378"/>
      <c r="G5378" s="46"/>
      <c r="H5378" s="38"/>
      <c r="I5378" s="38"/>
    </row>
    <row r="5379" spans="1:9" ht="15" customHeight="1" x14ac:dyDescent="0.2">
      <c r="A5379"/>
      <c r="B5379"/>
      <c r="G5379" s="46"/>
      <c r="H5379" s="38"/>
      <c r="I5379" s="38"/>
    </row>
    <row r="5380" spans="1:9" ht="15" customHeight="1" x14ac:dyDescent="0.2">
      <c r="A5380"/>
      <c r="B5380"/>
      <c r="G5380" s="46"/>
      <c r="H5380" s="38"/>
      <c r="I5380" s="38"/>
    </row>
    <row r="5381" spans="1:9" ht="15" customHeight="1" x14ac:dyDescent="0.2">
      <c r="A5381"/>
      <c r="B5381"/>
      <c r="G5381" s="46"/>
      <c r="H5381" s="38"/>
      <c r="I5381" s="38"/>
    </row>
    <row r="5382" spans="1:9" ht="15" customHeight="1" x14ac:dyDescent="0.2">
      <c r="A5382"/>
      <c r="B5382"/>
      <c r="G5382" s="46"/>
      <c r="H5382" s="38"/>
      <c r="I5382" s="38"/>
    </row>
    <row r="5383" spans="1:9" ht="15" customHeight="1" x14ac:dyDescent="0.2">
      <c r="A5383"/>
      <c r="B5383"/>
      <c r="G5383" s="46"/>
      <c r="H5383" s="38"/>
      <c r="I5383" s="38"/>
    </row>
    <row r="5384" spans="1:9" ht="15" customHeight="1" x14ac:dyDescent="0.2">
      <c r="A5384"/>
      <c r="B5384"/>
      <c r="G5384" s="46"/>
      <c r="H5384" s="38"/>
      <c r="I5384" s="38"/>
    </row>
    <row r="5385" spans="1:9" ht="15" customHeight="1" x14ac:dyDescent="0.2">
      <c r="A5385"/>
      <c r="B5385"/>
      <c r="G5385" s="46"/>
      <c r="H5385" s="38"/>
      <c r="I5385" s="38"/>
    </row>
    <row r="5386" spans="1:9" ht="15" customHeight="1" x14ac:dyDescent="0.2">
      <c r="A5386"/>
      <c r="B5386"/>
      <c r="G5386" s="46"/>
      <c r="H5386" s="38"/>
      <c r="I5386" s="38"/>
    </row>
    <row r="5387" spans="1:9" ht="15" customHeight="1" x14ac:dyDescent="0.2">
      <c r="A5387"/>
      <c r="B5387"/>
      <c r="G5387" s="46"/>
      <c r="H5387" s="38"/>
      <c r="I5387" s="38"/>
    </row>
    <row r="5388" spans="1:9" ht="15" customHeight="1" x14ac:dyDescent="0.2">
      <c r="A5388"/>
      <c r="B5388"/>
      <c r="G5388" s="46"/>
      <c r="H5388" s="38"/>
      <c r="I5388" s="38"/>
    </row>
    <row r="5389" spans="1:9" ht="15" customHeight="1" x14ac:dyDescent="0.2">
      <c r="A5389"/>
      <c r="B5389"/>
      <c r="G5389" s="46"/>
      <c r="H5389" s="38"/>
      <c r="I5389" s="38"/>
    </row>
    <row r="5390" spans="1:9" ht="15" customHeight="1" x14ac:dyDescent="0.2">
      <c r="A5390"/>
      <c r="B5390"/>
      <c r="G5390" s="46"/>
      <c r="H5390" s="38"/>
      <c r="I5390" s="38"/>
    </row>
    <row r="5391" spans="1:9" ht="15" customHeight="1" x14ac:dyDescent="0.2">
      <c r="A5391"/>
      <c r="B5391"/>
      <c r="G5391" s="46"/>
      <c r="H5391" s="38"/>
      <c r="I5391" s="38"/>
    </row>
    <row r="5392" spans="1:9" ht="15" customHeight="1" x14ac:dyDescent="0.2">
      <c r="A5392"/>
      <c r="B5392"/>
      <c r="G5392" s="46"/>
      <c r="H5392" s="38"/>
      <c r="I5392" s="38"/>
    </row>
    <row r="5393" spans="1:9" ht="15" customHeight="1" x14ac:dyDescent="0.2">
      <c r="A5393"/>
      <c r="B5393"/>
      <c r="G5393" s="46"/>
      <c r="H5393" s="38"/>
      <c r="I5393" s="38"/>
    </row>
    <row r="5394" spans="1:9" ht="15" customHeight="1" x14ac:dyDescent="0.2">
      <c r="A5394"/>
      <c r="B5394"/>
      <c r="G5394" s="46"/>
      <c r="H5394" s="38"/>
      <c r="I5394" s="38"/>
    </row>
    <row r="5395" spans="1:9" ht="15" customHeight="1" x14ac:dyDescent="0.2">
      <c r="A5395"/>
      <c r="B5395"/>
      <c r="G5395" s="46"/>
      <c r="H5395" s="38"/>
      <c r="I5395" s="38"/>
    </row>
    <row r="5396" spans="1:9" ht="15" customHeight="1" x14ac:dyDescent="0.2">
      <c r="A5396"/>
      <c r="B5396"/>
      <c r="G5396" s="46"/>
      <c r="H5396" s="38"/>
      <c r="I5396" s="38"/>
    </row>
    <row r="5397" spans="1:9" ht="15" customHeight="1" x14ac:dyDescent="0.2">
      <c r="A5397"/>
      <c r="B5397"/>
      <c r="G5397" s="46"/>
      <c r="H5397" s="38"/>
      <c r="I5397" s="38"/>
    </row>
    <row r="5398" spans="1:9" ht="15" customHeight="1" x14ac:dyDescent="0.2">
      <c r="A5398"/>
      <c r="B5398"/>
      <c r="G5398" s="46"/>
      <c r="H5398" s="38"/>
      <c r="I5398" s="38"/>
    </row>
    <row r="5399" spans="1:9" ht="15" customHeight="1" x14ac:dyDescent="0.2">
      <c r="A5399"/>
      <c r="B5399"/>
      <c r="G5399" s="46"/>
      <c r="H5399" s="38"/>
      <c r="I5399" s="38"/>
    </row>
    <row r="5400" spans="1:9" ht="15" customHeight="1" x14ac:dyDescent="0.2">
      <c r="A5400"/>
      <c r="B5400"/>
      <c r="G5400" s="46"/>
      <c r="H5400" s="38"/>
      <c r="I5400" s="38"/>
    </row>
    <row r="5401" spans="1:9" ht="15" customHeight="1" x14ac:dyDescent="0.2">
      <c r="A5401"/>
      <c r="B5401"/>
      <c r="G5401" s="46"/>
      <c r="H5401" s="38"/>
      <c r="I5401" s="38"/>
    </row>
    <row r="5402" spans="1:9" ht="15" customHeight="1" x14ac:dyDescent="0.2">
      <c r="A5402"/>
      <c r="B5402"/>
      <c r="G5402" s="46"/>
      <c r="H5402" s="38"/>
      <c r="I5402" s="38"/>
    </row>
    <row r="5403" spans="1:9" ht="15" customHeight="1" x14ac:dyDescent="0.2">
      <c r="A5403"/>
      <c r="B5403"/>
      <c r="G5403" s="46"/>
      <c r="H5403" s="38"/>
      <c r="I5403" s="38"/>
    </row>
    <row r="5404" spans="1:9" ht="15" customHeight="1" x14ac:dyDescent="0.2">
      <c r="A5404"/>
      <c r="B5404"/>
      <c r="G5404" s="46"/>
      <c r="H5404" s="38"/>
      <c r="I5404" s="38"/>
    </row>
    <row r="5405" spans="1:9" ht="15" customHeight="1" x14ac:dyDescent="0.2">
      <c r="A5405"/>
      <c r="B5405"/>
      <c r="G5405" s="46"/>
      <c r="H5405" s="38"/>
      <c r="I5405" s="38"/>
    </row>
    <row r="5406" spans="1:9" ht="15" customHeight="1" x14ac:dyDescent="0.2">
      <c r="A5406"/>
      <c r="B5406"/>
      <c r="G5406" s="46"/>
      <c r="H5406" s="38"/>
      <c r="I5406" s="38"/>
    </row>
    <row r="5407" spans="1:9" ht="15" customHeight="1" x14ac:dyDescent="0.2">
      <c r="A5407"/>
      <c r="B5407"/>
      <c r="G5407" s="46"/>
      <c r="H5407" s="38"/>
      <c r="I5407" s="38"/>
    </row>
    <row r="5408" spans="1:9" ht="15" customHeight="1" x14ac:dyDescent="0.2">
      <c r="A5408"/>
      <c r="B5408"/>
      <c r="G5408" s="46"/>
      <c r="H5408" s="38"/>
      <c r="I5408" s="38"/>
    </row>
    <row r="5409" spans="1:9" ht="15" customHeight="1" x14ac:dyDescent="0.2">
      <c r="A5409"/>
      <c r="B5409"/>
      <c r="G5409" s="46"/>
      <c r="H5409" s="38"/>
      <c r="I5409" s="38"/>
    </row>
    <row r="5410" spans="1:9" ht="15" customHeight="1" x14ac:dyDescent="0.2">
      <c r="A5410"/>
      <c r="B5410"/>
      <c r="G5410" s="46"/>
      <c r="H5410" s="38"/>
      <c r="I5410" s="38"/>
    </row>
    <row r="5411" spans="1:9" ht="15" customHeight="1" x14ac:dyDescent="0.2">
      <c r="A5411"/>
      <c r="B5411"/>
      <c r="G5411" s="46"/>
      <c r="H5411" s="38"/>
      <c r="I5411" s="38"/>
    </row>
    <row r="5412" spans="1:9" ht="15" customHeight="1" x14ac:dyDescent="0.2">
      <c r="A5412"/>
      <c r="B5412"/>
      <c r="G5412" s="46"/>
      <c r="H5412" s="38"/>
      <c r="I5412" s="38"/>
    </row>
    <row r="5413" spans="1:9" ht="15" customHeight="1" x14ac:dyDescent="0.2">
      <c r="A5413"/>
      <c r="B5413"/>
      <c r="G5413" s="46"/>
      <c r="H5413" s="38"/>
      <c r="I5413" s="38"/>
    </row>
    <row r="5414" spans="1:9" ht="15" customHeight="1" x14ac:dyDescent="0.2">
      <c r="A5414"/>
      <c r="B5414"/>
      <c r="G5414" s="46"/>
      <c r="H5414" s="38"/>
      <c r="I5414" s="38"/>
    </row>
    <row r="5415" spans="1:9" ht="15" customHeight="1" x14ac:dyDescent="0.2">
      <c r="A5415"/>
      <c r="B5415"/>
      <c r="G5415" s="46"/>
      <c r="H5415" s="38"/>
      <c r="I5415" s="38"/>
    </row>
    <row r="5416" spans="1:9" ht="15" customHeight="1" x14ac:dyDescent="0.2">
      <c r="A5416"/>
      <c r="B5416"/>
      <c r="G5416" s="46"/>
      <c r="H5416" s="38"/>
      <c r="I5416" s="38"/>
    </row>
    <row r="5417" spans="1:9" ht="15" customHeight="1" x14ac:dyDescent="0.2">
      <c r="A5417"/>
      <c r="B5417"/>
      <c r="G5417" s="46"/>
      <c r="H5417" s="38"/>
      <c r="I5417" s="38"/>
    </row>
    <row r="5418" spans="1:9" ht="15" customHeight="1" x14ac:dyDescent="0.2">
      <c r="A5418"/>
      <c r="B5418"/>
      <c r="G5418" s="46"/>
      <c r="H5418" s="38"/>
      <c r="I5418" s="38"/>
    </row>
    <row r="5419" spans="1:9" ht="15" customHeight="1" x14ac:dyDescent="0.2">
      <c r="A5419"/>
      <c r="B5419"/>
      <c r="G5419" s="46"/>
      <c r="H5419" s="38"/>
      <c r="I5419" s="38"/>
    </row>
    <row r="5420" spans="1:9" ht="15" customHeight="1" x14ac:dyDescent="0.2">
      <c r="A5420"/>
      <c r="B5420"/>
      <c r="G5420" s="46"/>
      <c r="H5420" s="38"/>
      <c r="I5420" s="38"/>
    </row>
    <row r="5421" spans="1:9" ht="15" customHeight="1" x14ac:dyDescent="0.2">
      <c r="A5421"/>
      <c r="B5421"/>
      <c r="G5421" s="46"/>
      <c r="H5421" s="38"/>
      <c r="I5421" s="38"/>
    </row>
    <row r="5422" spans="1:9" ht="15" customHeight="1" x14ac:dyDescent="0.2">
      <c r="A5422"/>
      <c r="B5422"/>
      <c r="G5422" s="46"/>
      <c r="H5422" s="38"/>
      <c r="I5422" s="38"/>
    </row>
    <row r="5423" spans="1:9" ht="15" customHeight="1" x14ac:dyDescent="0.2">
      <c r="A5423"/>
      <c r="B5423"/>
      <c r="G5423" s="46"/>
      <c r="H5423" s="38"/>
      <c r="I5423" s="38"/>
    </row>
    <row r="5424" spans="1:9" ht="15" customHeight="1" x14ac:dyDescent="0.2">
      <c r="A5424"/>
      <c r="B5424"/>
      <c r="G5424" s="46"/>
      <c r="H5424" s="38"/>
      <c r="I5424" s="38"/>
    </row>
    <row r="5425" spans="1:9" ht="15" customHeight="1" x14ac:dyDescent="0.2">
      <c r="A5425"/>
      <c r="B5425"/>
      <c r="G5425" s="46"/>
      <c r="H5425" s="38"/>
      <c r="I5425" s="38"/>
    </row>
    <row r="5426" spans="1:9" ht="15" customHeight="1" x14ac:dyDescent="0.2">
      <c r="A5426"/>
      <c r="B5426"/>
      <c r="G5426" s="46"/>
      <c r="H5426" s="38"/>
      <c r="I5426" s="38"/>
    </row>
    <row r="5427" spans="1:9" ht="15" customHeight="1" x14ac:dyDescent="0.2">
      <c r="A5427"/>
      <c r="B5427"/>
      <c r="G5427" s="46"/>
      <c r="H5427" s="38"/>
      <c r="I5427" s="38"/>
    </row>
    <row r="5428" spans="1:9" ht="15" customHeight="1" x14ac:dyDescent="0.2">
      <c r="A5428"/>
      <c r="B5428"/>
      <c r="G5428" s="46"/>
      <c r="H5428" s="38"/>
      <c r="I5428" s="38"/>
    </row>
    <row r="5429" spans="1:9" ht="15" customHeight="1" x14ac:dyDescent="0.2">
      <c r="A5429"/>
      <c r="B5429"/>
      <c r="G5429" s="46"/>
      <c r="H5429" s="38"/>
      <c r="I5429" s="38"/>
    </row>
    <row r="5430" spans="1:9" ht="15" customHeight="1" x14ac:dyDescent="0.2">
      <c r="A5430"/>
      <c r="B5430"/>
      <c r="G5430" s="46"/>
      <c r="H5430" s="38"/>
      <c r="I5430" s="38"/>
    </row>
    <row r="5431" spans="1:9" ht="15" customHeight="1" x14ac:dyDescent="0.2">
      <c r="A5431"/>
      <c r="B5431"/>
      <c r="G5431" s="46"/>
      <c r="H5431" s="38"/>
      <c r="I5431" s="38"/>
    </row>
    <row r="5432" spans="1:9" ht="15" customHeight="1" x14ac:dyDescent="0.2">
      <c r="A5432"/>
      <c r="B5432"/>
      <c r="G5432" s="46"/>
      <c r="H5432" s="38"/>
      <c r="I5432" s="38"/>
    </row>
    <row r="5433" spans="1:9" ht="15" customHeight="1" x14ac:dyDescent="0.2">
      <c r="A5433"/>
      <c r="B5433"/>
      <c r="G5433" s="46"/>
      <c r="H5433" s="38"/>
      <c r="I5433" s="38"/>
    </row>
    <row r="5434" spans="1:9" ht="15" customHeight="1" x14ac:dyDescent="0.2">
      <c r="A5434"/>
      <c r="B5434"/>
      <c r="G5434" s="46"/>
      <c r="H5434" s="38"/>
      <c r="I5434" s="38"/>
    </row>
    <row r="5435" spans="1:9" ht="15" customHeight="1" x14ac:dyDescent="0.2">
      <c r="A5435"/>
      <c r="B5435"/>
      <c r="G5435" s="46"/>
      <c r="H5435" s="38"/>
      <c r="I5435" s="38"/>
    </row>
    <row r="5436" spans="1:9" ht="15" customHeight="1" x14ac:dyDescent="0.2">
      <c r="A5436"/>
      <c r="B5436"/>
      <c r="G5436" s="46"/>
      <c r="H5436" s="38"/>
      <c r="I5436" s="38"/>
    </row>
    <row r="5437" spans="1:9" ht="15" customHeight="1" x14ac:dyDescent="0.2">
      <c r="A5437"/>
      <c r="B5437"/>
      <c r="G5437" s="46"/>
      <c r="H5437" s="38"/>
      <c r="I5437" s="38"/>
    </row>
    <row r="5438" spans="1:9" ht="15" customHeight="1" x14ac:dyDescent="0.2">
      <c r="A5438"/>
      <c r="B5438"/>
      <c r="G5438" s="46"/>
      <c r="H5438" s="38"/>
      <c r="I5438" s="38"/>
    </row>
    <row r="5439" spans="1:9" ht="15" customHeight="1" x14ac:dyDescent="0.2">
      <c r="A5439"/>
      <c r="B5439"/>
      <c r="G5439" s="46"/>
      <c r="H5439" s="38"/>
      <c r="I5439" s="38"/>
    </row>
    <row r="5440" spans="1:9" ht="15" customHeight="1" x14ac:dyDescent="0.2">
      <c r="A5440"/>
      <c r="B5440"/>
      <c r="G5440" s="46"/>
      <c r="H5440" s="38"/>
      <c r="I5440" s="38"/>
    </row>
    <row r="5441" spans="1:9" ht="15" customHeight="1" x14ac:dyDescent="0.2">
      <c r="A5441"/>
      <c r="B5441"/>
      <c r="G5441" s="46"/>
      <c r="H5441" s="38"/>
      <c r="I5441" s="38"/>
    </row>
    <row r="5442" spans="1:9" ht="15" customHeight="1" x14ac:dyDescent="0.2">
      <c r="A5442"/>
      <c r="B5442"/>
      <c r="G5442" s="46"/>
      <c r="H5442" s="38"/>
      <c r="I5442" s="38"/>
    </row>
    <row r="5443" spans="1:9" ht="15" customHeight="1" x14ac:dyDescent="0.2">
      <c r="A5443"/>
      <c r="B5443"/>
      <c r="G5443" s="46"/>
      <c r="H5443" s="38"/>
      <c r="I5443" s="38"/>
    </row>
    <row r="5444" spans="1:9" ht="15" customHeight="1" x14ac:dyDescent="0.2">
      <c r="A5444"/>
      <c r="B5444"/>
      <c r="G5444" s="46"/>
      <c r="H5444" s="38"/>
      <c r="I5444" s="38"/>
    </row>
    <row r="5445" spans="1:9" ht="15" customHeight="1" x14ac:dyDescent="0.2">
      <c r="A5445"/>
      <c r="B5445"/>
      <c r="G5445" s="46"/>
      <c r="H5445" s="38"/>
      <c r="I5445" s="38"/>
    </row>
    <row r="5446" spans="1:9" ht="15" customHeight="1" x14ac:dyDescent="0.2">
      <c r="A5446"/>
      <c r="B5446"/>
      <c r="G5446" s="46"/>
      <c r="H5446" s="38"/>
      <c r="I5446" s="38"/>
    </row>
    <row r="5447" spans="1:9" ht="15" customHeight="1" x14ac:dyDescent="0.2">
      <c r="A5447"/>
      <c r="B5447"/>
      <c r="G5447" s="46"/>
      <c r="H5447" s="38"/>
      <c r="I5447" s="38"/>
    </row>
    <row r="5448" spans="1:9" ht="15" customHeight="1" x14ac:dyDescent="0.2">
      <c r="A5448"/>
      <c r="B5448"/>
      <c r="G5448" s="46"/>
      <c r="H5448" s="38"/>
      <c r="I5448" s="38"/>
    </row>
    <row r="5449" spans="1:9" ht="15" customHeight="1" x14ac:dyDescent="0.2">
      <c r="A5449"/>
      <c r="B5449"/>
      <c r="G5449" s="46"/>
      <c r="H5449" s="38"/>
      <c r="I5449" s="38"/>
    </row>
    <row r="5450" spans="1:9" ht="15" customHeight="1" x14ac:dyDescent="0.2">
      <c r="A5450"/>
      <c r="B5450"/>
      <c r="G5450" s="46"/>
      <c r="H5450" s="38"/>
      <c r="I5450" s="38"/>
    </row>
    <row r="5451" spans="1:9" ht="15" customHeight="1" x14ac:dyDescent="0.2">
      <c r="A5451"/>
      <c r="B5451"/>
      <c r="G5451" s="46"/>
      <c r="H5451" s="38"/>
      <c r="I5451" s="38"/>
    </row>
    <row r="5452" spans="1:9" ht="15" customHeight="1" x14ac:dyDescent="0.2">
      <c r="A5452"/>
      <c r="B5452"/>
      <c r="G5452" s="46"/>
      <c r="H5452" s="38"/>
      <c r="I5452" s="38"/>
    </row>
    <row r="5453" spans="1:9" ht="15" customHeight="1" x14ac:dyDescent="0.2">
      <c r="A5453"/>
      <c r="B5453"/>
      <c r="G5453" s="46"/>
      <c r="H5453" s="38"/>
      <c r="I5453" s="38"/>
    </row>
    <row r="5454" spans="1:9" ht="15" customHeight="1" x14ac:dyDescent="0.2">
      <c r="A5454"/>
      <c r="B5454"/>
      <c r="G5454" s="46"/>
      <c r="H5454" s="38"/>
      <c r="I5454" s="38"/>
    </row>
    <row r="5455" spans="1:9" ht="15" customHeight="1" x14ac:dyDescent="0.2">
      <c r="A5455"/>
      <c r="B5455"/>
      <c r="G5455" s="46"/>
      <c r="H5455" s="38"/>
      <c r="I5455" s="38"/>
    </row>
    <row r="5456" spans="1:9" ht="15" customHeight="1" x14ac:dyDescent="0.2">
      <c r="A5456"/>
      <c r="B5456"/>
      <c r="G5456" s="46"/>
      <c r="H5456" s="38"/>
      <c r="I5456" s="38"/>
    </row>
    <row r="5457" spans="1:9" ht="15" customHeight="1" x14ac:dyDescent="0.2">
      <c r="A5457"/>
      <c r="B5457"/>
      <c r="G5457" s="46"/>
      <c r="H5457" s="38"/>
      <c r="I5457" s="38"/>
    </row>
    <row r="5458" spans="1:9" ht="15" customHeight="1" x14ac:dyDescent="0.2">
      <c r="A5458"/>
      <c r="B5458"/>
      <c r="G5458" s="46"/>
      <c r="H5458" s="38"/>
      <c r="I5458" s="38"/>
    </row>
    <row r="5459" spans="1:9" ht="15" customHeight="1" x14ac:dyDescent="0.2">
      <c r="A5459"/>
      <c r="B5459"/>
      <c r="G5459" s="46"/>
      <c r="H5459" s="38"/>
      <c r="I5459" s="38"/>
    </row>
    <row r="5460" spans="1:9" ht="15" customHeight="1" x14ac:dyDescent="0.2">
      <c r="A5460"/>
      <c r="B5460"/>
      <c r="G5460" s="46"/>
      <c r="H5460" s="38"/>
      <c r="I5460" s="38"/>
    </row>
    <row r="5461" spans="1:9" ht="15" customHeight="1" x14ac:dyDescent="0.2">
      <c r="A5461"/>
      <c r="B5461"/>
      <c r="G5461" s="46"/>
      <c r="H5461" s="38"/>
      <c r="I5461" s="38"/>
    </row>
    <row r="5462" spans="1:9" ht="15" customHeight="1" x14ac:dyDescent="0.2">
      <c r="A5462"/>
      <c r="B5462"/>
      <c r="G5462" s="46"/>
      <c r="H5462" s="38"/>
      <c r="I5462" s="38"/>
    </row>
    <row r="5463" spans="1:9" ht="15" customHeight="1" x14ac:dyDescent="0.2">
      <c r="A5463"/>
      <c r="B5463"/>
      <c r="G5463" s="46"/>
      <c r="H5463" s="38"/>
      <c r="I5463" s="38"/>
    </row>
    <row r="5464" spans="1:9" ht="15" customHeight="1" x14ac:dyDescent="0.2">
      <c r="A5464"/>
      <c r="B5464"/>
      <c r="G5464" s="46"/>
      <c r="H5464" s="38"/>
      <c r="I5464" s="38"/>
    </row>
    <row r="5465" spans="1:9" ht="15" customHeight="1" x14ac:dyDescent="0.2">
      <c r="A5465"/>
      <c r="B5465"/>
      <c r="G5465" s="46"/>
      <c r="H5465" s="38"/>
      <c r="I5465" s="38"/>
    </row>
    <row r="5466" spans="1:9" ht="15" customHeight="1" x14ac:dyDescent="0.2">
      <c r="A5466"/>
      <c r="B5466"/>
      <c r="G5466" s="46"/>
      <c r="H5466" s="38"/>
      <c r="I5466" s="38"/>
    </row>
    <row r="5467" spans="1:9" ht="15" customHeight="1" x14ac:dyDescent="0.2">
      <c r="A5467"/>
      <c r="B5467"/>
      <c r="G5467" s="46"/>
      <c r="H5467" s="38"/>
      <c r="I5467" s="38"/>
    </row>
    <row r="5468" spans="1:9" ht="15" customHeight="1" x14ac:dyDescent="0.2">
      <c r="A5468"/>
      <c r="B5468"/>
      <c r="G5468" s="46"/>
      <c r="H5468" s="38"/>
      <c r="I5468" s="38"/>
    </row>
    <row r="5469" spans="1:9" ht="15" customHeight="1" x14ac:dyDescent="0.2">
      <c r="A5469"/>
      <c r="B5469"/>
      <c r="G5469" s="46"/>
      <c r="H5469" s="38"/>
      <c r="I5469" s="38"/>
    </row>
    <row r="5470" spans="1:9" ht="15" customHeight="1" x14ac:dyDescent="0.2">
      <c r="A5470"/>
      <c r="B5470"/>
      <c r="G5470" s="46"/>
      <c r="H5470" s="38"/>
      <c r="I5470" s="38"/>
    </row>
    <row r="5471" spans="1:9" ht="15" customHeight="1" x14ac:dyDescent="0.2">
      <c r="A5471"/>
      <c r="B5471"/>
      <c r="G5471" s="46"/>
      <c r="H5471" s="38"/>
      <c r="I5471" s="38"/>
    </row>
    <row r="5472" spans="1:9" ht="15" customHeight="1" x14ac:dyDescent="0.2">
      <c r="A5472"/>
      <c r="B5472"/>
      <c r="G5472" s="46"/>
      <c r="H5472" s="38"/>
      <c r="I5472" s="38"/>
    </row>
    <row r="5473" spans="1:9" ht="15" customHeight="1" x14ac:dyDescent="0.2">
      <c r="A5473"/>
      <c r="B5473"/>
      <c r="G5473" s="46"/>
      <c r="H5473" s="38"/>
      <c r="I5473" s="38"/>
    </row>
    <row r="5474" spans="1:9" ht="15" customHeight="1" x14ac:dyDescent="0.2">
      <c r="A5474"/>
      <c r="B5474"/>
      <c r="G5474" s="46"/>
      <c r="H5474" s="38"/>
      <c r="I5474" s="38"/>
    </row>
    <row r="5475" spans="1:9" ht="15" customHeight="1" x14ac:dyDescent="0.2">
      <c r="A5475"/>
      <c r="B5475"/>
      <c r="G5475" s="46"/>
      <c r="H5475" s="38"/>
      <c r="I5475" s="38"/>
    </row>
    <row r="5476" spans="1:9" ht="15" customHeight="1" x14ac:dyDescent="0.2">
      <c r="A5476"/>
      <c r="B5476"/>
      <c r="G5476" s="46"/>
      <c r="H5476" s="38"/>
      <c r="I5476" s="38"/>
    </row>
    <row r="5477" spans="1:9" ht="15" customHeight="1" x14ac:dyDescent="0.2">
      <c r="A5477"/>
      <c r="B5477"/>
      <c r="G5477" s="46"/>
      <c r="H5477" s="38"/>
      <c r="I5477" s="38"/>
    </row>
    <row r="5478" spans="1:9" ht="15" customHeight="1" x14ac:dyDescent="0.2">
      <c r="A5478"/>
      <c r="B5478"/>
      <c r="G5478" s="46"/>
      <c r="H5478" s="38"/>
      <c r="I5478" s="38"/>
    </row>
    <row r="5479" spans="1:9" ht="15" customHeight="1" x14ac:dyDescent="0.2">
      <c r="A5479"/>
      <c r="B5479"/>
      <c r="G5479" s="46"/>
      <c r="H5479" s="38"/>
      <c r="I5479" s="38"/>
    </row>
    <row r="5480" spans="1:9" ht="15" customHeight="1" x14ac:dyDescent="0.2">
      <c r="A5480"/>
      <c r="B5480"/>
      <c r="G5480" s="46"/>
      <c r="H5480" s="38"/>
      <c r="I5480" s="38"/>
    </row>
    <row r="5481" spans="1:9" ht="15" customHeight="1" x14ac:dyDescent="0.2">
      <c r="A5481"/>
      <c r="B5481"/>
      <c r="G5481" s="46"/>
      <c r="H5481" s="38"/>
      <c r="I5481" s="38"/>
    </row>
    <row r="5482" spans="1:9" ht="15" customHeight="1" x14ac:dyDescent="0.2">
      <c r="A5482"/>
      <c r="B5482"/>
      <c r="G5482" s="46"/>
      <c r="H5482" s="38"/>
      <c r="I5482" s="38"/>
    </row>
    <row r="5483" spans="1:9" ht="15" customHeight="1" x14ac:dyDescent="0.2">
      <c r="A5483"/>
      <c r="B5483"/>
      <c r="G5483" s="46"/>
      <c r="H5483" s="38"/>
      <c r="I5483" s="38"/>
    </row>
    <row r="5484" spans="1:9" ht="15" customHeight="1" x14ac:dyDescent="0.2">
      <c r="A5484"/>
      <c r="B5484"/>
      <c r="G5484" s="46"/>
      <c r="H5484" s="38"/>
      <c r="I5484" s="38"/>
    </row>
    <row r="5485" spans="1:9" ht="15" customHeight="1" x14ac:dyDescent="0.2">
      <c r="A5485"/>
      <c r="B5485"/>
      <c r="G5485" s="46"/>
      <c r="H5485" s="38"/>
      <c r="I5485" s="38"/>
    </row>
    <row r="5486" spans="1:9" ht="15" customHeight="1" x14ac:dyDescent="0.2">
      <c r="A5486"/>
      <c r="B5486"/>
      <c r="G5486" s="46"/>
      <c r="H5486" s="38"/>
      <c r="I5486" s="38"/>
    </row>
    <row r="5487" spans="1:9" ht="15" customHeight="1" x14ac:dyDescent="0.2">
      <c r="A5487"/>
      <c r="B5487"/>
      <c r="G5487" s="46"/>
      <c r="H5487" s="38"/>
      <c r="I5487" s="38"/>
    </row>
    <row r="5488" spans="1:9" ht="15" customHeight="1" x14ac:dyDescent="0.2">
      <c r="A5488"/>
      <c r="B5488"/>
      <c r="G5488" s="46"/>
      <c r="H5488" s="38"/>
      <c r="I5488" s="38"/>
    </row>
    <row r="5489" spans="1:9" ht="15" customHeight="1" x14ac:dyDescent="0.2">
      <c r="A5489"/>
      <c r="B5489"/>
      <c r="G5489" s="46"/>
      <c r="H5489" s="38"/>
      <c r="I5489" s="38"/>
    </row>
    <row r="5490" spans="1:9" ht="15" customHeight="1" x14ac:dyDescent="0.2">
      <c r="A5490"/>
      <c r="B5490"/>
      <c r="G5490" s="46"/>
      <c r="H5490" s="38"/>
      <c r="I5490" s="38"/>
    </row>
    <row r="5491" spans="1:9" ht="15" customHeight="1" x14ac:dyDescent="0.2">
      <c r="A5491"/>
      <c r="B5491"/>
      <c r="G5491" s="46"/>
      <c r="H5491" s="38"/>
      <c r="I5491" s="38"/>
    </row>
    <row r="5492" spans="1:9" ht="15" customHeight="1" x14ac:dyDescent="0.2">
      <c r="A5492"/>
      <c r="B5492"/>
      <c r="G5492" s="46"/>
      <c r="H5492" s="38"/>
      <c r="I5492" s="38"/>
    </row>
    <row r="5493" spans="1:9" ht="15" customHeight="1" x14ac:dyDescent="0.2">
      <c r="A5493"/>
      <c r="B5493"/>
      <c r="G5493" s="46"/>
      <c r="H5493" s="38"/>
      <c r="I5493" s="38"/>
    </row>
    <row r="5494" spans="1:9" ht="15" customHeight="1" x14ac:dyDescent="0.2">
      <c r="A5494"/>
      <c r="B5494"/>
      <c r="G5494" s="46"/>
      <c r="H5494" s="38"/>
      <c r="I5494" s="38"/>
    </row>
    <row r="5495" spans="1:9" ht="15" customHeight="1" x14ac:dyDescent="0.2">
      <c r="A5495"/>
      <c r="B5495"/>
      <c r="G5495" s="46"/>
      <c r="H5495" s="38"/>
      <c r="I5495" s="38"/>
    </row>
    <row r="5496" spans="1:9" ht="15" customHeight="1" x14ac:dyDescent="0.2">
      <c r="A5496"/>
      <c r="B5496"/>
      <c r="G5496" s="46"/>
      <c r="H5496" s="38"/>
      <c r="I5496" s="38"/>
    </row>
    <row r="5497" spans="1:9" ht="15" customHeight="1" x14ac:dyDescent="0.2">
      <c r="A5497"/>
      <c r="B5497"/>
      <c r="G5497" s="46"/>
      <c r="H5497" s="38"/>
      <c r="I5497" s="38"/>
    </row>
    <row r="5498" spans="1:9" ht="15" customHeight="1" x14ac:dyDescent="0.2">
      <c r="A5498"/>
      <c r="B5498"/>
      <c r="G5498" s="46"/>
      <c r="H5498" s="38"/>
      <c r="I5498" s="38"/>
    </row>
    <row r="5499" spans="1:9" ht="15" customHeight="1" x14ac:dyDescent="0.2">
      <c r="A5499"/>
      <c r="B5499"/>
      <c r="G5499" s="46"/>
      <c r="H5499" s="38"/>
      <c r="I5499" s="38"/>
    </row>
    <row r="5500" spans="1:9" ht="15" customHeight="1" x14ac:dyDescent="0.2">
      <c r="A5500"/>
      <c r="B5500"/>
      <c r="G5500" s="46"/>
      <c r="H5500" s="38"/>
      <c r="I5500" s="38"/>
    </row>
    <row r="5501" spans="1:9" ht="15" customHeight="1" x14ac:dyDescent="0.2">
      <c r="A5501"/>
      <c r="B5501"/>
      <c r="G5501" s="46"/>
      <c r="H5501" s="38"/>
      <c r="I5501" s="38"/>
    </row>
    <row r="5502" spans="1:9" ht="15" customHeight="1" x14ac:dyDescent="0.2">
      <c r="A5502"/>
      <c r="B5502"/>
      <c r="G5502" s="46"/>
      <c r="H5502" s="38"/>
      <c r="I5502" s="38"/>
    </row>
    <row r="5503" spans="1:9" ht="15" customHeight="1" x14ac:dyDescent="0.2">
      <c r="A5503"/>
      <c r="B5503"/>
      <c r="G5503" s="46"/>
      <c r="H5503" s="38"/>
      <c r="I5503" s="38"/>
    </row>
    <row r="5504" spans="1:9" ht="15" customHeight="1" x14ac:dyDescent="0.2">
      <c r="A5504"/>
      <c r="B5504"/>
      <c r="G5504" s="46"/>
      <c r="H5504" s="38"/>
      <c r="I5504" s="38"/>
    </row>
    <row r="5505" spans="1:9" ht="15" customHeight="1" x14ac:dyDescent="0.2">
      <c r="A5505"/>
      <c r="B5505"/>
      <c r="G5505" s="46"/>
      <c r="H5505" s="38"/>
      <c r="I5505" s="38"/>
    </row>
    <row r="5506" spans="1:9" ht="15" customHeight="1" x14ac:dyDescent="0.2">
      <c r="A5506"/>
      <c r="B5506"/>
      <c r="G5506" s="46"/>
      <c r="H5506" s="38"/>
      <c r="I5506" s="38"/>
    </row>
    <row r="5507" spans="1:9" ht="15" customHeight="1" x14ac:dyDescent="0.2">
      <c r="A5507"/>
      <c r="B5507"/>
      <c r="G5507" s="46"/>
      <c r="H5507" s="38"/>
      <c r="I5507" s="38"/>
    </row>
    <row r="5508" spans="1:9" ht="15" customHeight="1" x14ac:dyDescent="0.2">
      <c r="A5508"/>
      <c r="B5508"/>
      <c r="G5508" s="46"/>
      <c r="H5508" s="38"/>
      <c r="I5508" s="38"/>
    </row>
    <row r="5509" spans="1:9" ht="15" customHeight="1" x14ac:dyDescent="0.2">
      <c r="A5509"/>
      <c r="B5509"/>
      <c r="G5509" s="46"/>
      <c r="H5509" s="38"/>
      <c r="I5509" s="38"/>
    </row>
    <row r="5510" spans="1:9" ht="15" customHeight="1" x14ac:dyDescent="0.2">
      <c r="A5510"/>
      <c r="B5510"/>
      <c r="G5510" s="46"/>
      <c r="H5510" s="38"/>
      <c r="I5510" s="38"/>
    </row>
    <row r="5511" spans="1:9" ht="15" customHeight="1" x14ac:dyDescent="0.2">
      <c r="A5511"/>
      <c r="B5511"/>
      <c r="G5511" s="46"/>
      <c r="H5511" s="38"/>
      <c r="I5511" s="38"/>
    </row>
    <row r="5512" spans="1:9" ht="15" customHeight="1" x14ac:dyDescent="0.2">
      <c r="A5512"/>
      <c r="B5512"/>
      <c r="G5512" s="46"/>
      <c r="H5512" s="38"/>
      <c r="I5512" s="38"/>
    </row>
    <row r="5513" spans="1:9" ht="15" customHeight="1" x14ac:dyDescent="0.2">
      <c r="A5513"/>
      <c r="B5513"/>
      <c r="G5513" s="46"/>
      <c r="H5513" s="38"/>
      <c r="I5513" s="38"/>
    </row>
    <row r="5514" spans="1:9" ht="15" customHeight="1" x14ac:dyDescent="0.2">
      <c r="A5514"/>
      <c r="B5514"/>
      <c r="G5514" s="46"/>
      <c r="H5514" s="38"/>
      <c r="I5514" s="38"/>
    </row>
    <row r="5515" spans="1:9" ht="15" customHeight="1" x14ac:dyDescent="0.2">
      <c r="A5515"/>
      <c r="B5515"/>
      <c r="G5515" s="46"/>
      <c r="H5515" s="38"/>
      <c r="I5515" s="38"/>
    </row>
    <row r="5516" spans="1:9" ht="15" customHeight="1" x14ac:dyDescent="0.2">
      <c r="A5516"/>
      <c r="B5516"/>
      <c r="G5516" s="46"/>
      <c r="H5516" s="38"/>
      <c r="I5516" s="38"/>
    </row>
    <row r="5517" spans="1:9" ht="15" customHeight="1" x14ac:dyDescent="0.2">
      <c r="A5517"/>
      <c r="B5517"/>
      <c r="G5517" s="46"/>
      <c r="H5517" s="38"/>
      <c r="I5517" s="38"/>
    </row>
    <row r="5518" spans="1:9" ht="15" customHeight="1" x14ac:dyDescent="0.2">
      <c r="A5518"/>
      <c r="B5518"/>
      <c r="G5518" s="46"/>
      <c r="H5518" s="38"/>
      <c r="I5518" s="38"/>
    </row>
    <row r="5519" spans="1:9" ht="15" customHeight="1" x14ac:dyDescent="0.2">
      <c r="A5519"/>
      <c r="B5519"/>
      <c r="G5519" s="46"/>
      <c r="H5519" s="38"/>
      <c r="I5519" s="38"/>
    </row>
    <row r="5520" spans="1:9" ht="15" customHeight="1" x14ac:dyDescent="0.2">
      <c r="A5520"/>
      <c r="B5520"/>
      <c r="G5520" s="46"/>
      <c r="H5520" s="38"/>
      <c r="I5520" s="38"/>
    </row>
    <row r="5521" spans="1:9" ht="15" customHeight="1" x14ac:dyDescent="0.2">
      <c r="A5521"/>
      <c r="B5521"/>
      <c r="G5521" s="46"/>
      <c r="H5521" s="38"/>
      <c r="I5521" s="38"/>
    </row>
    <row r="5522" spans="1:9" ht="15" customHeight="1" x14ac:dyDescent="0.2">
      <c r="A5522"/>
      <c r="B5522"/>
      <c r="G5522" s="46"/>
      <c r="H5522" s="38"/>
      <c r="I5522" s="38"/>
    </row>
    <row r="5523" spans="1:9" ht="15" customHeight="1" x14ac:dyDescent="0.2">
      <c r="A5523"/>
      <c r="B5523"/>
      <c r="G5523" s="46"/>
      <c r="H5523" s="38"/>
      <c r="I5523" s="38"/>
    </row>
    <row r="5524" spans="1:9" ht="15" customHeight="1" x14ac:dyDescent="0.2">
      <c r="A5524"/>
      <c r="B5524"/>
      <c r="G5524" s="46"/>
      <c r="H5524" s="38"/>
      <c r="I5524" s="38"/>
    </row>
    <row r="5525" spans="1:9" ht="15" customHeight="1" x14ac:dyDescent="0.2">
      <c r="A5525"/>
      <c r="B5525"/>
      <c r="G5525" s="46"/>
      <c r="H5525" s="38"/>
      <c r="I5525" s="38"/>
    </row>
    <row r="5526" spans="1:9" ht="15" customHeight="1" x14ac:dyDescent="0.2">
      <c r="A5526"/>
      <c r="B5526"/>
      <c r="G5526" s="46"/>
      <c r="H5526" s="38"/>
      <c r="I5526" s="38"/>
    </row>
    <row r="5527" spans="1:9" ht="15" customHeight="1" x14ac:dyDescent="0.2">
      <c r="A5527"/>
      <c r="B5527"/>
      <c r="G5527" s="46"/>
      <c r="H5527" s="38"/>
      <c r="I5527" s="38"/>
    </row>
    <row r="5528" spans="1:9" ht="15" customHeight="1" x14ac:dyDescent="0.2">
      <c r="A5528"/>
      <c r="B5528"/>
      <c r="G5528" s="46"/>
      <c r="H5528" s="38"/>
      <c r="I5528" s="38"/>
    </row>
    <row r="5529" spans="1:9" ht="15" customHeight="1" x14ac:dyDescent="0.2">
      <c r="A5529"/>
      <c r="B5529"/>
      <c r="G5529" s="46"/>
      <c r="H5529" s="38"/>
      <c r="I5529" s="38"/>
    </row>
    <row r="5530" spans="1:9" ht="15" customHeight="1" x14ac:dyDescent="0.2">
      <c r="A5530"/>
      <c r="B5530"/>
      <c r="G5530" s="46"/>
      <c r="H5530" s="38"/>
      <c r="I5530" s="38"/>
    </row>
    <row r="5531" spans="1:9" ht="15" customHeight="1" x14ac:dyDescent="0.2">
      <c r="A5531"/>
      <c r="B5531"/>
      <c r="G5531" s="46"/>
      <c r="H5531" s="38"/>
      <c r="I5531" s="38"/>
    </row>
    <row r="5532" spans="1:9" ht="15" customHeight="1" x14ac:dyDescent="0.2">
      <c r="A5532"/>
      <c r="B5532"/>
      <c r="G5532" s="46"/>
      <c r="H5532" s="38"/>
      <c r="I5532" s="38"/>
    </row>
    <row r="5533" spans="1:9" ht="15" customHeight="1" x14ac:dyDescent="0.2">
      <c r="A5533"/>
      <c r="B5533"/>
      <c r="G5533" s="46"/>
      <c r="H5533" s="38"/>
      <c r="I5533" s="38"/>
    </row>
    <row r="5534" spans="1:9" ht="15" customHeight="1" x14ac:dyDescent="0.2">
      <c r="A5534"/>
      <c r="B5534"/>
      <c r="G5534" s="46"/>
      <c r="H5534" s="38"/>
      <c r="I5534" s="38"/>
    </row>
    <row r="5535" spans="1:9" ht="15" customHeight="1" x14ac:dyDescent="0.2">
      <c r="A5535"/>
      <c r="B5535"/>
      <c r="G5535" s="46"/>
      <c r="H5535" s="38"/>
      <c r="I5535" s="38"/>
    </row>
    <row r="5536" spans="1:9" ht="15" customHeight="1" x14ac:dyDescent="0.2">
      <c r="A5536"/>
      <c r="B5536"/>
      <c r="G5536" s="46"/>
      <c r="H5536" s="38"/>
      <c r="I5536" s="38"/>
    </row>
    <row r="5537" spans="1:9" ht="15" customHeight="1" x14ac:dyDescent="0.2">
      <c r="A5537"/>
      <c r="B5537"/>
      <c r="G5537" s="46"/>
      <c r="H5537" s="38"/>
      <c r="I5537" s="38"/>
    </row>
    <row r="5538" spans="1:9" ht="15" customHeight="1" x14ac:dyDescent="0.2">
      <c r="A5538"/>
      <c r="B5538"/>
      <c r="G5538" s="46"/>
      <c r="H5538" s="38"/>
      <c r="I5538" s="38"/>
    </row>
    <row r="5539" spans="1:9" ht="15" customHeight="1" x14ac:dyDescent="0.2">
      <c r="A5539"/>
      <c r="B5539"/>
      <c r="G5539" s="46"/>
      <c r="H5539" s="38"/>
      <c r="I5539" s="38"/>
    </row>
    <row r="5540" spans="1:9" ht="15" customHeight="1" x14ac:dyDescent="0.2">
      <c r="A5540"/>
      <c r="B5540"/>
      <c r="G5540" s="46"/>
      <c r="H5540" s="38"/>
      <c r="I5540" s="38"/>
    </row>
    <row r="5541" spans="1:9" ht="15" customHeight="1" x14ac:dyDescent="0.2">
      <c r="A5541"/>
      <c r="B5541"/>
      <c r="G5541" s="46"/>
      <c r="H5541" s="38"/>
      <c r="I5541" s="38"/>
    </row>
    <row r="5542" spans="1:9" ht="15" customHeight="1" x14ac:dyDescent="0.2">
      <c r="A5542"/>
      <c r="B5542"/>
      <c r="G5542" s="46"/>
      <c r="H5542" s="38"/>
      <c r="I5542" s="38"/>
    </row>
    <row r="5543" spans="1:9" ht="15" customHeight="1" x14ac:dyDescent="0.2">
      <c r="A5543"/>
      <c r="B5543"/>
      <c r="G5543" s="46"/>
      <c r="H5543" s="38"/>
      <c r="I5543" s="38"/>
    </row>
    <row r="5544" spans="1:9" ht="15" customHeight="1" x14ac:dyDescent="0.2">
      <c r="A5544"/>
      <c r="B5544"/>
      <c r="G5544" s="46"/>
      <c r="H5544" s="38"/>
      <c r="I5544" s="38"/>
    </row>
    <row r="5545" spans="1:9" ht="15" customHeight="1" x14ac:dyDescent="0.2">
      <c r="A5545"/>
      <c r="B5545"/>
      <c r="G5545" s="46"/>
      <c r="H5545" s="38"/>
      <c r="I5545" s="38"/>
    </row>
    <row r="5546" spans="1:9" ht="15" customHeight="1" x14ac:dyDescent="0.2">
      <c r="A5546"/>
      <c r="B5546"/>
      <c r="G5546" s="46"/>
      <c r="H5546" s="38"/>
      <c r="I5546" s="38"/>
    </row>
    <row r="5547" spans="1:9" ht="15" customHeight="1" x14ac:dyDescent="0.2">
      <c r="A5547"/>
      <c r="B5547"/>
      <c r="G5547" s="46"/>
      <c r="H5547" s="38"/>
      <c r="I5547" s="38"/>
    </row>
    <row r="5548" spans="1:9" ht="15" customHeight="1" x14ac:dyDescent="0.2">
      <c r="A5548"/>
      <c r="B5548"/>
      <c r="G5548" s="46"/>
      <c r="H5548" s="38"/>
      <c r="I5548" s="38"/>
    </row>
    <row r="5549" spans="1:9" ht="15" customHeight="1" x14ac:dyDescent="0.2">
      <c r="A5549"/>
      <c r="B5549"/>
      <c r="G5549" s="46"/>
      <c r="H5549" s="38"/>
      <c r="I5549" s="38"/>
    </row>
    <row r="5550" spans="1:9" ht="15" customHeight="1" x14ac:dyDescent="0.2">
      <c r="A5550"/>
      <c r="B5550"/>
      <c r="G5550" s="46"/>
      <c r="H5550" s="38"/>
      <c r="I5550" s="38"/>
    </row>
    <row r="5551" spans="1:9" ht="15" customHeight="1" x14ac:dyDescent="0.2">
      <c r="A5551"/>
      <c r="B5551"/>
      <c r="G5551" s="46"/>
      <c r="H5551" s="38"/>
      <c r="I5551" s="38"/>
    </row>
    <row r="5552" spans="1:9" ht="15" customHeight="1" x14ac:dyDescent="0.2">
      <c r="A5552"/>
      <c r="B5552"/>
      <c r="G5552" s="46"/>
      <c r="H5552" s="38"/>
      <c r="I5552" s="38"/>
    </row>
    <row r="5553" spans="1:9" ht="15" customHeight="1" x14ac:dyDescent="0.2">
      <c r="A5553"/>
      <c r="B5553"/>
      <c r="G5553" s="46"/>
      <c r="H5553" s="38"/>
      <c r="I5553" s="38"/>
    </row>
    <row r="5554" spans="1:9" ht="15" customHeight="1" x14ac:dyDescent="0.2">
      <c r="A5554"/>
      <c r="B5554"/>
      <c r="G5554" s="46"/>
      <c r="H5554" s="38"/>
      <c r="I5554" s="38"/>
    </row>
    <row r="5555" spans="1:9" ht="15" customHeight="1" x14ac:dyDescent="0.2">
      <c r="A5555"/>
      <c r="B5555"/>
      <c r="G5555" s="46"/>
      <c r="H5555" s="38"/>
      <c r="I5555" s="38"/>
    </row>
    <row r="5556" spans="1:9" ht="15" customHeight="1" x14ac:dyDescent="0.2">
      <c r="A5556"/>
      <c r="B5556"/>
      <c r="G5556" s="46"/>
      <c r="H5556" s="38"/>
      <c r="I5556" s="38"/>
    </row>
    <row r="5557" spans="1:9" ht="15" customHeight="1" x14ac:dyDescent="0.2">
      <c r="A5557"/>
      <c r="B5557"/>
      <c r="G5557" s="46"/>
      <c r="H5557" s="38"/>
      <c r="I5557" s="38"/>
    </row>
    <row r="5558" spans="1:9" ht="15" customHeight="1" x14ac:dyDescent="0.2">
      <c r="A5558"/>
      <c r="B5558"/>
      <c r="G5558" s="46"/>
      <c r="H5558" s="38"/>
      <c r="I5558" s="38"/>
    </row>
    <row r="5559" spans="1:9" ht="15" customHeight="1" x14ac:dyDescent="0.2">
      <c r="A5559"/>
      <c r="B5559"/>
      <c r="G5559" s="46"/>
      <c r="H5559" s="38"/>
      <c r="I5559" s="38"/>
    </row>
    <row r="5560" spans="1:9" ht="15" customHeight="1" x14ac:dyDescent="0.2">
      <c r="A5560"/>
      <c r="B5560"/>
      <c r="G5560" s="46"/>
      <c r="H5560" s="38"/>
      <c r="I5560" s="38"/>
    </row>
    <row r="5561" spans="1:9" ht="15" customHeight="1" x14ac:dyDescent="0.2">
      <c r="A5561"/>
      <c r="B5561"/>
      <c r="G5561" s="46"/>
      <c r="H5561" s="38"/>
      <c r="I5561" s="38"/>
    </row>
    <row r="5562" spans="1:9" ht="15" customHeight="1" x14ac:dyDescent="0.2">
      <c r="A5562"/>
      <c r="B5562"/>
      <c r="G5562" s="46"/>
      <c r="H5562" s="38"/>
      <c r="I5562" s="38"/>
    </row>
    <row r="5563" spans="1:9" ht="15" customHeight="1" x14ac:dyDescent="0.2">
      <c r="A5563"/>
      <c r="B5563"/>
      <c r="G5563" s="46"/>
      <c r="H5563" s="38"/>
      <c r="I5563" s="38"/>
    </row>
    <row r="5564" spans="1:9" ht="15" customHeight="1" x14ac:dyDescent="0.2">
      <c r="A5564"/>
      <c r="B5564"/>
      <c r="G5564" s="46"/>
      <c r="H5564" s="38"/>
      <c r="I5564" s="38"/>
    </row>
    <row r="5565" spans="1:9" ht="15" customHeight="1" x14ac:dyDescent="0.2">
      <c r="A5565"/>
      <c r="B5565"/>
      <c r="G5565" s="46"/>
      <c r="H5565" s="38"/>
      <c r="I5565" s="38"/>
    </row>
    <row r="5566" spans="1:9" ht="15" customHeight="1" x14ac:dyDescent="0.2">
      <c r="A5566"/>
      <c r="B5566"/>
      <c r="G5566" s="46"/>
      <c r="H5566" s="38"/>
      <c r="I5566" s="38"/>
    </row>
    <row r="5567" spans="1:9" ht="15" customHeight="1" x14ac:dyDescent="0.2">
      <c r="A5567"/>
      <c r="B5567"/>
      <c r="G5567" s="46"/>
      <c r="H5567" s="38"/>
      <c r="I5567" s="38"/>
    </row>
    <row r="5568" spans="1:9" ht="15" customHeight="1" x14ac:dyDescent="0.2">
      <c r="A5568"/>
      <c r="B5568"/>
      <c r="G5568" s="46"/>
      <c r="H5568" s="38"/>
      <c r="I5568" s="38"/>
    </row>
    <row r="5569" spans="1:9" ht="15" customHeight="1" x14ac:dyDescent="0.2">
      <c r="A5569"/>
      <c r="B5569"/>
      <c r="G5569" s="46"/>
      <c r="H5569" s="38"/>
      <c r="I5569" s="38"/>
    </row>
    <row r="5570" spans="1:9" ht="15" customHeight="1" x14ac:dyDescent="0.2">
      <c r="A5570"/>
      <c r="B5570"/>
      <c r="G5570" s="46"/>
      <c r="H5570" s="38"/>
      <c r="I5570" s="38"/>
    </row>
    <row r="5571" spans="1:9" ht="15" customHeight="1" x14ac:dyDescent="0.2">
      <c r="A5571"/>
      <c r="B5571"/>
      <c r="G5571" s="46"/>
      <c r="H5571" s="38"/>
      <c r="I5571" s="38"/>
    </row>
    <row r="5572" spans="1:9" ht="15" customHeight="1" x14ac:dyDescent="0.2">
      <c r="A5572"/>
      <c r="B5572"/>
      <c r="G5572" s="46"/>
      <c r="H5572" s="38"/>
      <c r="I5572" s="38"/>
    </row>
    <row r="5573" spans="1:9" ht="15" customHeight="1" x14ac:dyDescent="0.2">
      <c r="A5573"/>
      <c r="B5573"/>
      <c r="G5573" s="46"/>
      <c r="H5573" s="38"/>
      <c r="I5573" s="38"/>
    </row>
    <row r="5574" spans="1:9" ht="15" customHeight="1" x14ac:dyDescent="0.2">
      <c r="A5574"/>
      <c r="B5574"/>
      <c r="G5574" s="46"/>
      <c r="H5574" s="38"/>
      <c r="I5574" s="38"/>
    </row>
    <row r="5575" spans="1:9" ht="15" customHeight="1" x14ac:dyDescent="0.2">
      <c r="A5575"/>
      <c r="B5575"/>
      <c r="G5575" s="46"/>
      <c r="H5575" s="38"/>
      <c r="I5575" s="38"/>
    </row>
    <row r="5576" spans="1:9" ht="15" customHeight="1" x14ac:dyDescent="0.2">
      <c r="A5576"/>
      <c r="B5576"/>
      <c r="G5576" s="46"/>
      <c r="H5576" s="38"/>
      <c r="I5576" s="38"/>
    </row>
    <row r="5577" spans="1:9" ht="15" customHeight="1" x14ac:dyDescent="0.2">
      <c r="A5577"/>
      <c r="B5577"/>
      <c r="G5577" s="46"/>
      <c r="H5577" s="38"/>
      <c r="I5577" s="38"/>
    </row>
    <row r="5578" spans="1:9" ht="15" customHeight="1" x14ac:dyDescent="0.2">
      <c r="A5578"/>
      <c r="B5578"/>
      <c r="G5578" s="46"/>
      <c r="H5578" s="38"/>
      <c r="I5578" s="38"/>
    </row>
    <row r="5579" spans="1:9" ht="15" customHeight="1" x14ac:dyDescent="0.2">
      <c r="A5579"/>
      <c r="B5579"/>
      <c r="G5579" s="46"/>
      <c r="H5579" s="38"/>
      <c r="I5579" s="38"/>
    </row>
    <row r="5580" spans="1:9" ht="15" customHeight="1" x14ac:dyDescent="0.2">
      <c r="A5580"/>
      <c r="B5580"/>
      <c r="G5580" s="46"/>
      <c r="H5580" s="38"/>
      <c r="I5580" s="38"/>
    </row>
    <row r="5581" spans="1:9" ht="15" customHeight="1" x14ac:dyDescent="0.2">
      <c r="A5581"/>
      <c r="B5581"/>
      <c r="G5581" s="46"/>
      <c r="H5581" s="38"/>
      <c r="I5581" s="38"/>
    </row>
    <row r="5582" spans="1:9" ht="15" customHeight="1" x14ac:dyDescent="0.2">
      <c r="A5582"/>
      <c r="B5582"/>
      <c r="G5582" s="46"/>
      <c r="H5582" s="38"/>
      <c r="I5582" s="38"/>
    </row>
    <row r="5583" spans="1:9" ht="15" customHeight="1" x14ac:dyDescent="0.2">
      <c r="A5583"/>
      <c r="B5583"/>
      <c r="G5583" s="46"/>
      <c r="H5583" s="38"/>
      <c r="I5583" s="38"/>
    </row>
    <row r="5584" spans="1:9" ht="15" customHeight="1" x14ac:dyDescent="0.2">
      <c r="A5584"/>
      <c r="B5584"/>
      <c r="G5584" s="46"/>
      <c r="H5584" s="38"/>
      <c r="I5584" s="38"/>
    </row>
    <row r="5585" spans="1:9" ht="15" customHeight="1" x14ac:dyDescent="0.2">
      <c r="A5585"/>
      <c r="B5585"/>
      <c r="G5585" s="46"/>
      <c r="H5585" s="38"/>
      <c r="I5585" s="38"/>
    </row>
    <row r="5586" spans="1:9" ht="15" customHeight="1" x14ac:dyDescent="0.2">
      <c r="A5586"/>
      <c r="B5586"/>
      <c r="G5586" s="46"/>
      <c r="H5586" s="38"/>
      <c r="I5586" s="38"/>
    </row>
    <row r="5587" spans="1:9" ht="15" customHeight="1" x14ac:dyDescent="0.2">
      <c r="A5587"/>
      <c r="B5587"/>
      <c r="G5587" s="46"/>
      <c r="H5587" s="38"/>
      <c r="I5587" s="38"/>
    </row>
    <row r="5588" spans="1:9" ht="15" customHeight="1" x14ac:dyDescent="0.2">
      <c r="A5588"/>
      <c r="B5588"/>
      <c r="G5588" s="46"/>
      <c r="H5588" s="38"/>
      <c r="I5588" s="38"/>
    </row>
    <row r="5589" spans="1:9" ht="15" customHeight="1" x14ac:dyDescent="0.2">
      <c r="A5589"/>
      <c r="B5589"/>
      <c r="G5589" s="46"/>
      <c r="H5589" s="38"/>
      <c r="I5589" s="38"/>
    </row>
    <row r="5590" spans="1:9" ht="15" customHeight="1" x14ac:dyDescent="0.2">
      <c r="A5590"/>
      <c r="B5590"/>
      <c r="G5590" s="46"/>
      <c r="H5590" s="38"/>
      <c r="I5590" s="38"/>
    </row>
    <row r="5591" spans="1:9" ht="15" customHeight="1" x14ac:dyDescent="0.2">
      <c r="A5591"/>
      <c r="B5591"/>
      <c r="G5591" s="46"/>
      <c r="H5591" s="38"/>
      <c r="I5591" s="38"/>
    </row>
    <row r="5592" spans="1:9" ht="15" customHeight="1" x14ac:dyDescent="0.2">
      <c r="A5592"/>
      <c r="B5592"/>
      <c r="G5592" s="46"/>
      <c r="H5592" s="38"/>
      <c r="I5592" s="38"/>
    </row>
    <row r="5593" spans="1:9" ht="15" customHeight="1" x14ac:dyDescent="0.2">
      <c r="A5593"/>
      <c r="B5593"/>
      <c r="G5593" s="46"/>
      <c r="H5593" s="38"/>
      <c r="I5593" s="38"/>
    </row>
    <row r="5594" spans="1:9" ht="15" customHeight="1" x14ac:dyDescent="0.2">
      <c r="A5594"/>
      <c r="B5594"/>
      <c r="G5594" s="46"/>
      <c r="H5594" s="38"/>
      <c r="I5594" s="38"/>
    </row>
    <row r="5595" spans="1:9" ht="15" customHeight="1" x14ac:dyDescent="0.2">
      <c r="A5595"/>
      <c r="B5595"/>
      <c r="G5595" s="46"/>
      <c r="H5595" s="38"/>
      <c r="I5595" s="38"/>
    </row>
    <row r="5596" spans="1:9" ht="15" customHeight="1" x14ac:dyDescent="0.2">
      <c r="A5596"/>
      <c r="B5596"/>
      <c r="G5596" s="46"/>
      <c r="H5596" s="38"/>
      <c r="I5596" s="38"/>
    </row>
    <row r="5597" spans="1:9" ht="15" customHeight="1" x14ac:dyDescent="0.2">
      <c r="A5597"/>
      <c r="B5597"/>
      <c r="G5597" s="46"/>
      <c r="H5597" s="38"/>
      <c r="I5597" s="38"/>
    </row>
    <row r="5598" spans="1:9" ht="15" customHeight="1" x14ac:dyDescent="0.2">
      <c r="A5598"/>
      <c r="B5598"/>
      <c r="G5598" s="46"/>
      <c r="H5598" s="38"/>
      <c r="I5598" s="38"/>
    </row>
    <row r="5599" spans="1:9" ht="15" customHeight="1" x14ac:dyDescent="0.2">
      <c r="A5599"/>
      <c r="B5599"/>
      <c r="G5599" s="46"/>
      <c r="H5599" s="38"/>
      <c r="I5599" s="38"/>
    </row>
    <row r="5600" spans="1:9" ht="15" customHeight="1" x14ac:dyDescent="0.2">
      <c r="A5600"/>
      <c r="B5600"/>
      <c r="G5600" s="46"/>
      <c r="H5600" s="38"/>
      <c r="I5600" s="38"/>
    </row>
    <row r="5601" spans="1:9" ht="15" customHeight="1" x14ac:dyDescent="0.2">
      <c r="A5601"/>
      <c r="B5601"/>
      <c r="G5601" s="46"/>
      <c r="H5601" s="38"/>
      <c r="I5601" s="38"/>
    </row>
    <row r="5602" spans="1:9" ht="15" customHeight="1" x14ac:dyDescent="0.2">
      <c r="A5602"/>
      <c r="B5602"/>
      <c r="G5602" s="46"/>
      <c r="H5602" s="38"/>
      <c r="I5602" s="38"/>
    </row>
    <row r="5603" spans="1:9" ht="15" customHeight="1" x14ac:dyDescent="0.2">
      <c r="A5603"/>
      <c r="B5603"/>
      <c r="G5603" s="46"/>
      <c r="H5603" s="38"/>
      <c r="I5603" s="38"/>
    </row>
    <row r="5604" spans="1:9" ht="15" customHeight="1" x14ac:dyDescent="0.2">
      <c r="A5604"/>
      <c r="B5604"/>
      <c r="G5604" s="46"/>
      <c r="H5604" s="38"/>
      <c r="I5604" s="38"/>
    </row>
    <row r="5605" spans="1:9" ht="15" customHeight="1" x14ac:dyDescent="0.2">
      <c r="A5605"/>
      <c r="B5605"/>
      <c r="G5605" s="46"/>
      <c r="H5605" s="38"/>
      <c r="I5605" s="38"/>
    </row>
    <row r="5606" spans="1:9" ht="15" customHeight="1" x14ac:dyDescent="0.2">
      <c r="A5606"/>
      <c r="B5606"/>
      <c r="G5606" s="46"/>
      <c r="H5606" s="38"/>
      <c r="I5606" s="38"/>
    </row>
    <row r="5607" spans="1:9" ht="15" customHeight="1" x14ac:dyDescent="0.2">
      <c r="A5607"/>
      <c r="B5607"/>
      <c r="G5607" s="46"/>
      <c r="H5607" s="38"/>
      <c r="I5607" s="38"/>
    </row>
    <row r="5608" spans="1:9" ht="15" customHeight="1" x14ac:dyDescent="0.2">
      <c r="A5608"/>
      <c r="B5608"/>
      <c r="G5608" s="46"/>
      <c r="H5608" s="38"/>
      <c r="I5608" s="38"/>
    </row>
    <row r="5609" spans="1:9" ht="15" customHeight="1" x14ac:dyDescent="0.2">
      <c r="A5609"/>
      <c r="B5609"/>
      <c r="G5609" s="46"/>
      <c r="H5609" s="38"/>
      <c r="I5609" s="38"/>
    </row>
    <row r="5610" spans="1:9" ht="15" customHeight="1" x14ac:dyDescent="0.2">
      <c r="A5610"/>
      <c r="B5610"/>
      <c r="G5610" s="46"/>
      <c r="H5610" s="38"/>
      <c r="I5610" s="38"/>
    </row>
    <row r="5611" spans="1:9" ht="15" customHeight="1" x14ac:dyDescent="0.2">
      <c r="A5611"/>
      <c r="B5611"/>
      <c r="G5611" s="46"/>
      <c r="H5611" s="38"/>
      <c r="I5611" s="38"/>
    </row>
    <row r="5612" spans="1:9" ht="15" customHeight="1" x14ac:dyDescent="0.2">
      <c r="A5612"/>
      <c r="B5612"/>
      <c r="G5612" s="46"/>
      <c r="H5612" s="38"/>
      <c r="I5612" s="38"/>
    </row>
    <row r="5613" spans="1:9" ht="15" customHeight="1" x14ac:dyDescent="0.2">
      <c r="A5613"/>
      <c r="B5613"/>
      <c r="G5613" s="46"/>
      <c r="H5613" s="38"/>
      <c r="I5613" s="38"/>
    </row>
    <row r="5614" spans="1:9" ht="15" customHeight="1" x14ac:dyDescent="0.2">
      <c r="A5614"/>
      <c r="B5614"/>
      <c r="G5614" s="46"/>
      <c r="H5614" s="38"/>
      <c r="I5614" s="38"/>
    </row>
    <row r="5615" spans="1:9" ht="15" customHeight="1" x14ac:dyDescent="0.2">
      <c r="A5615"/>
      <c r="B5615"/>
      <c r="G5615" s="46"/>
      <c r="H5615" s="38"/>
      <c r="I5615" s="38"/>
    </row>
    <row r="5616" spans="1:9" ht="15" customHeight="1" x14ac:dyDescent="0.2">
      <c r="A5616"/>
      <c r="B5616"/>
      <c r="G5616" s="46"/>
      <c r="H5616" s="38"/>
      <c r="I5616" s="38"/>
    </row>
    <row r="5617" spans="1:9" ht="15" customHeight="1" x14ac:dyDescent="0.2">
      <c r="A5617"/>
      <c r="B5617"/>
      <c r="G5617" s="46"/>
      <c r="H5617" s="38"/>
      <c r="I5617" s="38"/>
    </row>
    <row r="5618" spans="1:9" ht="15" customHeight="1" x14ac:dyDescent="0.2">
      <c r="A5618"/>
      <c r="B5618"/>
      <c r="G5618" s="46"/>
      <c r="H5618" s="38"/>
      <c r="I5618" s="38"/>
    </row>
    <row r="5619" spans="1:9" ht="15" customHeight="1" x14ac:dyDescent="0.2">
      <c r="A5619"/>
      <c r="B5619"/>
      <c r="G5619" s="46"/>
      <c r="H5619" s="38"/>
      <c r="I5619" s="38"/>
    </row>
    <row r="5620" spans="1:9" ht="15" customHeight="1" x14ac:dyDescent="0.2">
      <c r="A5620"/>
      <c r="B5620"/>
      <c r="G5620" s="46"/>
      <c r="H5620" s="38"/>
      <c r="I5620" s="38"/>
    </row>
    <row r="5621" spans="1:9" ht="15" customHeight="1" x14ac:dyDescent="0.2">
      <c r="A5621"/>
      <c r="B5621"/>
      <c r="G5621" s="46"/>
      <c r="H5621" s="38"/>
      <c r="I5621" s="38"/>
    </row>
    <row r="5622" spans="1:9" ht="15" customHeight="1" x14ac:dyDescent="0.2">
      <c r="A5622"/>
      <c r="B5622"/>
      <c r="G5622" s="46"/>
      <c r="H5622" s="38"/>
      <c r="I5622" s="38"/>
    </row>
    <row r="5623" spans="1:9" ht="15" customHeight="1" x14ac:dyDescent="0.2">
      <c r="A5623"/>
      <c r="B5623"/>
      <c r="G5623" s="46"/>
      <c r="H5623" s="38"/>
      <c r="I5623" s="38"/>
    </row>
    <row r="5624" spans="1:9" ht="15" customHeight="1" x14ac:dyDescent="0.2">
      <c r="A5624"/>
      <c r="B5624"/>
      <c r="G5624" s="46"/>
      <c r="H5624" s="38"/>
      <c r="I5624" s="38"/>
    </row>
    <row r="5625" spans="1:9" ht="15" customHeight="1" x14ac:dyDescent="0.2">
      <c r="A5625"/>
      <c r="B5625"/>
      <c r="G5625" s="46"/>
      <c r="H5625" s="38"/>
      <c r="I5625" s="38"/>
    </row>
    <row r="5626" spans="1:9" ht="15" customHeight="1" x14ac:dyDescent="0.2">
      <c r="A5626"/>
      <c r="B5626"/>
      <c r="G5626" s="46"/>
      <c r="H5626" s="38"/>
      <c r="I5626" s="38"/>
    </row>
    <row r="5627" spans="1:9" ht="15" customHeight="1" x14ac:dyDescent="0.2">
      <c r="A5627"/>
      <c r="B5627"/>
      <c r="G5627" s="46"/>
      <c r="H5627" s="38"/>
      <c r="I5627" s="38"/>
    </row>
    <row r="5628" spans="1:9" ht="15" customHeight="1" x14ac:dyDescent="0.2">
      <c r="A5628"/>
      <c r="B5628"/>
      <c r="G5628" s="46"/>
      <c r="H5628" s="38"/>
      <c r="I5628" s="38"/>
    </row>
    <row r="5629" spans="1:9" ht="15" customHeight="1" x14ac:dyDescent="0.2">
      <c r="A5629"/>
      <c r="B5629"/>
      <c r="G5629" s="46"/>
      <c r="H5629" s="38"/>
      <c r="I5629" s="38"/>
    </row>
    <row r="5630" spans="1:9" ht="15" customHeight="1" x14ac:dyDescent="0.2">
      <c r="A5630"/>
      <c r="B5630"/>
      <c r="G5630" s="46"/>
      <c r="H5630" s="38"/>
      <c r="I5630" s="38"/>
    </row>
    <row r="5631" spans="1:9" ht="15" customHeight="1" x14ac:dyDescent="0.2">
      <c r="A5631"/>
      <c r="B5631"/>
      <c r="G5631" s="46"/>
      <c r="H5631" s="38"/>
      <c r="I5631" s="38"/>
    </row>
    <row r="5632" spans="1:9" ht="15" customHeight="1" x14ac:dyDescent="0.2">
      <c r="A5632"/>
      <c r="B5632"/>
      <c r="G5632" s="46"/>
      <c r="H5632" s="38"/>
      <c r="I5632" s="38"/>
    </row>
    <row r="5633" spans="1:9" ht="15" customHeight="1" x14ac:dyDescent="0.2">
      <c r="A5633"/>
      <c r="B5633"/>
      <c r="G5633" s="46"/>
      <c r="H5633" s="38"/>
      <c r="I5633" s="38"/>
    </row>
    <row r="5634" spans="1:9" ht="15" customHeight="1" x14ac:dyDescent="0.2">
      <c r="A5634"/>
      <c r="B5634"/>
      <c r="G5634" s="46"/>
      <c r="H5634" s="38"/>
      <c r="I5634" s="38"/>
    </row>
    <row r="5635" spans="1:9" ht="15" customHeight="1" x14ac:dyDescent="0.2">
      <c r="A5635"/>
      <c r="B5635"/>
      <c r="G5635" s="46"/>
      <c r="H5635" s="38"/>
      <c r="I5635" s="38"/>
    </row>
    <row r="5636" spans="1:9" ht="15" customHeight="1" x14ac:dyDescent="0.2">
      <c r="A5636"/>
      <c r="B5636"/>
      <c r="G5636" s="46"/>
      <c r="H5636" s="38"/>
      <c r="I5636" s="38"/>
    </row>
    <row r="5637" spans="1:9" ht="15" customHeight="1" x14ac:dyDescent="0.2">
      <c r="A5637"/>
      <c r="B5637"/>
      <c r="G5637" s="46"/>
      <c r="H5637" s="38"/>
      <c r="I5637" s="38"/>
    </row>
    <row r="5638" spans="1:9" ht="15" customHeight="1" x14ac:dyDescent="0.2">
      <c r="A5638"/>
      <c r="B5638"/>
      <c r="G5638" s="46"/>
      <c r="H5638" s="38"/>
      <c r="I5638" s="38"/>
    </row>
    <row r="5639" spans="1:9" ht="15" customHeight="1" x14ac:dyDescent="0.2">
      <c r="A5639"/>
      <c r="B5639"/>
      <c r="G5639" s="46"/>
      <c r="H5639" s="38"/>
      <c r="I5639" s="38"/>
    </row>
    <row r="5640" spans="1:9" ht="15" customHeight="1" x14ac:dyDescent="0.2">
      <c r="A5640"/>
      <c r="B5640"/>
      <c r="G5640" s="46"/>
      <c r="H5640" s="38"/>
      <c r="I5640" s="38"/>
    </row>
    <row r="5641" spans="1:9" ht="15" customHeight="1" x14ac:dyDescent="0.2">
      <c r="A5641"/>
      <c r="B5641"/>
      <c r="G5641" s="46"/>
      <c r="H5641" s="38"/>
      <c r="I5641" s="38"/>
    </row>
    <row r="5642" spans="1:9" ht="15" customHeight="1" x14ac:dyDescent="0.2">
      <c r="A5642"/>
      <c r="B5642"/>
      <c r="G5642" s="46"/>
      <c r="H5642" s="38"/>
      <c r="I5642" s="38"/>
    </row>
    <row r="5643" spans="1:9" ht="15" customHeight="1" x14ac:dyDescent="0.2">
      <c r="A5643"/>
      <c r="B5643"/>
      <c r="G5643" s="46"/>
      <c r="H5643" s="38"/>
      <c r="I5643" s="38"/>
    </row>
    <row r="5644" spans="1:9" ht="15" customHeight="1" x14ac:dyDescent="0.2">
      <c r="A5644"/>
      <c r="B5644"/>
      <c r="G5644" s="46"/>
      <c r="H5644" s="38"/>
      <c r="I5644" s="38"/>
    </row>
    <row r="5645" spans="1:9" ht="15" customHeight="1" x14ac:dyDescent="0.2">
      <c r="A5645"/>
      <c r="B5645"/>
      <c r="G5645" s="46"/>
      <c r="H5645" s="38"/>
      <c r="I5645" s="38"/>
    </row>
    <row r="5646" spans="1:9" ht="15" customHeight="1" x14ac:dyDescent="0.2">
      <c r="A5646"/>
      <c r="B5646"/>
      <c r="G5646" s="46"/>
      <c r="H5646" s="38"/>
      <c r="I5646" s="38"/>
    </row>
    <row r="5647" spans="1:9" ht="15" customHeight="1" x14ac:dyDescent="0.2">
      <c r="A5647"/>
      <c r="B5647"/>
      <c r="G5647" s="46"/>
      <c r="H5647" s="38"/>
      <c r="I5647" s="38"/>
    </row>
    <row r="5648" spans="1:9" ht="15" customHeight="1" x14ac:dyDescent="0.2">
      <c r="A5648"/>
      <c r="B5648"/>
      <c r="G5648" s="46"/>
      <c r="H5648" s="38"/>
      <c r="I5648" s="38"/>
    </row>
    <row r="5649" spans="1:9" ht="15" customHeight="1" x14ac:dyDescent="0.2">
      <c r="A5649"/>
      <c r="B5649"/>
      <c r="G5649" s="46"/>
      <c r="H5649" s="38"/>
      <c r="I5649" s="38"/>
    </row>
    <row r="5650" spans="1:9" ht="15" customHeight="1" x14ac:dyDescent="0.2">
      <c r="A5650"/>
      <c r="B5650"/>
      <c r="G5650" s="46"/>
      <c r="H5650" s="38"/>
      <c r="I5650" s="38"/>
    </row>
    <row r="5651" spans="1:9" ht="15" customHeight="1" x14ac:dyDescent="0.2">
      <c r="A5651"/>
      <c r="B5651"/>
      <c r="G5651" s="46"/>
      <c r="H5651" s="38"/>
      <c r="I5651" s="38"/>
    </row>
    <row r="5652" spans="1:9" ht="15" customHeight="1" x14ac:dyDescent="0.2">
      <c r="A5652"/>
      <c r="B5652"/>
      <c r="G5652" s="46"/>
      <c r="H5652" s="38"/>
      <c r="I5652" s="38"/>
    </row>
    <row r="5653" spans="1:9" ht="15" customHeight="1" x14ac:dyDescent="0.2">
      <c r="A5653"/>
      <c r="B5653"/>
      <c r="G5653" s="46"/>
      <c r="H5653" s="38"/>
      <c r="I5653" s="38"/>
    </row>
    <row r="5654" spans="1:9" ht="15" customHeight="1" x14ac:dyDescent="0.2">
      <c r="A5654"/>
      <c r="B5654"/>
      <c r="G5654" s="46"/>
      <c r="H5654" s="38"/>
      <c r="I5654" s="38"/>
    </row>
    <row r="5655" spans="1:9" ht="15" customHeight="1" x14ac:dyDescent="0.2">
      <c r="A5655"/>
      <c r="B5655"/>
      <c r="G5655" s="46"/>
      <c r="H5655" s="38"/>
      <c r="I5655" s="38"/>
    </row>
    <row r="5656" spans="1:9" ht="15" customHeight="1" x14ac:dyDescent="0.2">
      <c r="A5656"/>
      <c r="B5656"/>
      <c r="G5656" s="46"/>
      <c r="H5656" s="38"/>
      <c r="I5656" s="38"/>
    </row>
    <row r="5657" spans="1:9" ht="15" customHeight="1" x14ac:dyDescent="0.2">
      <c r="A5657"/>
      <c r="B5657"/>
      <c r="G5657" s="46"/>
      <c r="H5657" s="38"/>
      <c r="I5657" s="38"/>
    </row>
    <row r="5658" spans="1:9" ht="15" customHeight="1" x14ac:dyDescent="0.2">
      <c r="A5658"/>
      <c r="B5658"/>
      <c r="G5658" s="46"/>
      <c r="H5658" s="38"/>
      <c r="I5658" s="38"/>
    </row>
    <row r="5659" spans="1:9" ht="15" customHeight="1" x14ac:dyDescent="0.2">
      <c r="A5659"/>
      <c r="B5659"/>
      <c r="G5659" s="46"/>
      <c r="H5659" s="38"/>
      <c r="I5659" s="38"/>
    </row>
    <row r="5660" spans="1:9" ht="15" customHeight="1" x14ac:dyDescent="0.2">
      <c r="A5660"/>
      <c r="B5660"/>
      <c r="G5660" s="46"/>
      <c r="H5660" s="38"/>
      <c r="I5660" s="38"/>
    </row>
    <row r="5661" spans="1:9" ht="15" customHeight="1" x14ac:dyDescent="0.2">
      <c r="A5661"/>
      <c r="B5661"/>
      <c r="G5661" s="46"/>
      <c r="H5661" s="38"/>
      <c r="I5661" s="38"/>
    </row>
    <row r="5662" spans="1:9" ht="15" customHeight="1" x14ac:dyDescent="0.2">
      <c r="A5662"/>
      <c r="B5662"/>
      <c r="G5662" s="46"/>
      <c r="H5662" s="38"/>
      <c r="I5662" s="38"/>
    </row>
    <row r="5663" spans="1:9" ht="15" customHeight="1" x14ac:dyDescent="0.2">
      <c r="A5663"/>
      <c r="B5663"/>
      <c r="G5663" s="46"/>
      <c r="H5663" s="38"/>
      <c r="I5663" s="38"/>
    </row>
    <row r="5664" spans="1:9" ht="15" customHeight="1" x14ac:dyDescent="0.2">
      <c r="A5664"/>
      <c r="B5664"/>
      <c r="G5664" s="46"/>
      <c r="H5664" s="38"/>
      <c r="I5664" s="38"/>
    </row>
    <row r="5665" spans="1:9" ht="15" customHeight="1" x14ac:dyDescent="0.2">
      <c r="A5665"/>
      <c r="B5665"/>
      <c r="G5665" s="46"/>
      <c r="H5665" s="38"/>
      <c r="I5665" s="38"/>
    </row>
    <row r="5666" spans="1:9" ht="15" customHeight="1" x14ac:dyDescent="0.2">
      <c r="A5666"/>
      <c r="B5666"/>
      <c r="G5666" s="46"/>
      <c r="H5666" s="38"/>
      <c r="I5666" s="38"/>
    </row>
    <row r="5667" spans="1:9" ht="15" customHeight="1" x14ac:dyDescent="0.2">
      <c r="A5667"/>
      <c r="B5667"/>
      <c r="G5667" s="46"/>
      <c r="H5667" s="38"/>
      <c r="I5667" s="38"/>
    </row>
    <row r="5668" spans="1:9" ht="15" customHeight="1" x14ac:dyDescent="0.2">
      <c r="A5668"/>
      <c r="B5668"/>
      <c r="G5668" s="46"/>
      <c r="H5668" s="38"/>
      <c r="I5668" s="38"/>
    </row>
    <row r="5669" spans="1:9" ht="15" customHeight="1" x14ac:dyDescent="0.2">
      <c r="A5669"/>
      <c r="B5669"/>
      <c r="G5669" s="46"/>
      <c r="H5669" s="38"/>
      <c r="I5669" s="38"/>
    </row>
    <row r="5670" spans="1:9" ht="15" customHeight="1" x14ac:dyDescent="0.2">
      <c r="A5670"/>
      <c r="B5670"/>
      <c r="G5670" s="46"/>
      <c r="H5670" s="38"/>
      <c r="I5670" s="38"/>
    </row>
    <row r="5671" spans="1:9" ht="15" customHeight="1" x14ac:dyDescent="0.2">
      <c r="A5671"/>
      <c r="B5671"/>
      <c r="G5671" s="46"/>
      <c r="H5671" s="38"/>
      <c r="I5671" s="38"/>
    </row>
    <row r="5672" spans="1:9" ht="15" customHeight="1" x14ac:dyDescent="0.2">
      <c r="A5672"/>
      <c r="B5672"/>
      <c r="G5672" s="46"/>
      <c r="H5672" s="38"/>
      <c r="I5672" s="38"/>
    </row>
    <row r="5673" spans="1:9" ht="15" customHeight="1" x14ac:dyDescent="0.2">
      <c r="A5673"/>
      <c r="B5673"/>
      <c r="G5673" s="46"/>
      <c r="H5673" s="38"/>
      <c r="I5673" s="38"/>
    </row>
    <row r="5674" spans="1:9" ht="15" customHeight="1" x14ac:dyDescent="0.2">
      <c r="A5674"/>
      <c r="B5674"/>
      <c r="G5674" s="46"/>
      <c r="H5674" s="38"/>
      <c r="I5674" s="38"/>
    </row>
    <row r="5675" spans="1:9" ht="15" customHeight="1" x14ac:dyDescent="0.2">
      <c r="A5675"/>
      <c r="B5675"/>
      <c r="G5675" s="46"/>
      <c r="H5675" s="38"/>
      <c r="I5675" s="38"/>
    </row>
    <row r="5676" spans="1:9" ht="15" customHeight="1" x14ac:dyDescent="0.2">
      <c r="A5676"/>
      <c r="B5676"/>
      <c r="G5676" s="46"/>
      <c r="H5676" s="38"/>
      <c r="I5676" s="38"/>
    </row>
    <row r="5677" spans="1:9" ht="15" customHeight="1" x14ac:dyDescent="0.2">
      <c r="A5677"/>
      <c r="B5677"/>
      <c r="G5677" s="46"/>
      <c r="H5677" s="38"/>
      <c r="I5677" s="38"/>
    </row>
    <row r="5678" spans="1:9" ht="15" customHeight="1" x14ac:dyDescent="0.2">
      <c r="A5678"/>
      <c r="B5678"/>
      <c r="G5678" s="46"/>
      <c r="H5678" s="38"/>
      <c r="I5678" s="38"/>
    </row>
    <row r="5679" spans="1:9" ht="15" customHeight="1" x14ac:dyDescent="0.2">
      <c r="A5679"/>
      <c r="B5679"/>
      <c r="G5679" s="46"/>
      <c r="H5679" s="38"/>
      <c r="I5679" s="38"/>
    </row>
    <row r="5680" spans="1:9" ht="15" customHeight="1" x14ac:dyDescent="0.2">
      <c r="A5680"/>
      <c r="B5680"/>
      <c r="G5680" s="46"/>
      <c r="H5680" s="38"/>
      <c r="I5680" s="38"/>
    </row>
    <row r="5681" spans="1:9" ht="15" customHeight="1" x14ac:dyDescent="0.2">
      <c r="A5681"/>
      <c r="B5681"/>
      <c r="G5681" s="46"/>
      <c r="H5681" s="38"/>
      <c r="I5681" s="38"/>
    </row>
    <row r="5682" spans="1:9" ht="15" customHeight="1" x14ac:dyDescent="0.2">
      <c r="A5682"/>
      <c r="B5682"/>
      <c r="G5682" s="46"/>
      <c r="H5682" s="38"/>
      <c r="I5682" s="38"/>
    </row>
    <row r="5683" spans="1:9" ht="15" customHeight="1" x14ac:dyDescent="0.2">
      <c r="A5683"/>
      <c r="B5683"/>
      <c r="G5683" s="46"/>
      <c r="H5683" s="38"/>
      <c r="I5683" s="38"/>
    </row>
    <row r="5684" spans="1:9" ht="15" customHeight="1" x14ac:dyDescent="0.2">
      <c r="A5684"/>
      <c r="B5684"/>
      <c r="G5684" s="46"/>
      <c r="H5684" s="38"/>
      <c r="I5684" s="38"/>
    </row>
    <row r="5685" spans="1:9" ht="15" customHeight="1" x14ac:dyDescent="0.2">
      <c r="A5685"/>
      <c r="B5685"/>
      <c r="G5685" s="46"/>
      <c r="H5685" s="38"/>
      <c r="I5685" s="38"/>
    </row>
    <row r="5686" spans="1:9" ht="15" customHeight="1" x14ac:dyDescent="0.2">
      <c r="A5686"/>
      <c r="B5686"/>
      <c r="G5686" s="46"/>
      <c r="H5686" s="38"/>
      <c r="I5686" s="38"/>
    </row>
    <row r="5687" spans="1:9" ht="15" customHeight="1" x14ac:dyDescent="0.2">
      <c r="A5687"/>
      <c r="B5687"/>
      <c r="G5687" s="46"/>
      <c r="H5687" s="38"/>
      <c r="I5687" s="38"/>
    </row>
    <row r="5688" spans="1:9" ht="15" customHeight="1" x14ac:dyDescent="0.2">
      <c r="A5688"/>
      <c r="B5688"/>
      <c r="G5688" s="46"/>
      <c r="H5688" s="38"/>
      <c r="I5688" s="38"/>
    </row>
    <row r="5689" spans="1:9" ht="15" customHeight="1" x14ac:dyDescent="0.2">
      <c r="A5689"/>
      <c r="B5689"/>
      <c r="G5689" s="46"/>
      <c r="H5689" s="38"/>
      <c r="I5689" s="38"/>
    </row>
    <row r="5690" spans="1:9" ht="15" customHeight="1" x14ac:dyDescent="0.2">
      <c r="A5690"/>
      <c r="B5690"/>
      <c r="G5690" s="46"/>
      <c r="H5690" s="38"/>
      <c r="I5690" s="38"/>
    </row>
    <row r="5691" spans="1:9" ht="15" customHeight="1" x14ac:dyDescent="0.2">
      <c r="A5691"/>
      <c r="B5691"/>
      <c r="G5691" s="46"/>
      <c r="H5691" s="38"/>
      <c r="I5691" s="38"/>
    </row>
    <row r="5692" spans="1:9" ht="15" customHeight="1" x14ac:dyDescent="0.2">
      <c r="A5692"/>
      <c r="B5692"/>
      <c r="G5692" s="46"/>
      <c r="H5692" s="38"/>
      <c r="I5692" s="38"/>
    </row>
    <row r="5693" spans="1:9" ht="15" customHeight="1" x14ac:dyDescent="0.2">
      <c r="A5693"/>
      <c r="B5693"/>
      <c r="G5693" s="46"/>
      <c r="H5693" s="38"/>
      <c r="I5693" s="38"/>
    </row>
    <row r="5694" spans="1:9" ht="15" customHeight="1" x14ac:dyDescent="0.2">
      <c r="A5694"/>
      <c r="B5694"/>
      <c r="G5694" s="46"/>
      <c r="H5694" s="38"/>
      <c r="I5694" s="38"/>
    </row>
    <row r="5695" spans="1:9" ht="15" customHeight="1" x14ac:dyDescent="0.2">
      <c r="A5695"/>
      <c r="B5695"/>
      <c r="G5695" s="46"/>
      <c r="H5695" s="38"/>
      <c r="I5695" s="38"/>
    </row>
    <row r="5696" spans="1:9" ht="15" customHeight="1" x14ac:dyDescent="0.2">
      <c r="A5696"/>
      <c r="B5696"/>
      <c r="G5696" s="46"/>
      <c r="H5696" s="38"/>
      <c r="I5696" s="38"/>
    </row>
    <row r="5697" spans="1:9" ht="15" customHeight="1" x14ac:dyDescent="0.2">
      <c r="A5697"/>
      <c r="B5697"/>
      <c r="G5697" s="46"/>
      <c r="H5697" s="38"/>
      <c r="I5697" s="38"/>
    </row>
    <row r="5698" spans="1:9" ht="15" customHeight="1" x14ac:dyDescent="0.2">
      <c r="A5698"/>
      <c r="B5698"/>
      <c r="G5698" s="46"/>
      <c r="H5698" s="38"/>
      <c r="I5698" s="38"/>
    </row>
    <row r="5699" spans="1:9" ht="15" customHeight="1" x14ac:dyDescent="0.2">
      <c r="A5699"/>
      <c r="B5699"/>
      <c r="G5699" s="46"/>
      <c r="H5699" s="38"/>
      <c r="I5699" s="38"/>
    </row>
    <row r="5700" spans="1:9" ht="15" customHeight="1" x14ac:dyDescent="0.2">
      <c r="A5700"/>
      <c r="B5700"/>
      <c r="G5700" s="46"/>
      <c r="H5700" s="38"/>
      <c r="I5700" s="38"/>
    </row>
    <row r="5701" spans="1:9" ht="15" customHeight="1" x14ac:dyDescent="0.2">
      <c r="A5701"/>
      <c r="B5701"/>
      <c r="G5701" s="46"/>
      <c r="H5701" s="38"/>
      <c r="I5701" s="38"/>
    </row>
    <row r="5702" spans="1:9" ht="15" customHeight="1" x14ac:dyDescent="0.2">
      <c r="A5702"/>
      <c r="B5702"/>
      <c r="G5702" s="46"/>
      <c r="H5702" s="38"/>
      <c r="I5702" s="38"/>
    </row>
    <row r="5703" spans="1:9" ht="15" customHeight="1" x14ac:dyDescent="0.2">
      <c r="A5703"/>
      <c r="B5703"/>
      <c r="G5703" s="46"/>
      <c r="H5703" s="38"/>
      <c r="I5703" s="38"/>
    </row>
    <row r="5704" spans="1:9" ht="15" customHeight="1" x14ac:dyDescent="0.2">
      <c r="A5704"/>
      <c r="B5704"/>
      <c r="G5704" s="46"/>
      <c r="H5704" s="38"/>
      <c r="I5704" s="38"/>
    </row>
    <row r="5705" spans="1:9" ht="15" customHeight="1" x14ac:dyDescent="0.2">
      <c r="A5705"/>
      <c r="B5705"/>
      <c r="G5705" s="46"/>
      <c r="H5705" s="38"/>
      <c r="I5705" s="38"/>
    </row>
    <row r="5706" spans="1:9" ht="15" customHeight="1" x14ac:dyDescent="0.2">
      <c r="A5706"/>
      <c r="B5706"/>
      <c r="G5706" s="46"/>
      <c r="H5706" s="38"/>
      <c r="I5706" s="38"/>
    </row>
    <row r="5707" spans="1:9" ht="15" customHeight="1" x14ac:dyDescent="0.2">
      <c r="A5707"/>
      <c r="B5707"/>
      <c r="G5707" s="46"/>
      <c r="H5707" s="38"/>
      <c r="I5707" s="38"/>
    </row>
    <row r="5708" spans="1:9" ht="15" customHeight="1" x14ac:dyDescent="0.2">
      <c r="A5708"/>
      <c r="B5708"/>
      <c r="G5708" s="46"/>
      <c r="H5708" s="38"/>
      <c r="I5708" s="38"/>
    </row>
    <row r="5709" spans="1:9" ht="15" customHeight="1" x14ac:dyDescent="0.2">
      <c r="A5709"/>
      <c r="B5709"/>
      <c r="G5709" s="46"/>
      <c r="H5709" s="38"/>
      <c r="I5709" s="38"/>
    </row>
    <row r="5710" spans="1:9" ht="15" customHeight="1" x14ac:dyDescent="0.2">
      <c r="A5710"/>
      <c r="B5710"/>
      <c r="G5710" s="46"/>
      <c r="H5710" s="38"/>
      <c r="I5710" s="38"/>
    </row>
    <row r="5711" spans="1:9" ht="15" customHeight="1" x14ac:dyDescent="0.2">
      <c r="A5711"/>
      <c r="B5711"/>
      <c r="G5711" s="46"/>
      <c r="H5711" s="38"/>
      <c r="I5711" s="38"/>
    </row>
    <row r="5712" spans="1:9" ht="15" customHeight="1" x14ac:dyDescent="0.2">
      <c r="A5712"/>
      <c r="B5712"/>
      <c r="G5712" s="46"/>
      <c r="H5712" s="38"/>
      <c r="I5712" s="38"/>
    </row>
    <row r="5713" spans="1:9" ht="15" customHeight="1" x14ac:dyDescent="0.2">
      <c r="A5713"/>
      <c r="B5713"/>
      <c r="G5713" s="46"/>
      <c r="H5713" s="38"/>
      <c r="I5713" s="38"/>
    </row>
    <row r="5714" spans="1:9" ht="15" customHeight="1" x14ac:dyDescent="0.2">
      <c r="A5714"/>
      <c r="B5714"/>
      <c r="G5714" s="46"/>
      <c r="H5714" s="38"/>
      <c r="I5714" s="38"/>
    </row>
    <row r="5715" spans="1:9" ht="15" customHeight="1" x14ac:dyDescent="0.2">
      <c r="A5715"/>
      <c r="B5715"/>
      <c r="G5715" s="46"/>
      <c r="H5715" s="38"/>
      <c r="I5715" s="38"/>
    </row>
    <row r="5716" spans="1:9" ht="15" customHeight="1" x14ac:dyDescent="0.2">
      <c r="A5716"/>
      <c r="B5716"/>
      <c r="G5716" s="46"/>
      <c r="H5716" s="38"/>
      <c r="I5716" s="38"/>
    </row>
    <row r="5717" spans="1:9" ht="15" customHeight="1" x14ac:dyDescent="0.2">
      <c r="A5717"/>
      <c r="B5717"/>
      <c r="G5717" s="46"/>
      <c r="H5717" s="38"/>
      <c r="I5717" s="38"/>
    </row>
    <row r="5718" spans="1:9" ht="15" customHeight="1" x14ac:dyDescent="0.2">
      <c r="A5718"/>
      <c r="B5718"/>
      <c r="G5718" s="46"/>
      <c r="H5718" s="38"/>
      <c r="I5718" s="38"/>
    </row>
    <row r="5719" spans="1:9" ht="15" customHeight="1" x14ac:dyDescent="0.2">
      <c r="A5719"/>
      <c r="B5719"/>
      <c r="G5719" s="46"/>
      <c r="H5719" s="38"/>
      <c r="I5719" s="38"/>
    </row>
    <row r="5720" spans="1:9" ht="15" customHeight="1" x14ac:dyDescent="0.2">
      <c r="A5720"/>
      <c r="B5720"/>
      <c r="G5720" s="46"/>
      <c r="H5720" s="38"/>
      <c r="I5720" s="38"/>
    </row>
    <row r="5721" spans="1:9" ht="15" customHeight="1" x14ac:dyDescent="0.2">
      <c r="A5721"/>
      <c r="B5721"/>
      <c r="G5721" s="46"/>
      <c r="H5721" s="38"/>
      <c r="I5721" s="38"/>
    </row>
    <row r="5722" spans="1:9" ht="15" customHeight="1" x14ac:dyDescent="0.2">
      <c r="A5722"/>
      <c r="B5722"/>
      <c r="G5722" s="46"/>
      <c r="H5722" s="38"/>
      <c r="I5722" s="38"/>
    </row>
    <row r="5723" spans="1:9" ht="15" customHeight="1" x14ac:dyDescent="0.2">
      <c r="A5723"/>
      <c r="B5723"/>
      <c r="G5723" s="46"/>
      <c r="H5723" s="38"/>
      <c r="I5723" s="38"/>
    </row>
    <row r="5724" spans="1:9" ht="15" customHeight="1" x14ac:dyDescent="0.2">
      <c r="A5724"/>
      <c r="B5724"/>
      <c r="G5724" s="46"/>
      <c r="H5724" s="38"/>
      <c r="I5724" s="38"/>
    </row>
    <row r="5725" spans="1:9" ht="15" customHeight="1" x14ac:dyDescent="0.2">
      <c r="A5725"/>
      <c r="B5725"/>
      <c r="G5725" s="46"/>
      <c r="H5725" s="38"/>
      <c r="I5725" s="38"/>
    </row>
    <row r="5726" spans="1:9" ht="15" customHeight="1" x14ac:dyDescent="0.2">
      <c r="A5726"/>
      <c r="B5726"/>
      <c r="G5726" s="46"/>
      <c r="H5726" s="38"/>
      <c r="I5726" s="38"/>
    </row>
    <row r="5727" spans="1:9" ht="15" customHeight="1" x14ac:dyDescent="0.2">
      <c r="A5727"/>
      <c r="B5727"/>
      <c r="G5727" s="46"/>
      <c r="H5727" s="38"/>
      <c r="I5727" s="38"/>
    </row>
    <row r="5728" spans="1:9" ht="15" customHeight="1" x14ac:dyDescent="0.2">
      <c r="A5728"/>
      <c r="B5728"/>
      <c r="G5728" s="46"/>
      <c r="H5728" s="38"/>
      <c r="I5728" s="38"/>
    </row>
    <row r="5729" spans="1:9" ht="15" customHeight="1" x14ac:dyDescent="0.2">
      <c r="A5729"/>
      <c r="B5729"/>
      <c r="G5729" s="46"/>
      <c r="H5729" s="38"/>
      <c r="I5729" s="38"/>
    </row>
    <row r="5730" spans="1:9" ht="15" customHeight="1" x14ac:dyDescent="0.2">
      <c r="A5730"/>
      <c r="B5730"/>
      <c r="G5730" s="46"/>
      <c r="H5730" s="38"/>
      <c r="I5730" s="38"/>
    </row>
    <row r="5731" spans="1:9" ht="15" customHeight="1" x14ac:dyDescent="0.2">
      <c r="A5731"/>
      <c r="B5731"/>
      <c r="G5731" s="46"/>
      <c r="H5731" s="38"/>
      <c r="I5731" s="38"/>
    </row>
    <row r="5732" spans="1:9" ht="15" customHeight="1" x14ac:dyDescent="0.2">
      <c r="A5732"/>
      <c r="B5732"/>
      <c r="G5732" s="46"/>
      <c r="H5732" s="38"/>
      <c r="I5732" s="38"/>
    </row>
    <row r="5733" spans="1:9" ht="15" customHeight="1" x14ac:dyDescent="0.2">
      <c r="A5733"/>
      <c r="B5733"/>
      <c r="G5733" s="46"/>
      <c r="H5733" s="38"/>
      <c r="I5733" s="38"/>
    </row>
    <row r="5734" spans="1:9" ht="15" customHeight="1" x14ac:dyDescent="0.2">
      <c r="A5734"/>
      <c r="B5734"/>
      <c r="G5734" s="46"/>
      <c r="H5734" s="38"/>
      <c r="I5734" s="38"/>
    </row>
    <row r="5735" spans="1:9" ht="15" customHeight="1" x14ac:dyDescent="0.2">
      <c r="A5735"/>
      <c r="B5735"/>
      <c r="G5735" s="46"/>
      <c r="H5735" s="38"/>
      <c r="I5735" s="38"/>
    </row>
    <row r="5736" spans="1:9" ht="15" customHeight="1" x14ac:dyDescent="0.2">
      <c r="A5736"/>
      <c r="B5736"/>
      <c r="G5736" s="46"/>
      <c r="H5736" s="38"/>
      <c r="I5736" s="38"/>
    </row>
    <row r="5737" spans="1:9" ht="15" customHeight="1" x14ac:dyDescent="0.2">
      <c r="A5737"/>
      <c r="B5737"/>
      <c r="G5737" s="46"/>
      <c r="H5737" s="38"/>
      <c r="I5737" s="38"/>
    </row>
    <row r="5738" spans="1:9" ht="15" customHeight="1" x14ac:dyDescent="0.2">
      <c r="A5738"/>
      <c r="B5738"/>
      <c r="G5738" s="46"/>
      <c r="H5738" s="38"/>
      <c r="I5738" s="38"/>
    </row>
    <row r="5739" spans="1:9" ht="15" customHeight="1" x14ac:dyDescent="0.2">
      <c r="A5739"/>
      <c r="B5739"/>
      <c r="G5739" s="46"/>
      <c r="H5739" s="38"/>
      <c r="I5739" s="38"/>
    </row>
    <row r="5740" spans="1:9" ht="15" customHeight="1" x14ac:dyDescent="0.2">
      <c r="A5740"/>
      <c r="B5740"/>
      <c r="G5740" s="46"/>
      <c r="H5740" s="38"/>
      <c r="I5740" s="38"/>
    </row>
    <row r="5741" spans="1:9" ht="15" customHeight="1" x14ac:dyDescent="0.2">
      <c r="A5741"/>
      <c r="B5741"/>
      <c r="G5741" s="46"/>
      <c r="H5741" s="38"/>
      <c r="I5741" s="38"/>
    </row>
    <row r="5742" spans="1:9" ht="15" customHeight="1" x14ac:dyDescent="0.2">
      <c r="A5742"/>
      <c r="B5742"/>
      <c r="G5742" s="46"/>
      <c r="H5742" s="38"/>
      <c r="I5742" s="38"/>
    </row>
    <row r="5743" spans="1:9" ht="15" customHeight="1" x14ac:dyDescent="0.2">
      <c r="A5743"/>
      <c r="B5743"/>
      <c r="G5743" s="46"/>
      <c r="H5743" s="38"/>
      <c r="I5743" s="38"/>
    </row>
    <row r="5744" spans="1:9" ht="15" customHeight="1" x14ac:dyDescent="0.2">
      <c r="A5744"/>
      <c r="B5744"/>
      <c r="G5744" s="46"/>
      <c r="H5744" s="38"/>
      <c r="I5744" s="38"/>
    </row>
    <row r="5745" spans="1:9" ht="15" customHeight="1" x14ac:dyDescent="0.2">
      <c r="A5745"/>
      <c r="B5745"/>
      <c r="G5745" s="46"/>
      <c r="H5745" s="38"/>
      <c r="I5745" s="38"/>
    </row>
    <row r="5746" spans="1:9" ht="15" customHeight="1" x14ac:dyDescent="0.2">
      <c r="A5746"/>
      <c r="B5746"/>
      <c r="G5746" s="46"/>
      <c r="H5746" s="38"/>
      <c r="I5746" s="38"/>
    </row>
    <row r="5747" spans="1:9" ht="15" customHeight="1" x14ac:dyDescent="0.2">
      <c r="A5747"/>
      <c r="B5747"/>
      <c r="G5747" s="46"/>
      <c r="H5747" s="38"/>
      <c r="I5747" s="38"/>
    </row>
    <row r="5748" spans="1:9" ht="15" customHeight="1" x14ac:dyDescent="0.2">
      <c r="A5748"/>
      <c r="B5748"/>
      <c r="G5748" s="46"/>
      <c r="H5748" s="38"/>
      <c r="I5748" s="38"/>
    </row>
    <row r="5749" spans="1:9" ht="15" customHeight="1" x14ac:dyDescent="0.2">
      <c r="A5749"/>
      <c r="B5749"/>
      <c r="G5749" s="46"/>
      <c r="H5749" s="38"/>
      <c r="I5749" s="38"/>
    </row>
    <row r="5750" spans="1:9" ht="15" customHeight="1" x14ac:dyDescent="0.2">
      <c r="A5750"/>
      <c r="B5750"/>
      <c r="G5750" s="46"/>
      <c r="H5750" s="38"/>
      <c r="I5750" s="38"/>
    </row>
    <row r="5751" spans="1:9" ht="15" customHeight="1" x14ac:dyDescent="0.2">
      <c r="A5751"/>
      <c r="B5751"/>
      <c r="G5751" s="46"/>
      <c r="H5751" s="38"/>
      <c r="I5751" s="38"/>
    </row>
    <row r="5752" spans="1:9" ht="15" customHeight="1" x14ac:dyDescent="0.2">
      <c r="A5752"/>
      <c r="B5752"/>
      <c r="G5752" s="46"/>
      <c r="H5752" s="38"/>
      <c r="I5752" s="38"/>
    </row>
    <row r="5753" spans="1:9" ht="15" customHeight="1" x14ac:dyDescent="0.2">
      <c r="A5753"/>
      <c r="B5753"/>
      <c r="G5753" s="46"/>
      <c r="H5753" s="38"/>
      <c r="I5753" s="38"/>
    </row>
    <row r="5754" spans="1:9" ht="15" customHeight="1" x14ac:dyDescent="0.2">
      <c r="A5754"/>
      <c r="B5754"/>
      <c r="G5754" s="46"/>
      <c r="H5754" s="38"/>
      <c r="I5754" s="38"/>
    </row>
    <row r="5755" spans="1:9" ht="15" customHeight="1" x14ac:dyDescent="0.2">
      <c r="A5755"/>
      <c r="B5755"/>
      <c r="G5755" s="46"/>
      <c r="H5755" s="38"/>
      <c r="I5755" s="38"/>
    </row>
    <row r="5756" spans="1:9" ht="15" customHeight="1" x14ac:dyDescent="0.2">
      <c r="A5756"/>
      <c r="B5756"/>
      <c r="G5756" s="46"/>
      <c r="H5756" s="38"/>
      <c r="I5756" s="38"/>
    </row>
    <row r="5757" spans="1:9" ht="15" customHeight="1" x14ac:dyDescent="0.2">
      <c r="A5757"/>
      <c r="B5757"/>
      <c r="G5757" s="46"/>
      <c r="H5757" s="38"/>
      <c r="I5757" s="38"/>
    </row>
    <row r="5758" spans="1:9" ht="15" customHeight="1" x14ac:dyDescent="0.2">
      <c r="A5758"/>
      <c r="B5758"/>
      <c r="G5758" s="46"/>
      <c r="H5758" s="38"/>
      <c r="I5758" s="38"/>
    </row>
    <row r="5759" spans="1:9" ht="15" customHeight="1" x14ac:dyDescent="0.2">
      <c r="A5759"/>
      <c r="B5759"/>
      <c r="G5759" s="46"/>
      <c r="H5759" s="38"/>
      <c r="I5759" s="38"/>
    </row>
    <row r="5760" spans="1:9" ht="15" customHeight="1" x14ac:dyDescent="0.2">
      <c r="A5760"/>
      <c r="B5760"/>
      <c r="G5760" s="46"/>
      <c r="H5760" s="38"/>
      <c r="I5760" s="38"/>
    </row>
    <row r="5761" spans="1:9" ht="15" customHeight="1" x14ac:dyDescent="0.2">
      <c r="A5761"/>
      <c r="B5761"/>
      <c r="G5761" s="46"/>
      <c r="H5761" s="38"/>
      <c r="I5761" s="38"/>
    </row>
    <row r="5762" spans="1:9" ht="15" customHeight="1" x14ac:dyDescent="0.2">
      <c r="A5762"/>
      <c r="B5762"/>
      <c r="G5762" s="46"/>
      <c r="H5762" s="38"/>
      <c r="I5762" s="38"/>
    </row>
    <row r="5763" spans="1:9" ht="15" customHeight="1" x14ac:dyDescent="0.2">
      <c r="A5763"/>
      <c r="B5763"/>
      <c r="G5763" s="46"/>
      <c r="H5763" s="38"/>
      <c r="I5763" s="38"/>
    </row>
    <row r="5764" spans="1:9" ht="15" customHeight="1" x14ac:dyDescent="0.2">
      <c r="A5764"/>
      <c r="B5764"/>
      <c r="G5764" s="46"/>
      <c r="H5764" s="38"/>
      <c r="I5764" s="38"/>
    </row>
    <row r="5765" spans="1:9" ht="15" customHeight="1" x14ac:dyDescent="0.2">
      <c r="A5765"/>
      <c r="B5765"/>
      <c r="G5765" s="46"/>
      <c r="H5765" s="38"/>
      <c r="I5765" s="38"/>
    </row>
    <row r="5766" spans="1:9" ht="15" customHeight="1" x14ac:dyDescent="0.2">
      <c r="A5766"/>
      <c r="B5766"/>
      <c r="G5766" s="46"/>
      <c r="H5766" s="38"/>
      <c r="I5766" s="38"/>
    </row>
    <row r="5767" spans="1:9" ht="15" customHeight="1" x14ac:dyDescent="0.2">
      <c r="A5767"/>
      <c r="B5767"/>
      <c r="G5767" s="46"/>
      <c r="H5767" s="38"/>
      <c r="I5767" s="38"/>
    </row>
    <row r="5768" spans="1:9" ht="15" customHeight="1" x14ac:dyDescent="0.2">
      <c r="A5768"/>
      <c r="B5768"/>
      <c r="G5768" s="46"/>
      <c r="H5768" s="38"/>
      <c r="I5768" s="38"/>
    </row>
    <row r="5769" spans="1:9" ht="15" customHeight="1" x14ac:dyDescent="0.2">
      <c r="A5769"/>
      <c r="B5769"/>
      <c r="G5769" s="46"/>
      <c r="H5769" s="38"/>
      <c r="I5769" s="38"/>
    </row>
    <row r="5770" spans="1:9" ht="15" customHeight="1" x14ac:dyDescent="0.2">
      <c r="A5770"/>
      <c r="B5770"/>
      <c r="G5770" s="46"/>
      <c r="H5770" s="38"/>
      <c r="I5770" s="38"/>
    </row>
    <row r="5771" spans="1:9" ht="15" customHeight="1" x14ac:dyDescent="0.2">
      <c r="A5771"/>
      <c r="B5771"/>
      <c r="G5771" s="46"/>
      <c r="H5771" s="38"/>
      <c r="I5771" s="38"/>
    </row>
    <row r="5772" spans="1:9" ht="15" customHeight="1" x14ac:dyDescent="0.2">
      <c r="A5772"/>
      <c r="B5772"/>
      <c r="G5772" s="46"/>
      <c r="H5772" s="38"/>
      <c r="I5772" s="38"/>
    </row>
    <row r="5773" spans="1:9" ht="15" customHeight="1" x14ac:dyDescent="0.2">
      <c r="A5773"/>
      <c r="B5773"/>
      <c r="G5773" s="46"/>
      <c r="H5773" s="38"/>
      <c r="I5773" s="38"/>
    </row>
    <row r="5774" spans="1:9" ht="15" customHeight="1" x14ac:dyDescent="0.2">
      <c r="A5774"/>
      <c r="B5774"/>
      <c r="G5774" s="46"/>
      <c r="H5774" s="38"/>
      <c r="I5774" s="38"/>
    </row>
    <row r="5775" spans="1:9" ht="15" customHeight="1" x14ac:dyDescent="0.2">
      <c r="A5775"/>
      <c r="B5775"/>
      <c r="G5775" s="46"/>
      <c r="H5775" s="38"/>
      <c r="I5775" s="38"/>
    </row>
    <row r="5776" spans="1:9" ht="15" customHeight="1" x14ac:dyDescent="0.2">
      <c r="A5776"/>
      <c r="B5776"/>
      <c r="G5776" s="46"/>
      <c r="H5776" s="38"/>
      <c r="I5776" s="38"/>
    </row>
    <row r="5777" spans="1:9" ht="15" customHeight="1" x14ac:dyDescent="0.2">
      <c r="A5777"/>
      <c r="B5777"/>
      <c r="G5777" s="46"/>
      <c r="H5777" s="38"/>
      <c r="I5777" s="38"/>
    </row>
    <row r="5778" spans="1:9" ht="15" customHeight="1" x14ac:dyDescent="0.2">
      <c r="A5778"/>
      <c r="B5778"/>
      <c r="G5778" s="46"/>
      <c r="H5778" s="38"/>
      <c r="I5778" s="38"/>
    </row>
    <row r="5779" spans="1:9" ht="15" customHeight="1" x14ac:dyDescent="0.2">
      <c r="A5779"/>
      <c r="B5779"/>
      <c r="G5779" s="46"/>
      <c r="H5779" s="38"/>
      <c r="I5779" s="38"/>
    </row>
    <row r="5780" spans="1:9" ht="15" customHeight="1" x14ac:dyDescent="0.2">
      <c r="A5780"/>
      <c r="B5780"/>
      <c r="G5780" s="46"/>
      <c r="H5780" s="38"/>
      <c r="I5780" s="38"/>
    </row>
    <row r="5781" spans="1:9" ht="15" customHeight="1" x14ac:dyDescent="0.2">
      <c r="A5781"/>
      <c r="B5781"/>
      <c r="G5781" s="46"/>
      <c r="H5781" s="38"/>
      <c r="I5781" s="38"/>
    </row>
    <row r="5782" spans="1:9" ht="15" customHeight="1" x14ac:dyDescent="0.2">
      <c r="A5782"/>
      <c r="B5782"/>
      <c r="G5782" s="46"/>
      <c r="H5782" s="38"/>
      <c r="I5782" s="38"/>
    </row>
    <row r="5783" spans="1:9" ht="15" customHeight="1" x14ac:dyDescent="0.2">
      <c r="A5783"/>
      <c r="B5783"/>
      <c r="G5783" s="46"/>
      <c r="H5783" s="38"/>
      <c r="I5783" s="38"/>
    </row>
    <row r="5784" spans="1:9" ht="15" customHeight="1" x14ac:dyDescent="0.2">
      <c r="A5784"/>
      <c r="B5784"/>
      <c r="G5784" s="46"/>
      <c r="H5784" s="38"/>
      <c r="I5784" s="38"/>
    </row>
    <row r="5785" spans="1:9" ht="15" customHeight="1" x14ac:dyDescent="0.2">
      <c r="A5785"/>
      <c r="B5785"/>
      <c r="G5785" s="46"/>
      <c r="H5785" s="38"/>
      <c r="I5785" s="38"/>
    </row>
    <row r="5786" spans="1:9" ht="15" customHeight="1" x14ac:dyDescent="0.2">
      <c r="A5786"/>
      <c r="B5786"/>
      <c r="G5786" s="46"/>
      <c r="H5786" s="38"/>
      <c r="I5786" s="38"/>
    </row>
    <row r="5787" spans="1:9" ht="15" customHeight="1" x14ac:dyDescent="0.2">
      <c r="A5787"/>
      <c r="B5787"/>
      <c r="G5787" s="46"/>
      <c r="H5787" s="38"/>
      <c r="I5787" s="38"/>
    </row>
    <row r="5788" spans="1:9" ht="15" customHeight="1" x14ac:dyDescent="0.2">
      <c r="A5788"/>
      <c r="B5788"/>
      <c r="G5788" s="46"/>
      <c r="H5788" s="38"/>
      <c r="I5788" s="38"/>
    </row>
    <row r="5789" spans="1:9" ht="15" customHeight="1" x14ac:dyDescent="0.2">
      <c r="A5789"/>
      <c r="B5789"/>
      <c r="G5789" s="46"/>
      <c r="H5789" s="38"/>
      <c r="I5789" s="38"/>
    </row>
    <row r="5790" spans="1:9" ht="15" customHeight="1" x14ac:dyDescent="0.2">
      <c r="A5790"/>
      <c r="B5790"/>
      <c r="G5790" s="46"/>
      <c r="H5790" s="38"/>
      <c r="I5790" s="38"/>
    </row>
    <row r="5791" spans="1:9" ht="15" customHeight="1" x14ac:dyDescent="0.2">
      <c r="A5791"/>
      <c r="B5791"/>
      <c r="G5791" s="46"/>
      <c r="H5791" s="38"/>
      <c r="I5791" s="38"/>
    </row>
    <row r="5792" spans="1:9" ht="15" customHeight="1" x14ac:dyDescent="0.2">
      <c r="A5792"/>
      <c r="B5792"/>
      <c r="G5792" s="46"/>
      <c r="H5792" s="38"/>
      <c r="I5792" s="38"/>
    </row>
    <row r="5793" spans="1:9" ht="15" customHeight="1" x14ac:dyDescent="0.2">
      <c r="A5793"/>
      <c r="B5793"/>
      <c r="G5793" s="46"/>
      <c r="H5793" s="38"/>
      <c r="I5793" s="38"/>
    </row>
    <row r="5794" spans="1:9" ht="15" customHeight="1" x14ac:dyDescent="0.2">
      <c r="A5794"/>
      <c r="B5794"/>
      <c r="G5794" s="46"/>
      <c r="H5794" s="38"/>
      <c r="I5794" s="38"/>
    </row>
    <row r="5795" spans="1:9" ht="15" customHeight="1" x14ac:dyDescent="0.2">
      <c r="A5795"/>
      <c r="B5795"/>
      <c r="G5795" s="46"/>
      <c r="H5795" s="38"/>
      <c r="I5795" s="38"/>
    </row>
    <row r="5796" spans="1:9" ht="15" customHeight="1" x14ac:dyDescent="0.2">
      <c r="A5796"/>
      <c r="B5796"/>
      <c r="G5796" s="46"/>
      <c r="H5796" s="38"/>
      <c r="I5796" s="38"/>
    </row>
    <row r="5797" spans="1:9" ht="15" customHeight="1" x14ac:dyDescent="0.2">
      <c r="A5797"/>
      <c r="B5797"/>
      <c r="G5797" s="46"/>
      <c r="H5797" s="38"/>
      <c r="I5797" s="38"/>
    </row>
    <row r="5798" spans="1:9" ht="15" customHeight="1" x14ac:dyDescent="0.2">
      <c r="A5798"/>
      <c r="B5798"/>
      <c r="G5798" s="46"/>
      <c r="H5798" s="38"/>
      <c r="I5798" s="38"/>
    </row>
    <row r="5799" spans="1:9" ht="15" customHeight="1" x14ac:dyDescent="0.2">
      <c r="A5799"/>
      <c r="B5799"/>
      <c r="G5799" s="46"/>
      <c r="H5799" s="38"/>
      <c r="I5799" s="38"/>
    </row>
    <row r="5800" spans="1:9" ht="15" customHeight="1" x14ac:dyDescent="0.2">
      <c r="A5800"/>
      <c r="B5800"/>
      <c r="G5800" s="46"/>
      <c r="H5800" s="38"/>
      <c r="I5800" s="38"/>
    </row>
    <row r="5801" spans="1:9" ht="15" customHeight="1" x14ac:dyDescent="0.2">
      <c r="A5801"/>
      <c r="B5801"/>
      <c r="G5801" s="46"/>
      <c r="H5801" s="38"/>
      <c r="I5801" s="38"/>
    </row>
    <row r="5802" spans="1:9" ht="15" customHeight="1" x14ac:dyDescent="0.2">
      <c r="A5802"/>
      <c r="B5802"/>
      <c r="G5802" s="46"/>
      <c r="H5802" s="38"/>
      <c r="I5802" s="38"/>
    </row>
    <row r="5803" spans="1:9" ht="15" customHeight="1" x14ac:dyDescent="0.2">
      <c r="A5803"/>
      <c r="B5803"/>
      <c r="G5803" s="46"/>
      <c r="H5803" s="38"/>
      <c r="I5803" s="38"/>
    </row>
    <row r="5804" spans="1:9" ht="15" customHeight="1" x14ac:dyDescent="0.2">
      <c r="A5804"/>
      <c r="B5804"/>
      <c r="G5804" s="46"/>
      <c r="H5804" s="38"/>
      <c r="I5804" s="38"/>
    </row>
    <row r="5805" spans="1:9" ht="15" customHeight="1" x14ac:dyDescent="0.2">
      <c r="A5805"/>
      <c r="B5805"/>
      <c r="G5805" s="46"/>
      <c r="H5805" s="38"/>
      <c r="I5805" s="38"/>
    </row>
    <row r="5806" spans="1:9" ht="15" customHeight="1" x14ac:dyDescent="0.2">
      <c r="A5806"/>
      <c r="B5806"/>
      <c r="G5806" s="46"/>
      <c r="H5806" s="38"/>
      <c r="I5806" s="38"/>
    </row>
    <row r="5807" spans="1:9" ht="15" customHeight="1" x14ac:dyDescent="0.2">
      <c r="A5807"/>
      <c r="B5807"/>
      <c r="G5807" s="46"/>
      <c r="H5807" s="38"/>
      <c r="I5807" s="38"/>
    </row>
    <row r="5808" spans="1:9" ht="15" customHeight="1" x14ac:dyDescent="0.2">
      <c r="A5808"/>
      <c r="B5808"/>
      <c r="G5808" s="46"/>
      <c r="H5808" s="38"/>
      <c r="I5808" s="38"/>
    </row>
    <row r="5809" spans="1:9" ht="15" customHeight="1" x14ac:dyDescent="0.2">
      <c r="A5809"/>
      <c r="B5809"/>
      <c r="G5809" s="46"/>
      <c r="H5809" s="38"/>
      <c r="I5809" s="38"/>
    </row>
    <row r="5810" spans="1:9" ht="15" customHeight="1" x14ac:dyDescent="0.2">
      <c r="A5810"/>
      <c r="B5810"/>
      <c r="G5810" s="46"/>
      <c r="H5810" s="38"/>
      <c r="I5810" s="38"/>
    </row>
    <row r="5811" spans="1:9" ht="15" customHeight="1" x14ac:dyDescent="0.2">
      <c r="A5811"/>
      <c r="B5811"/>
      <c r="G5811" s="46"/>
      <c r="H5811" s="38"/>
      <c r="I5811" s="38"/>
    </row>
    <row r="5812" spans="1:9" ht="15" customHeight="1" x14ac:dyDescent="0.2">
      <c r="A5812"/>
      <c r="B5812"/>
      <c r="G5812" s="46"/>
      <c r="H5812" s="38"/>
      <c r="I5812" s="38"/>
    </row>
    <row r="5813" spans="1:9" ht="15" customHeight="1" x14ac:dyDescent="0.2">
      <c r="A5813"/>
      <c r="B5813"/>
      <c r="G5813" s="46"/>
      <c r="H5813" s="38"/>
      <c r="I5813" s="38"/>
    </row>
    <row r="5814" spans="1:9" ht="15" customHeight="1" x14ac:dyDescent="0.2">
      <c r="A5814"/>
      <c r="B5814"/>
      <c r="G5814" s="46"/>
      <c r="H5814" s="38"/>
      <c r="I5814" s="38"/>
    </row>
    <row r="5815" spans="1:9" ht="15" customHeight="1" x14ac:dyDescent="0.2">
      <c r="A5815"/>
      <c r="B5815"/>
      <c r="G5815" s="46"/>
      <c r="H5815" s="38"/>
      <c r="I5815" s="38"/>
    </row>
    <row r="5816" spans="1:9" ht="15" customHeight="1" x14ac:dyDescent="0.2">
      <c r="A5816"/>
      <c r="B5816"/>
      <c r="G5816" s="46"/>
      <c r="H5816" s="38"/>
      <c r="I5816" s="38"/>
    </row>
    <row r="5817" spans="1:9" ht="15" customHeight="1" x14ac:dyDescent="0.2">
      <c r="A5817"/>
      <c r="B5817"/>
      <c r="G5817" s="46"/>
      <c r="H5817" s="38"/>
      <c r="I5817" s="38"/>
    </row>
    <row r="5818" spans="1:9" ht="15" customHeight="1" x14ac:dyDescent="0.2">
      <c r="A5818"/>
      <c r="B5818"/>
      <c r="G5818" s="46"/>
      <c r="H5818" s="38"/>
      <c r="I5818" s="38"/>
    </row>
    <row r="5819" spans="1:9" ht="15" customHeight="1" x14ac:dyDescent="0.2">
      <c r="A5819"/>
      <c r="B5819"/>
      <c r="G5819" s="46"/>
      <c r="H5819" s="38"/>
      <c r="I5819" s="38"/>
    </row>
    <row r="5820" spans="1:9" ht="15" customHeight="1" x14ac:dyDescent="0.2">
      <c r="A5820"/>
      <c r="B5820"/>
      <c r="G5820" s="46"/>
      <c r="H5820" s="38"/>
      <c r="I5820" s="38"/>
    </row>
    <row r="5821" spans="1:9" ht="15" customHeight="1" x14ac:dyDescent="0.2">
      <c r="A5821"/>
      <c r="B5821"/>
      <c r="G5821" s="46"/>
      <c r="H5821" s="38"/>
      <c r="I5821" s="38"/>
    </row>
    <row r="5822" spans="1:9" ht="15" customHeight="1" x14ac:dyDescent="0.2">
      <c r="A5822"/>
      <c r="B5822"/>
      <c r="G5822" s="46"/>
      <c r="H5822" s="38"/>
      <c r="I5822" s="38"/>
    </row>
    <row r="5823" spans="1:9" ht="15" customHeight="1" x14ac:dyDescent="0.2">
      <c r="A5823"/>
      <c r="B5823"/>
      <c r="G5823" s="46"/>
      <c r="H5823" s="38"/>
      <c r="I5823" s="38"/>
    </row>
    <row r="5824" spans="1:9" ht="15" customHeight="1" x14ac:dyDescent="0.2">
      <c r="A5824"/>
      <c r="B5824"/>
      <c r="G5824" s="46"/>
      <c r="H5824" s="38"/>
      <c r="I5824" s="38"/>
    </row>
    <row r="5825" spans="1:9" ht="15" customHeight="1" x14ac:dyDescent="0.2">
      <c r="A5825"/>
      <c r="B5825"/>
      <c r="G5825" s="46"/>
      <c r="H5825" s="38"/>
      <c r="I5825" s="38"/>
    </row>
    <row r="5826" spans="1:9" ht="15" customHeight="1" x14ac:dyDescent="0.2">
      <c r="A5826"/>
      <c r="B5826"/>
      <c r="G5826" s="46"/>
      <c r="H5826" s="38"/>
      <c r="I5826" s="38"/>
    </row>
    <row r="5827" spans="1:9" ht="15" customHeight="1" x14ac:dyDescent="0.2">
      <c r="A5827"/>
      <c r="B5827"/>
      <c r="G5827" s="46"/>
      <c r="H5827" s="38"/>
      <c r="I5827" s="38"/>
    </row>
    <row r="5828" spans="1:9" ht="15" customHeight="1" x14ac:dyDescent="0.2">
      <c r="A5828"/>
      <c r="B5828"/>
      <c r="G5828" s="46"/>
      <c r="H5828" s="38"/>
      <c r="I5828" s="38"/>
    </row>
    <row r="5829" spans="1:9" ht="15" customHeight="1" x14ac:dyDescent="0.2">
      <c r="A5829"/>
      <c r="B5829"/>
      <c r="G5829" s="46"/>
      <c r="H5829" s="38"/>
      <c r="I5829" s="38"/>
    </row>
    <row r="5830" spans="1:9" ht="15" customHeight="1" x14ac:dyDescent="0.2">
      <c r="A5830"/>
      <c r="B5830"/>
      <c r="G5830" s="46"/>
      <c r="H5830" s="38"/>
      <c r="I5830" s="38"/>
    </row>
    <row r="5831" spans="1:9" ht="15" customHeight="1" x14ac:dyDescent="0.2">
      <c r="A5831"/>
      <c r="B5831"/>
      <c r="G5831" s="46"/>
      <c r="H5831" s="38"/>
      <c r="I5831" s="38"/>
    </row>
    <row r="5832" spans="1:9" ht="15" customHeight="1" x14ac:dyDescent="0.2">
      <c r="A5832"/>
      <c r="B5832"/>
      <c r="G5832" s="46"/>
      <c r="H5832" s="38"/>
      <c r="I5832" s="38"/>
    </row>
    <row r="5833" spans="1:9" ht="15" customHeight="1" x14ac:dyDescent="0.2">
      <c r="A5833"/>
      <c r="B5833"/>
      <c r="G5833" s="46"/>
      <c r="H5833" s="38"/>
      <c r="I5833" s="38"/>
    </row>
    <row r="5834" spans="1:9" ht="15" customHeight="1" x14ac:dyDescent="0.2">
      <c r="A5834"/>
      <c r="B5834"/>
      <c r="G5834" s="46"/>
      <c r="H5834" s="38"/>
      <c r="I5834" s="38"/>
    </row>
    <row r="5835" spans="1:9" ht="15" customHeight="1" x14ac:dyDescent="0.2">
      <c r="A5835"/>
      <c r="B5835"/>
      <c r="G5835" s="46"/>
      <c r="H5835" s="38"/>
      <c r="I5835" s="38"/>
    </row>
    <row r="5836" spans="1:9" ht="15" customHeight="1" x14ac:dyDescent="0.2">
      <c r="A5836"/>
      <c r="B5836"/>
      <c r="G5836" s="46"/>
      <c r="H5836" s="38"/>
      <c r="I5836" s="38"/>
    </row>
    <row r="5837" spans="1:9" ht="15" customHeight="1" x14ac:dyDescent="0.2">
      <c r="A5837"/>
      <c r="B5837"/>
      <c r="G5837" s="46"/>
      <c r="H5837" s="38"/>
      <c r="I5837" s="38"/>
    </row>
    <row r="5838" spans="1:9" ht="15" customHeight="1" x14ac:dyDescent="0.2">
      <c r="A5838"/>
      <c r="B5838"/>
      <c r="G5838" s="46"/>
      <c r="H5838" s="38"/>
      <c r="I5838" s="38"/>
    </row>
    <row r="5839" spans="1:9" ht="15" customHeight="1" x14ac:dyDescent="0.2">
      <c r="A5839"/>
      <c r="B5839"/>
      <c r="G5839" s="46"/>
      <c r="H5839" s="38"/>
      <c r="I5839" s="38"/>
    </row>
    <row r="5840" spans="1:9" ht="15" customHeight="1" x14ac:dyDescent="0.2">
      <c r="A5840"/>
      <c r="B5840"/>
      <c r="G5840" s="46"/>
      <c r="H5840" s="38"/>
      <c r="I5840" s="38"/>
    </row>
    <row r="5841" spans="1:9" ht="15" customHeight="1" x14ac:dyDescent="0.2">
      <c r="A5841"/>
      <c r="B5841"/>
      <c r="G5841" s="46"/>
      <c r="H5841" s="38"/>
      <c r="I5841" s="38"/>
    </row>
    <row r="5842" spans="1:9" ht="15" customHeight="1" x14ac:dyDescent="0.2">
      <c r="A5842"/>
      <c r="B5842"/>
      <c r="G5842" s="46"/>
      <c r="H5842" s="38"/>
      <c r="I5842" s="38"/>
    </row>
    <row r="5843" spans="1:9" ht="15" customHeight="1" x14ac:dyDescent="0.2">
      <c r="A5843"/>
      <c r="B5843"/>
      <c r="G5843" s="46"/>
      <c r="H5843" s="38"/>
      <c r="I5843" s="38"/>
    </row>
    <row r="5844" spans="1:9" ht="15" customHeight="1" x14ac:dyDescent="0.2">
      <c r="A5844"/>
      <c r="B5844"/>
      <c r="G5844" s="46"/>
      <c r="H5844" s="38"/>
      <c r="I5844" s="38"/>
    </row>
    <row r="5845" spans="1:9" ht="15" customHeight="1" x14ac:dyDescent="0.2">
      <c r="A5845"/>
      <c r="B5845"/>
      <c r="G5845" s="46"/>
      <c r="H5845" s="38"/>
      <c r="I5845" s="38"/>
    </row>
    <row r="5846" spans="1:9" ht="15" customHeight="1" x14ac:dyDescent="0.2">
      <c r="A5846"/>
      <c r="B5846"/>
      <c r="G5846" s="46"/>
      <c r="H5846" s="38"/>
      <c r="I5846" s="38"/>
    </row>
    <row r="5847" spans="1:9" ht="15" customHeight="1" x14ac:dyDescent="0.2">
      <c r="A5847"/>
      <c r="B5847"/>
      <c r="G5847" s="46"/>
      <c r="H5847" s="38"/>
      <c r="I5847" s="38"/>
    </row>
    <row r="5848" spans="1:9" ht="15" customHeight="1" x14ac:dyDescent="0.2">
      <c r="A5848"/>
      <c r="B5848"/>
      <c r="G5848" s="46"/>
      <c r="H5848" s="38"/>
      <c r="I5848" s="38"/>
    </row>
    <row r="5849" spans="1:9" ht="15" customHeight="1" x14ac:dyDescent="0.2">
      <c r="A5849"/>
      <c r="B5849"/>
      <c r="G5849" s="46"/>
      <c r="H5849" s="38"/>
      <c r="I5849" s="38"/>
    </row>
    <row r="5850" spans="1:9" ht="15" customHeight="1" x14ac:dyDescent="0.2">
      <c r="A5850"/>
      <c r="B5850"/>
      <c r="G5850" s="46"/>
      <c r="H5850" s="38"/>
      <c r="I5850" s="38"/>
    </row>
    <row r="5851" spans="1:9" ht="15" customHeight="1" x14ac:dyDescent="0.2">
      <c r="A5851"/>
      <c r="B5851"/>
      <c r="G5851" s="46"/>
      <c r="H5851" s="38"/>
      <c r="I5851" s="38"/>
    </row>
    <row r="5852" spans="1:9" ht="15" customHeight="1" x14ac:dyDescent="0.2">
      <c r="A5852"/>
      <c r="B5852"/>
      <c r="G5852" s="46"/>
      <c r="H5852" s="38"/>
      <c r="I5852" s="38"/>
    </row>
    <row r="5853" spans="1:9" ht="15" customHeight="1" x14ac:dyDescent="0.2">
      <c r="A5853"/>
      <c r="B5853"/>
      <c r="G5853" s="46"/>
      <c r="H5853" s="38"/>
      <c r="I5853" s="38"/>
    </row>
    <row r="5854" spans="1:9" ht="15" customHeight="1" x14ac:dyDescent="0.2">
      <c r="A5854"/>
      <c r="B5854"/>
      <c r="G5854" s="46"/>
      <c r="H5854" s="38"/>
      <c r="I5854" s="38"/>
    </row>
    <row r="5855" spans="1:9" ht="15" customHeight="1" x14ac:dyDescent="0.2">
      <c r="A5855"/>
      <c r="B5855"/>
      <c r="G5855" s="46"/>
      <c r="H5855" s="38"/>
      <c r="I5855" s="38"/>
    </row>
    <row r="5856" spans="1:9" ht="15" customHeight="1" x14ac:dyDescent="0.2">
      <c r="A5856"/>
      <c r="B5856"/>
      <c r="G5856" s="46"/>
      <c r="H5856" s="38"/>
      <c r="I5856" s="38"/>
    </row>
    <row r="5857" spans="1:9" ht="15" customHeight="1" x14ac:dyDescent="0.2">
      <c r="A5857"/>
      <c r="B5857"/>
      <c r="G5857" s="46"/>
      <c r="H5857" s="38"/>
      <c r="I5857" s="38"/>
    </row>
    <row r="5858" spans="1:9" ht="15" customHeight="1" x14ac:dyDescent="0.2">
      <c r="A5858"/>
      <c r="B5858"/>
      <c r="G5858" s="46"/>
      <c r="H5858" s="38"/>
      <c r="I5858" s="38"/>
    </row>
    <row r="5859" spans="1:9" ht="15" customHeight="1" x14ac:dyDescent="0.2">
      <c r="A5859"/>
      <c r="B5859"/>
      <c r="G5859" s="46"/>
      <c r="H5859" s="38"/>
      <c r="I5859" s="38"/>
    </row>
    <row r="5860" spans="1:9" ht="15" customHeight="1" x14ac:dyDescent="0.2">
      <c r="A5860"/>
      <c r="B5860"/>
      <c r="G5860" s="46"/>
      <c r="H5860" s="38"/>
      <c r="I5860" s="38"/>
    </row>
    <row r="5861" spans="1:9" ht="15" customHeight="1" x14ac:dyDescent="0.2">
      <c r="A5861"/>
      <c r="B5861"/>
      <c r="G5861" s="46"/>
      <c r="H5861" s="38"/>
      <c r="I5861" s="38"/>
    </row>
    <row r="5862" spans="1:9" ht="15" customHeight="1" x14ac:dyDescent="0.2">
      <c r="A5862"/>
      <c r="B5862"/>
      <c r="G5862" s="46"/>
      <c r="H5862" s="38"/>
      <c r="I5862" s="38"/>
    </row>
    <row r="5863" spans="1:9" ht="15" customHeight="1" x14ac:dyDescent="0.2">
      <c r="A5863"/>
      <c r="B5863"/>
      <c r="G5863" s="46"/>
      <c r="H5863" s="38"/>
      <c r="I5863" s="38"/>
    </row>
    <row r="5864" spans="1:9" ht="15" customHeight="1" x14ac:dyDescent="0.2">
      <c r="A5864"/>
      <c r="B5864"/>
      <c r="G5864" s="46"/>
      <c r="H5864" s="38"/>
      <c r="I5864" s="38"/>
    </row>
    <row r="5865" spans="1:9" ht="15" customHeight="1" x14ac:dyDescent="0.2">
      <c r="A5865"/>
      <c r="B5865"/>
      <c r="G5865" s="46"/>
      <c r="H5865" s="38"/>
      <c r="I5865" s="38"/>
    </row>
    <row r="5866" spans="1:9" ht="15" customHeight="1" x14ac:dyDescent="0.2">
      <c r="A5866"/>
      <c r="B5866"/>
      <c r="G5866" s="46"/>
      <c r="H5866" s="38"/>
      <c r="I5866" s="38"/>
    </row>
    <row r="5867" spans="1:9" ht="15" customHeight="1" x14ac:dyDescent="0.2">
      <c r="A5867"/>
      <c r="B5867"/>
      <c r="G5867" s="46"/>
      <c r="H5867" s="38"/>
      <c r="I5867" s="38"/>
    </row>
    <row r="5868" spans="1:9" ht="15" customHeight="1" x14ac:dyDescent="0.2">
      <c r="A5868"/>
      <c r="B5868"/>
      <c r="G5868" s="46"/>
      <c r="H5868" s="38"/>
      <c r="I5868" s="38"/>
    </row>
    <row r="5869" spans="1:9" ht="15" customHeight="1" x14ac:dyDescent="0.2">
      <c r="A5869"/>
      <c r="B5869"/>
      <c r="G5869" s="46"/>
      <c r="H5869" s="38"/>
      <c r="I5869" s="38"/>
    </row>
    <row r="5870" spans="1:9" ht="15" customHeight="1" x14ac:dyDescent="0.2">
      <c r="A5870"/>
      <c r="B5870"/>
      <c r="G5870" s="46"/>
      <c r="H5870" s="38"/>
      <c r="I5870" s="38"/>
    </row>
    <row r="5871" spans="1:9" ht="15" customHeight="1" x14ac:dyDescent="0.2">
      <c r="A5871"/>
      <c r="B5871"/>
      <c r="G5871" s="46"/>
      <c r="H5871" s="38"/>
      <c r="I5871" s="38"/>
    </row>
    <row r="5872" spans="1:9" ht="15" customHeight="1" x14ac:dyDescent="0.2">
      <c r="A5872"/>
      <c r="B5872"/>
      <c r="G5872" s="46"/>
      <c r="H5872" s="38"/>
      <c r="I5872" s="38"/>
    </row>
    <row r="5873" spans="1:9" ht="15" customHeight="1" x14ac:dyDescent="0.2">
      <c r="A5873"/>
      <c r="B5873"/>
      <c r="G5873" s="46"/>
      <c r="H5873" s="38"/>
      <c r="I5873" s="38"/>
    </row>
    <row r="5874" spans="1:9" ht="15" customHeight="1" x14ac:dyDescent="0.2">
      <c r="A5874"/>
      <c r="B5874"/>
      <c r="G5874" s="46"/>
      <c r="H5874" s="38"/>
      <c r="I5874" s="38"/>
    </row>
    <row r="5875" spans="1:9" ht="15" customHeight="1" x14ac:dyDescent="0.2">
      <c r="A5875"/>
      <c r="B5875"/>
      <c r="G5875" s="46"/>
      <c r="H5875" s="38"/>
      <c r="I5875" s="38"/>
    </row>
    <row r="5876" spans="1:9" ht="15" customHeight="1" x14ac:dyDescent="0.2">
      <c r="A5876"/>
      <c r="B5876"/>
      <c r="G5876" s="46"/>
      <c r="H5876" s="38"/>
      <c r="I5876" s="38"/>
    </row>
    <row r="5877" spans="1:9" ht="15" customHeight="1" x14ac:dyDescent="0.2">
      <c r="A5877"/>
      <c r="B5877"/>
      <c r="G5877" s="46"/>
      <c r="H5877" s="38"/>
      <c r="I5877" s="38"/>
    </row>
    <row r="5878" spans="1:9" ht="15" customHeight="1" x14ac:dyDescent="0.2">
      <c r="A5878"/>
      <c r="B5878"/>
      <c r="G5878" s="46"/>
      <c r="H5878" s="38"/>
      <c r="I5878" s="38"/>
    </row>
    <row r="5879" spans="1:9" ht="15" customHeight="1" x14ac:dyDescent="0.2">
      <c r="A5879"/>
      <c r="B5879"/>
      <c r="G5879" s="46"/>
      <c r="H5879" s="38"/>
      <c r="I5879" s="38"/>
    </row>
    <row r="5880" spans="1:9" ht="15" customHeight="1" x14ac:dyDescent="0.2">
      <c r="A5880"/>
      <c r="B5880"/>
      <c r="G5880" s="46"/>
      <c r="H5880" s="38"/>
      <c r="I5880" s="38"/>
    </row>
    <row r="5881" spans="1:9" ht="15" customHeight="1" x14ac:dyDescent="0.2">
      <c r="A5881"/>
      <c r="B5881"/>
      <c r="G5881" s="46"/>
      <c r="H5881" s="38"/>
      <c r="I5881" s="38"/>
    </row>
    <row r="5882" spans="1:9" ht="15" customHeight="1" x14ac:dyDescent="0.2">
      <c r="A5882"/>
      <c r="B5882"/>
      <c r="G5882" s="46"/>
      <c r="H5882" s="38"/>
      <c r="I5882" s="38"/>
    </row>
    <row r="5883" spans="1:9" ht="15" customHeight="1" x14ac:dyDescent="0.2">
      <c r="A5883"/>
      <c r="B5883"/>
      <c r="G5883" s="46"/>
      <c r="H5883" s="38"/>
      <c r="I5883" s="38"/>
    </row>
    <row r="5884" spans="1:9" ht="15" customHeight="1" x14ac:dyDescent="0.2">
      <c r="A5884"/>
      <c r="B5884"/>
      <c r="G5884" s="46"/>
      <c r="H5884" s="38"/>
      <c r="I5884" s="38"/>
    </row>
    <row r="5885" spans="1:9" ht="15" customHeight="1" x14ac:dyDescent="0.2">
      <c r="A5885"/>
      <c r="B5885"/>
      <c r="G5885" s="46"/>
      <c r="H5885" s="38"/>
      <c r="I5885" s="38"/>
    </row>
    <row r="5886" spans="1:9" ht="15" customHeight="1" x14ac:dyDescent="0.2">
      <c r="A5886"/>
      <c r="B5886"/>
      <c r="G5886" s="46"/>
      <c r="H5886" s="38"/>
      <c r="I5886" s="38"/>
    </row>
    <row r="5887" spans="1:9" ht="15" customHeight="1" x14ac:dyDescent="0.2">
      <c r="A5887"/>
      <c r="B5887"/>
      <c r="G5887" s="46"/>
      <c r="H5887" s="38"/>
      <c r="I5887" s="38"/>
    </row>
    <row r="5888" spans="1:9" ht="15" customHeight="1" x14ac:dyDescent="0.2">
      <c r="A5888"/>
      <c r="B5888"/>
      <c r="G5888" s="46"/>
      <c r="H5888" s="38"/>
      <c r="I5888" s="38"/>
    </row>
    <row r="5889" spans="1:9" ht="15" customHeight="1" x14ac:dyDescent="0.2">
      <c r="A5889"/>
      <c r="B5889"/>
      <c r="G5889" s="46"/>
      <c r="H5889" s="38"/>
      <c r="I5889" s="38"/>
    </row>
    <row r="5890" spans="1:9" ht="15" customHeight="1" x14ac:dyDescent="0.2">
      <c r="A5890"/>
      <c r="B5890"/>
      <c r="G5890" s="46"/>
      <c r="H5890" s="38"/>
      <c r="I5890" s="38"/>
    </row>
    <row r="5891" spans="1:9" ht="15" customHeight="1" x14ac:dyDescent="0.2">
      <c r="A5891"/>
      <c r="B5891"/>
      <c r="G5891" s="46"/>
      <c r="H5891" s="38"/>
      <c r="I5891" s="38"/>
    </row>
    <row r="5892" spans="1:9" ht="15" customHeight="1" x14ac:dyDescent="0.2">
      <c r="A5892"/>
      <c r="B5892"/>
      <c r="G5892" s="46"/>
      <c r="H5892" s="38"/>
      <c r="I5892" s="38"/>
    </row>
    <row r="5893" spans="1:9" ht="15" customHeight="1" x14ac:dyDescent="0.2">
      <c r="A5893"/>
      <c r="B5893"/>
      <c r="G5893" s="46"/>
      <c r="H5893" s="38"/>
      <c r="I5893" s="38"/>
    </row>
    <row r="5894" spans="1:9" ht="15" customHeight="1" x14ac:dyDescent="0.2">
      <c r="A5894"/>
      <c r="B5894"/>
      <c r="G5894" s="46"/>
      <c r="H5894" s="38"/>
      <c r="I5894" s="38"/>
    </row>
    <row r="5895" spans="1:9" ht="15" customHeight="1" x14ac:dyDescent="0.2">
      <c r="A5895"/>
      <c r="B5895"/>
      <c r="G5895" s="46"/>
      <c r="H5895" s="38"/>
      <c r="I5895" s="38"/>
    </row>
    <row r="5896" spans="1:9" ht="15" customHeight="1" x14ac:dyDescent="0.2">
      <c r="A5896"/>
      <c r="B5896"/>
      <c r="G5896" s="46"/>
      <c r="H5896" s="38"/>
      <c r="I5896" s="38"/>
    </row>
    <row r="5897" spans="1:9" ht="15" customHeight="1" x14ac:dyDescent="0.2">
      <c r="A5897"/>
      <c r="B5897"/>
      <c r="G5897" s="46"/>
      <c r="H5897" s="38"/>
      <c r="I5897" s="38"/>
    </row>
    <row r="5898" spans="1:9" ht="15" customHeight="1" x14ac:dyDescent="0.2">
      <c r="A5898"/>
      <c r="B5898"/>
      <c r="G5898" s="46"/>
      <c r="H5898" s="38"/>
      <c r="I5898" s="38"/>
    </row>
    <row r="5899" spans="1:9" ht="15" customHeight="1" x14ac:dyDescent="0.2">
      <c r="A5899"/>
      <c r="B5899"/>
      <c r="G5899" s="46"/>
      <c r="H5899" s="38"/>
      <c r="I5899" s="38"/>
    </row>
    <row r="5900" spans="1:9" ht="15" customHeight="1" x14ac:dyDescent="0.2">
      <c r="A5900"/>
      <c r="B5900"/>
      <c r="G5900" s="46"/>
      <c r="H5900" s="38"/>
      <c r="I5900" s="38"/>
    </row>
    <row r="5901" spans="1:9" ht="15" customHeight="1" x14ac:dyDescent="0.2">
      <c r="A5901"/>
      <c r="B5901"/>
      <c r="G5901" s="46"/>
      <c r="H5901" s="38"/>
      <c r="I5901" s="38"/>
    </row>
    <row r="5902" spans="1:9" ht="15" customHeight="1" x14ac:dyDescent="0.2">
      <c r="A5902"/>
      <c r="B5902"/>
      <c r="G5902" s="46"/>
      <c r="H5902" s="38"/>
      <c r="I5902" s="38"/>
    </row>
    <row r="5903" spans="1:9" ht="15" customHeight="1" x14ac:dyDescent="0.2">
      <c r="A5903"/>
      <c r="B5903"/>
      <c r="G5903" s="46"/>
      <c r="H5903" s="38"/>
      <c r="I5903" s="38"/>
    </row>
    <row r="5904" spans="1:9" ht="15" customHeight="1" x14ac:dyDescent="0.2">
      <c r="A5904"/>
      <c r="B5904"/>
      <c r="G5904" s="46"/>
      <c r="H5904" s="38"/>
      <c r="I5904" s="38"/>
    </row>
    <row r="5905" spans="1:9" ht="15" customHeight="1" x14ac:dyDescent="0.2">
      <c r="A5905"/>
      <c r="B5905"/>
      <c r="G5905" s="46"/>
      <c r="H5905" s="38"/>
      <c r="I5905" s="38"/>
    </row>
    <row r="5906" spans="1:9" ht="15" customHeight="1" x14ac:dyDescent="0.2">
      <c r="A5906"/>
      <c r="B5906"/>
      <c r="G5906" s="46"/>
      <c r="H5906" s="38"/>
      <c r="I5906" s="38"/>
    </row>
    <row r="5907" spans="1:9" ht="15" customHeight="1" x14ac:dyDescent="0.2">
      <c r="A5907"/>
      <c r="B5907"/>
      <c r="G5907" s="46"/>
      <c r="H5907" s="38"/>
      <c r="I5907" s="38"/>
    </row>
    <row r="5908" spans="1:9" ht="15" customHeight="1" x14ac:dyDescent="0.2">
      <c r="A5908"/>
      <c r="B5908"/>
      <c r="G5908" s="46"/>
      <c r="H5908" s="38"/>
      <c r="I5908" s="38"/>
    </row>
    <row r="5909" spans="1:9" ht="15" customHeight="1" x14ac:dyDescent="0.2">
      <c r="A5909"/>
      <c r="B5909"/>
      <c r="G5909" s="46"/>
      <c r="H5909" s="38"/>
      <c r="I5909" s="38"/>
    </row>
    <row r="5910" spans="1:9" ht="15" customHeight="1" x14ac:dyDescent="0.2">
      <c r="A5910"/>
      <c r="B5910"/>
      <c r="G5910" s="46"/>
      <c r="H5910" s="38"/>
      <c r="I5910" s="38"/>
    </row>
    <row r="5911" spans="1:9" ht="15" customHeight="1" x14ac:dyDescent="0.2">
      <c r="A5911"/>
      <c r="B5911"/>
      <c r="G5911" s="46"/>
      <c r="H5911" s="38"/>
      <c r="I5911" s="38"/>
    </row>
    <row r="5912" spans="1:9" ht="15" customHeight="1" x14ac:dyDescent="0.2">
      <c r="A5912"/>
      <c r="B5912"/>
      <c r="G5912" s="46"/>
      <c r="H5912" s="38"/>
      <c r="I5912" s="38"/>
    </row>
    <row r="5913" spans="1:9" ht="15" customHeight="1" x14ac:dyDescent="0.2">
      <c r="A5913"/>
      <c r="B5913"/>
      <c r="G5913" s="46"/>
      <c r="H5913" s="38"/>
      <c r="I5913" s="38"/>
    </row>
    <row r="5914" spans="1:9" ht="15" customHeight="1" x14ac:dyDescent="0.2">
      <c r="A5914"/>
      <c r="B5914"/>
      <c r="G5914" s="46"/>
      <c r="H5914" s="38"/>
      <c r="I5914" s="38"/>
    </row>
    <row r="5915" spans="1:9" ht="15" customHeight="1" x14ac:dyDescent="0.2">
      <c r="A5915"/>
      <c r="B5915"/>
      <c r="G5915" s="46"/>
      <c r="H5915" s="38"/>
      <c r="I5915" s="38"/>
    </row>
    <row r="5916" spans="1:9" ht="15" customHeight="1" x14ac:dyDescent="0.2">
      <c r="A5916"/>
      <c r="B5916"/>
      <c r="G5916" s="46"/>
      <c r="H5916" s="38"/>
      <c r="I5916" s="38"/>
    </row>
    <row r="5917" spans="1:9" ht="15" customHeight="1" x14ac:dyDescent="0.2">
      <c r="A5917"/>
      <c r="B5917"/>
      <c r="G5917" s="46"/>
      <c r="H5917" s="38"/>
      <c r="I5917" s="38"/>
    </row>
    <row r="5918" spans="1:9" ht="15" customHeight="1" x14ac:dyDescent="0.2">
      <c r="A5918"/>
      <c r="B5918"/>
      <c r="G5918" s="46"/>
      <c r="H5918" s="38"/>
      <c r="I5918" s="38"/>
    </row>
    <row r="5919" spans="1:9" ht="15" customHeight="1" x14ac:dyDescent="0.2">
      <c r="A5919"/>
      <c r="B5919"/>
      <c r="G5919" s="46"/>
      <c r="H5919" s="38"/>
      <c r="I5919" s="38"/>
    </row>
    <row r="5920" spans="1:9" ht="15" customHeight="1" x14ac:dyDescent="0.2">
      <c r="A5920"/>
      <c r="B5920"/>
      <c r="G5920" s="46"/>
      <c r="H5920" s="38"/>
      <c r="I5920" s="38"/>
    </row>
    <row r="5921" spans="1:9" ht="15" customHeight="1" x14ac:dyDescent="0.2">
      <c r="A5921"/>
      <c r="B5921"/>
      <c r="G5921" s="46"/>
      <c r="H5921" s="38"/>
      <c r="I5921" s="38"/>
    </row>
    <row r="5922" spans="1:9" ht="15" customHeight="1" x14ac:dyDescent="0.2">
      <c r="A5922"/>
      <c r="B5922"/>
      <c r="G5922" s="46"/>
      <c r="H5922" s="38"/>
      <c r="I5922" s="38"/>
    </row>
    <row r="5923" spans="1:9" ht="15" customHeight="1" x14ac:dyDescent="0.2">
      <c r="A5923"/>
      <c r="B5923"/>
      <c r="G5923" s="46"/>
      <c r="H5923" s="38"/>
      <c r="I5923" s="38"/>
    </row>
    <row r="5924" spans="1:9" ht="15" customHeight="1" x14ac:dyDescent="0.2">
      <c r="A5924"/>
      <c r="B5924"/>
      <c r="G5924" s="46"/>
      <c r="H5924" s="38"/>
      <c r="I5924" s="38"/>
    </row>
    <row r="5925" spans="1:9" ht="15" customHeight="1" x14ac:dyDescent="0.2">
      <c r="A5925"/>
      <c r="B5925"/>
      <c r="G5925" s="46"/>
      <c r="H5925" s="38"/>
      <c r="I5925" s="38"/>
    </row>
    <row r="5926" spans="1:9" ht="15" customHeight="1" x14ac:dyDescent="0.2">
      <c r="A5926"/>
      <c r="B5926"/>
      <c r="G5926" s="46"/>
      <c r="H5926" s="38"/>
      <c r="I5926" s="38"/>
    </row>
    <row r="5927" spans="1:9" ht="15" customHeight="1" x14ac:dyDescent="0.2">
      <c r="A5927"/>
      <c r="B5927"/>
      <c r="G5927" s="46"/>
      <c r="H5927" s="38"/>
      <c r="I5927" s="38"/>
    </row>
    <row r="5928" spans="1:9" ht="15" customHeight="1" x14ac:dyDescent="0.2">
      <c r="A5928"/>
      <c r="B5928"/>
      <c r="G5928" s="46"/>
      <c r="H5928" s="38"/>
      <c r="I5928" s="38"/>
    </row>
    <row r="5929" spans="1:9" ht="15" customHeight="1" x14ac:dyDescent="0.2">
      <c r="A5929"/>
      <c r="B5929"/>
      <c r="G5929" s="46"/>
      <c r="H5929" s="38"/>
      <c r="I5929" s="38"/>
    </row>
    <row r="5930" spans="1:9" ht="15" customHeight="1" x14ac:dyDescent="0.2">
      <c r="A5930"/>
      <c r="B5930"/>
      <c r="G5930" s="46"/>
      <c r="H5930" s="38"/>
      <c r="I5930" s="38"/>
    </row>
    <row r="5931" spans="1:9" ht="15" customHeight="1" x14ac:dyDescent="0.2">
      <c r="A5931"/>
      <c r="B5931"/>
      <c r="G5931" s="46"/>
      <c r="H5931" s="38"/>
      <c r="I5931" s="38"/>
    </row>
    <row r="5932" spans="1:9" ht="15" customHeight="1" x14ac:dyDescent="0.2">
      <c r="A5932"/>
      <c r="B5932"/>
      <c r="G5932" s="46"/>
      <c r="H5932" s="38"/>
      <c r="I5932" s="38"/>
    </row>
    <row r="5933" spans="1:9" ht="15" customHeight="1" x14ac:dyDescent="0.2">
      <c r="A5933"/>
      <c r="B5933"/>
      <c r="G5933" s="46"/>
      <c r="H5933" s="38"/>
      <c r="I5933" s="38"/>
    </row>
    <row r="5934" spans="1:9" ht="15" customHeight="1" x14ac:dyDescent="0.2">
      <c r="A5934"/>
      <c r="B5934"/>
      <c r="G5934" s="46"/>
      <c r="H5934" s="38"/>
      <c r="I5934" s="38"/>
    </row>
    <row r="5935" spans="1:9" ht="15" customHeight="1" x14ac:dyDescent="0.2">
      <c r="A5935"/>
      <c r="B5935"/>
      <c r="G5935" s="46"/>
      <c r="H5935" s="38"/>
      <c r="I5935" s="38"/>
    </row>
    <row r="5936" spans="1:9" ht="15" customHeight="1" x14ac:dyDescent="0.2">
      <c r="A5936"/>
      <c r="B5936"/>
      <c r="G5936" s="46"/>
      <c r="H5936" s="38"/>
      <c r="I5936" s="38"/>
    </row>
    <row r="5937" spans="1:9" ht="15" customHeight="1" x14ac:dyDescent="0.2">
      <c r="A5937"/>
      <c r="B5937"/>
      <c r="G5937" s="46"/>
      <c r="H5937" s="38"/>
      <c r="I5937" s="38"/>
    </row>
    <row r="5938" spans="1:9" ht="15" customHeight="1" x14ac:dyDescent="0.2">
      <c r="A5938"/>
      <c r="B5938"/>
      <c r="G5938" s="46"/>
      <c r="H5938" s="38"/>
      <c r="I5938" s="38"/>
    </row>
    <row r="5939" spans="1:9" ht="15" customHeight="1" x14ac:dyDescent="0.2">
      <c r="A5939"/>
      <c r="B5939"/>
      <c r="G5939" s="46"/>
      <c r="H5939" s="38"/>
      <c r="I5939" s="38"/>
    </row>
    <row r="5940" spans="1:9" ht="15" customHeight="1" x14ac:dyDescent="0.2">
      <c r="A5940"/>
      <c r="B5940"/>
      <c r="G5940" s="46"/>
      <c r="H5940" s="38"/>
      <c r="I5940" s="38"/>
    </row>
    <row r="5941" spans="1:9" ht="15" customHeight="1" x14ac:dyDescent="0.2">
      <c r="A5941"/>
      <c r="B5941"/>
      <c r="G5941" s="46"/>
      <c r="H5941" s="38"/>
      <c r="I5941" s="38"/>
    </row>
    <row r="5942" spans="1:9" ht="15" customHeight="1" x14ac:dyDescent="0.2">
      <c r="A5942"/>
      <c r="B5942"/>
      <c r="G5942" s="46"/>
      <c r="H5942" s="38"/>
      <c r="I5942" s="38"/>
    </row>
    <row r="5943" spans="1:9" ht="15" customHeight="1" x14ac:dyDescent="0.2">
      <c r="A5943"/>
      <c r="B5943"/>
      <c r="G5943" s="46"/>
      <c r="H5943" s="38"/>
      <c r="I5943" s="38"/>
    </row>
    <row r="5944" spans="1:9" ht="15" customHeight="1" x14ac:dyDescent="0.2">
      <c r="A5944"/>
      <c r="B5944"/>
      <c r="G5944" s="46"/>
      <c r="H5944" s="38"/>
      <c r="I5944" s="38"/>
    </row>
    <row r="5945" spans="1:9" ht="15" customHeight="1" x14ac:dyDescent="0.2">
      <c r="A5945"/>
      <c r="B5945"/>
      <c r="G5945" s="46"/>
      <c r="H5945" s="38"/>
      <c r="I5945" s="38"/>
    </row>
    <row r="5946" spans="1:9" ht="15" customHeight="1" x14ac:dyDescent="0.2">
      <c r="A5946"/>
      <c r="B5946"/>
      <c r="G5946" s="46"/>
      <c r="H5946" s="38"/>
      <c r="I5946" s="38"/>
    </row>
    <row r="5947" spans="1:9" ht="15" customHeight="1" x14ac:dyDescent="0.2">
      <c r="A5947"/>
      <c r="B5947"/>
      <c r="G5947" s="46"/>
      <c r="H5947" s="38"/>
      <c r="I5947" s="38"/>
    </row>
    <row r="5948" spans="1:9" ht="15" customHeight="1" x14ac:dyDescent="0.2">
      <c r="A5948"/>
      <c r="B5948"/>
      <c r="G5948" s="46"/>
      <c r="H5948" s="38"/>
      <c r="I5948" s="38"/>
    </row>
    <row r="5949" spans="1:9" ht="15" customHeight="1" x14ac:dyDescent="0.2">
      <c r="A5949"/>
      <c r="B5949"/>
      <c r="G5949" s="46"/>
      <c r="H5949" s="38"/>
      <c r="I5949" s="38"/>
    </row>
    <row r="5950" spans="1:9" ht="15" customHeight="1" x14ac:dyDescent="0.2">
      <c r="A5950"/>
      <c r="B5950"/>
      <c r="G5950" s="46"/>
      <c r="H5950" s="38"/>
      <c r="I5950" s="38"/>
    </row>
    <row r="5951" spans="1:9" ht="15" customHeight="1" x14ac:dyDescent="0.2">
      <c r="A5951"/>
      <c r="B5951"/>
      <c r="G5951" s="46"/>
      <c r="H5951" s="38"/>
      <c r="I5951" s="38"/>
    </row>
    <row r="5952" spans="1:9" ht="15" customHeight="1" x14ac:dyDescent="0.2">
      <c r="A5952"/>
      <c r="B5952"/>
      <c r="G5952" s="46"/>
      <c r="H5952" s="38"/>
      <c r="I5952" s="38"/>
    </row>
    <row r="5953" spans="1:9" ht="15" customHeight="1" x14ac:dyDescent="0.2">
      <c r="A5953"/>
      <c r="B5953"/>
      <c r="G5953" s="46"/>
      <c r="H5953" s="38"/>
      <c r="I5953" s="38"/>
    </row>
    <row r="5954" spans="1:9" ht="15" customHeight="1" x14ac:dyDescent="0.2">
      <c r="A5954"/>
      <c r="B5954"/>
      <c r="G5954" s="46"/>
      <c r="H5954" s="38"/>
      <c r="I5954" s="38"/>
    </row>
    <row r="5955" spans="1:9" ht="15" customHeight="1" x14ac:dyDescent="0.2">
      <c r="A5955"/>
      <c r="B5955"/>
      <c r="G5955" s="46"/>
      <c r="H5955" s="38"/>
      <c r="I5955" s="38"/>
    </row>
    <row r="5956" spans="1:9" ht="15" customHeight="1" x14ac:dyDescent="0.2">
      <c r="A5956"/>
      <c r="B5956"/>
      <c r="G5956" s="46"/>
      <c r="H5956" s="38"/>
      <c r="I5956" s="38"/>
    </row>
    <row r="5957" spans="1:9" ht="15" customHeight="1" x14ac:dyDescent="0.2">
      <c r="A5957"/>
      <c r="B5957"/>
      <c r="G5957" s="46"/>
      <c r="H5957" s="38"/>
      <c r="I5957" s="38"/>
    </row>
    <row r="5958" spans="1:9" ht="15" customHeight="1" x14ac:dyDescent="0.2">
      <c r="A5958"/>
      <c r="B5958"/>
      <c r="G5958" s="46"/>
      <c r="H5958" s="38"/>
      <c r="I5958" s="38"/>
    </row>
    <row r="5959" spans="1:9" ht="15" customHeight="1" x14ac:dyDescent="0.2">
      <c r="A5959"/>
      <c r="B5959"/>
      <c r="G5959" s="46"/>
      <c r="H5959" s="38"/>
      <c r="I5959" s="38"/>
    </row>
    <row r="5960" spans="1:9" ht="15" customHeight="1" x14ac:dyDescent="0.2">
      <c r="A5960"/>
      <c r="B5960"/>
      <c r="G5960" s="46"/>
      <c r="H5960" s="38"/>
      <c r="I5960" s="38"/>
    </row>
    <row r="5961" spans="1:9" ht="15" customHeight="1" x14ac:dyDescent="0.2">
      <c r="A5961"/>
      <c r="B5961"/>
      <c r="G5961" s="46"/>
      <c r="H5961" s="38"/>
      <c r="I5961" s="38"/>
    </row>
    <row r="5962" spans="1:9" ht="15" customHeight="1" x14ac:dyDescent="0.2">
      <c r="A5962"/>
      <c r="B5962"/>
      <c r="G5962" s="46"/>
      <c r="H5962" s="38"/>
      <c r="I5962" s="38"/>
    </row>
    <row r="5963" spans="1:9" ht="15" customHeight="1" x14ac:dyDescent="0.2">
      <c r="A5963"/>
      <c r="B5963"/>
      <c r="G5963" s="46"/>
      <c r="H5963" s="38"/>
      <c r="I5963" s="38"/>
    </row>
    <row r="5964" spans="1:9" ht="15" customHeight="1" x14ac:dyDescent="0.2">
      <c r="A5964"/>
      <c r="B5964"/>
      <c r="G5964" s="46"/>
      <c r="H5964" s="38"/>
      <c r="I5964" s="38"/>
    </row>
    <row r="5965" spans="1:9" ht="15" customHeight="1" x14ac:dyDescent="0.2">
      <c r="A5965"/>
      <c r="B5965"/>
      <c r="G5965" s="46"/>
      <c r="H5965" s="38"/>
      <c r="I5965" s="38"/>
    </row>
    <row r="5966" spans="1:9" ht="15" customHeight="1" x14ac:dyDescent="0.2">
      <c r="A5966"/>
      <c r="B5966"/>
      <c r="G5966" s="46"/>
      <c r="H5966" s="38"/>
      <c r="I5966" s="38"/>
    </row>
    <row r="5967" spans="1:9" ht="15" customHeight="1" x14ac:dyDescent="0.2">
      <c r="A5967"/>
      <c r="B5967"/>
      <c r="G5967" s="46"/>
      <c r="H5967" s="38"/>
      <c r="I5967" s="38"/>
    </row>
    <row r="5968" spans="1:9" ht="15" customHeight="1" x14ac:dyDescent="0.2">
      <c r="A5968"/>
      <c r="B5968"/>
      <c r="G5968" s="46"/>
      <c r="H5968" s="38"/>
      <c r="I5968" s="38"/>
    </row>
    <row r="5969" spans="1:9" ht="15" customHeight="1" x14ac:dyDescent="0.2">
      <c r="A5969"/>
      <c r="B5969"/>
      <c r="G5969" s="46"/>
      <c r="H5969" s="38"/>
      <c r="I5969" s="38"/>
    </row>
    <row r="5970" spans="1:9" ht="15" customHeight="1" x14ac:dyDescent="0.2">
      <c r="A5970"/>
      <c r="B5970"/>
      <c r="G5970" s="46"/>
      <c r="H5970" s="38"/>
      <c r="I5970" s="38"/>
    </row>
    <row r="5971" spans="1:9" ht="15" customHeight="1" x14ac:dyDescent="0.2">
      <c r="A5971"/>
      <c r="B5971"/>
      <c r="G5971" s="46"/>
      <c r="H5971" s="38"/>
      <c r="I5971" s="38"/>
    </row>
    <row r="5972" spans="1:9" ht="15" customHeight="1" x14ac:dyDescent="0.2">
      <c r="A5972"/>
      <c r="B5972"/>
      <c r="G5972" s="46"/>
      <c r="H5972" s="38"/>
      <c r="I5972" s="38"/>
    </row>
    <row r="5973" spans="1:9" ht="15" customHeight="1" x14ac:dyDescent="0.2">
      <c r="A5973"/>
      <c r="B5973"/>
      <c r="G5973" s="46"/>
      <c r="H5973" s="38"/>
      <c r="I5973" s="38"/>
    </row>
    <row r="5974" spans="1:9" ht="15" customHeight="1" x14ac:dyDescent="0.2">
      <c r="A5974"/>
      <c r="B5974"/>
      <c r="G5974" s="46"/>
      <c r="H5974" s="38"/>
      <c r="I5974" s="38"/>
    </row>
    <row r="5975" spans="1:9" ht="15" customHeight="1" x14ac:dyDescent="0.2">
      <c r="A5975"/>
      <c r="B5975"/>
      <c r="G5975" s="46"/>
      <c r="H5975" s="38"/>
      <c r="I5975" s="38"/>
    </row>
    <row r="5976" spans="1:9" ht="15" customHeight="1" x14ac:dyDescent="0.2">
      <c r="A5976"/>
      <c r="B5976"/>
      <c r="G5976" s="46"/>
      <c r="H5976" s="38"/>
      <c r="I5976" s="38"/>
    </row>
    <row r="5977" spans="1:9" ht="15" customHeight="1" x14ac:dyDescent="0.2">
      <c r="A5977"/>
      <c r="B5977"/>
      <c r="G5977" s="46"/>
      <c r="H5977" s="38"/>
      <c r="I5977" s="38"/>
    </row>
    <row r="5978" spans="1:9" ht="15" customHeight="1" x14ac:dyDescent="0.2">
      <c r="A5978"/>
      <c r="B5978"/>
      <c r="G5978" s="46"/>
      <c r="H5978" s="38"/>
      <c r="I5978" s="38"/>
    </row>
    <row r="5979" spans="1:9" ht="15" customHeight="1" x14ac:dyDescent="0.2">
      <c r="A5979"/>
      <c r="B5979"/>
      <c r="G5979" s="46"/>
      <c r="H5979" s="38"/>
      <c r="I5979" s="38"/>
    </row>
    <row r="5980" spans="1:9" ht="15" customHeight="1" x14ac:dyDescent="0.2">
      <c r="A5980"/>
      <c r="B5980"/>
      <c r="G5980" s="46"/>
      <c r="H5980" s="38"/>
      <c r="I5980" s="38"/>
    </row>
    <row r="5981" spans="1:9" ht="15" customHeight="1" x14ac:dyDescent="0.2">
      <c r="A5981"/>
      <c r="B5981"/>
      <c r="G5981" s="46"/>
      <c r="H5981" s="38"/>
      <c r="I5981" s="38"/>
    </row>
    <row r="5982" spans="1:9" ht="15" customHeight="1" x14ac:dyDescent="0.2">
      <c r="A5982"/>
      <c r="B5982"/>
      <c r="G5982" s="46"/>
      <c r="H5982" s="38"/>
      <c r="I5982" s="38"/>
    </row>
    <row r="5983" spans="1:9" ht="15" customHeight="1" x14ac:dyDescent="0.2">
      <c r="A5983"/>
      <c r="B5983"/>
      <c r="G5983" s="46"/>
      <c r="H5983" s="38"/>
      <c r="I5983" s="38"/>
    </row>
    <row r="5984" spans="1:9" ht="15" customHeight="1" x14ac:dyDescent="0.2">
      <c r="A5984"/>
      <c r="B5984"/>
      <c r="G5984" s="46"/>
      <c r="H5984" s="38"/>
      <c r="I5984" s="38"/>
    </row>
    <row r="5985" spans="1:9" ht="15" customHeight="1" x14ac:dyDescent="0.2">
      <c r="A5985"/>
      <c r="B5985"/>
      <c r="G5985" s="46"/>
      <c r="H5985" s="38"/>
      <c r="I5985" s="38"/>
    </row>
    <row r="5986" spans="1:9" ht="15" customHeight="1" x14ac:dyDescent="0.2">
      <c r="A5986"/>
      <c r="B5986"/>
      <c r="G5986" s="46"/>
      <c r="H5986" s="38"/>
      <c r="I5986" s="38"/>
    </row>
    <row r="5987" spans="1:9" ht="15" customHeight="1" x14ac:dyDescent="0.2">
      <c r="A5987"/>
      <c r="B5987"/>
      <c r="G5987" s="46"/>
      <c r="H5987" s="38"/>
      <c r="I5987" s="38"/>
    </row>
    <row r="5988" spans="1:9" ht="15" customHeight="1" x14ac:dyDescent="0.2">
      <c r="A5988"/>
      <c r="B5988"/>
      <c r="G5988" s="46"/>
      <c r="H5988" s="38"/>
      <c r="I5988" s="38"/>
    </row>
    <row r="5989" spans="1:9" ht="15" customHeight="1" x14ac:dyDescent="0.2">
      <c r="A5989"/>
      <c r="B5989"/>
      <c r="G5989" s="46"/>
      <c r="H5989" s="38"/>
      <c r="I5989" s="38"/>
    </row>
    <row r="5990" spans="1:9" ht="15" customHeight="1" x14ac:dyDescent="0.2">
      <c r="A5990"/>
      <c r="B5990"/>
      <c r="G5990" s="46"/>
      <c r="H5990" s="38"/>
      <c r="I5990" s="38"/>
    </row>
    <row r="5991" spans="1:9" ht="15" customHeight="1" x14ac:dyDescent="0.2">
      <c r="A5991"/>
      <c r="B5991"/>
      <c r="G5991" s="46"/>
      <c r="H5991" s="38"/>
      <c r="I5991" s="38"/>
    </row>
    <row r="5992" spans="1:9" ht="15" customHeight="1" x14ac:dyDescent="0.2">
      <c r="A5992"/>
      <c r="B5992"/>
      <c r="G5992" s="46"/>
      <c r="H5992" s="38"/>
      <c r="I5992" s="38"/>
    </row>
    <row r="5993" spans="1:9" ht="15" customHeight="1" x14ac:dyDescent="0.2">
      <c r="A5993"/>
      <c r="B5993"/>
      <c r="G5993" s="46"/>
      <c r="H5993" s="38"/>
      <c r="I5993" s="38"/>
    </row>
    <row r="5994" spans="1:9" ht="15" customHeight="1" x14ac:dyDescent="0.2">
      <c r="A5994"/>
      <c r="B5994"/>
      <c r="G5994" s="46"/>
      <c r="H5994" s="38"/>
      <c r="I5994" s="38"/>
    </row>
    <row r="5995" spans="1:9" ht="15" customHeight="1" x14ac:dyDescent="0.2">
      <c r="A5995"/>
      <c r="B5995"/>
      <c r="G5995" s="46"/>
      <c r="H5995" s="38"/>
      <c r="I5995" s="38"/>
    </row>
    <row r="5996" spans="1:9" ht="15" customHeight="1" x14ac:dyDescent="0.2">
      <c r="A5996"/>
      <c r="B5996"/>
      <c r="G5996" s="46"/>
      <c r="H5996" s="38"/>
      <c r="I5996" s="38"/>
    </row>
    <row r="5997" spans="1:9" ht="15" customHeight="1" x14ac:dyDescent="0.2">
      <c r="A5997"/>
      <c r="B5997"/>
      <c r="G5997" s="46"/>
      <c r="H5997" s="38"/>
      <c r="I5997" s="38"/>
    </row>
    <row r="5998" spans="1:9" ht="15" customHeight="1" x14ac:dyDescent="0.2">
      <c r="A5998"/>
      <c r="B5998"/>
      <c r="G5998" s="46"/>
      <c r="H5998" s="38"/>
      <c r="I5998" s="38"/>
    </row>
    <row r="5999" spans="1:9" ht="15" customHeight="1" x14ac:dyDescent="0.2">
      <c r="A5999"/>
      <c r="B5999"/>
      <c r="G5999" s="46"/>
      <c r="H5999" s="38"/>
      <c r="I5999" s="38"/>
    </row>
    <row r="6000" spans="1:9" ht="15" customHeight="1" x14ac:dyDescent="0.2">
      <c r="A6000"/>
      <c r="B6000"/>
      <c r="G6000" s="46"/>
      <c r="H6000" s="38"/>
      <c r="I6000" s="38"/>
    </row>
    <row r="6001" spans="1:9" ht="15" customHeight="1" x14ac:dyDescent="0.2">
      <c r="A6001"/>
      <c r="B6001"/>
      <c r="G6001" s="46"/>
      <c r="H6001" s="38"/>
      <c r="I6001" s="38"/>
    </row>
    <row r="6002" spans="1:9" ht="15" customHeight="1" x14ac:dyDescent="0.2">
      <c r="A6002"/>
      <c r="B6002"/>
      <c r="G6002" s="46"/>
      <c r="H6002" s="38"/>
      <c r="I6002" s="38"/>
    </row>
    <row r="6003" spans="1:9" ht="15" customHeight="1" x14ac:dyDescent="0.2">
      <c r="A6003"/>
      <c r="B6003"/>
      <c r="G6003" s="46"/>
      <c r="H6003" s="38"/>
      <c r="I6003" s="38"/>
    </row>
    <row r="6004" spans="1:9" ht="15" customHeight="1" x14ac:dyDescent="0.2">
      <c r="A6004"/>
      <c r="B6004"/>
      <c r="G6004" s="46"/>
      <c r="H6004" s="38"/>
      <c r="I6004" s="38"/>
    </row>
    <row r="6005" spans="1:9" ht="15" customHeight="1" x14ac:dyDescent="0.2">
      <c r="A6005"/>
      <c r="B6005"/>
      <c r="G6005" s="46"/>
      <c r="H6005" s="38"/>
      <c r="I6005" s="38"/>
    </row>
    <row r="6006" spans="1:9" ht="15" customHeight="1" x14ac:dyDescent="0.2">
      <c r="A6006"/>
      <c r="B6006"/>
      <c r="G6006" s="46"/>
      <c r="H6006" s="38"/>
      <c r="I6006" s="38"/>
    </row>
    <row r="6007" spans="1:9" ht="15" customHeight="1" x14ac:dyDescent="0.2">
      <c r="A6007"/>
      <c r="B6007"/>
      <c r="G6007" s="46"/>
      <c r="H6007" s="38"/>
      <c r="I6007" s="38"/>
    </row>
    <row r="6008" spans="1:9" ht="15" customHeight="1" x14ac:dyDescent="0.2">
      <c r="A6008"/>
      <c r="B6008"/>
      <c r="G6008" s="46"/>
      <c r="H6008" s="38"/>
      <c r="I6008" s="38"/>
    </row>
    <row r="6009" spans="1:9" ht="15" customHeight="1" x14ac:dyDescent="0.2">
      <c r="A6009"/>
      <c r="B6009"/>
      <c r="G6009" s="46"/>
      <c r="H6009" s="38"/>
      <c r="I6009" s="38"/>
    </row>
    <row r="6010" spans="1:9" ht="15" customHeight="1" x14ac:dyDescent="0.2">
      <c r="A6010"/>
      <c r="B6010"/>
      <c r="G6010" s="46"/>
      <c r="H6010" s="38"/>
      <c r="I6010" s="38"/>
    </row>
    <row r="6011" spans="1:9" ht="15" customHeight="1" x14ac:dyDescent="0.2">
      <c r="A6011"/>
      <c r="B6011"/>
      <c r="G6011" s="46"/>
      <c r="H6011" s="38"/>
      <c r="I6011" s="38"/>
    </row>
    <row r="6012" spans="1:9" ht="15" customHeight="1" x14ac:dyDescent="0.2">
      <c r="A6012"/>
      <c r="B6012"/>
      <c r="G6012" s="46"/>
      <c r="H6012" s="38"/>
      <c r="I6012" s="38"/>
    </row>
    <row r="6013" spans="1:9" ht="15" customHeight="1" x14ac:dyDescent="0.2">
      <c r="A6013"/>
      <c r="B6013"/>
      <c r="G6013" s="46"/>
      <c r="H6013" s="38"/>
      <c r="I6013" s="38"/>
    </row>
    <row r="6014" spans="1:9" ht="15" customHeight="1" x14ac:dyDescent="0.2">
      <c r="A6014"/>
      <c r="B6014"/>
      <c r="G6014" s="46"/>
      <c r="H6014" s="38"/>
      <c r="I6014" s="38"/>
    </row>
    <row r="6015" spans="1:9" ht="15" customHeight="1" x14ac:dyDescent="0.2">
      <c r="A6015"/>
      <c r="B6015"/>
      <c r="G6015" s="46"/>
      <c r="H6015" s="38"/>
      <c r="I6015" s="38"/>
    </row>
    <row r="6016" spans="1:9" ht="15" customHeight="1" x14ac:dyDescent="0.2">
      <c r="A6016"/>
      <c r="B6016"/>
      <c r="G6016" s="46"/>
      <c r="H6016" s="38"/>
      <c r="I6016" s="38"/>
    </row>
    <row r="6017" spans="1:9" ht="15" customHeight="1" x14ac:dyDescent="0.2">
      <c r="A6017"/>
      <c r="B6017"/>
      <c r="G6017" s="46"/>
      <c r="H6017" s="38"/>
      <c r="I6017" s="38"/>
    </row>
    <row r="6018" spans="1:9" ht="15" customHeight="1" x14ac:dyDescent="0.2">
      <c r="A6018"/>
      <c r="B6018"/>
      <c r="G6018" s="46"/>
      <c r="H6018" s="38"/>
      <c r="I6018" s="38"/>
    </row>
    <row r="6019" spans="1:9" ht="15" customHeight="1" x14ac:dyDescent="0.2">
      <c r="A6019"/>
      <c r="B6019"/>
      <c r="G6019" s="46"/>
      <c r="H6019" s="38"/>
      <c r="I6019" s="38"/>
    </row>
    <row r="6020" spans="1:9" ht="15" customHeight="1" x14ac:dyDescent="0.2">
      <c r="A6020"/>
      <c r="B6020"/>
      <c r="G6020" s="46"/>
      <c r="H6020" s="38"/>
      <c r="I6020" s="38"/>
    </row>
    <row r="6021" spans="1:9" ht="15" customHeight="1" x14ac:dyDescent="0.2">
      <c r="A6021"/>
      <c r="B6021"/>
      <c r="G6021" s="46"/>
      <c r="H6021" s="38"/>
      <c r="I6021" s="38"/>
    </row>
    <row r="6022" spans="1:9" ht="15" customHeight="1" x14ac:dyDescent="0.2">
      <c r="A6022"/>
      <c r="B6022"/>
      <c r="G6022" s="46"/>
      <c r="H6022" s="38"/>
      <c r="I6022" s="38"/>
    </row>
    <row r="6023" spans="1:9" ht="15" customHeight="1" x14ac:dyDescent="0.2">
      <c r="A6023"/>
      <c r="B6023"/>
      <c r="G6023" s="46"/>
      <c r="H6023" s="38"/>
      <c r="I6023" s="38"/>
    </row>
    <row r="6024" spans="1:9" ht="15" customHeight="1" x14ac:dyDescent="0.2">
      <c r="A6024"/>
      <c r="B6024"/>
      <c r="G6024" s="46"/>
      <c r="H6024" s="38"/>
      <c r="I6024" s="38"/>
    </row>
    <row r="6025" spans="1:9" ht="15" customHeight="1" x14ac:dyDescent="0.2">
      <c r="A6025"/>
      <c r="B6025"/>
      <c r="G6025" s="46"/>
      <c r="H6025" s="38"/>
      <c r="I6025" s="38"/>
    </row>
    <row r="6026" spans="1:9" ht="15" customHeight="1" x14ac:dyDescent="0.2">
      <c r="A6026"/>
      <c r="B6026"/>
      <c r="G6026" s="46"/>
      <c r="H6026" s="38"/>
      <c r="I6026" s="38"/>
    </row>
    <row r="6027" spans="1:9" ht="15" customHeight="1" x14ac:dyDescent="0.2">
      <c r="A6027"/>
      <c r="B6027"/>
      <c r="G6027" s="46"/>
      <c r="H6027" s="38"/>
      <c r="I6027" s="38"/>
    </row>
    <row r="6028" spans="1:9" ht="15" customHeight="1" x14ac:dyDescent="0.2">
      <c r="A6028"/>
      <c r="B6028"/>
      <c r="G6028" s="46"/>
      <c r="H6028" s="38"/>
      <c r="I6028" s="38"/>
    </row>
    <row r="6029" spans="1:9" ht="15" customHeight="1" x14ac:dyDescent="0.2">
      <c r="A6029"/>
      <c r="B6029"/>
      <c r="G6029" s="46"/>
      <c r="H6029" s="38"/>
      <c r="I6029" s="38"/>
    </row>
    <row r="6030" spans="1:9" ht="15" customHeight="1" x14ac:dyDescent="0.2">
      <c r="A6030"/>
      <c r="B6030"/>
      <c r="G6030" s="46"/>
      <c r="H6030" s="38"/>
      <c r="I6030" s="38"/>
    </row>
    <row r="6031" spans="1:9" ht="15" customHeight="1" x14ac:dyDescent="0.2">
      <c r="A6031"/>
      <c r="B6031"/>
      <c r="G6031" s="46"/>
      <c r="H6031" s="38"/>
      <c r="I6031" s="38"/>
    </row>
    <row r="6032" spans="1:9" ht="15" customHeight="1" x14ac:dyDescent="0.2">
      <c r="A6032"/>
      <c r="B6032"/>
      <c r="G6032" s="46"/>
      <c r="H6032" s="38"/>
      <c r="I6032" s="38"/>
    </row>
    <row r="6033" spans="1:9" ht="15" customHeight="1" x14ac:dyDescent="0.2">
      <c r="A6033"/>
      <c r="B6033"/>
      <c r="G6033" s="46"/>
      <c r="H6033" s="38"/>
      <c r="I6033" s="38"/>
    </row>
    <row r="6034" spans="1:9" ht="15" customHeight="1" x14ac:dyDescent="0.2">
      <c r="A6034"/>
      <c r="B6034"/>
      <c r="G6034" s="46"/>
      <c r="H6034" s="38"/>
      <c r="I6034" s="38"/>
    </row>
    <row r="6035" spans="1:9" ht="15" customHeight="1" x14ac:dyDescent="0.2">
      <c r="A6035"/>
      <c r="B6035"/>
      <c r="G6035" s="46"/>
      <c r="H6035" s="38"/>
      <c r="I6035" s="38"/>
    </row>
    <row r="6036" spans="1:9" ht="15" customHeight="1" x14ac:dyDescent="0.2">
      <c r="A6036"/>
      <c r="B6036"/>
      <c r="G6036" s="46"/>
      <c r="H6036" s="38"/>
      <c r="I6036" s="38"/>
    </row>
    <row r="6037" spans="1:9" ht="15" customHeight="1" x14ac:dyDescent="0.2">
      <c r="A6037"/>
      <c r="B6037"/>
      <c r="G6037" s="46"/>
      <c r="H6037" s="38"/>
      <c r="I6037" s="38"/>
    </row>
    <row r="6038" spans="1:9" ht="15" customHeight="1" x14ac:dyDescent="0.2">
      <c r="A6038"/>
      <c r="B6038"/>
      <c r="G6038" s="46"/>
      <c r="H6038" s="38"/>
      <c r="I6038" s="38"/>
    </row>
    <row r="6039" spans="1:9" ht="15" customHeight="1" x14ac:dyDescent="0.2">
      <c r="A6039"/>
      <c r="B6039"/>
      <c r="G6039" s="46"/>
      <c r="H6039" s="38"/>
      <c r="I6039" s="38"/>
    </row>
    <row r="6040" spans="1:9" ht="15" customHeight="1" x14ac:dyDescent="0.2">
      <c r="A6040"/>
      <c r="B6040"/>
      <c r="G6040" s="46"/>
      <c r="H6040" s="38"/>
      <c r="I6040" s="38"/>
    </row>
    <row r="6041" spans="1:9" ht="15" customHeight="1" x14ac:dyDescent="0.2">
      <c r="A6041"/>
      <c r="B6041"/>
      <c r="G6041" s="46"/>
      <c r="H6041" s="38"/>
      <c r="I6041" s="38"/>
    </row>
    <row r="6042" spans="1:9" ht="15" customHeight="1" x14ac:dyDescent="0.2">
      <c r="A6042"/>
      <c r="B6042"/>
      <c r="G6042" s="46"/>
      <c r="H6042" s="38"/>
      <c r="I6042" s="38"/>
    </row>
    <row r="6043" spans="1:9" ht="15" customHeight="1" x14ac:dyDescent="0.2">
      <c r="A6043"/>
      <c r="B6043"/>
      <c r="G6043" s="46"/>
      <c r="H6043" s="38"/>
      <c r="I6043" s="38"/>
    </row>
    <row r="6044" spans="1:9" ht="15" customHeight="1" x14ac:dyDescent="0.2">
      <c r="A6044"/>
      <c r="B6044"/>
      <c r="G6044" s="46"/>
      <c r="H6044" s="38"/>
      <c r="I6044" s="38"/>
    </row>
    <row r="6045" spans="1:9" ht="15" customHeight="1" x14ac:dyDescent="0.2">
      <c r="A6045"/>
      <c r="B6045"/>
      <c r="G6045" s="46"/>
      <c r="H6045" s="38"/>
      <c r="I6045" s="38"/>
    </row>
    <row r="6046" spans="1:9" ht="15" customHeight="1" x14ac:dyDescent="0.2">
      <c r="A6046"/>
      <c r="B6046"/>
      <c r="G6046" s="46"/>
      <c r="H6046" s="38"/>
      <c r="I6046" s="38"/>
    </row>
    <row r="6047" spans="1:9" ht="15" customHeight="1" x14ac:dyDescent="0.2">
      <c r="A6047"/>
      <c r="B6047"/>
      <c r="G6047" s="46"/>
      <c r="H6047" s="38"/>
      <c r="I6047" s="38"/>
    </row>
    <row r="6048" spans="1:9" ht="15" customHeight="1" x14ac:dyDescent="0.2">
      <c r="A6048"/>
      <c r="B6048"/>
      <c r="G6048" s="46"/>
      <c r="H6048" s="38"/>
      <c r="I6048" s="38"/>
    </row>
    <row r="6049" spans="1:9" ht="15" customHeight="1" x14ac:dyDescent="0.2">
      <c r="A6049"/>
      <c r="B6049"/>
      <c r="G6049" s="46"/>
      <c r="H6049" s="38"/>
      <c r="I6049" s="38"/>
    </row>
    <row r="6050" spans="1:9" ht="15" customHeight="1" x14ac:dyDescent="0.2">
      <c r="A6050"/>
      <c r="B6050"/>
      <c r="G6050" s="46"/>
      <c r="H6050" s="38"/>
      <c r="I6050" s="38"/>
    </row>
    <row r="6051" spans="1:9" ht="15" customHeight="1" x14ac:dyDescent="0.2">
      <c r="A6051"/>
      <c r="B6051"/>
      <c r="G6051" s="46"/>
      <c r="H6051" s="38"/>
      <c r="I6051" s="38"/>
    </row>
    <row r="6052" spans="1:9" ht="15" customHeight="1" x14ac:dyDescent="0.2">
      <c r="A6052"/>
      <c r="B6052"/>
      <c r="G6052" s="46"/>
      <c r="H6052" s="38"/>
      <c r="I6052" s="38"/>
    </row>
    <row r="6053" spans="1:9" ht="15" customHeight="1" x14ac:dyDescent="0.2">
      <c r="A6053"/>
      <c r="B6053"/>
      <c r="G6053" s="46"/>
      <c r="H6053" s="38"/>
      <c r="I6053" s="38"/>
    </row>
    <row r="6054" spans="1:9" ht="15" customHeight="1" x14ac:dyDescent="0.2">
      <c r="A6054"/>
      <c r="B6054"/>
      <c r="G6054" s="46"/>
      <c r="H6054" s="38"/>
      <c r="I6054" s="38"/>
    </row>
    <row r="6055" spans="1:9" ht="15" customHeight="1" x14ac:dyDescent="0.2">
      <c r="A6055"/>
      <c r="B6055"/>
      <c r="G6055" s="46"/>
      <c r="H6055" s="38"/>
      <c r="I6055" s="38"/>
    </row>
    <row r="6056" spans="1:9" ht="15" customHeight="1" x14ac:dyDescent="0.2">
      <c r="A6056"/>
      <c r="B6056"/>
      <c r="G6056" s="46"/>
      <c r="H6056" s="38"/>
      <c r="I6056" s="38"/>
    </row>
    <row r="6057" spans="1:9" ht="15" customHeight="1" x14ac:dyDescent="0.2">
      <c r="A6057"/>
      <c r="B6057"/>
      <c r="G6057" s="46"/>
      <c r="H6057" s="38"/>
      <c r="I6057" s="38"/>
    </row>
    <row r="6058" spans="1:9" ht="15" customHeight="1" x14ac:dyDescent="0.2">
      <c r="A6058"/>
      <c r="B6058"/>
      <c r="G6058" s="46"/>
      <c r="H6058" s="38"/>
      <c r="I6058" s="38"/>
    </row>
    <row r="6059" spans="1:9" ht="15" customHeight="1" x14ac:dyDescent="0.2">
      <c r="A6059"/>
      <c r="B6059"/>
      <c r="G6059" s="46"/>
      <c r="H6059" s="38"/>
      <c r="I6059" s="38"/>
    </row>
    <row r="6060" spans="1:9" ht="15" customHeight="1" x14ac:dyDescent="0.2">
      <c r="A6060"/>
      <c r="B6060"/>
      <c r="G6060" s="46"/>
      <c r="H6060" s="38"/>
      <c r="I6060" s="38"/>
    </row>
    <row r="6061" spans="1:9" ht="15" customHeight="1" x14ac:dyDescent="0.2">
      <c r="A6061"/>
      <c r="B6061"/>
      <c r="G6061" s="46"/>
      <c r="H6061" s="38"/>
      <c r="I6061" s="38"/>
    </row>
    <row r="6062" spans="1:9" ht="15" customHeight="1" x14ac:dyDescent="0.2">
      <c r="A6062"/>
      <c r="B6062"/>
      <c r="G6062" s="46"/>
      <c r="H6062" s="38"/>
      <c r="I6062" s="38"/>
    </row>
    <row r="6063" spans="1:9" ht="15" customHeight="1" x14ac:dyDescent="0.2">
      <c r="A6063"/>
      <c r="B6063"/>
      <c r="G6063" s="46"/>
      <c r="H6063" s="38"/>
      <c r="I6063" s="38"/>
    </row>
    <row r="6064" spans="1:9" ht="15" customHeight="1" x14ac:dyDescent="0.2">
      <c r="A6064"/>
      <c r="B6064"/>
      <c r="G6064" s="46"/>
      <c r="H6064" s="38"/>
      <c r="I6064" s="38"/>
    </row>
    <row r="6065" spans="1:9" ht="15" customHeight="1" x14ac:dyDescent="0.2">
      <c r="A6065"/>
      <c r="B6065"/>
      <c r="G6065" s="46"/>
      <c r="H6065" s="38"/>
      <c r="I6065" s="38"/>
    </row>
    <row r="6066" spans="1:9" ht="15" customHeight="1" x14ac:dyDescent="0.2">
      <c r="A6066"/>
      <c r="B6066"/>
      <c r="G6066" s="46"/>
      <c r="H6066" s="38"/>
      <c r="I6066" s="38"/>
    </row>
    <row r="6067" spans="1:9" ht="15" customHeight="1" x14ac:dyDescent="0.2">
      <c r="A6067"/>
      <c r="B6067"/>
      <c r="G6067" s="46"/>
      <c r="H6067" s="38"/>
      <c r="I6067" s="38"/>
    </row>
    <row r="6068" spans="1:9" ht="15" customHeight="1" x14ac:dyDescent="0.2">
      <c r="A6068"/>
      <c r="B6068"/>
      <c r="G6068" s="46"/>
      <c r="H6068" s="38"/>
      <c r="I6068" s="38"/>
    </row>
    <row r="6069" spans="1:9" ht="15" customHeight="1" x14ac:dyDescent="0.2">
      <c r="A6069"/>
      <c r="B6069"/>
      <c r="G6069" s="46"/>
      <c r="H6069" s="38"/>
      <c r="I6069" s="38"/>
    </row>
    <row r="6070" spans="1:9" ht="15" customHeight="1" x14ac:dyDescent="0.2">
      <c r="A6070"/>
      <c r="B6070"/>
      <c r="G6070" s="46"/>
      <c r="H6070" s="38"/>
      <c r="I6070" s="38"/>
    </row>
    <row r="6071" spans="1:9" ht="15" customHeight="1" x14ac:dyDescent="0.2">
      <c r="A6071"/>
      <c r="B6071"/>
      <c r="G6071" s="46"/>
      <c r="H6071" s="38"/>
      <c r="I6071" s="38"/>
    </row>
    <row r="6072" spans="1:9" ht="15" customHeight="1" x14ac:dyDescent="0.2">
      <c r="A6072"/>
      <c r="B6072"/>
      <c r="G6072" s="46"/>
      <c r="H6072" s="38"/>
      <c r="I6072" s="38"/>
    </row>
    <row r="6073" spans="1:9" ht="15" customHeight="1" x14ac:dyDescent="0.2">
      <c r="A6073"/>
      <c r="B6073"/>
      <c r="G6073" s="46"/>
      <c r="H6073" s="38"/>
      <c r="I6073" s="38"/>
    </row>
    <row r="6074" spans="1:9" ht="15" customHeight="1" x14ac:dyDescent="0.2">
      <c r="A6074"/>
      <c r="B6074"/>
      <c r="G6074" s="46"/>
      <c r="H6074" s="38"/>
      <c r="I6074" s="38"/>
    </row>
    <row r="6075" spans="1:9" ht="15" customHeight="1" x14ac:dyDescent="0.2">
      <c r="A6075"/>
      <c r="B6075"/>
      <c r="G6075" s="46"/>
      <c r="H6075" s="38"/>
      <c r="I6075" s="38"/>
    </row>
    <row r="6076" spans="1:9" ht="15" customHeight="1" x14ac:dyDescent="0.2">
      <c r="A6076"/>
      <c r="B6076"/>
      <c r="G6076" s="46"/>
      <c r="H6076" s="38"/>
      <c r="I6076" s="38"/>
    </row>
    <row r="6077" spans="1:9" ht="15" customHeight="1" x14ac:dyDescent="0.2">
      <c r="A6077"/>
      <c r="B6077"/>
      <c r="G6077" s="46"/>
      <c r="H6077" s="38"/>
      <c r="I6077" s="38"/>
    </row>
    <row r="6078" spans="1:9" ht="15" customHeight="1" x14ac:dyDescent="0.2">
      <c r="A6078"/>
      <c r="B6078"/>
      <c r="G6078" s="46"/>
      <c r="H6078" s="38"/>
      <c r="I6078" s="38"/>
    </row>
    <row r="6079" spans="1:9" ht="15" customHeight="1" x14ac:dyDescent="0.2">
      <c r="A6079"/>
      <c r="B6079"/>
      <c r="G6079" s="46"/>
      <c r="H6079" s="38"/>
      <c r="I6079" s="38"/>
    </row>
    <row r="6080" spans="1:9" ht="15" customHeight="1" x14ac:dyDescent="0.2">
      <c r="A6080"/>
      <c r="B6080"/>
      <c r="G6080" s="46"/>
      <c r="H6080" s="38"/>
      <c r="I6080" s="38"/>
    </row>
    <row r="6081" spans="1:9" ht="15" customHeight="1" x14ac:dyDescent="0.2">
      <c r="A6081"/>
      <c r="B6081"/>
      <c r="G6081" s="46"/>
      <c r="H6081" s="38"/>
      <c r="I6081" s="38"/>
    </row>
    <row r="6082" spans="1:9" ht="15" customHeight="1" x14ac:dyDescent="0.2">
      <c r="A6082"/>
      <c r="B6082"/>
      <c r="G6082" s="46"/>
      <c r="H6082" s="38"/>
      <c r="I6082" s="38"/>
    </row>
    <row r="6083" spans="1:9" ht="15" customHeight="1" x14ac:dyDescent="0.2">
      <c r="A6083"/>
      <c r="B6083"/>
      <c r="G6083" s="46"/>
      <c r="H6083" s="38"/>
      <c r="I6083" s="38"/>
    </row>
    <row r="6084" spans="1:9" ht="15" customHeight="1" x14ac:dyDescent="0.2">
      <c r="A6084"/>
      <c r="B6084"/>
      <c r="G6084" s="46"/>
      <c r="H6084" s="38"/>
      <c r="I6084" s="38"/>
    </row>
    <row r="6085" spans="1:9" ht="15" customHeight="1" x14ac:dyDescent="0.2">
      <c r="A6085"/>
      <c r="B6085"/>
      <c r="G6085" s="46"/>
      <c r="H6085" s="38"/>
      <c r="I6085" s="38"/>
    </row>
    <row r="6086" spans="1:9" ht="15" customHeight="1" x14ac:dyDescent="0.2">
      <c r="A6086"/>
      <c r="B6086"/>
      <c r="G6086" s="46"/>
      <c r="H6086" s="38"/>
      <c r="I6086" s="38"/>
    </row>
    <row r="6087" spans="1:9" ht="15" customHeight="1" x14ac:dyDescent="0.2">
      <c r="A6087"/>
      <c r="B6087"/>
      <c r="G6087" s="46"/>
      <c r="H6087" s="38"/>
      <c r="I6087" s="38"/>
    </row>
    <row r="6088" spans="1:9" ht="15" customHeight="1" x14ac:dyDescent="0.2">
      <c r="A6088"/>
      <c r="B6088"/>
      <c r="G6088" s="46"/>
      <c r="H6088" s="38"/>
      <c r="I6088" s="38"/>
    </row>
    <row r="6089" spans="1:9" ht="15" customHeight="1" x14ac:dyDescent="0.2">
      <c r="A6089"/>
      <c r="B6089"/>
      <c r="G6089" s="46"/>
      <c r="H6089" s="38"/>
      <c r="I6089" s="38"/>
    </row>
    <row r="6090" spans="1:9" ht="15" customHeight="1" x14ac:dyDescent="0.2">
      <c r="A6090"/>
      <c r="B6090"/>
      <c r="G6090" s="46"/>
      <c r="H6090" s="38"/>
      <c r="I6090" s="38"/>
    </row>
    <row r="6091" spans="1:9" ht="15" customHeight="1" x14ac:dyDescent="0.2">
      <c r="A6091"/>
      <c r="B6091"/>
      <c r="G6091" s="46"/>
      <c r="H6091" s="38"/>
      <c r="I6091" s="38"/>
    </row>
    <row r="6092" spans="1:9" ht="15" customHeight="1" x14ac:dyDescent="0.2">
      <c r="A6092"/>
      <c r="B6092"/>
      <c r="G6092" s="46"/>
      <c r="H6092" s="38"/>
      <c r="I6092" s="38"/>
    </row>
    <row r="6093" spans="1:9" ht="15" customHeight="1" x14ac:dyDescent="0.2">
      <c r="A6093"/>
      <c r="B6093"/>
      <c r="G6093" s="46"/>
      <c r="H6093" s="38"/>
      <c r="I6093" s="38"/>
    </row>
    <row r="6094" spans="1:9" ht="15" customHeight="1" x14ac:dyDescent="0.2">
      <c r="A6094"/>
      <c r="B6094"/>
      <c r="G6094" s="46"/>
      <c r="H6094" s="38"/>
      <c r="I6094" s="38"/>
    </row>
    <row r="6095" spans="1:9" ht="15" customHeight="1" x14ac:dyDescent="0.2">
      <c r="A6095"/>
      <c r="B6095"/>
      <c r="G6095" s="46"/>
      <c r="H6095" s="38"/>
      <c r="I6095" s="38"/>
    </row>
    <row r="6096" spans="1:9" ht="15" customHeight="1" x14ac:dyDescent="0.2">
      <c r="A6096"/>
      <c r="B6096"/>
      <c r="G6096" s="46"/>
      <c r="H6096" s="38"/>
      <c r="I6096" s="38"/>
    </row>
    <row r="6097" spans="1:9" ht="15" customHeight="1" x14ac:dyDescent="0.2">
      <c r="A6097"/>
      <c r="B6097"/>
      <c r="G6097" s="46"/>
      <c r="H6097" s="38"/>
      <c r="I6097" s="38"/>
    </row>
    <row r="6098" spans="1:9" ht="15" customHeight="1" x14ac:dyDescent="0.2">
      <c r="A6098"/>
      <c r="B6098"/>
      <c r="G6098" s="46"/>
      <c r="H6098" s="38"/>
      <c r="I6098" s="38"/>
    </row>
    <row r="6099" spans="1:9" ht="15" customHeight="1" x14ac:dyDescent="0.2">
      <c r="A6099"/>
      <c r="B6099"/>
      <c r="G6099" s="46"/>
      <c r="H6099" s="38"/>
      <c r="I6099" s="38"/>
    </row>
    <row r="6100" spans="1:9" ht="15" customHeight="1" x14ac:dyDescent="0.2">
      <c r="A6100"/>
      <c r="B6100"/>
      <c r="G6100" s="46"/>
      <c r="H6100" s="38"/>
      <c r="I6100" s="38"/>
    </row>
    <row r="6101" spans="1:9" ht="15" customHeight="1" x14ac:dyDescent="0.2">
      <c r="A6101"/>
      <c r="B6101"/>
      <c r="G6101" s="46"/>
      <c r="H6101" s="38"/>
      <c r="I6101" s="38"/>
    </row>
    <row r="6102" spans="1:9" ht="15" customHeight="1" x14ac:dyDescent="0.2">
      <c r="A6102"/>
      <c r="B6102"/>
      <c r="G6102" s="46"/>
      <c r="H6102" s="38"/>
      <c r="I6102" s="38"/>
    </row>
    <row r="6103" spans="1:9" ht="15" customHeight="1" x14ac:dyDescent="0.2">
      <c r="A6103"/>
      <c r="B6103"/>
      <c r="G6103" s="46"/>
      <c r="H6103" s="38"/>
      <c r="I6103" s="38"/>
    </row>
    <row r="6104" spans="1:9" ht="15" customHeight="1" x14ac:dyDescent="0.2">
      <c r="A6104"/>
      <c r="B6104"/>
      <c r="G6104" s="46"/>
      <c r="H6104" s="38"/>
      <c r="I6104" s="38"/>
    </row>
    <row r="6105" spans="1:9" ht="15" customHeight="1" x14ac:dyDescent="0.2">
      <c r="A6105"/>
      <c r="B6105"/>
      <c r="G6105" s="46"/>
      <c r="H6105" s="38"/>
      <c r="I6105" s="38"/>
    </row>
    <row r="6106" spans="1:9" ht="15" customHeight="1" x14ac:dyDescent="0.2">
      <c r="A6106"/>
      <c r="B6106"/>
      <c r="G6106" s="46"/>
      <c r="H6106" s="38"/>
      <c r="I6106" s="38"/>
    </row>
    <row r="6107" spans="1:9" ht="15" customHeight="1" x14ac:dyDescent="0.2">
      <c r="A6107"/>
      <c r="B6107"/>
      <c r="G6107" s="46"/>
      <c r="H6107" s="38"/>
      <c r="I6107" s="38"/>
    </row>
    <row r="6108" spans="1:9" ht="15" customHeight="1" x14ac:dyDescent="0.2">
      <c r="A6108"/>
      <c r="B6108"/>
      <c r="G6108" s="46"/>
      <c r="H6108" s="38"/>
      <c r="I6108" s="38"/>
    </row>
    <row r="6109" spans="1:9" ht="15" customHeight="1" x14ac:dyDescent="0.2">
      <c r="A6109"/>
      <c r="B6109"/>
      <c r="G6109" s="46"/>
      <c r="H6109" s="38"/>
      <c r="I6109" s="38"/>
    </row>
    <row r="6110" spans="1:9" ht="15" customHeight="1" x14ac:dyDescent="0.2">
      <c r="A6110"/>
      <c r="B6110"/>
      <c r="G6110" s="46"/>
      <c r="H6110" s="38"/>
      <c r="I6110" s="38"/>
    </row>
    <row r="6111" spans="1:9" ht="15" customHeight="1" x14ac:dyDescent="0.2">
      <c r="A6111"/>
      <c r="B6111"/>
      <c r="G6111" s="46"/>
      <c r="H6111" s="38"/>
      <c r="I6111" s="38"/>
    </row>
    <row r="6112" spans="1:9" ht="15" customHeight="1" x14ac:dyDescent="0.2">
      <c r="A6112"/>
      <c r="B6112"/>
      <c r="G6112" s="46"/>
      <c r="H6112" s="38"/>
      <c r="I6112" s="38"/>
    </row>
    <row r="6113" spans="1:9" ht="15" customHeight="1" x14ac:dyDescent="0.2">
      <c r="A6113"/>
      <c r="B6113"/>
      <c r="G6113" s="46"/>
      <c r="H6113" s="38"/>
      <c r="I6113" s="38"/>
    </row>
    <row r="6114" spans="1:9" ht="15" customHeight="1" x14ac:dyDescent="0.2">
      <c r="A6114"/>
      <c r="B6114"/>
      <c r="G6114" s="46"/>
      <c r="H6114" s="38"/>
      <c r="I6114" s="38"/>
    </row>
    <row r="6115" spans="1:9" ht="15" customHeight="1" x14ac:dyDescent="0.2">
      <c r="A6115"/>
      <c r="B6115"/>
      <c r="G6115" s="46"/>
      <c r="H6115" s="38"/>
      <c r="I6115" s="38"/>
    </row>
    <row r="6116" spans="1:9" ht="15" customHeight="1" x14ac:dyDescent="0.2">
      <c r="A6116"/>
      <c r="B6116"/>
      <c r="G6116" s="46"/>
      <c r="H6116" s="38"/>
      <c r="I6116" s="38"/>
    </row>
    <row r="6117" spans="1:9" ht="15" customHeight="1" x14ac:dyDescent="0.2">
      <c r="A6117"/>
      <c r="B6117"/>
      <c r="G6117" s="46"/>
      <c r="H6117" s="38"/>
      <c r="I6117" s="38"/>
    </row>
    <row r="6118" spans="1:9" ht="15" customHeight="1" x14ac:dyDescent="0.2">
      <c r="A6118"/>
      <c r="B6118"/>
      <c r="G6118" s="46"/>
      <c r="H6118" s="38"/>
      <c r="I6118" s="38"/>
    </row>
    <row r="6119" spans="1:9" ht="15" customHeight="1" x14ac:dyDescent="0.2">
      <c r="A6119"/>
      <c r="B6119"/>
      <c r="G6119" s="46"/>
      <c r="H6119" s="38"/>
      <c r="I6119" s="38"/>
    </row>
    <row r="6120" spans="1:9" ht="15" customHeight="1" x14ac:dyDescent="0.2">
      <c r="A6120"/>
      <c r="B6120"/>
      <c r="G6120" s="46"/>
      <c r="H6120" s="38"/>
      <c r="I6120" s="38"/>
    </row>
    <row r="6121" spans="1:9" ht="15" customHeight="1" x14ac:dyDescent="0.2">
      <c r="A6121"/>
      <c r="B6121"/>
      <c r="G6121" s="46"/>
      <c r="H6121" s="38"/>
      <c r="I6121" s="38"/>
    </row>
    <row r="6122" spans="1:9" ht="15" customHeight="1" x14ac:dyDescent="0.2">
      <c r="A6122"/>
      <c r="B6122"/>
      <c r="G6122" s="46"/>
      <c r="H6122" s="38"/>
      <c r="I6122" s="38"/>
    </row>
    <row r="6123" spans="1:9" ht="15" customHeight="1" x14ac:dyDescent="0.2">
      <c r="A6123"/>
      <c r="B6123"/>
      <c r="G6123" s="46"/>
      <c r="H6123" s="38"/>
      <c r="I6123" s="38"/>
    </row>
    <row r="6124" spans="1:9" ht="15" customHeight="1" x14ac:dyDescent="0.2">
      <c r="A6124"/>
      <c r="B6124"/>
      <c r="G6124" s="46"/>
      <c r="H6124" s="38"/>
      <c r="I6124" s="38"/>
    </row>
    <row r="6125" spans="1:9" ht="15" customHeight="1" x14ac:dyDescent="0.2">
      <c r="A6125"/>
      <c r="B6125"/>
      <c r="G6125" s="46"/>
      <c r="H6125" s="38"/>
      <c r="I6125" s="38"/>
    </row>
    <row r="6126" spans="1:9" ht="15" customHeight="1" x14ac:dyDescent="0.2">
      <c r="A6126"/>
      <c r="B6126"/>
      <c r="G6126" s="46"/>
      <c r="H6126" s="38"/>
      <c r="I6126" s="38"/>
    </row>
    <row r="6127" spans="1:9" ht="15" customHeight="1" x14ac:dyDescent="0.2">
      <c r="A6127"/>
      <c r="B6127"/>
      <c r="G6127" s="46"/>
      <c r="H6127" s="38"/>
      <c r="I6127" s="38"/>
    </row>
    <row r="6128" spans="1:9" ht="15" customHeight="1" x14ac:dyDescent="0.2">
      <c r="A6128"/>
      <c r="B6128"/>
      <c r="G6128" s="46"/>
      <c r="H6128" s="38"/>
      <c r="I6128" s="38"/>
    </row>
    <row r="6129" spans="1:9" ht="15" customHeight="1" x14ac:dyDescent="0.2">
      <c r="A6129"/>
      <c r="B6129"/>
      <c r="G6129" s="46"/>
      <c r="H6129" s="38"/>
      <c r="I6129" s="38"/>
    </row>
    <row r="6130" spans="1:9" ht="15" customHeight="1" x14ac:dyDescent="0.2">
      <c r="A6130"/>
      <c r="B6130"/>
      <c r="G6130" s="46"/>
      <c r="H6130" s="38"/>
      <c r="I6130" s="38"/>
    </row>
    <row r="6131" spans="1:9" ht="15" customHeight="1" x14ac:dyDescent="0.2">
      <c r="A6131"/>
      <c r="B6131"/>
      <c r="G6131" s="46"/>
      <c r="H6131" s="38"/>
      <c r="I6131" s="38"/>
    </row>
    <row r="6132" spans="1:9" ht="15" customHeight="1" x14ac:dyDescent="0.2">
      <c r="A6132"/>
      <c r="B6132"/>
      <c r="G6132" s="46"/>
      <c r="H6132" s="38"/>
      <c r="I6132" s="38"/>
    </row>
    <row r="6133" spans="1:9" ht="15" customHeight="1" x14ac:dyDescent="0.2">
      <c r="A6133"/>
      <c r="B6133"/>
      <c r="G6133" s="46"/>
      <c r="H6133" s="38"/>
      <c r="I6133" s="38"/>
    </row>
    <row r="6134" spans="1:9" ht="15" customHeight="1" x14ac:dyDescent="0.2">
      <c r="A6134"/>
      <c r="B6134"/>
      <c r="G6134" s="46"/>
      <c r="H6134" s="38"/>
      <c r="I6134" s="38"/>
    </row>
    <row r="6135" spans="1:9" ht="15" customHeight="1" x14ac:dyDescent="0.2">
      <c r="A6135"/>
      <c r="B6135"/>
      <c r="G6135" s="46"/>
      <c r="H6135" s="38"/>
      <c r="I6135" s="38"/>
    </row>
    <row r="6136" spans="1:9" ht="15" customHeight="1" x14ac:dyDescent="0.2">
      <c r="A6136"/>
      <c r="B6136"/>
      <c r="G6136" s="46"/>
      <c r="H6136" s="38"/>
      <c r="I6136" s="38"/>
    </row>
    <row r="6137" spans="1:9" ht="15" customHeight="1" x14ac:dyDescent="0.2">
      <c r="A6137"/>
      <c r="B6137"/>
      <c r="G6137" s="46"/>
      <c r="H6137" s="38"/>
      <c r="I6137" s="38"/>
    </row>
    <row r="6138" spans="1:9" ht="15" customHeight="1" x14ac:dyDescent="0.2">
      <c r="A6138"/>
      <c r="B6138"/>
      <c r="G6138" s="46"/>
      <c r="H6138" s="38"/>
      <c r="I6138" s="38"/>
    </row>
    <row r="6139" spans="1:9" ht="15" customHeight="1" x14ac:dyDescent="0.2">
      <c r="A6139"/>
      <c r="B6139"/>
      <c r="G6139" s="46"/>
      <c r="H6139" s="38"/>
      <c r="I6139" s="38"/>
    </row>
    <row r="6140" spans="1:9" ht="15" customHeight="1" x14ac:dyDescent="0.2">
      <c r="A6140"/>
      <c r="B6140"/>
      <c r="G6140" s="46"/>
      <c r="H6140" s="38"/>
      <c r="I6140" s="38"/>
    </row>
    <row r="6141" spans="1:9" ht="15" customHeight="1" x14ac:dyDescent="0.2">
      <c r="A6141"/>
      <c r="B6141"/>
      <c r="G6141" s="46"/>
      <c r="H6141" s="38"/>
      <c r="I6141" s="38"/>
    </row>
    <row r="6142" spans="1:9" ht="15" customHeight="1" x14ac:dyDescent="0.2">
      <c r="A6142"/>
      <c r="B6142"/>
      <c r="G6142" s="46"/>
      <c r="H6142" s="38"/>
      <c r="I6142" s="38"/>
    </row>
    <row r="6143" spans="1:9" ht="15" customHeight="1" x14ac:dyDescent="0.2">
      <c r="A6143"/>
      <c r="B6143"/>
      <c r="G6143" s="46"/>
      <c r="H6143" s="38"/>
      <c r="I6143" s="38"/>
    </row>
    <row r="6144" spans="1:9" ht="15" customHeight="1" x14ac:dyDescent="0.2">
      <c r="A6144"/>
      <c r="B6144"/>
      <c r="G6144" s="46"/>
      <c r="H6144" s="38"/>
      <c r="I6144" s="38"/>
    </row>
    <row r="6145" spans="1:9" ht="15" customHeight="1" x14ac:dyDescent="0.2">
      <c r="A6145"/>
      <c r="B6145"/>
      <c r="G6145" s="46"/>
      <c r="H6145" s="38"/>
      <c r="I6145" s="38"/>
    </row>
    <row r="6146" spans="1:9" ht="15" customHeight="1" x14ac:dyDescent="0.2">
      <c r="A6146"/>
      <c r="B6146"/>
      <c r="G6146" s="46"/>
      <c r="H6146" s="38"/>
      <c r="I6146" s="38"/>
    </row>
    <row r="6147" spans="1:9" ht="15" customHeight="1" x14ac:dyDescent="0.2">
      <c r="A6147"/>
      <c r="B6147"/>
      <c r="G6147" s="46"/>
      <c r="H6147" s="38"/>
      <c r="I6147" s="38"/>
    </row>
    <row r="6148" spans="1:9" ht="15" customHeight="1" x14ac:dyDescent="0.2">
      <c r="A6148"/>
      <c r="B6148"/>
      <c r="G6148" s="46"/>
      <c r="H6148" s="38"/>
      <c r="I6148" s="38"/>
    </row>
    <row r="6149" spans="1:9" ht="15" customHeight="1" x14ac:dyDescent="0.2">
      <c r="A6149"/>
      <c r="B6149"/>
      <c r="G6149" s="46"/>
      <c r="H6149" s="38"/>
      <c r="I6149" s="38"/>
    </row>
    <row r="6150" spans="1:9" ht="15" customHeight="1" x14ac:dyDescent="0.2">
      <c r="A6150"/>
      <c r="B6150"/>
      <c r="G6150" s="46"/>
      <c r="H6150" s="38"/>
      <c r="I6150" s="38"/>
    </row>
    <row r="6151" spans="1:9" ht="15" customHeight="1" x14ac:dyDescent="0.2">
      <c r="A6151"/>
      <c r="B6151"/>
      <c r="G6151" s="46"/>
      <c r="H6151" s="38"/>
      <c r="I6151" s="38"/>
    </row>
    <row r="6152" spans="1:9" ht="15" customHeight="1" x14ac:dyDescent="0.2">
      <c r="A6152"/>
      <c r="B6152"/>
      <c r="G6152" s="46"/>
      <c r="H6152" s="38"/>
      <c r="I6152" s="38"/>
    </row>
    <row r="6153" spans="1:9" ht="15" customHeight="1" x14ac:dyDescent="0.2">
      <c r="A6153"/>
      <c r="B6153"/>
      <c r="G6153" s="46"/>
      <c r="H6153" s="38"/>
      <c r="I6153" s="38"/>
    </row>
    <row r="6154" spans="1:9" ht="15" customHeight="1" x14ac:dyDescent="0.2">
      <c r="A6154"/>
      <c r="B6154"/>
      <c r="G6154" s="46"/>
      <c r="H6154" s="38"/>
      <c r="I6154" s="38"/>
    </row>
    <row r="6155" spans="1:9" ht="15" customHeight="1" x14ac:dyDescent="0.2">
      <c r="A6155"/>
      <c r="B6155"/>
      <c r="G6155" s="46"/>
      <c r="H6155" s="38"/>
      <c r="I6155" s="38"/>
    </row>
    <row r="6156" spans="1:9" ht="15" customHeight="1" x14ac:dyDescent="0.2">
      <c r="A6156"/>
      <c r="B6156"/>
      <c r="G6156" s="46"/>
      <c r="H6156" s="38"/>
      <c r="I6156" s="38"/>
    </row>
    <row r="6157" spans="1:9" ht="15" customHeight="1" x14ac:dyDescent="0.2">
      <c r="A6157"/>
      <c r="B6157"/>
      <c r="G6157" s="46"/>
      <c r="H6157" s="38"/>
      <c r="I6157" s="38"/>
    </row>
    <row r="6158" spans="1:9" ht="15" customHeight="1" x14ac:dyDescent="0.2">
      <c r="A6158"/>
      <c r="B6158"/>
      <c r="G6158" s="46"/>
      <c r="H6158" s="38"/>
      <c r="I6158" s="38"/>
    </row>
    <row r="6159" spans="1:9" ht="15" customHeight="1" x14ac:dyDescent="0.2">
      <c r="A6159"/>
      <c r="B6159"/>
      <c r="G6159" s="46"/>
      <c r="H6159" s="38"/>
      <c r="I6159" s="38"/>
    </row>
    <row r="6160" spans="1:9" ht="15" customHeight="1" x14ac:dyDescent="0.2">
      <c r="A6160"/>
      <c r="B6160"/>
      <c r="G6160" s="46"/>
      <c r="H6160" s="38"/>
      <c r="I6160" s="38"/>
    </row>
    <row r="6161" spans="1:9" ht="15" customHeight="1" x14ac:dyDescent="0.2">
      <c r="A6161"/>
      <c r="B6161"/>
      <c r="G6161" s="46"/>
      <c r="H6161" s="38"/>
      <c r="I6161" s="38"/>
    </row>
    <row r="6162" spans="1:9" ht="15" customHeight="1" x14ac:dyDescent="0.2">
      <c r="A6162"/>
      <c r="B6162"/>
      <c r="G6162" s="46"/>
      <c r="H6162" s="38"/>
      <c r="I6162" s="38"/>
    </row>
    <row r="6163" spans="1:9" ht="15" customHeight="1" x14ac:dyDescent="0.2">
      <c r="A6163"/>
      <c r="B6163"/>
      <c r="G6163" s="46"/>
      <c r="H6163" s="38"/>
      <c r="I6163" s="38"/>
    </row>
    <row r="6164" spans="1:9" ht="15" customHeight="1" x14ac:dyDescent="0.2">
      <c r="A6164"/>
      <c r="B6164"/>
      <c r="G6164" s="46"/>
      <c r="H6164" s="38"/>
      <c r="I6164" s="38"/>
    </row>
    <row r="6165" spans="1:9" ht="15" customHeight="1" x14ac:dyDescent="0.2">
      <c r="A6165"/>
      <c r="B6165"/>
      <c r="G6165" s="46"/>
      <c r="H6165" s="38"/>
      <c r="I6165" s="38"/>
    </row>
    <row r="6166" spans="1:9" ht="15" customHeight="1" x14ac:dyDescent="0.2">
      <c r="A6166"/>
      <c r="B6166"/>
      <c r="G6166" s="46"/>
      <c r="H6166" s="38"/>
      <c r="I6166" s="38"/>
    </row>
    <row r="6167" spans="1:9" ht="15" customHeight="1" x14ac:dyDescent="0.2">
      <c r="A6167"/>
      <c r="B6167"/>
      <c r="G6167" s="46"/>
      <c r="H6167" s="38"/>
      <c r="I6167" s="38"/>
    </row>
    <row r="6168" spans="1:9" ht="15" customHeight="1" x14ac:dyDescent="0.2">
      <c r="A6168"/>
      <c r="B6168"/>
      <c r="G6168" s="46"/>
      <c r="H6168" s="38"/>
      <c r="I6168" s="38"/>
    </row>
    <row r="6169" spans="1:9" ht="15" customHeight="1" x14ac:dyDescent="0.2">
      <c r="A6169"/>
      <c r="B6169"/>
      <c r="G6169" s="46"/>
      <c r="H6169" s="38"/>
      <c r="I6169" s="38"/>
    </row>
    <row r="6170" spans="1:9" ht="15" customHeight="1" x14ac:dyDescent="0.2">
      <c r="A6170"/>
      <c r="B6170"/>
      <c r="G6170" s="46"/>
      <c r="H6170" s="38"/>
      <c r="I6170" s="38"/>
    </row>
    <row r="6171" spans="1:9" ht="15" customHeight="1" x14ac:dyDescent="0.2">
      <c r="A6171"/>
      <c r="B6171"/>
      <c r="G6171" s="46"/>
      <c r="H6171" s="38"/>
      <c r="I6171" s="38"/>
    </row>
    <row r="6172" spans="1:9" ht="15" customHeight="1" x14ac:dyDescent="0.2">
      <c r="A6172"/>
      <c r="B6172"/>
      <c r="G6172" s="46"/>
      <c r="H6172" s="38"/>
      <c r="I6172" s="38"/>
    </row>
    <row r="6173" spans="1:9" ht="15" customHeight="1" x14ac:dyDescent="0.2">
      <c r="A6173"/>
      <c r="B6173"/>
      <c r="G6173" s="46"/>
      <c r="H6173" s="38"/>
      <c r="I6173" s="38"/>
    </row>
    <row r="6174" spans="1:9" ht="15" customHeight="1" x14ac:dyDescent="0.2">
      <c r="A6174"/>
      <c r="B6174"/>
      <c r="G6174" s="46"/>
      <c r="H6174" s="38"/>
      <c r="I6174" s="38"/>
    </row>
    <row r="6175" spans="1:9" ht="15" customHeight="1" x14ac:dyDescent="0.2">
      <c r="A6175"/>
      <c r="B6175"/>
      <c r="G6175" s="46"/>
      <c r="H6175" s="38"/>
      <c r="I6175" s="38"/>
    </row>
    <row r="6176" spans="1:9" ht="15" customHeight="1" x14ac:dyDescent="0.2">
      <c r="A6176"/>
      <c r="B6176"/>
      <c r="G6176" s="46"/>
      <c r="H6176" s="38"/>
      <c r="I6176" s="38"/>
    </row>
    <row r="6177" spans="1:9" ht="15" customHeight="1" x14ac:dyDescent="0.2">
      <c r="A6177"/>
      <c r="B6177"/>
      <c r="G6177" s="46"/>
      <c r="H6177" s="38"/>
      <c r="I6177" s="38"/>
    </row>
    <row r="6178" spans="1:9" ht="15" customHeight="1" x14ac:dyDescent="0.2">
      <c r="A6178"/>
      <c r="B6178"/>
      <c r="G6178" s="46"/>
      <c r="H6178" s="38"/>
      <c r="I6178" s="38"/>
    </row>
    <row r="6179" spans="1:9" ht="15" customHeight="1" x14ac:dyDescent="0.2">
      <c r="A6179"/>
      <c r="B6179"/>
      <c r="G6179" s="46"/>
      <c r="H6179" s="38"/>
      <c r="I6179" s="38"/>
    </row>
    <row r="6180" spans="1:9" ht="15" customHeight="1" x14ac:dyDescent="0.2">
      <c r="A6180"/>
      <c r="B6180"/>
      <c r="G6180" s="46"/>
      <c r="H6180" s="38"/>
      <c r="I6180" s="38"/>
    </row>
    <row r="6181" spans="1:9" ht="15" customHeight="1" x14ac:dyDescent="0.2">
      <c r="A6181"/>
      <c r="B6181"/>
      <c r="G6181" s="46"/>
      <c r="H6181" s="38"/>
      <c r="I6181" s="38"/>
    </row>
    <row r="6182" spans="1:9" ht="15" customHeight="1" x14ac:dyDescent="0.2">
      <c r="A6182"/>
      <c r="B6182"/>
      <c r="G6182" s="46"/>
      <c r="H6182" s="38"/>
      <c r="I6182" s="38"/>
    </row>
    <row r="6183" spans="1:9" ht="15" customHeight="1" x14ac:dyDescent="0.2">
      <c r="A6183"/>
      <c r="B6183"/>
      <c r="G6183" s="46"/>
      <c r="H6183" s="38"/>
      <c r="I6183" s="38"/>
    </row>
    <row r="6184" spans="1:9" ht="15" customHeight="1" x14ac:dyDescent="0.2">
      <c r="A6184"/>
      <c r="B6184"/>
      <c r="G6184" s="46"/>
      <c r="H6184" s="38"/>
      <c r="I6184" s="38"/>
    </row>
    <row r="6185" spans="1:9" ht="15" customHeight="1" x14ac:dyDescent="0.2">
      <c r="A6185"/>
      <c r="B6185"/>
      <c r="G6185" s="46"/>
      <c r="H6185" s="38"/>
      <c r="I6185" s="38"/>
    </row>
    <row r="6186" spans="1:9" ht="15" customHeight="1" x14ac:dyDescent="0.2">
      <c r="A6186"/>
      <c r="B6186"/>
      <c r="G6186" s="46"/>
      <c r="H6186" s="38"/>
      <c r="I6186" s="38"/>
    </row>
    <row r="6187" spans="1:9" ht="15" customHeight="1" x14ac:dyDescent="0.2">
      <c r="A6187"/>
      <c r="B6187"/>
      <c r="G6187" s="46"/>
      <c r="H6187" s="38"/>
      <c r="I6187" s="38"/>
    </row>
    <row r="6188" spans="1:9" ht="15" customHeight="1" x14ac:dyDescent="0.2">
      <c r="A6188"/>
      <c r="B6188"/>
      <c r="G6188" s="46"/>
      <c r="H6188" s="38"/>
      <c r="I6188" s="38"/>
    </row>
    <row r="6189" spans="1:9" ht="15" customHeight="1" x14ac:dyDescent="0.2">
      <c r="A6189"/>
      <c r="B6189"/>
      <c r="G6189" s="46"/>
      <c r="H6189" s="38"/>
      <c r="I6189" s="38"/>
    </row>
    <row r="6190" spans="1:9" ht="15" customHeight="1" x14ac:dyDescent="0.2">
      <c r="A6190"/>
      <c r="B6190"/>
      <c r="G6190" s="46"/>
      <c r="H6190" s="38"/>
      <c r="I6190" s="38"/>
    </row>
    <row r="6191" spans="1:9" ht="15" customHeight="1" x14ac:dyDescent="0.2">
      <c r="A6191"/>
      <c r="B6191"/>
      <c r="G6191" s="46"/>
      <c r="H6191" s="38"/>
      <c r="I6191" s="38"/>
    </row>
    <row r="6192" spans="1:9" ht="15" customHeight="1" x14ac:dyDescent="0.2">
      <c r="A6192"/>
      <c r="B6192"/>
      <c r="G6192" s="46"/>
      <c r="H6192" s="38"/>
      <c r="I6192" s="38"/>
    </row>
    <row r="6193" spans="1:9" ht="15" customHeight="1" x14ac:dyDescent="0.2">
      <c r="A6193"/>
      <c r="B6193"/>
      <c r="G6193" s="46"/>
      <c r="H6193" s="38"/>
      <c r="I6193" s="38"/>
    </row>
    <row r="6194" spans="1:9" ht="15" customHeight="1" x14ac:dyDescent="0.2">
      <c r="A6194"/>
      <c r="B6194"/>
      <c r="G6194" s="46"/>
      <c r="H6194" s="38"/>
      <c r="I6194" s="38"/>
    </row>
    <row r="6195" spans="1:9" ht="15" customHeight="1" x14ac:dyDescent="0.2">
      <c r="A6195"/>
      <c r="B6195"/>
      <c r="G6195" s="46"/>
      <c r="H6195" s="38"/>
      <c r="I6195" s="38"/>
    </row>
    <row r="6196" spans="1:9" ht="15" customHeight="1" x14ac:dyDescent="0.2">
      <c r="A6196"/>
      <c r="B6196"/>
      <c r="G6196" s="46"/>
      <c r="H6196" s="38"/>
      <c r="I6196" s="38"/>
    </row>
    <row r="6197" spans="1:9" ht="15" customHeight="1" x14ac:dyDescent="0.2">
      <c r="A6197"/>
      <c r="B6197"/>
      <c r="G6197" s="46"/>
      <c r="H6197" s="38"/>
      <c r="I6197" s="38"/>
    </row>
    <row r="6198" spans="1:9" ht="15" customHeight="1" x14ac:dyDescent="0.2">
      <c r="A6198"/>
      <c r="B6198"/>
      <c r="G6198" s="46"/>
      <c r="H6198" s="38"/>
      <c r="I6198" s="38"/>
    </row>
    <row r="6199" spans="1:9" ht="15" customHeight="1" x14ac:dyDescent="0.2">
      <c r="A6199"/>
      <c r="B6199"/>
      <c r="G6199" s="46"/>
      <c r="H6199" s="38"/>
      <c r="I6199" s="38"/>
    </row>
    <row r="6200" spans="1:9" ht="15" customHeight="1" x14ac:dyDescent="0.2">
      <c r="A6200"/>
      <c r="B6200"/>
      <c r="G6200" s="46"/>
      <c r="H6200" s="38"/>
      <c r="I6200" s="38"/>
    </row>
    <row r="6201" spans="1:9" ht="15" customHeight="1" x14ac:dyDescent="0.2">
      <c r="A6201"/>
      <c r="B6201"/>
      <c r="G6201" s="46"/>
      <c r="H6201" s="38"/>
      <c r="I6201" s="38"/>
    </row>
    <row r="6202" spans="1:9" ht="15" customHeight="1" x14ac:dyDescent="0.2">
      <c r="A6202"/>
      <c r="B6202"/>
      <c r="G6202" s="46"/>
      <c r="H6202" s="38"/>
      <c r="I6202" s="38"/>
    </row>
    <row r="6203" spans="1:9" ht="15" customHeight="1" x14ac:dyDescent="0.2">
      <c r="A6203"/>
      <c r="B6203"/>
      <c r="G6203" s="46"/>
      <c r="H6203" s="38"/>
      <c r="I6203" s="38"/>
    </row>
    <row r="6204" spans="1:9" ht="15" customHeight="1" x14ac:dyDescent="0.2">
      <c r="A6204"/>
      <c r="B6204"/>
      <c r="G6204" s="46"/>
      <c r="H6204" s="38"/>
      <c r="I6204" s="38"/>
    </row>
    <row r="6205" spans="1:9" ht="15" customHeight="1" x14ac:dyDescent="0.2">
      <c r="A6205"/>
      <c r="B6205"/>
      <c r="G6205" s="46"/>
      <c r="H6205" s="38"/>
      <c r="I6205" s="38"/>
    </row>
    <row r="6206" spans="1:9" ht="15" customHeight="1" x14ac:dyDescent="0.2">
      <c r="A6206"/>
      <c r="B6206"/>
      <c r="G6206" s="46"/>
      <c r="H6206" s="38"/>
      <c r="I6206" s="38"/>
    </row>
    <row r="6207" spans="1:9" ht="15" customHeight="1" x14ac:dyDescent="0.2">
      <c r="A6207"/>
      <c r="B6207"/>
      <c r="G6207" s="46"/>
      <c r="H6207" s="38"/>
      <c r="I6207" s="38"/>
    </row>
    <row r="6208" spans="1:9" ht="15" customHeight="1" x14ac:dyDescent="0.2">
      <c r="A6208"/>
      <c r="B6208"/>
      <c r="G6208" s="46"/>
      <c r="H6208" s="38"/>
      <c r="I6208" s="38"/>
    </row>
    <row r="6209" spans="1:9" ht="15" customHeight="1" x14ac:dyDescent="0.2">
      <c r="A6209"/>
      <c r="B6209"/>
      <c r="G6209" s="46"/>
      <c r="H6209" s="38"/>
      <c r="I6209" s="38"/>
    </row>
    <row r="6210" spans="1:9" ht="15" customHeight="1" x14ac:dyDescent="0.2">
      <c r="A6210"/>
      <c r="B6210"/>
      <c r="G6210" s="46"/>
      <c r="H6210" s="38"/>
      <c r="I6210" s="38"/>
    </row>
    <row r="6211" spans="1:9" ht="15" customHeight="1" x14ac:dyDescent="0.2">
      <c r="A6211"/>
      <c r="B6211"/>
      <c r="G6211" s="46"/>
      <c r="H6211" s="38"/>
      <c r="I6211" s="38"/>
    </row>
    <row r="6212" spans="1:9" ht="15" customHeight="1" x14ac:dyDescent="0.2">
      <c r="A6212"/>
      <c r="B6212"/>
      <c r="G6212" s="46"/>
      <c r="H6212" s="38"/>
      <c r="I6212" s="38"/>
    </row>
    <row r="6213" spans="1:9" ht="15" customHeight="1" x14ac:dyDescent="0.2">
      <c r="A6213"/>
      <c r="B6213"/>
      <c r="G6213" s="46"/>
      <c r="H6213" s="38"/>
      <c r="I6213" s="38"/>
    </row>
    <row r="6214" spans="1:9" ht="15" customHeight="1" x14ac:dyDescent="0.2">
      <c r="A6214"/>
      <c r="B6214"/>
      <c r="G6214" s="46"/>
      <c r="H6214" s="38"/>
      <c r="I6214" s="38"/>
    </row>
    <row r="6215" spans="1:9" ht="15" customHeight="1" x14ac:dyDescent="0.2">
      <c r="A6215"/>
      <c r="B6215"/>
      <c r="G6215" s="46"/>
      <c r="H6215" s="38"/>
      <c r="I6215" s="38"/>
    </row>
    <row r="6216" spans="1:9" ht="15" customHeight="1" x14ac:dyDescent="0.2">
      <c r="A6216"/>
      <c r="B6216"/>
      <c r="G6216" s="46"/>
      <c r="H6216" s="38"/>
      <c r="I6216" s="38"/>
    </row>
    <row r="6217" spans="1:9" ht="15" customHeight="1" x14ac:dyDescent="0.2">
      <c r="A6217"/>
      <c r="B6217"/>
      <c r="G6217" s="46"/>
      <c r="H6217" s="38"/>
      <c r="I6217" s="38"/>
    </row>
    <row r="6218" spans="1:9" ht="15" customHeight="1" x14ac:dyDescent="0.2">
      <c r="A6218"/>
      <c r="B6218"/>
      <c r="G6218" s="46"/>
      <c r="H6218" s="38"/>
      <c r="I6218" s="38"/>
    </row>
    <row r="6219" spans="1:9" ht="15" customHeight="1" x14ac:dyDescent="0.2">
      <c r="A6219"/>
      <c r="B6219"/>
      <c r="G6219" s="46"/>
      <c r="H6219" s="38"/>
      <c r="I6219" s="38"/>
    </row>
    <row r="6220" spans="1:9" ht="15" customHeight="1" x14ac:dyDescent="0.2">
      <c r="A6220"/>
      <c r="B6220"/>
      <c r="G6220" s="46"/>
      <c r="H6220" s="38"/>
      <c r="I6220" s="38"/>
    </row>
    <row r="6221" spans="1:9" ht="15" customHeight="1" x14ac:dyDescent="0.2">
      <c r="A6221"/>
      <c r="B6221"/>
      <c r="G6221" s="46"/>
      <c r="H6221" s="38"/>
      <c r="I6221" s="38"/>
    </row>
    <row r="6222" spans="1:9" ht="15" customHeight="1" x14ac:dyDescent="0.2">
      <c r="A6222"/>
      <c r="B6222"/>
      <c r="G6222" s="46"/>
      <c r="H6222" s="38"/>
      <c r="I6222" s="38"/>
    </row>
    <row r="6223" spans="1:9" ht="15" customHeight="1" x14ac:dyDescent="0.2">
      <c r="A6223"/>
      <c r="B6223"/>
      <c r="G6223" s="46"/>
      <c r="H6223" s="38"/>
      <c r="I6223" s="38"/>
    </row>
    <row r="6224" spans="1:9" ht="15" customHeight="1" x14ac:dyDescent="0.2">
      <c r="A6224"/>
      <c r="B6224"/>
      <c r="G6224" s="46"/>
      <c r="H6224" s="38"/>
      <c r="I6224" s="38"/>
    </row>
    <row r="6225" spans="1:9" ht="15" customHeight="1" x14ac:dyDescent="0.2">
      <c r="A6225"/>
      <c r="B6225"/>
      <c r="G6225" s="46"/>
      <c r="H6225" s="38"/>
      <c r="I6225" s="38"/>
    </row>
    <row r="6226" spans="1:9" ht="15" customHeight="1" x14ac:dyDescent="0.2">
      <c r="A6226"/>
      <c r="B6226"/>
      <c r="G6226" s="46"/>
      <c r="H6226" s="38"/>
      <c r="I6226" s="38"/>
    </row>
    <row r="6227" spans="1:9" ht="15" customHeight="1" x14ac:dyDescent="0.2">
      <c r="A6227"/>
      <c r="B6227"/>
      <c r="G6227" s="46"/>
      <c r="H6227" s="38"/>
      <c r="I6227" s="38"/>
    </row>
    <row r="6228" spans="1:9" ht="15" customHeight="1" x14ac:dyDescent="0.2">
      <c r="A6228"/>
      <c r="B6228"/>
      <c r="G6228" s="46"/>
      <c r="H6228" s="38"/>
      <c r="I6228" s="38"/>
    </row>
    <row r="6229" spans="1:9" ht="15" customHeight="1" x14ac:dyDescent="0.2">
      <c r="A6229"/>
      <c r="B6229"/>
      <c r="G6229" s="46"/>
      <c r="H6229" s="38"/>
      <c r="I6229" s="38"/>
    </row>
    <row r="6230" spans="1:9" ht="15" customHeight="1" x14ac:dyDescent="0.2">
      <c r="A6230"/>
      <c r="B6230"/>
      <c r="G6230" s="46"/>
      <c r="H6230" s="38"/>
      <c r="I6230" s="38"/>
    </row>
    <row r="6231" spans="1:9" ht="15" customHeight="1" x14ac:dyDescent="0.2">
      <c r="A6231"/>
      <c r="B6231"/>
      <c r="G6231" s="46"/>
      <c r="H6231" s="38"/>
      <c r="I6231" s="38"/>
    </row>
    <row r="6232" spans="1:9" ht="15" customHeight="1" x14ac:dyDescent="0.2">
      <c r="A6232"/>
      <c r="B6232"/>
      <c r="G6232" s="46"/>
      <c r="H6232" s="38"/>
      <c r="I6232" s="38"/>
    </row>
    <row r="6233" spans="1:9" ht="15" customHeight="1" x14ac:dyDescent="0.2">
      <c r="A6233"/>
      <c r="B6233"/>
      <c r="G6233" s="46"/>
      <c r="H6233" s="38"/>
      <c r="I6233" s="38"/>
    </row>
    <row r="6234" spans="1:9" ht="15" customHeight="1" x14ac:dyDescent="0.2">
      <c r="A6234"/>
      <c r="B6234"/>
      <c r="G6234" s="46"/>
      <c r="H6234" s="38"/>
      <c r="I6234" s="38"/>
    </row>
    <row r="6235" spans="1:9" ht="15" customHeight="1" x14ac:dyDescent="0.2">
      <c r="A6235"/>
      <c r="B6235"/>
      <c r="G6235" s="46"/>
      <c r="H6235" s="38"/>
      <c r="I6235" s="38"/>
    </row>
    <row r="6236" spans="1:9" ht="15" customHeight="1" x14ac:dyDescent="0.2">
      <c r="A6236"/>
      <c r="B6236"/>
      <c r="G6236" s="46"/>
      <c r="H6236" s="38"/>
      <c r="I6236" s="38"/>
    </row>
    <row r="6237" spans="1:9" ht="15" customHeight="1" x14ac:dyDescent="0.2">
      <c r="A6237"/>
      <c r="B6237"/>
      <c r="G6237" s="46"/>
      <c r="H6237" s="38"/>
      <c r="I6237" s="38"/>
    </row>
    <row r="6238" spans="1:9" ht="15" customHeight="1" x14ac:dyDescent="0.2">
      <c r="A6238"/>
      <c r="B6238"/>
      <c r="G6238" s="46"/>
      <c r="H6238" s="38"/>
      <c r="I6238" s="38"/>
    </row>
    <row r="6239" spans="1:9" ht="15" customHeight="1" x14ac:dyDescent="0.2">
      <c r="A6239"/>
      <c r="B6239"/>
      <c r="G6239" s="46"/>
      <c r="H6239" s="38"/>
      <c r="I6239" s="38"/>
    </row>
    <row r="6240" spans="1:9" ht="15" customHeight="1" x14ac:dyDescent="0.2">
      <c r="A6240"/>
      <c r="B6240"/>
      <c r="G6240" s="46"/>
      <c r="H6240" s="38"/>
      <c r="I6240" s="38"/>
    </row>
    <row r="6241" spans="1:9" ht="15" customHeight="1" x14ac:dyDescent="0.2">
      <c r="A6241"/>
      <c r="B6241"/>
      <c r="G6241" s="46"/>
      <c r="H6241" s="38"/>
      <c r="I6241" s="38"/>
    </row>
    <row r="6242" spans="1:9" ht="15" customHeight="1" x14ac:dyDescent="0.2">
      <c r="A6242"/>
      <c r="B6242"/>
      <c r="G6242" s="46"/>
      <c r="H6242" s="38"/>
      <c r="I6242" s="38"/>
    </row>
    <row r="6243" spans="1:9" ht="15" customHeight="1" x14ac:dyDescent="0.2">
      <c r="A6243"/>
      <c r="B6243"/>
      <c r="G6243" s="46"/>
      <c r="H6243" s="38"/>
      <c r="I6243" s="38"/>
    </row>
    <row r="6244" spans="1:9" ht="15" customHeight="1" x14ac:dyDescent="0.2">
      <c r="A6244"/>
      <c r="B6244"/>
      <c r="G6244" s="46"/>
      <c r="H6244" s="38"/>
      <c r="I6244" s="38"/>
    </row>
    <row r="6245" spans="1:9" ht="15" customHeight="1" x14ac:dyDescent="0.2">
      <c r="A6245"/>
      <c r="B6245"/>
      <c r="G6245" s="46"/>
      <c r="H6245" s="38"/>
      <c r="I6245" s="38"/>
    </row>
    <row r="6246" spans="1:9" ht="15" customHeight="1" x14ac:dyDescent="0.2">
      <c r="A6246"/>
      <c r="B6246"/>
      <c r="G6246" s="46"/>
      <c r="H6246" s="38"/>
      <c r="I6246" s="38"/>
    </row>
    <row r="6247" spans="1:9" ht="15" customHeight="1" x14ac:dyDescent="0.2">
      <c r="A6247"/>
      <c r="B6247"/>
      <c r="G6247" s="46"/>
      <c r="H6247" s="38"/>
      <c r="I6247" s="38"/>
    </row>
    <row r="6248" spans="1:9" ht="15" customHeight="1" x14ac:dyDescent="0.2">
      <c r="A6248"/>
      <c r="B6248"/>
      <c r="G6248" s="46"/>
      <c r="H6248" s="38"/>
      <c r="I6248" s="38"/>
    </row>
    <row r="6249" spans="1:9" ht="15" customHeight="1" x14ac:dyDescent="0.2">
      <c r="A6249"/>
      <c r="B6249"/>
      <c r="G6249" s="46"/>
      <c r="H6249" s="38"/>
      <c r="I6249" s="38"/>
    </row>
    <row r="6250" spans="1:9" ht="15" customHeight="1" x14ac:dyDescent="0.2">
      <c r="A6250"/>
      <c r="B6250"/>
      <c r="G6250" s="46"/>
      <c r="H6250" s="38"/>
      <c r="I6250" s="38"/>
    </row>
    <row r="6251" spans="1:9" ht="15" customHeight="1" x14ac:dyDescent="0.2">
      <c r="A6251"/>
      <c r="B6251"/>
      <c r="G6251" s="46"/>
      <c r="H6251" s="38"/>
      <c r="I6251" s="38"/>
    </row>
    <row r="6252" spans="1:9" ht="15" customHeight="1" x14ac:dyDescent="0.2">
      <c r="A6252"/>
      <c r="B6252"/>
      <c r="G6252" s="46"/>
      <c r="H6252" s="38"/>
      <c r="I6252" s="38"/>
    </row>
    <row r="6253" spans="1:9" ht="15" customHeight="1" x14ac:dyDescent="0.2">
      <c r="A6253"/>
      <c r="B6253"/>
      <c r="G6253" s="46"/>
      <c r="H6253" s="38"/>
      <c r="I6253" s="38"/>
    </row>
    <row r="6254" spans="1:9" ht="15" customHeight="1" x14ac:dyDescent="0.2">
      <c r="A6254"/>
      <c r="B6254"/>
      <c r="G6254" s="46"/>
      <c r="H6254" s="38"/>
      <c r="I6254" s="38"/>
    </row>
    <row r="6255" spans="1:9" ht="15" customHeight="1" x14ac:dyDescent="0.2">
      <c r="A6255"/>
      <c r="B6255"/>
      <c r="G6255" s="46"/>
      <c r="H6255" s="38"/>
      <c r="I6255" s="38"/>
    </row>
    <row r="6256" spans="1:9" ht="15" customHeight="1" x14ac:dyDescent="0.2">
      <c r="A6256"/>
      <c r="B6256"/>
      <c r="G6256" s="46"/>
      <c r="H6256" s="38"/>
      <c r="I6256" s="38"/>
    </row>
    <row r="6257" spans="1:9" ht="15" customHeight="1" x14ac:dyDescent="0.2">
      <c r="A6257"/>
      <c r="B6257"/>
      <c r="G6257" s="46"/>
      <c r="H6257" s="38"/>
      <c r="I6257" s="38"/>
    </row>
    <row r="6258" spans="1:9" ht="15" customHeight="1" x14ac:dyDescent="0.2">
      <c r="A6258"/>
      <c r="B6258"/>
      <c r="G6258" s="46"/>
      <c r="H6258" s="38"/>
      <c r="I6258" s="38"/>
    </row>
    <row r="6259" spans="1:9" ht="15" customHeight="1" x14ac:dyDescent="0.2">
      <c r="A6259"/>
      <c r="B6259"/>
      <c r="G6259" s="46"/>
      <c r="H6259" s="38"/>
      <c r="I6259" s="38"/>
    </row>
    <row r="6260" spans="1:9" ht="15" customHeight="1" x14ac:dyDescent="0.2">
      <c r="A6260"/>
      <c r="B6260"/>
      <c r="G6260" s="46"/>
      <c r="H6260" s="38"/>
      <c r="I6260" s="38"/>
    </row>
    <row r="6261" spans="1:9" ht="15" customHeight="1" x14ac:dyDescent="0.2">
      <c r="A6261"/>
      <c r="B6261"/>
      <c r="G6261" s="46"/>
      <c r="H6261" s="38"/>
      <c r="I6261" s="38"/>
    </row>
    <row r="6262" spans="1:9" ht="15" customHeight="1" x14ac:dyDescent="0.2">
      <c r="A6262"/>
      <c r="B6262"/>
      <c r="G6262" s="46"/>
      <c r="H6262" s="38"/>
      <c r="I6262" s="38"/>
    </row>
    <row r="6263" spans="1:9" ht="15" customHeight="1" x14ac:dyDescent="0.2">
      <c r="A6263"/>
      <c r="B6263"/>
      <c r="G6263" s="46"/>
      <c r="H6263" s="38"/>
      <c r="I6263" s="38"/>
    </row>
    <row r="6264" spans="1:9" ht="15" customHeight="1" x14ac:dyDescent="0.2">
      <c r="A6264"/>
      <c r="B6264"/>
      <c r="G6264" s="46"/>
      <c r="H6264" s="38"/>
      <c r="I6264" s="38"/>
    </row>
    <row r="6265" spans="1:9" ht="15" customHeight="1" x14ac:dyDescent="0.2">
      <c r="A6265"/>
      <c r="B6265"/>
      <c r="G6265" s="46"/>
      <c r="H6265" s="38"/>
      <c r="I6265" s="38"/>
    </row>
    <row r="6266" spans="1:9" ht="15" customHeight="1" x14ac:dyDescent="0.2">
      <c r="A6266"/>
      <c r="B6266"/>
      <c r="G6266" s="46"/>
      <c r="H6266" s="38"/>
      <c r="I6266" s="38"/>
    </row>
    <row r="6267" spans="1:9" ht="15" customHeight="1" x14ac:dyDescent="0.2">
      <c r="A6267"/>
      <c r="B6267"/>
      <c r="G6267" s="46"/>
      <c r="H6267" s="38"/>
      <c r="I6267" s="38"/>
    </row>
    <row r="6268" spans="1:9" ht="15" customHeight="1" x14ac:dyDescent="0.2">
      <c r="A6268"/>
      <c r="B6268"/>
      <c r="G6268" s="46"/>
      <c r="H6268" s="38"/>
      <c r="I6268" s="38"/>
    </row>
    <row r="6269" spans="1:9" ht="15" customHeight="1" x14ac:dyDescent="0.2">
      <c r="A6269"/>
      <c r="B6269"/>
      <c r="G6269" s="46"/>
      <c r="H6269" s="38"/>
      <c r="I6269" s="38"/>
    </row>
    <row r="6270" spans="1:9" ht="15" customHeight="1" x14ac:dyDescent="0.2">
      <c r="A6270"/>
      <c r="B6270"/>
      <c r="G6270" s="46"/>
      <c r="H6270" s="38"/>
      <c r="I6270" s="38"/>
    </row>
    <row r="6271" spans="1:9" ht="15" customHeight="1" x14ac:dyDescent="0.2">
      <c r="A6271"/>
      <c r="B6271"/>
      <c r="G6271" s="46"/>
      <c r="H6271" s="38"/>
      <c r="I6271" s="38"/>
    </row>
    <row r="6272" spans="1:9" ht="15" customHeight="1" x14ac:dyDescent="0.2">
      <c r="A6272"/>
      <c r="B6272"/>
      <c r="G6272" s="46"/>
      <c r="H6272" s="38"/>
      <c r="I6272" s="38"/>
    </row>
    <row r="6273" spans="1:9" ht="15" customHeight="1" x14ac:dyDescent="0.2">
      <c r="A6273"/>
      <c r="B6273"/>
      <c r="G6273" s="46"/>
      <c r="H6273" s="38"/>
      <c r="I6273" s="38"/>
    </row>
    <row r="6274" spans="1:9" ht="15" customHeight="1" x14ac:dyDescent="0.2">
      <c r="A6274"/>
      <c r="B6274"/>
      <c r="G6274" s="46"/>
      <c r="H6274" s="38"/>
      <c r="I6274" s="38"/>
    </row>
    <row r="6275" spans="1:9" ht="15" customHeight="1" x14ac:dyDescent="0.2">
      <c r="A6275"/>
      <c r="B6275"/>
      <c r="G6275" s="46"/>
      <c r="H6275" s="38"/>
      <c r="I6275" s="38"/>
    </row>
    <row r="6276" spans="1:9" ht="15" customHeight="1" x14ac:dyDescent="0.2">
      <c r="A6276"/>
      <c r="B6276"/>
      <c r="G6276" s="46"/>
      <c r="H6276" s="38"/>
      <c r="I6276" s="38"/>
    </row>
    <row r="6277" spans="1:9" ht="15" customHeight="1" x14ac:dyDescent="0.2">
      <c r="A6277"/>
      <c r="B6277"/>
      <c r="G6277" s="46"/>
      <c r="H6277" s="38"/>
      <c r="I6277" s="38"/>
    </row>
    <row r="6278" spans="1:9" ht="15" customHeight="1" x14ac:dyDescent="0.2">
      <c r="A6278"/>
      <c r="B6278"/>
      <c r="G6278" s="46"/>
      <c r="H6278" s="38"/>
      <c r="I6278" s="38"/>
    </row>
    <row r="6279" spans="1:9" ht="15" customHeight="1" x14ac:dyDescent="0.2">
      <c r="A6279"/>
      <c r="B6279"/>
      <c r="G6279" s="46"/>
      <c r="H6279" s="38"/>
      <c r="I6279" s="38"/>
    </row>
    <row r="6280" spans="1:9" ht="15" customHeight="1" x14ac:dyDescent="0.2">
      <c r="A6280"/>
      <c r="B6280"/>
      <c r="G6280" s="46"/>
      <c r="H6280" s="38"/>
      <c r="I6280" s="38"/>
    </row>
    <row r="6281" spans="1:9" ht="15" customHeight="1" x14ac:dyDescent="0.2">
      <c r="A6281"/>
      <c r="B6281"/>
      <c r="G6281" s="46"/>
      <c r="H6281" s="38"/>
      <c r="I6281" s="38"/>
    </row>
    <row r="6282" spans="1:9" ht="15" customHeight="1" x14ac:dyDescent="0.2">
      <c r="A6282"/>
      <c r="B6282"/>
      <c r="G6282" s="46"/>
      <c r="H6282" s="38"/>
      <c r="I6282" s="38"/>
    </row>
    <row r="6283" spans="1:9" ht="15" customHeight="1" x14ac:dyDescent="0.2">
      <c r="A6283"/>
      <c r="B6283"/>
      <c r="G6283" s="46"/>
      <c r="H6283" s="38"/>
      <c r="I6283" s="38"/>
    </row>
    <row r="6284" spans="1:9" ht="15" customHeight="1" x14ac:dyDescent="0.2">
      <c r="A6284"/>
      <c r="B6284"/>
      <c r="G6284" s="46"/>
      <c r="H6284" s="38"/>
      <c r="I6284" s="38"/>
    </row>
    <row r="6285" spans="1:9" ht="15" customHeight="1" x14ac:dyDescent="0.2">
      <c r="A6285"/>
      <c r="B6285"/>
      <c r="G6285" s="46"/>
      <c r="H6285" s="38"/>
      <c r="I6285" s="38"/>
    </row>
    <row r="6286" spans="1:9" ht="15" customHeight="1" x14ac:dyDescent="0.2">
      <c r="A6286"/>
      <c r="B6286"/>
      <c r="G6286" s="46"/>
      <c r="H6286" s="38"/>
      <c r="I6286" s="38"/>
    </row>
    <row r="6287" spans="1:9" ht="15" customHeight="1" x14ac:dyDescent="0.2">
      <c r="A6287"/>
      <c r="B6287"/>
      <c r="G6287" s="46"/>
      <c r="H6287" s="38"/>
      <c r="I6287" s="38"/>
    </row>
    <row r="6288" spans="1:9" ht="15" customHeight="1" x14ac:dyDescent="0.2">
      <c r="A6288"/>
      <c r="B6288"/>
      <c r="G6288" s="46"/>
      <c r="H6288" s="38"/>
      <c r="I6288" s="38"/>
    </row>
    <row r="6289" spans="1:9" ht="15" customHeight="1" x14ac:dyDescent="0.2">
      <c r="A6289"/>
      <c r="B6289"/>
      <c r="G6289" s="46"/>
      <c r="H6289" s="38"/>
      <c r="I6289" s="38"/>
    </row>
    <row r="6290" spans="1:9" ht="15" customHeight="1" x14ac:dyDescent="0.2">
      <c r="A6290"/>
      <c r="B6290"/>
      <c r="G6290" s="46"/>
      <c r="H6290" s="38"/>
      <c r="I6290" s="38"/>
    </row>
    <row r="6291" spans="1:9" ht="15" customHeight="1" x14ac:dyDescent="0.2">
      <c r="A6291"/>
      <c r="B6291"/>
      <c r="G6291" s="46"/>
      <c r="H6291" s="38"/>
      <c r="I6291" s="38"/>
    </row>
    <row r="6292" spans="1:9" ht="15" customHeight="1" x14ac:dyDescent="0.2">
      <c r="A6292"/>
      <c r="B6292"/>
      <c r="G6292" s="46"/>
      <c r="H6292" s="38"/>
      <c r="I6292" s="38"/>
    </row>
    <row r="6293" spans="1:9" ht="15" customHeight="1" x14ac:dyDescent="0.2">
      <c r="A6293"/>
      <c r="B6293"/>
      <c r="G6293" s="46"/>
      <c r="H6293" s="38"/>
      <c r="I6293" s="38"/>
    </row>
    <row r="6294" spans="1:9" ht="15" customHeight="1" x14ac:dyDescent="0.2">
      <c r="A6294"/>
      <c r="B6294"/>
      <c r="G6294" s="46"/>
      <c r="H6294" s="38"/>
      <c r="I6294" s="38"/>
    </row>
    <row r="6295" spans="1:9" ht="15" customHeight="1" x14ac:dyDescent="0.2">
      <c r="A6295"/>
      <c r="B6295"/>
      <c r="G6295" s="46"/>
      <c r="H6295" s="38"/>
      <c r="I6295" s="38"/>
    </row>
    <row r="6296" spans="1:9" ht="15" customHeight="1" x14ac:dyDescent="0.2">
      <c r="A6296"/>
      <c r="B6296"/>
      <c r="G6296" s="46"/>
      <c r="H6296" s="38"/>
      <c r="I6296" s="38"/>
    </row>
    <row r="6297" spans="1:9" ht="15" customHeight="1" x14ac:dyDescent="0.2">
      <c r="A6297"/>
      <c r="B6297"/>
      <c r="G6297" s="46"/>
      <c r="H6297" s="38"/>
      <c r="I6297" s="38"/>
    </row>
    <row r="6298" spans="1:9" ht="15" customHeight="1" x14ac:dyDescent="0.2">
      <c r="A6298"/>
      <c r="B6298"/>
      <c r="G6298" s="46"/>
      <c r="H6298" s="38"/>
      <c r="I6298" s="38"/>
    </row>
    <row r="6299" spans="1:9" ht="15" customHeight="1" x14ac:dyDescent="0.2">
      <c r="A6299"/>
      <c r="B6299"/>
      <c r="G6299" s="46"/>
      <c r="H6299" s="38"/>
      <c r="I6299" s="38"/>
    </row>
    <row r="6300" spans="1:9" ht="15" customHeight="1" x14ac:dyDescent="0.2">
      <c r="A6300"/>
      <c r="B6300"/>
      <c r="G6300" s="46"/>
      <c r="H6300" s="38"/>
      <c r="I6300" s="38"/>
    </row>
    <row r="6301" spans="1:9" ht="15" customHeight="1" x14ac:dyDescent="0.2">
      <c r="A6301"/>
      <c r="B6301"/>
      <c r="G6301" s="46"/>
      <c r="H6301" s="38"/>
      <c r="I6301" s="38"/>
    </row>
    <row r="6302" spans="1:9" ht="15" customHeight="1" x14ac:dyDescent="0.2">
      <c r="A6302"/>
      <c r="B6302"/>
      <c r="G6302" s="46"/>
      <c r="H6302" s="38"/>
      <c r="I6302" s="38"/>
    </row>
    <row r="6303" spans="1:9" ht="15" customHeight="1" x14ac:dyDescent="0.2">
      <c r="A6303"/>
      <c r="B6303"/>
      <c r="G6303" s="46"/>
      <c r="H6303" s="38"/>
      <c r="I6303" s="38"/>
    </row>
    <row r="6304" spans="1:9" ht="15" customHeight="1" x14ac:dyDescent="0.2">
      <c r="A6304"/>
      <c r="B6304"/>
      <c r="G6304" s="46"/>
      <c r="H6304" s="38"/>
      <c r="I6304" s="38"/>
    </row>
    <row r="6305" spans="1:9" ht="15" customHeight="1" x14ac:dyDescent="0.2">
      <c r="A6305"/>
      <c r="B6305"/>
      <c r="G6305" s="46"/>
      <c r="H6305" s="38"/>
      <c r="I6305" s="38"/>
    </row>
    <row r="6306" spans="1:9" ht="15" customHeight="1" x14ac:dyDescent="0.2">
      <c r="A6306"/>
      <c r="B6306"/>
      <c r="G6306" s="46"/>
      <c r="H6306" s="38"/>
      <c r="I6306" s="38"/>
    </row>
    <row r="6307" spans="1:9" ht="15" customHeight="1" x14ac:dyDescent="0.2">
      <c r="A6307"/>
      <c r="B6307"/>
      <c r="G6307" s="46"/>
      <c r="H6307" s="38"/>
      <c r="I6307" s="38"/>
    </row>
    <row r="6308" spans="1:9" ht="15" customHeight="1" x14ac:dyDescent="0.2">
      <c r="A6308"/>
      <c r="B6308"/>
      <c r="G6308" s="46"/>
      <c r="H6308" s="38"/>
      <c r="I6308" s="38"/>
    </row>
    <row r="6309" spans="1:9" ht="15" customHeight="1" x14ac:dyDescent="0.2">
      <c r="A6309"/>
      <c r="B6309"/>
      <c r="G6309" s="46"/>
      <c r="H6309" s="38"/>
      <c r="I6309" s="38"/>
    </row>
    <row r="6310" spans="1:9" ht="15" customHeight="1" x14ac:dyDescent="0.2">
      <c r="A6310"/>
      <c r="B6310"/>
      <c r="G6310" s="46"/>
      <c r="H6310" s="38"/>
      <c r="I6310" s="38"/>
    </row>
    <row r="6311" spans="1:9" ht="15" customHeight="1" x14ac:dyDescent="0.2">
      <c r="A6311"/>
      <c r="B6311"/>
      <c r="G6311" s="46"/>
      <c r="H6311" s="38"/>
      <c r="I6311" s="38"/>
    </row>
    <row r="6312" spans="1:9" ht="15" customHeight="1" x14ac:dyDescent="0.2">
      <c r="A6312"/>
      <c r="B6312"/>
      <c r="G6312" s="46"/>
      <c r="H6312" s="38"/>
      <c r="I6312" s="38"/>
    </row>
    <row r="6313" spans="1:9" ht="15" customHeight="1" x14ac:dyDescent="0.2">
      <c r="A6313"/>
      <c r="B6313"/>
      <c r="G6313" s="46"/>
      <c r="H6313" s="38"/>
      <c r="I6313" s="38"/>
    </row>
    <row r="6314" spans="1:9" ht="15" customHeight="1" x14ac:dyDescent="0.2">
      <c r="A6314"/>
      <c r="B6314"/>
      <c r="G6314" s="46"/>
      <c r="H6314" s="38"/>
      <c r="I6314" s="38"/>
    </row>
    <row r="6315" spans="1:9" ht="15" customHeight="1" x14ac:dyDescent="0.2">
      <c r="A6315"/>
      <c r="B6315"/>
      <c r="G6315" s="46"/>
      <c r="H6315" s="38"/>
      <c r="I6315" s="38"/>
    </row>
    <row r="6316" spans="1:9" ht="15" customHeight="1" x14ac:dyDescent="0.2">
      <c r="A6316"/>
      <c r="B6316"/>
      <c r="G6316" s="46"/>
      <c r="H6316" s="38"/>
      <c r="I6316" s="38"/>
    </row>
    <row r="6317" spans="1:9" ht="15" customHeight="1" x14ac:dyDescent="0.2">
      <c r="A6317"/>
      <c r="B6317"/>
      <c r="G6317" s="46"/>
      <c r="H6317" s="38"/>
      <c r="I6317" s="38"/>
    </row>
    <row r="6318" spans="1:9" ht="15" customHeight="1" x14ac:dyDescent="0.2">
      <c r="A6318"/>
      <c r="B6318"/>
      <c r="G6318" s="46"/>
      <c r="H6318" s="38"/>
      <c r="I6318" s="38"/>
    </row>
    <row r="6319" spans="1:9" ht="15" customHeight="1" x14ac:dyDescent="0.2">
      <c r="A6319"/>
      <c r="B6319"/>
      <c r="G6319" s="46"/>
      <c r="H6319" s="38"/>
      <c r="I6319" s="38"/>
    </row>
    <row r="6320" spans="1:9" ht="15" customHeight="1" x14ac:dyDescent="0.2">
      <c r="A6320"/>
      <c r="B6320"/>
      <c r="G6320" s="46"/>
      <c r="H6320" s="38"/>
      <c r="I6320" s="38"/>
    </row>
    <row r="6321" spans="1:9" ht="15" customHeight="1" x14ac:dyDescent="0.2">
      <c r="A6321"/>
      <c r="B6321"/>
      <c r="G6321" s="46"/>
      <c r="H6321" s="38"/>
      <c r="I6321" s="38"/>
    </row>
    <row r="6322" spans="1:9" ht="15" customHeight="1" x14ac:dyDescent="0.2">
      <c r="A6322"/>
      <c r="B6322"/>
      <c r="G6322" s="46"/>
      <c r="H6322" s="38"/>
      <c r="I6322" s="38"/>
    </row>
    <row r="6323" spans="1:9" ht="15" customHeight="1" x14ac:dyDescent="0.2">
      <c r="A6323"/>
      <c r="B6323"/>
      <c r="G6323" s="46"/>
      <c r="H6323" s="38"/>
      <c r="I6323" s="38"/>
    </row>
    <row r="6324" spans="1:9" ht="15" customHeight="1" x14ac:dyDescent="0.2">
      <c r="A6324"/>
      <c r="B6324"/>
      <c r="G6324" s="46"/>
      <c r="H6324" s="38"/>
      <c r="I6324" s="38"/>
    </row>
    <row r="6325" spans="1:9" ht="15" customHeight="1" x14ac:dyDescent="0.2">
      <c r="A6325"/>
      <c r="B6325"/>
      <c r="G6325" s="46"/>
      <c r="H6325" s="38"/>
      <c r="I6325" s="38"/>
    </row>
    <row r="6326" spans="1:9" ht="15" customHeight="1" x14ac:dyDescent="0.2">
      <c r="A6326"/>
      <c r="B6326"/>
      <c r="G6326" s="46"/>
      <c r="H6326" s="38"/>
      <c r="I6326" s="38"/>
    </row>
    <row r="6327" spans="1:9" ht="15" customHeight="1" x14ac:dyDescent="0.2">
      <c r="A6327"/>
      <c r="B6327"/>
      <c r="G6327" s="46"/>
      <c r="H6327" s="38"/>
      <c r="I6327" s="38"/>
    </row>
    <row r="6328" spans="1:9" ht="15" customHeight="1" x14ac:dyDescent="0.2">
      <c r="A6328"/>
      <c r="B6328"/>
      <c r="G6328" s="46"/>
      <c r="H6328" s="38"/>
      <c r="I6328" s="38"/>
    </row>
    <row r="6329" spans="1:9" ht="15" customHeight="1" x14ac:dyDescent="0.2">
      <c r="A6329"/>
      <c r="B6329"/>
      <c r="G6329" s="46"/>
      <c r="H6329" s="38"/>
      <c r="I6329" s="38"/>
    </row>
    <row r="6330" spans="1:9" ht="15" customHeight="1" x14ac:dyDescent="0.2">
      <c r="A6330"/>
      <c r="B6330"/>
      <c r="G6330" s="46"/>
      <c r="H6330" s="38"/>
      <c r="I6330" s="38"/>
    </row>
    <row r="6331" spans="1:9" ht="15" customHeight="1" x14ac:dyDescent="0.2">
      <c r="A6331"/>
      <c r="B6331"/>
      <c r="G6331" s="46"/>
      <c r="H6331" s="38"/>
      <c r="I6331" s="38"/>
    </row>
    <row r="6332" spans="1:9" ht="15" customHeight="1" x14ac:dyDescent="0.2">
      <c r="A6332"/>
      <c r="B6332"/>
      <c r="G6332" s="46"/>
      <c r="H6332" s="38"/>
      <c r="I6332" s="38"/>
    </row>
    <row r="6333" spans="1:9" ht="15" customHeight="1" x14ac:dyDescent="0.2">
      <c r="A6333"/>
      <c r="B6333"/>
      <c r="G6333" s="46"/>
      <c r="H6333" s="38"/>
      <c r="I6333" s="38"/>
    </row>
    <row r="6334" spans="1:9" ht="15" customHeight="1" x14ac:dyDescent="0.2">
      <c r="A6334"/>
      <c r="B6334"/>
      <c r="G6334" s="46"/>
      <c r="H6334" s="38"/>
      <c r="I6334" s="38"/>
    </row>
    <row r="6335" spans="1:9" ht="15" customHeight="1" x14ac:dyDescent="0.2">
      <c r="A6335"/>
      <c r="B6335"/>
      <c r="G6335" s="46"/>
      <c r="H6335" s="38"/>
      <c r="I6335" s="38"/>
    </row>
    <row r="6336" spans="1:9" ht="15" customHeight="1" x14ac:dyDescent="0.2">
      <c r="A6336"/>
      <c r="B6336"/>
      <c r="G6336" s="46"/>
      <c r="H6336" s="38"/>
      <c r="I6336" s="38"/>
    </row>
    <row r="6337" spans="1:9" ht="15" customHeight="1" x14ac:dyDescent="0.2">
      <c r="A6337"/>
      <c r="B6337"/>
      <c r="G6337" s="46"/>
      <c r="H6337" s="38"/>
      <c r="I6337" s="38"/>
    </row>
    <row r="6338" spans="1:9" ht="15" customHeight="1" x14ac:dyDescent="0.2">
      <c r="A6338"/>
      <c r="B6338"/>
      <c r="G6338" s="46"/>
      <c r="H6338" s="38"/>
      <c r="I6338" s="38"/>
    </row>
    <row r="6339" spans="1:9" ht="15" customHeight="1" x14ac:dyDescent="0.2">
      <c r="A6339"/>
      <c r="B6339"/>
      <c r="G6339" s="46"/>
      <c r="H6339" s="38"/>
      <c r="I6339" s="38"/>
    </row>
    <row r="6340" spans="1:9" ht="15" customHeight="1" x14ac:dyDescent="0.2">
      <c r="A6340"/>
      <c r="B6340"/>
      <c r="G6340" s="46"/>
      <c r="H6340" s="38"/>
      <c r="I6340" s="38"/>
    </row>
    <row r="6341" spans="1:9" ht="15" customHeight="1" x14ac:dyDescent="0.2">
      <c r="A6341"/>
      <c r="B6341"/>
      <c r="G6341" s="46"/>
      <c r="H6341" s="38"/>
      <c r="I6341" s="38"/>
    </row>
    <row r="6342" spans="1:9" ht="15" customHeight="1" x14ac:dyDescent="0.2">
      <c r="A6342"/>
      <c r="B6342"/>
      <c r="G6342" s="46"/>
      <c r="H6342" s="38"/>
      <c r="I6342" s="38"/>
    </row>
    <row r="6343" spans="1:9" ht="15" customHeight="1" x14ac:dyDescent="0.2">
      <c r="A6343"/>
      <c r="B6343"/>
      <c r="G6343" s="46"/>
      <c r="H6343" s="38"/>
      <c r="I6343" s="38"/>
    </row>
    <row r="6344" spans="1:9" ht="15" customHeight="1" x14ac:dyDescent="0.2">
      <c r="A6344"/>
      <c r="B6344"/>
      <c r="G6344" s="46"/>
      <c r="H6344" s="38"/>
      <c r="I6344" s="38"/>
    </row>
    <row r="6345" spans="1:9" ht="15" customHeight="1" x14ac:dyDescent="0.2">
      <c r="A6345"/>
      <c r="B6345"/>
      <c r="G6345" s="46"/>
      <c r="H6345" s="38"/>
      <c r="I6345" s="38"/>
    </row>
    <row r="6346" spans="1:9" ht="15" customHeight="1" x14ac:dyDescent="0.2">
      <c r="A6346"/>
      <c r="B6346"/>
      <c r="G6346" s="46"/>
      <c r="H6346" s="38"/>
      <c r="I6346" s="38"/>
    </row>
    <row r="6347" spans="1:9" ht="15" customHeight="1" x14ac:dyDescent="0.2">
      <c r="A6347"/>
      <c r="B6347"/>
      <c r="G6347" s="46"/>
      <c r="H6347" s="38"/>
      <c r="I6347" s="38"/>
    </row>
    <row r="6348" spans="1:9" ht="15" customHeight="1" x14ac:dyDescent="0.2">
      <c r="A6348"/>
      <c r="B6348"/>
      <c r="G6348" s="46"/>
      <c r="H6348" s="38"/>
      <c r="I6348" s="38"/>
    </row>
    <row r="6349" spans="1:9" ht="15" customHeight="1" x14ac:dyDescent="0.2">
      <c r="A6349"/>
      <c r="B6349"/>
      <c r="G6349" s="46"/>
      <c r="H6349" s="38"/>
      <c r="I6349" s="38"/>
    </row>
    <row r="6350" spans="1:9" ht="15" customHeight="1" x14ac:dyDescent="0.2">
      <c r="A6350"/>
      <c r="B6350"/>
      <c r="G6350" s="46"/>
      <c r="H6350" s="38"/>
      <c r="I6350" s="38"/>
    </row>
    <row r="6351" spans="1:9" ht="15" customHeight="1" x14ac:dyDescent="0.2">
      <c r="A6351"/>
      <c r="B6351"/>
      <c r="G6351" s="46"/>
      <c r="H6351" s="38"/>
      <c r="I6351" s="38"/>
    </row>
    <row r="6352" spans="1:9" ht="15" customHeight="1" x14ac:dyDescent="0.2">
      <c r="A6352"/>
      <c r="B6352"/>
      <c r="G6352" s="46"/>
      <c r="H6352" s="38"/>
      <c r="I6352" s="38"/>
    </row>
    <row r="6353" spans="1:9" ht="15" customHeight="1" x14ac:dyDescent="0.2">
      <c r="A6353"/>
      <c r="B6353"/>
      <c r="G6353" s="46"/>
      <c r="H6353" s="38"/>
      <c r="I6353" s="38"/>
    </row>
    <row r="6354" spans="1:9" ht="15" customHeight="1" x14ac:dyDescent="0.2">
      <c r="A6354"/>
      <c r="B6354"/>
      <c r="G6354" s="46"/>
      <c r="H6354" s="38"/>
      <c r="I6354" s="38"/>
    </row>
    <row r="6355" spans="1:9" ht="15" customHeight="1" x14ac:dyDescent="0.2">
      <c r="A6355"/>
      <c r="B6355"/>
      <c r="G6355" s="46"/>
      <c r="H6355" s="38"/>
      <c r="I6355" s="38"/>
    </row>
    <row r="6356" spans="1:9" ht="15" customHeight="1" x14ac:dyDescent="0.2">
      <c r="A6356"/>
      <c r="B6356"/>
      <c r="G6356" s="46"/>
      <c r="H6356" s="38"/>
      <c r="I6356" s="38"/>
    </row>
    <row r="6357" spans="1:9" ht="15" customHeight="1" x14ac:dyDescent="0.2">
      <c r="A6357"/>
      <c r="B6357"/>
      <c r="G6357" s="46"/>
      <c r="H6357" s="38"/>
      <c r="I6357" s="38"/>
    </row>
    <row r="6358" spans="1:9" ht="15" customHeight="1" x14ac:dyDescent="0.2">
      <c r="A6358"/>
      <c r="B6358"/>
      <c r="G6358" s="46"/>
      <c r="H6358" s="38"/>
      <c r="I6358" s="38"/>
    </row>
    <row r="6359" spans="1:9" ht="15" customHeight="1" x14ac:dyDescent="0.2">
      <c r="A6359"/>
      <c r="B6359"/>
      <c r="G6359" s="46"/>
      <c r="H6359" s="38"/>
      <c r="I6359" s="38"/>
    </row>
    <row r="6360" spans="1:9" ht="15" customHeight="1" x14ac:dyDescent="0.2">
      <c r="A6360"/>
      <c r="B6360"/>
      <c r="G6360" s="46"/>
      <c r="H6360" s="38"/>
      <c r="I6360" s="38"/>
    </row>
    <row r="6361" spans="1:9" ht="15" customHeight="1" x14ac:dyDescent="0.2">
      <c r="A6361"/>
      <c r="B6361"/>
      <c r="G6361" s="46"/>
      <c r="H6361" s="38"/>
      <c r="I6361" s="38"/>
    </row>
    <row r="6362" spans="1:9" ht="15" customHeight="1" x14ac:dyDescent="0.2">
      <c r="A6362"/>
      <c r="B6362"/>
      <c r="G6362" s="46"/>
      <c r="H6362" s="38"/>
      <c r="I6362" s="38"/>
    </row>
    <row r="6363" spans="1:9" ht="15" customHeight="1" x14ac:dyDescent="0.2">
      <c r="A6363"/>
      <c r="B6363"/>
      <c r="G6363" s="46"/>
      <c r="H6363" s="38"/>
      <c r="I6363" s="38"/>
    </row>
    <row r="6364" spans="1:9" ht="15" customHeight="1" x14ac:dyDescent="0.2">
      <c r="A6364"/>
      <c r="B6364"/>
      <c r="G6364" s="46"/>
      <c r="H6364" s="38"/>
      <c r="I6364" s="38"/>
    </row>
    <row r="6365" spans="1:9" ht="15" customHeight="1" x14ac:dyDescent="0.2">
      <c r="A6365"/>
      <c r="B6365"/>
      <c r="G6365" s="46"/>
      <c r="H6365" s="38"/>
      <c r="I6365" s="38"/>
    </row>
    <row r="6366" spans="1:9" ht="15" customHeight="1" x14ac:dyDescent="0.2">
      <c r="A6366"/>
      <c r="B6366"/>
      <c r="G6366" s="46"/>
      <c r="H6366" s="38"/>
      <c r="I6366" s="38"/>
    </row>
    <row r="6367" spans="1:9" ht="15" customHeight="1" x14ac:dyDescent="0.2">
      <c r="A6367"/>
      <c r="B6367"/>
      <c r="G6367" s="46"/>
      <c r="H6367" s="38"/>
      <c r="I6367" s="38"/>
    </row>
    <row r="6368" spans="1:9" ht="15" customHeight="1" x14ac:dyDescent="0.2">
      <c r="A6368"/>
      <c r="B6368"/>
      <c r="G6368" s="46"/>
      <c r="H6368" s="38"/>
      <c r="I6368" s="38"/>
    </row>
    <row r="6369" spans="1:9" ht="15" customHeight="1" x14ac:dyDescent="0.2">
      <c r="A6369"/>
      <c r="B6369"/>
      <c r="G6369" s="46"/>
      <c r="H6369" s="38"/>
      <c r="I6369" s="38"/>
    </row>
    <row r="6370" spans="1:9" ht="15" customHeight="1" x14ac:dyDescent="0.2">
      <c r="A6370"/>
      <c r="B6370"/>
      <c r="G6370" s="46"/>
      <c r="H6370" s="38"/>
      <c r="I6370" s="38"/>
    </row>
    <row r="6371" spans="1:9" ht="15" customHeight="1" x14ac:dyDescent="0.2">
      <c r="A6371"/>
      <c r="B6371"/>
      <c r="G6371" s="46"/>
      <c r="H6371" s="38"/>
      <c r="I6371" s="38"/>
    </row>
    <row r="6372" spans="1:9" ht="15" customHeight="1" x14ac:dyDescent="0.2">
      <c r="A6372"/>
      <c r="B6372"/>
      <c r="G6372" s="46"/>
      <c r="H6372" s="38"/>
      <c r="I6372" s="38"/>
    </row>
    <row r="6373" spans="1:9" ht="15" customHeight="1" x14ac:dyDescent="0.2">
      <c r="A6373"/>
      <c r="B6373"/>
      <c r="G6373" s="46"/>
      <c r="H6373" s="38"/>
      <c r="I6373" s="38"/>
    </row>
    <row r="6374" spans="1:9" ht="15" customHeight="1" x14ac:dyDescent="0.2">
      <c r="A6374"/>
      <c r="B6374"/>
      <c r="G6374" s="46"/>
      <c r="H6374" s="38"/>
      <c r="I6374" s="38"/>
    </row>
    <row r="6375" spans="1:9" ht="15" customHeight="1" x14ac:dyDescent="0.2">
      <c r="A6375"/>
      <c r="B6375"/>
      <c r="G6375" s="46"/>
      <c r="H6375" s="38"/>
      <c r="I6375" s="38"/>
    </row>
    <row r="6376" spans="1:9" ht="15" customHeight="1" x14ac:dyDescent="0.2">
      <c r="A6376"/>
      <c r="B6376"/>
      <c r="G6376" s="46"/>
      <c r="H6376" s="38"/>
      <c r="I6376" s="38"/>
    </row>
    <row r="6377" spans="1:9" ht="15" customHeight="1" x14ac:dyDescent="0.2">
      <c r="A6377"/>
      <c r="B6377"/>
      <c r="G6377" s="46"/>
      <c r="H6377" s="38"/>
      <c r="I6377" s="38"/>
    </row>
    <row r="6378" spans="1:9" ht="15" customHeight="1" x14ac:dyDescent="0.2">
      <c r="A6378"/>
      <c r="B6378"/>
      <c r="G6378" s="46"/>
      <c r="H6378" s="38"/>
      <c r="I6378" s="38"/>
    </row>
    <row r="6379" spans="1:9" ht="15" customHeight="1" x14ac:dyDescent="0.2">
      <c r="A6379"/>
      <c r="B6379"/>
      <c r="G6379" s="46"/>
      <c r="H6379" s="38"/>
      <c r="I6379" s="38"/>
    </row>
    <row r="6380" spans="1:9" ht="15" customHeight="1" x14ac:dyDescent="0.2">
      <c r="A6380"/>
      <c r="B6380"/>
      <c r="G6380" s="46"/>
      <c r="H6380" s="38"/>
      <c r="I6380" s="38"/>
    </row>
    <row r="6381" spans="1:9" ht="15" customHeight="1" x14ac:dyDescent="0.2">
      <c r="A6381"/>
      <c r="B6381"/>
      <c r="G6381" s="46"/>
      <c r="H6381" s="38"/>
      <c r="I6381" s="38"/>
    </row>
    <row r="6382" spans="1:9" ht="15" customHeight="1" x14ac:dyDescent="0.2">
      <c r="A6382"/>
      <c r="B6382"/>
      <c r="G6382" s="46"/>
      <c r="H6382" s="38"/>
      <c r="I6382" s="38"/>
    </row>
    <row r="6383" spans="1:9" ht="15" customHeight="1" x14ac:dyDescent="0.2">
      <c r="A6383"/>
      <c r="B6383"/>
      <c r="G6383" s="46"/>
      <c r="H6383" s="38"/>
      <c r="I6383" s="38"/>
    </row>
    <row r="6384" spans="1:9" ht="15" customHeight="1" x14ac:dyDescent="0.2">
      <c r="A6384"/>
      <c r="B6384"/>
      <c r="G6384" s="46"/>
      <c r="H6384" s="38"/>
      <c r="I6384" s="38"/>
    </row>
    <row r="6385" spans="1:9" ht="15" customHeight="1" x14ac:dyDescent="0.2">
      <c r="A6385"/>
      <c r="B6385"/>
      <c r="G6385" s="46"/>
      <c r="H6385" s="38"/>
      <c r="I6385" s="38"/>
    </row>
    <row r="6386" spans="1:9" ht="15" customHeight="1" x14ac:dyDescent="0.2">
      <c r="A6386"/>
      <c r="B6386"/>
      <c r="G6386" s="46"/>
      <c r="H6386" s="38"/>
      <c r="I6386" s="38"/>
    </row>
    <row r="6387" spans="1:9" ht="15" customHeight="1" x14ac:dyDescent="0.2">
      <c r="A6387"/>
      <c r="B6387"/>
      <c r="G6387" s="46"/>
      <c r="H6387" s="38"/>
      <c r="I6387" s="38"/>
    </row>
    <row r="6388" spans="1:9" ht="15" customHeight="1" x14ac:dyDescent="0.2">
      <c r="A6388"/>
      <c r="B6388"/>
      <c r="G6388" s="46"/>
      <c r="H6388" s="38"/>
      <c r="I6388" s="38"/>
    </row>
    <row r="6389" spans="1:9" ht="15" customHeight="1" x14ac:dyDescent="0.2">
      <c r="A6389"/>
      <c r="B6389"/>
      <c r="G6389" s="46"/>
      <c r="H6389" s="38"/>
      <c r="I6389" s="38"/>
    </row>
    <row r="6390" spans="1:9" ht="15" customHeight="1" x14ac:dyDescent="0.2">
      <c r="A6390"/>
      <c r="B6390"/>
      <c r="G6390" s="46"/>
      <c r="H6390" s="38"/>
      <c r="I6390" s="38"/>
    </row>
    <row r="6391" spans="1:9" ht="15" customHeight="1" x14ac:dyDescent="0.2">
      <c r="A6391"/>
      <c r="B6391"/>
      <c r="G6391" s="46"/>
      <c r="H6391" s="38"/>
      <c r="I6391" s="38"/>
    </row>
    <row r="6392" spans="1:9" ht="15" customHeight="1" x14ac:dyDescent="0.2">
      <c r="A6392"/>
      <c r="B6392"/>
      <c r="G6392" s="46"/>
      <c r="H6392" s="38"/>
      <c r="I6392" s="38"/>
    </row>
    <row r="6393" spans="1:9" ht="15" customHeight="1" x14ac:dyDescent="0.2">
      <c r="A6393"/>
      <c r="B6393"/>
      <c r="G6393" s="46"/>
      <c r="H6393" s="38"/>
      <c r="I6393" s="38"/>
    </row>
    <row r="6394" spans="1:9" ht="15" customHeight="1" x14ac:dyDescent="0.2">
      <c r="A6394"/>
      <c r="B6394"/>
      <c r="G6394" s="46"/>
      <c r="H6394" s="38"/>
      <c r="I6394" s="38"/>
    </row>
    <row r="6395" spans="1:9" ht="15" customHeight="1" x14ac:dyDescent="0.2">
      <c r="A6395"/>
      <c r="B6395"/>
      <c r="G6395" s="46"/>
      <c r="H6395" s="38"/>
      <c r="I6395" s="38"/>
    </row>
    <row r="6396" spans="1:9" ht="15" customHeight="1" x14ac:dyDescent="0.2">
      <c r="A6396"/>
      <c r="B6396"/>
      <c r="G6396" s="46"/>
      <c r="H6396" s="38"/>
      <c r="I6396" s="38"/>
    </row>
    <row r="6397" spans="1:9" ht="15" customHeight="1" x14ac:dyDescent="0.2">
      <c r="A6397"/>
      <c r="B6397"/>
      <c r="G6397" s="46"/>
      <c r="H6397" s="38"/>
      <c r="I6397" s="38"/>
    </row>
    <row r="6398" spans="1:9" ht="15" customHeight="1" x14ac:dyDescent="0.2">
      <c r="A6398"/>
      <c r="B6398"/>
      <c r="G6398" s="46"/>
      <c r="H6398" s="38"/>
      <c r="I6398" s="38"/>
    </row>
    <row r="6399" spans="1:9" ht="15" customHeight="1" x14ac:dyDescent="0.2">
      <c r="A6399"/>
      <c r="B6399"/>
      <c r="G6399" s="46"/>
      <c r="H6399" s="38"/>
      <c r="I6399" s="38"/>
    </row>
    <row r="6400" spans="1:9" ht="15" customHeight="1" x14ac:dyDescent="0.2">
      <c r="A6400"/>
      <c r="B6400"/>
      <c r="G6400" s="46"/>
      <c r="H6400" s="38"/>
      <c r="I6400" s="38"/>
    </row>
    <row r="6401" spans="1:9" ht="15" customHeight="1" x14ac:dyDescent="0.2">
      <c r="A6401"/>
      <c r="B6401"/>
      <c r="G6401" s="46"/>
      <c r="H6401" s="38"/>
      <c r="I6401" s="38"/>
    </row>
    <row r="6402" spans="1:9" ht="15" customHeight="1" x14ac:dyDescent="0.2">
      <c r="A6402"/>
      <c r="B6402"/>
      <c r="G6402" s="46"/>
      <c r="H6402" s="38"/>
      <c r="I6402" s="38"/>
    </row>
    <row r="6403" spans="1:9" ht="15" customHeight="1" x14ac:dyDescent="0.2">
      <c r="A6403"/>
      <c r="B6403"/>
      <c r="G6403" s="46"/>
      <c r="H6403" s="38"/>
      <c r="I6403" s="38"/>
    </row>
    <row r="6404" spans="1:9" ht="15" customHeight="1" x14ac:dyDescent="0.2">
      <c r="A6404"/>
      <c r="B6404"/>
      <c r="G6404" s="46"/>
      <c r="H6404" s="38"/>
      <c r="I6404" s="38"/>
    </row>
    <row r="6405" spans="1:9" ht="15" customHeight="1" x14ac:dyDescent="0.2">
      <c r="A6405"/>
      <c r="B6405"/>
      <c r="G6405" s="46"/>
      <c r="H6405" s="38"/>
      <c r="I6405" s="38"/>
    </row>
    <row r="6406" spans="1:9" ht="15" customHeight="1" x14ac:dyDescent="0.2">
      <c r="A6406"/>
      <c r="B6406"/>
      <c r="G6406" s="46"/>
      <c r="H6406" s="38"/>
      <c r="I6406" s="38"/>
    </row>
    <row r="6407" spans="1:9" ht="15" customHeight="1" x14ac:dyDescent="0.2">
      <c r="A6407"/>
      <c r="B6407"/>
      <c r="G6407" s="46"/>
      <c r="H6407" s="38"/>
      <c r="I6407" s="38"/>
    </row>
    <row r="6408" spans="1:9" ht="15" customHeight="1" x14ac:dyDescent="0.2">
      <c r="A6408"/>
      <c r="B6408"/>
      <c r="G6408" s="46"/>
      <c r="H6408" s="38"/>
      <c r="I6408" s="38"/>
    </row>
    <row r="6409" spans="1:9" ht="15" customHeight="1" x14ac:dyDescent="0.2">
      <c r="A6409"/>
      <c r="B6409"/>
      <c r="G6409" s="46"/>
      <c r="H6409" s="38"/>
      <c r="I6409" s="38"/>
    </row>
    <row r="6410" spans="1:9" ht="15" customHeight="1" x14ac:dyDescent="0.2">
      <c r="A6410"/>
      <c r="B6410"/>
      <c r="G6410" s="46"/>
      <c r="H6410" s="38"/>
      <c r="I6410" s="38"/>
    </row>
    <row r="6411" spans="1:9" ht="15" customHeight="1" x14ac:dyDescent="0.2">
      <c r="A6411"/>
      <c r="B6411"/>
      <c r="G6411" s="46"/>
      <c r="H6411" s="38"/>
      <c r="I6411" s="38"/>
    </row>
    <row r="6412" spans="1:9" ht="15" customHeight="1" x14ac:dyDescent="0.2">
      <c r="A6412"/>
      <c r="B6412"/>
      <c r="G6412" s="46"/>
      <c r="H6412" s="38"/>
      <c r="I6412" s="38"/>
    </row>
    <row r="6413" spans="1:9" ht="15" customHeight="1" x14ac:dyDescent="0.2">
      <c r="A6413"/>
      <c r="B6413"/>
      <c r="G6413" s="46"/>
      <c r="H6413" s="38"/>
      <c r="I6413" s="38"/>
    </row>
    <row r="6414" spans="1:9" ht="15" customHeight="1" x14ac:dyDescent="0.2">
      <c r="A6414"/>
      <c r="B6414"/>
      <c r="G6414" s="46"/>
      <c r="H6414" s="38"/>
      <c r="I6414" s="38"/>
    </row>
    <row r="6415" spans="1:9" ht="15" customHeight="1" x14ac:dyDescent="0.2">
      <c r="A6415"/>
      <c r="B6415"/>
      <c r="G6415" s="46"/>
      <c r="H6415" s="38"/>
      <c r="I6415" s="38"/>
    </row>
    <row r="6416" spans="1:9" ht="15" customHeight="1" x14ac:dyDescent="0.2">
      <c r="A6416"/>
      <c r="B6416"/>
      <c r="G6416" s="46"/>
      <c r="H6416" s="38"/>
      <c r="I6416" s="38"/>
    </row>
    <row r="6417" spans="1:9" ht="15" customHeight="1" x14ac:dyDescent="0.2">
      <c r="A6417"/>
      <c r="B6417"/>
      <c r="G6417" s="46"/>
      <c r="H6417" s="38"/>
      <c r="I6417" s="38"/>
    </row>
    <row r="6418" spans="1:9" ht="15" customHeight="1" x14ac:dyDescent="0.2">
      <c r="A6418"/>
      <c r="B6418"/>
      <c r="G6418" s="46"/>
      <c r="H6418" s="38"/>
      <c r="I6418" s="38"/>
    </row>
    <row r="6419" spans="1:9" ht="15" customHeight="1" x14ac:dyDescent="0.2">
      <c r="A6419"/>
      <c r="B6419"/>
      <c r="G6419" s="46"/>
      <c r="H6419" s="38"/>
      <c r="I6419" s="38"/>
    </row>
    <row r="6420" spans="1:9" ht="15" customHeight="1" x14ac:dyDescent="0.2">
      <c r="A6420"/>
      <c r="B6420"/>
      <c r="G6420" s="46"/>
      <c r="H6420" s="38"/>
      <c r="I6420" s="38"/>
    </row>
    <row r="6421" spans="1:9" ht="15" customHeight="1" x14ac:dyDescent="0.2">
      <c r="A6421"/>
      <c r="B6421"/>
      <c r="G6421" s="46"/>
      <c r="H6421" s="38"/>
      <c r="I6421" s="38"/>
    </row>
    <row r="6422" spans="1:9" ht="15" customHeight="1" x14ac:dyDescent="0.2">
      <c r="A6422"/>
      <c r="B6422"/>
      <c r="G6422" s="46"/>
      <c r="H6422" s="38"/>
      <c r="I6422" s="38"/>
    </row>
    <row r="6423" spans="1:9" ht="15" customHeight="1" x14ac:dyDescent="0.2">
      <c r="A6423"/>
      <c r="B6423"/>
      <c r="G6423" s="46"/>
      <c r="H6423" s="38"/>
      <c r="I6423" s="38"/>
    </row>
    <row r="6424" spans="1:9" ht="15" customHeight="1" x14ac:dyDescent="0.2">
      <c r="A6424"/>
      <c r="B6424"/>
      <c r="G6424" s="46"/>
      <c r="H6424" s="38"/>
      <c r="I6424" s="38"/>
    </row>
    <row r="6425" spans="1:9" ht="15" customHeight="1" x14ac:dyDescent="0.2">
      <c r="A6425"/>
      <c r="B6425"/>
      <c r="G6425" s="46"/>
      <c r="H6425" s="38"/>
      <c r="I6425" s="38"/>
    </row>
    <row r="6426" spans="1:9" ht="15" customHeight="1" x14ac:dyDescent="0.2">
      <c r="A6426"/>
      <c r="B6426"/>
      <c r="G6426" s="46"/>
      <c r="H6426" s="38"/>
      <c r="I6426" s="38"/>
    </row>
    <row r="6427" spans="1:9" ht="15" customHeight="1" x14ac:dyDescent="0.2">
      <c r="A6427"/>
      <c r="B6427"/>
      <c r="G6427" s="46"/>
      <c r="H6427" s="38"/>
      <c r="I6427" s="38"/>
    </row>
    <row r="6428" spans="1:9" ht="15" customHeight="1" x14ac:dyDescent="0.2">
      <c r="A6428"/>
      <c r="B6428"/>
      <c r="G6428" s="46"/>
      <c r="H6428" s="38"/>
      <c r="I6428" s="38"/>
    </row>
    <row r="6429" spans="1:9" ht="15" customHeight="1" x14ac:dyDescent="0.2">
      <c r="A6429"/>
      <c r="B6429"/>
      <c r="G6429" s="46"/>
      <c r="H6429" s="38"/>
      <c r="I6429" s="38"/>
    </row>
    <row r="6430" spans="1:9" ht="15" customHeight="1" x14ac:dyDescent="0.2">
      <c r="A6430"/>
      <c r="B6430"/>
      <c r="G6430" s="46"/>
      <c r="H6430" s="38"/>
      <c r="I6430" s="38"/>
    </row>
    <row r="6431" spans="1:9" ht="15" customHeight="1" x14ac:dyDescent="0.2">
      <c r="A6431"/>
      <c r="B6431"/>
      <c r="G6431" s="46"/>
      <c r="H6431" s="38"/>
      <c r="I6431" s="38"/>
    </row>
    <row r="6432" spans="1:9" ht="15" customHeight="1" x14ac:dyDescent="0.2">
      <c r="A6432"/>
      <c r="B6432"/>
      <c r="G6432" s="46"/>
      <c r="H6432" s="38"/>
      <c r="I6432" s="38"/>
    </row>
    <row r="6433" spans="1:9" ht="15" customHeight="1" x14ac:dyDescent="0.2">
      <c r="A6433"/>
      <c r="B6433"/>
      <c r="G6433" s="46"/>
      <c r="H6433" s="38"/>
      <c r="I6433" s="38"/>
    </row>
    <row r="6434" spans="1:9" ht="15" customHeight="1" x14ac:dyDescent="0.2">
      <c r="A6434"/>
      <c r="B6434"/>
      <c r="G6434" s="46"/>
      <c r="H6434" s="38"/>
      <c r="I6434" s="38"/>
    </row>
    <row r="6435" spans="1:9" ht="15" customHeight="1" x14ac:dyDescent="0.2">
      <c r="A6435"/>
      <c r="B6435"/>
      <c r="G6435" s="46"/>
      <c r="H6435" s="38"/>
      <c r="I6435" s="38"/>
    </row>
    <row r="6436" spans="1:9" ht="15" customHeight="1" x14ac:dyDescent="0.2">
      <c r="A6436"/>
      <c r="B6436"/>
      <c r="G6436" s="46"/>
      <c r="H6436" s="38"/>
      <c r="I6436" s="38"/>
    </row>
    <row r="6437" spans="1:9" ht="15" customHeight="1" x14ac:dyDescent="0.2">
      <c r="A6437"/>
      <c r="B6437"/>
      <c r="G6437" s="46"/>
      <c r="H6437" s="38"/>
      <c r="I6437" s="38"/>
    </row>
    <row r="6438" spans="1:9" ht="15" customHeight="1" x14ac:dyDescent="0.2">
      <c r="A6438"/>
      <c r="B6438"/>
      <c r="G6438" s="46"/>
      <c r="H6438" s="38"/>
      <c r="I6438" s="38"/>
    </row>
    <row r="6439" spans="1:9" ht="15" customHeight="1" x14ac:dyDescent="0.2">
      <c r="A6439"/>
      <c r="B6439"/>
      <c r="G6439" s="46"/>
      <c r="H6439" s="38"/>
      <c r="I6439" s="38"/>
    </row>
    <row r="6440" spans="1:9" ht="15" customHeight="1" x14ac:dyDescent="0.2">
      <c r="A6440"/>
      <c r="B6440"/>
      <c r="G6440" s="46"/>
      <c r="H6440" s="38"/>
      <c r="I6440" s="38"/>
    </row>
    <row r="6441" spans="1:9" ht="15" customHeight="1" x14ac:dyDescent="0.2">
      <c r="A6441"/>
      <c r="B6441"/>
      <c r="G6441" s="46"/>
      <c r="H6441" s="38"/>
      <c r="I6441" s="38"/>
    </row>
    <row r="6442" spans="1:9" ht="15" customHeight="1" x14ac:dyDescent="0.2">
      <c r="A6442"/>
      <c r="B6442"/>
      <c r="G6442" s="46"/>
      <c r="H6442" s="38"/>
      <c r="I6442" s="38"/>
    </row>
    <row r="6443" spans="1:9" ht="15" customHeight="1" x14ac:dyDescent="0.2">
      <c r="A6443"/>
      <c r="B6443"/>
      <c r="G6443" s="46"/>
      <c r="H6443" s="38"/>
      <c r="I6443" s="38"/>
    </row>
    <row r="6444" spans="1:9" ht="15" customHeight="1" x14ac:dyDescent="0.2">
      <c r="A6444"/>
      <c r="B6444"/>
      <c r="G6444" s="46"/>
      <c r="H6444" s="38"/>
      <c r="I6444" s="38"/>
    </row>
    <row r="6445" spans="1:9" ht="15" customHeight="1" x14ac:dyDescent="0.2">
      <c r="A6445"/>
      <c r="B6445"/>
      <c r="G6445" s="46"/>
      <c r="H6445" s="38"/>
      <c r="I6445" s="38"/>
    </row>
    <row r="6446" spans="1:9" ht="15" customHeight="1" x14ac:dyDescent="0.2">
      <c r="A6446"/>
      <c r="B6446"/>
      <c r="G6446" s="46"/>
      <c r="H6446" s="38"/>
      <c r="I6446" s="38"/>
    </row>
    <row r="6447" spans="1:9" ht="15" customHeight="1" x14ac:dyDescent="0.2">
      <c r="A6447"/>
      <c r="B6447"/>
      <c r="G6447" s="46"/>
      <c r="H6447" s="38"/>
      <c r="I6447" s="38"/>
    </row>
    <row r="6448" spans="1:9" ht="15" customHeight="1" x14ac:dyDescent="0.2">
      <c r="A6448"/>
      <c r="B6448"/>
      <c r="G6448" s="46"/>
      <c r="H6448" s="38"/>
      <c r="I6448" s="38"/>
    </row>
    <row r="6449" spans="1:9" ht="15" customHeight="1" x14ac:dyDescent="0.2">
      <c r="A6449"/>
      <c r="B6449"/>
      <c r="G6449" s="46"/>
      <c r="H6449" s="38"/>
      <c r="I6449" s="38"/>
    </row>
    <row r="6450" spans="1:9" ht="15" customHeight="1" x14ac:dyDescent="0.2">
      <c r="A6450"/>
      <c r="B6450"/>
      <c r="G6450" s="46"/>
      <c r="H6450" s="38"/>
      <c r="I6450" s="38"/>
    </row>
    <row r="6451" spans="1:9" ht="15" customHeight="1" x14ac:dyDescent="0.2">
      <c r="A6451"/>
      <c r="B6451"/>
      <c r="G6451" s="46"/>
      <c r="H6451" s="38"/>
      <c r="I6451" s="38"/>
    </row>
    <row r="6452" spans="1:9" ht="15" customHeight="1" x14ac:dyDescent="0.2">
      <c r="A6452"/>
      <c r="B6452"/>
      <c r="G6452" s="46"/>
      <c r="H6452" s="38"/>
      <c r="I6452" s="38"/>
    </row>
    <row r="6453" spans="1:9" ht="15" customHeight="1" x14ac:dyDescent="0.2">
      <c r="A6453"/>
      <c r="B6453"/>
      <c r="G6453" s="46"/>
      <c r="H6453" s="38"/>
      <c r="I6453" s="38"/>
    </row>
    <row r="6454" spans="1:9" ht="15" customHeight="1" x14ac:dyDescent="0.2">
      <c r="A6454"/>
      <c r="B6454"/>
      <c r="G6454" s="46"/>
      <c r="H6454" s="38"/>
      <c r="I6454" s="38"/>
    </row>
    <row r="6455" spans="1:9" ht="15" customHeight="1" x14ac:dyDescent="0.2">
      <c r="A6455"/>
      <c r="B6455"/>
      <c r="G6455" s="46"/>
      <c r="H6455" s="38"/>
      <c r="I6455" s="38"/>
    </row>
    <row r="6456" spans="1:9" ht="15" customHeight="1" x14ac:dyDescent="0.2">
      <c r="A6456"/>
      <c r="B6456"/>
      <c r="G6456" s="46"/>
      <c r="H6456" s="38"/>
      <c r="I6456" s="38"/>
    </row>
    <row r="6457" spans="1:9" ht="15" customHeight="1" x14ac:dyDescent="0.2">
      <c r="A6457"/>
      <c r="B6457"/>
      <c r="G6457" s="46"/>
      <c r="H6457" s="38"/>
      <c r="I6457" s="38"/>
    </row>
    <row r="6458" spans="1:9" ht="15" customHeight="1" x14ac:dyDescent="0.2">
      <c r="A6458"/>
      <c r="B6458"/>
      <c r="G6458" s="46"/>
      <c r="H6458" s="38"/>
      <c r="I6458" s="38"/>
    </row>
    <row r="6459" spans="1:9" ht="15" customHeight="1" x14ac:dyDescent="0.2">
      <c r="A6459"/>
      <c r="B6459"/>
      <c r="G6459" s="46"/>
      <c r="H6459" s="38"/>
      <c r="I6459" s="38"/>
    </row>
    <row r="6460" spans="1:9" ht="15" customHeight="1" x14ac:dyDescent="0.2">
      <c r="A6460"/>
      <c r="B6460"/>
      <c r="G6460" s="46"/>
      <c r="H6460" s="38"/>
      <c r="I6460" s="38"/>
    </row>
    <row r="6461" spans="1:9" ht="15" customHeight="1" x14ac:dyDescent="0.2">
      <c r="A6461"/>
      <c r="B6461"/>
      <c r="G6461" s="46"/>
      <c r="H6461" s="38"/>
      <c r="I6461" s="38"/>
    </row>
    <row r="6462" spans="1:9" ht="15" customHeight="1" x14ac:dyDescent="0.2">
      <c r="A6462"/>
      <c r="B6462"/>
      <c r="G6462" s="46"/>
      <c r="H6462" s="38"/>
      <c r="I6462" s="38"/>
    </row>
    <row r="6463" spans="1:9" ht="15" customHeight="1" x14ac:dyDescent="0.2">
      <c r="A6463"/>
      <c r="B6463"/>
      <c r="G6463" s="46"/>
      <c r="H6463" s="38"/>
      <c r="I6463" s="38"/>
    </row>
    <row r="6464" spans="1:9" ht="15" customHeight="1" x14ac:dyDescent="0.2">
      <c r="A6464"/>
      <c r="B6464"/>
      <c r="G6464" s="46"/>
      <c r="H6464" s="38"/>
      <c r="I6464" s="38"/>
    </row>
    <row r="6465" spans="1:9" ht="15" customHeight="1" x14ac:dyDescent="0.2">
      <c r="A6465"/>
      <c r="B6465"/>
      <c r="G6465" s="46"/>
      <c r="H6465" s="38"/>
      <c r="I6465" s="38"/>
    </row>
    <row r="6466" spans="1:9" ht="15" customHeight="1" x14ac:dyDescent="0.2">
      <c r="A6466"/>
      <c r="B6466"/>
      <c r="G6466" s="46"/>
      <c r="H6466" s="38"/>
      <c r="I6466" s="38"/>
    </row>
    <row r="6467" spans="1:9" ht="15" customHeight="1" x14ac:dyDescent="0.2">
      <c r="A6467"/>
      <c r="B6467"/>
      <c r="G6467" s="46"/>
      <c r="H6467" s="38"/>
      <c r="I6467" s="38"/>
    </row>
    <row r="6468" spans="1:9" ht="15" customHeight="1" x14ac:dyDescent="0.2">
      <c r="A6468"/>
      <c r="B6468"/>
      <c r="G6468" s="46"/>
      <c r="H6468" s="38"/>
      <c r="I6468" s="38"/>
    </row>
    <row r="6469" spans="1:9" ht="15" customHeight="1" x14ac:dyDescent="0.2">
      <c r="A6469"/>
      <c r="B6469"/>
      <c r="G6469" s="46"/>
      <c r="H6469" s="38"/>
      <c r="I6469" s="38"/>
    </row>
    <row r="6470" spans="1:9" ht="15" customHeight="1" x14ac:dyDescent="0.2">
      <c r="A6470"/>
      <c r="B6470"/>
      <c r="G6470" s="46"/>
      <c r="H6470" s="38"/>
      <c r="I6470" s="38"/>
    </row>
    <row r="6471" spans="1:9" ht="15" customHeight="1" x14ac:dyDescent="0.2">
      <c r="A6471"/>
      <c r="B6471"/>
      <c r="G6471" s="46"/>
      <c r="H6471" s="38"/>
      <c r="I6471" s="38"/>
    </row>
    <row r="6472" spans="1:9" ht="15" customHeight="1" x14ac:dyDescent="0.2">
      <c r="A6472"/>
      <c r="B6472"/>
      <c r="G6472" s="46"/>
      <c r="H6472" s="38"/>
      <c r="I6472" s="38"/>
    </row>
    <row r="6473" spans="1:9" ht="15" customHeight="1" x14ac:dyDescent="0.2">
      <c r="A6473"/>
      <c r="B6473"/>
      <c r="G6473" s="46"/>
      <c r="H6473" s="38"/>
      <c r="I6473" s="38"/>
    </row>
    <row r="6474" spans="1:9" ht="15" customHeight="1" x14ac:dyDescent="0.2">
      <c r="A6474"/>
      <c r="B6474"/>
      <c r="G6474" s="46"/>
      <c r="H6474" s="38"/>
      <c r="I6474" s="38"/>
    </row>
    <row r="6475" spans="1:9" ht="15" customHeight="1" x14ac:dyDescent="0.2">
      <c r="A6475"/>
      <c r="B6475"/>
      <c r="G6475" s="46"/>
      <c r="H6475" s="38"/>
      <c r="I6475" s="38"/>
    </row>
    <row r="6476" spans="1:9" ht="15" customHeight="1" x14ac:dyDescent="0.2">
      <c r="A6476"/>
      <c r="B6476"/>
      <c r="G6476" s="46"/>
      <c r="H6476" s="38"/>
      <c r="I6476" s="38"/>
    </row>
    <row r="6477" spans="1:9" ht="15" customHeight="1" x14ac:dyDescent="0.2">
      <c r="A6477"/>
      <c r="B6477"/>
      <c r="G6477" s="46"/>
      <c r="H6477" s="38"/>
      <c r="I6477" s="38"/>
    </row>
    <row r="6478" spans="1:9" ht="15" customHeight="1" x14ac:dyDescent="0.2">
      <c r="A6478"/>
      <c r="B6478"/>
      <c r="G6478" s="46"/>
      <c r="H6478" s="38"/>
      <c r="I6478" s="38"/>
    </row>
    <row r="6479" spans="1:9" ht="15" customHeight="1" x14ac:dyDescent="0.2">
      <c r="A6479"/>
      <c r="B6479"/>
      <c r="G6479" s="46"/>
      <c r="H6479" s="38"/>
      <c r="I6479" s="38"/>
    </row>
    <row r="6480" spans="1:9" ht="15" customHeight="1" x14ac:dyDescent="0.2">
      <c r="A6480"/>
      <c r="B6480"/>
      <c r="G6480" s="46"/>
      <c r="H6480" s="38"/>
      <c r="I6480" s="38"/>
    </row>
    <row r="6481" spans="1:9" ht="15" customHeight="1" x14ac:dyDescent="0.2">
      <c r="A6481"/>
      <c r="B6481"/>
      <c r="G6481" s="46"/>
      <c r="H6481" s="38"/>
      <c r="I6481" s="38"/>
    </row>
    <row r="6482" spans="1:9" ht="15" customHeight="1" x14ac:dyDescent="0.2">
      <c r="A6482"/>
      <c r="B6482"/>
      <c r="G6482" s="46"/>
      <c r="H6482" s="38"/>
      <c r="I6482" s="38"/>
    </row>
    <row r="6483" spans="1:9" ht="15" customHeight="1" x14ac:dyDescent="0.2">
      <c r="A6483"/>
      <c r="B6483"/>
      <c r="G6483" s="46"/>
      <c r="H6483" s="38"/>
      <c r="I6483" s="38"/>
    </row>
    <row r="6484" spans="1:9" ht="15" customHeight="1" x14ac:dyDescent="0.2">
      <c r="A6484"/>
      <c r="B6484"/>
      <c r="G6484" s="46"/>
      <c r="H6484" s="38"/>
      <c r="I6484" s="38"/>
    </row>
    <row r="6485" spans="1:9" ht="15" customHeight="1" x14ac:dyDescent="0.2">
      <c r="A6485"/>
      <c r="B6485"/>
      <c r="G6485" s="46"/>
      <c r="H6485" s="38"/>
      <c r="I6485" s="38"/>
    </row>
    <row r="6486" spans="1:9" ht="15" customHeight="1" x14ac:dyDescent="0.2">
      <c r="A6486"/>
      <c r="B6486"/>
      <c r="G6486" s="46"/>
      <c r="H6486" s="38"/>
      <c r="I6486" s="38"/>
    </row>
    <row r="6487" spans="1:9" ht="15" customHeight="1" x14ac:dyDescent="0.2">
      <c r="A6487"/>
      <c r="B6487"/>
      <c r="G6487" s="46"/>
      <c r="H6487" s="38"/>
      <c r="I6487" s="38"/>
    </row>
    <row r="6488" spans="1:9" ht="15" customHeight="1" x14ac:dyDescent="0.2">
      <c r="A6488"/>
      <c r="B6488"/>
      <c r="G6488" s="46"/>
      <c r="H6488" s="38"/>
      <c r="I6488" s="38"/>
    </row>
    <row r="6489" spans="1:9" ht="15" customHeight="1" x14ac:dyDescent="0.2">
      <c r="A6489"/>
      <c r="B6489"/>
      <c r="G6489" s="46"/>
      <c r="H6489" s="38"/>
      <c r="I6489" s="38"/>
    </row>
    <row r="6490" spans="1:9" ht="15" customHeight="1" x14ac:dyDescent="0.2">
      <c r="A6490"/>
      <c r="B6490"/>
      <c r="G6490" s="46"/>
      <c r="H6490" s="38"/>
      <c r="I6490" s="38"/>
    </row>
    <row r="6491" spans="1:9" ht="15" customHeight="1" x14ac:dyDescent="0.2">
      <c r="A6491"/>
      <c r="B6491"/>
      <c r="G6491" s="46"/>
      <c r="H6491" s="38"/>
      <c r="I6491" s="38"/>
    </row>
    <row r="6492" spans="1:9" ht="15" customHeight="1" x14ac:dyDescent="0.2">
      <c r="A6492"/>
      <c r="B6492"/>
      <c r="G6492" s="46"/>
      <c r="H6492" s="38"/>
      <c r="I6492" s="38"/>
    </row>
    <row r="6493" spans="1:9" ht="15" customHeight="1" x14ac:dyDescent="0.2">
      <c r="A6493"/>
      <c r="B6493"/>
      <c r="G6493" s="46"/>
      <c r="H6493" s="38"/>
      <c r="I6493" s="38"/>
    </row>
    <row r="6494" spans="1:9" ht="15" customHeight="1" x14ac:dyDescent="0.2">
      <c r="A6494"/>
      <c r="B6494"/>
      <c r="G6494" s="46"/>
      <c r="H6494" s="38"/>
      <c r="I6494" s="38"/>
    </row>
    <row r="6495" spans="1:9" ht="15" customHeight="1" x14ac:dyDescent="0.2">
      <c r="A6495"/>
      <c r="B6495"/>
      <c r="G6495" s="46"/>
      <c r="H6495" s="38"/>
      <c r="I6495" s="38"/>
    </row>
    <row r="6496" spans="1:9" ht="15" customHeight="1" x14ac:dyDescent="0.2">
      <c r="A6496"/>
      <c r="B6496"/>
      <c r="G6496" s="46"/>
      <c r="H6496" s="38"/>
      <c r="I6496" s="38"/>
    </row>
    <row r="6497" spans="1:9" ht="15" customHeight="1" x14ac:dyDescent="0.2">
      <c r="A6497"/>
      <c r="B6497"/>
      <c r="G6497" s="46"/>
      <c r="H6497" s="38"/>
      <c r="I6497" s="38"/>
    </row>
    <row r="6498" spans="1:9" ht="15" customHeight="1" x14ac:dyDescent="0.2">
      <c r="A6498"/>
      <c r="B6498"/>
      <c r="G6498" s="46"/>
      <c r="H6498" s="38"/>
      <c r="I6498" s="38"/>
    </row>
    <row r="6499" spans="1:9" ht="15" customHeight="1" x14ac:dyDescent="0.2">
      <c r="A6499"/>
      <c r="B6499"/>
      <c r="G6499" s="46"/>
      <c r="H6499" s="38"/>
      <c r="I6499" s="38"/>
    </row>
    <row r="6500" spans="1:9" ht="15" customHeight="1" x14ac:dyDescent="0.2">
      <c r="A6500"/>
      <c r="B6500"/>
      <c r="G6500" s="46"/>
      <c r="H6500" s="38"/>
      <c r="I6500" s="38"/>
    </row>
    <row r="6501" spans="1:9" ht="15" customHeight="1" x14ac:dyDescent="0.2">
      <c r="A6501"/>
      <c r="B6501"/>
      <c r="G6501" s="46"/>
      <c r="H6501" s="38"/>
      <c r="I6501" s="38"/>
    </row>
    <row r="6502" spans="1:9" ht="15" customHeight="1" x14ac:dyDescent="0.2">
      <c r="A6502"/>
      <c r="B6502"/>
      <c r="G6502" s="46"/>
      <c r="H6502" s="38"/>
      <c r="I6502" s="38"/>
    </row>
    <row r="6503" spans="1:9" ht="15" customHeight="1" x14ac:dyDescent="0.2">
      <c r="A6503"/>
      <c r="B6503"/>
      <c r="G6503" s="46"/>
      <c r="H6503" s="38"/>
      <c r="I6503" s="38"/>
    </row>
    <row r="6504" spans="1:9" ht="15" customHeight="1" x14ac:dyDescent="0.2">
      <c r="A6504"/>
      <c r="B6504"/>
      <c r="G6504" s="46"/>
      <c r="H6504" s="38"/>
      <c r="I6504" s="38"/>
    </row>
    <row r="6505" spans="1:9" ht="15" customHeight="1" x14ac:dyDescent="0.2">
      <c r="A6505"/>
      <c r="B6505"/>
      <c r="G6505" s="46"/>
      <c r="H6505" s="38"/>
      <c r="I6505" s="38"/>
    </row>
    <row r="6506" spans="1:9" ht="15" customHeight="1" x14ac:dyDescent="0.2">
      <c r="A6506"/>
      <c r="B6506"/>
      <c r="G6506" s="46"/>
      <c r="H6506" s="38"/>
      <c r="I6506" s="38"/>
    </row>
    <row r="6507" spans="1:9" ht="15" customHeight="1" x14ac:dyDescent="0.2">
      <c r="A6507"/>
      <c r="B6507"/>
      <c r="G6507" s="46"/>
      <c r="H6507" s="38"/>
      <c r="I6507" s="38"/>
    </row>
    <row r="6508" spans="1:9" ht="15" customHeight="1" x14ac:dyDescent="0.2">
      <c r="A6508"/>
      <c r="B6508"/>
      <c r="G6508" s="46"/>
      <c r="H6508" s="38"/>
      <c r="I6508" s="38"/>
    </row>
    <row r="6509" spans="1:9" ht="15" customHeight="1" x14ac:dyDescent="0.2">
      <c r="A6509"/>
      <c r="B6509"/>
      <c r="G6509" s="46"/>
      <c r="H6509" s="38"/>
      <c r="I6509" s="38"/>
    </row>
    <row r="6510" spans="1:9" ht="15" customHeight="1" x14ac:dyDescent="0.2">
      <c r="A6510"/>
      <c r="B6510"/>
      <c r="G6510" s="46"/>
      <c r="H6510" s="38"/>
      <c r="I6510" s="38"/>
    </row>
    <row r="6511" spans="1:9" ht="15" customHeight="1" x14ac:dyDescent="0.2">
      <c r="A6511"/>
      <c r="B6511"/>
      <c r="G6511" s="46"/>
      <c r="H6511" s="38"/>
      <c r="I6511" s="38"/>
    </row>
    <row r="6512" spans="1:9" ht="15" customHeight="1" x14ac:dyDescent="0.2">
      <c r="A6512"/>
      <c r="B6512"/>
      <c r="G6512" s="46"/>
      <c r="H6512" s="38"/>
      <c r="I6512" s="38"/>
    </row>
    <row r="6513" spans="1:9" ht="15" customHeight="1" x14ac:dyDescent="0.2">
      <c r="A6513"/>
      <c r="B6513"/>
      <c r="G6513" s="46"/>
      <c r="H6513" s="38"/>
      <c r="I6513" s="38"/>
    </row>
    <row r="6514" spans="1:9" ht="15" customHeight="1" x14ac:dyDescent="0.2">
      <c r="A6514"/>
      <c r="B6514"/>
      <c r="G6514" s="46"/>
      <c r="H6514" s="38"/>
      <c r="I6514" s="38"/>
    </row>
    <row r="6515" spans="1:9" ht="15" customHeight="1" x14ac:dyDescent="0.2">
      <c r="A6515"/>
      <c r="B6515"/>
      <c r="G6515" s="46"/>
      <c r="H6515" s="38"/>
      <c r="I6515" s="38"/>
    </row>
    <row r="6516" spans="1:9" ht="15" customHeight="1" x14ac:dyDescent="0.2">
      <c r="A6516"/>
      <c r="B6516"/>
      <c r="G6516" s="46"/>
      <c r="H6516" s="38"/>
      <c r="I6516" s="38"/>
    </row>
    <row r="6517" spans="1:9" ht="15" customHeight="1" x14ac:dyDescent="0.2">
      <c r="A6517"/>
      <c r="B6517"/>
      <c r="G6517" s="46"/>
      <c r="H6517" s="38"/>
      <c r="I6517" s="38"/>
    </row>
    <row r="6518" spans="1:9" ht="15" customHeight="1" x14ac:dyDescent="0.2">
      <c r="A6518"/>
      <c r="B6518"/>
      <c r="G6518" s="46"/>
      <c r="H6518" s="38"/>
      <c r="I6518" s="38"/>
    </row>
    <row r="6519" spans="1:9" ht="15" customHeight="1" x14ac:dyDescent="0.2">
      <c r="A6519"/>
      <c r="B6519"/>
      <c r="G6519" s="46"/>
      <c r="H6519" s="38"/>
      <c r="I6519" s="38"/>
    </row>
    <row r="6520" spans="1:9" ht="15" customHeight="1" x14ac:dyDescent="0.2">
      <c r="A6520"/>
      <c r="B6520"/>
      <c r="G6520" s="46"/>
      <c r="H6520" s="38"/>
      <c r="I6520" s="38"/>
    </row>
    <row r="6521" spans="1:9" ht="15" customHeight="1" x14ac:dyDescent="0.2">
      <c r="A6521"/>
      <c r="B6521"/>
      <c r="G6521" s="46"/>
      <c r="H6521" s="38"/>
      <c r="I6521" s="38"/>
    </row>
    <row r="6522" spans="1:9" ht="15" customHeight="1" x14ac:dyDescent="0.2">
      <c r="A6522"/>
      <c r="B6522"/>
      <c r="G6522" s="46"/>
      <c r="H6522" s="38"/>
      <c r="I6522" s="38"/>
    </row>
    <row r="6523" spans="1:9" ht="15" customHeight="1" x14ac:dyDescent="0.2">
      <c r="A6523"/>
      <c r="B6523"/>
      <c r="G6523" s="46"/>
      <c r="H6523" s="38"/>
      <c r="I6523" s="38"/>
    </row>
    <row r="6524" spans="1:9" ht="15" customHeight="1" x14ac:dyDescent="0.2">
      <c r="A6524"/>
      <c r="B6524"/>
      <c r="G6524" s="46"/>
      <c r="H6524" s="38"/>
      <c r="I6524" s="38"/>
    </row>
    <row r="6525" spans="1:9" ht="15" customHeight="1" x14ac:dyDescent="0.2">
      <c r="A6525"/>
      <c r="B6525"/>
      <c r="G6525" s="46"/>
      <c r="H6525" s="38"/>
      <c r="I6525" s="38"/>
    </row>
    <row r="6526" spans="1:9" ht="15" customHeight="1" x14ac:dyDescent="0.2">
      <c r="A6526"/>
      <c r="B6526"/>
      <c r="G6526" s="46"/>
      <c r="H6526" s="38"/>
      <c r="I6526" s="38"/>
    </row>
    <row r="6527" spans="1:9" ht="15" customHeight="1" x14ac:dyDescent="0.2">
      <c r="A6527"/>
      <c r="B6527"/>
      <c r="G6527" s="46"/>
      <c r="H6527" s="38"/>
      <c r="I6527" s="38"/>
    </row>
    <row r="6528" spans="1:9" ht="15" customHeight="1" x14ac:dyDescent="0.2">
      <c r="A6528"/>
      <c r="B6528"/>
      <c r="G6528" s="46"/>
      <c r="H6528" s="38"/>
      <c r="I6528" s="38"/>
    </row>
    <row r="6529" spans="1:9" ht="15" customHeight="1" x14ac:dyDescent="0.2">
      <c r="A6529"/>
      <c r="B6529"/>
      <c r="G6529" s="46"/>
      <c r="H6529" s="38"/>
      <c r="I6529" s="38"/>
    </row>
    <row r="6530" spans="1:9" ht="15" customHeight="1" x14ac:dyDescent="0.2">
      <c r="A6530"/>
      <c r="B6530"/>
      <c r="G6530" s="46"/>
      <c r="H6530" s="38"/>
      <c r="I6530" s="38"/>
    </row>
    <row r="6531" spans="1:9" ht="15" customHeight="1" x14ac:dyDescent="0.2">
      <c r="A6531"/>
      <c r="B6531"/>
      <c r="G6531" s="46"/>
      <c r="H6531" s="38"/>
      <c r="I6531" s="38"/>
    </row>
    <row r="6532" spans="1:9" ht="15" customHeight="1" x14ac:dyDescent="0.2">
      <c r="A6532"/>
      <c r="B6532"/>
      <c r="G6532" s="46"/>
      <c r="H6532" s="38"/>
      <c r="I6532" s="38"/>
    </row>
    <row r="6533" spans="1:9" ht="15" customHeight="1" x14ac:dyDescent="0.2">
      <c r="A6533"/>
      <c r="B6533"/>
      <c r="G6533" s="46"/>
      <c r="H6533" s="38"/>
      <c r="I6533" s="38"/>
    </row>
    <row r="6534" spans="1:9" ht="15" customHeight="1" x14ac:dyDescent="0.2">
      <c r="A6534"/>
      <c r="B6534"/>
      <c r="G6534" s="46"/>
      <c r="H6534" s="38"/>
      <c r="I6534" s="38"/>
    </row>
    <row r="6535" spans="1:9" ht="15" customHeight="1" x14ac:dyDescent="0.2">
      <c r="A6535"/>
      <c r="B6535"/>
      <c r="G6535" s="46"/>
      <c r="H6535" s="38"/>
      <c r="I6535" s="38"/>
    </row>
    <row r="6536" spans="1:9" ht="15" customHeight="1" x14ac:dyDescent="0.2">
      <c r="A6536"/>
      <c r="B6536"/>
      <c r="G6536" s="46"/>
      <c r="H6536" s="38"/>
      <c r="I6536" s="38"/>
    </row>
    <row r="6537" spans="1:9" ht="15" customHeight="1" x14ac:dyDescent="0.2">
      <c r="A6537"/>
      <c r="B6537"/>
      <c r="G6537" s="46"/>
      <c r="H6537" s="38"/>
      <c r="I6537" s="38"/>
    </row>
    <row r="6538" spans="1:9" ht="15" customHeight="1" x14ac:dyDescent="0.2">
      <c r="A6538"/>
      <c r="B6538"/>
      <c r="G6538" s="46"/>
      <c r="H6538" s="38"/>
      <c r="I6538" s="38"/>
    </row>
    <row r="6539" spans="1:9" ht="15" customHeight="1" x14ac:dyDescent="0.2">
      <c r="A6539"/>
      <c r="B6539"/>
      <c r="G6539" s="46"/>
      <c r="H6539" s="38"/>
      <c r="I6539" s="38"/>
    </row>
    <row r="6540" spans="1:9" ht="15" customHeight="1" x14ac:dyDescent="0.2">
      <c r="A6540"/>
      <c r="B6540"/>
      <c r="G6540" s="46"/>
      <c r="H6540" s="38"/>
      <c r="I6540" s="38"/>
    </row>
    <row r="6541" spans="1:9" ht="15" customHeight="1" x14ac:dyDescent="0.2">
      <c r="A6541"/>
      <c r="B6541"/>
      <c r="G6541" s="46"/>
      <c r="H6541" s="38"/>
      <c r="I6541" s="38"/>
    </row>
    <row r="6542" spans="1:9" ht="15" customHeight="1" x14ac:dyDescent="0.2">
      <c r="A6542"/>
      <c r="B6542"/>
      <c r="G6542" s="46"/>
      <c r="H6542" s="38"/>
      <c r="I6542" s="38"/>
    </row>
    <row r="6543" spans="1:9" ht="15" customHeight="1" x14ac:dyDescent="0.2">
      <c r="A6543"/>
      <c r="B6543"/>
      <c r="G6543" s="46"/>
      <c r="H6543" s="38"/>
      <c r="I6543" s="38"/>
    </row>
    <row r="6544" spans="1:9" ht="15" customHeight="1" x14ac:dyDescent="0.2">
      <c r="A6544"/>
      <c r="B6544"/>
      <c r="G6544" s="46"/>
      <c r="H6544" s="38"/>
      <c r="I6544" s="38"/>
    </row>
    <row r="6545" spans="1:9" ht="15" customHeight="1" x14ac:dyDescent="0.2">
      <c r="A6545"/>
      <c r="B6545"/>
      <c r="G6545" s="46"/>
      <c r="H6545" s="38"/>
      <c r="I6545" s="38"/>
    </row>
    <row r="6546" spans="1:9" ht="15" customHeight="1" x14ac:dyDescent="0.2">
      <c r="A6546"/>
      <c r="B6546"/>
      <c r="G6546" s="46"/>
      <c r="H6546" s="38"/>
      <c r="I6546" s="38"/>
    </row>
    <row r="6547" spans="1:9" ht="15" customHeight="1" x14ac:dyDescent="0.2">
      <c r="A6547"/>
      <c r="B6547"/>
      <c r="G6547" s="46"/>
      <c r="H6547" s="38"/>
      <c r="I6547" s="38"/>
    </row>
    <row r="6548" spans="1:9" ht="15" customHeight="1" x14ac:dyDescent="0.2">
      <c r="A6548"/>
      <c r="B6548"/>
      <c r="G6548" s="46"/>
      <c r="H6548" s="38"/>
      <c r="I6548" s="38"/>
    </row>
    <row r="6549" spans="1:9" ht="15" customHeight="1" x14ac:dyDescent="0.2">
      <c r="A6549"/>
      <c r="B6549"/>
      <c r="G6549" s="46"/>
      <c r="H6549" s="38"/>
      <c r="I6549" s="38"/>
    </row>
    <row r="6550" spans="1:9" ht="15" customHeight="1" x14ac:dyDescent="0.2">
      <c r="A6550"/>
      <c r="B6550"/>
      <c r="G6550" s="46"/>
      <c r="H6550" s="38"/>
      <c r="I6550" s="38"/>
    </row>
    <row r="6551" spans="1:9" ht="15" customHeight="1" x14ac:dyDescent="0.2">
      <c r="A6551"/>
      <c r="B6551"/>
      <c r="G6551" s="46"/>
      <c r="H6551" s="38"/>
      <c r="I6551" s="38"/>
    </row>
    <row r="6552" spans="1:9" ht="15" customHeight="1" x14ac:dyDescent="0.2">
      <c r="A6552"/>
      <c r="B6552"/>
      <c r="G6552" s="46"/>
      <c r="H6552" s="38"/>
      <c r="I6552" s="38"/>
    </row>
    <row r="6553" spans="1:9" ht="15" customHeight="1" x14ac:dyDescent="0.2">
      <c r="A6553"/>
      <c r="B6553"/>
      <c r="G6553" s="46"/>
      <c r="H6553" s="38"/>
      <c r="I6553" s="38"/>
    </row>
    <row r="6554" spans="1:9" ht="15" customHeight="1" x14ac:dyDescent="0.2">
      <c r="A6554"/>
      <c r="B6554"/>
      <c r="G6554" s="46"/>
      <c r="H6554" s="38"/>
      <c r="I6554" s="38"/>
    </row>
    <row r="6555" spans="1:9" ht="15" customHeight="1" x14ac:dyDescent="0.2">
      <c r="A6555"/>
      <c r="B6555"/>
      <c r="G6555" s="46"/>
      <c r="H6555" s="38"/>
      <c r="I6555" s="38"/>
    </row>
    <row r="6556" spans="1:9" ht="15" customHeight="1" x14ac:dyDescent="0.2">
      <c r="A6556"/>
      <c r="B6556"/>
      <c r="G6556" s="46"/>
      <c r="H6556" s="38"/>
      <c r="I6556" s="38"/>
    </row>
    <row r="6557" spans="1:9" ht="15" customHeight="1" x14ac:dyDescent="0.2">
      <c r="A6557"/>
      <c r="B6557"/>
      <c r="G6557" s="46"/>
      <c r="H6557" s="38"/>
      <c r="I6557" s="38"/>
    </row>
    <row r="6558" spans="1:9" ht="15" customHeight="1" x14ac:dyDescent="0.2">
      <c r="A6558"/>
      <c r="B6558"/>
      <c r="G6558" s="46"/>
      <c r="H6558" s="38"/>
      <c r="I6558" s="38"/>
    </row>
    <row r="6559" spans="1:9" ht="15" customHeight="1" x14ac:dyDescent="0.2">
      <c r="A6559"/>
      <c r="B6559"/>
      <c r="G6559" s="46"/>
      <c r="H6559" s="38"/>
      <c r="I6559" s="38"/>
    </row>
    <row r="6560" spans="1:9" ht="15" customHeight="1" x14ac:dyDescent="0.2">
      <c r="A6560"/>
      <c r="B6560"/>
      <c r="G6560" s="46"/>
      <c r="H6560" s="38"/>
      <c r="I6560" s="38"/>
    </row>
    <row r="6561" spans="1:9" ht="15" customHeight="1" x14ac:dyDescent="0.2">
      <c r="A6561"/>
      <c r="B6561"/>
      <c r="G6561" s="46"/>
      <c r="H6561" s="38"/>
      <c r="I6561" s="38"/>
    </row>
    <row r="6562" spans="1:9" ht="15" customHeight="1" x14ac:dyDescent="0.2">
      <c r="A6562"/>
      <c r="B6562"/>
      <c r="G6562" s="46"/>
      <c r="H6562" s="38"/>
      <c r="I6562" s="38"/>
    </row>
    <row r="6563" spans="1:9" ht="15" customHeight="1" x14ac:dyDescent="0.2">
      <c r="A6563"/>
      <c r="B6563"/>
      <c r="G6563" s="46"/>
      <c r="H6563" s="38"/>
      <c r="I6563" s="38"/>
    </row>
    <row r="6564" spans="1:9" ht="15" customHeight="1" x14ac:dyDescent="0.2">
      <c r="A6564"/>
      <c r="B6564"/>
      <c r="G6564" s="46"/>
      <c r="H6564" s="38"/>
      <c r="I6564" s="38"/>
    </row>
    <row r="6565" spans="1:9" ht="15" customHeight="1" x14ac:dyDescent="0.2">
      <c r="A6565"/>
      <c r="B6565"/>
      <c r="G6565" s="46"/>
      <c r="H6565" s="38"/>
      <c r="I6565" s="38"/>
    </row>
    <row r="6566" spans="1:9" ht="15" customHeight="1" x14ac:dyDescent="0.2">
      <c r="A6566"/>
      <c r="B6566"/>
      <c r="G6566" s="46"/>
      <c r="H6566" s="38"/>
      <c r="I6566" s="38"/>
    </row>
    <row r="6567" spans="1:9" ht="15" customHeight="1" x14ac:dyDescent="0.2">
      <c r="A6567"/>
      <c r="B6567"/>
      <c r="G6567" s="46"/>
      <c r="H6567" s="38"/>
      <c r="I6567" s="38"/>
    </row>
    <row r="6568" spans="1:9" ht="15" customHeight="1" x14ac:dyDescent="0.2">
      <c r="A6568"/>
      <c r="B6568"/>
      <c r="G6568" s="46"/>
      <c r="H6568" s="38"/>
      <c r="I6568" s="38"/>
    </row>
    <row r="6569" spans="1:9" ht="15" customHeight="1" x14ac:dyDescent="0.2">
      <c r="A6569"/>
      <c r="B6569"/>
      <c r="G6569" s="46"/>
      <c r="H6569" s="38"/>
      <c r="I6569" s="38"/>
    </row>
    <row r="6570" spans="1:9" ht="15" customHeight="1" x14ac:dyDescent="0.2">
      <c r="A6570"/>
      <c r="B6570"/>
      <c r="G6570" s="46"/>
      <c r="H6570" s="38"/>
      <c r="I6570" s="38"/>
    </row>
    <row r="6571" spans="1:9" ht="15" customHeight="1" x14ac:dyDescent="0.2">
      <c r="A6571"/>
      <c r="B6571"/>
      <c r="G6571" s="46"/>
      <c r="H6571" s="38"/>
      <c r="I6571" s="38"/>
    </row>
    <row r="6572" spans="1:9" ht="15" customHeight="1" x14ac:dyDescent="0.2">
      <c r="A6572"/>
      <c r="B6572"/>
      <c r="G6572" s="46"/>
      <c r="H6572" s="38"/>
      <c r="I6572" s="38"/>
    </row>
    <row r="6573" spans="1:9" ht="15" customHeight="1" x14ac:dyDescent="0.2">
      <c r="A6573"/>
      <c r="B6573"/>
      <c r="G6573" s="46"/>
      <c r="H6573" s="38"/>
      <c r="I6573" s="38"/>
    </row>
    <row r="6574" spans="1:9" ht="15" customHeight="1" x14ac:dyDescent="0.2">
      <c r="A6574"/>
      <c r="B6574"/>
      <c r="G6574" s="46"/>
      <c r="H6574" s="38"/>
      <c r="I6574" s="38"/>
    </row>
    <row r="6575" spans="1:9" ht="15" customHeight="1" x14ac:dyDescent="0.2">
      <c r="A6575"/>
      <c r="B6575"/>
      <c r="G6575" s="46"/>
      <c r="H6575" s="38"/>
      <c r="I6575" s="38"/>
    </row>
    <row r="6576" spans="1:9" ht="15" customHeight="1" x14ac:dyDescent="0.2">
      <c r="A6576"/>
      <c r="B6576"/>
      <c r="G6576" s="46"/>
      <c r="H6576" s="38"/>
      <c r="I6576" s="38"/>
    </row>
    <row r="6577" spans="1:9" ht="15" customHeight="1" x14ac:dyDescent="0.2">
      <c r="A6577"/>
      <c r="B6577"/>
      <c r="G6577" s="46"/>
      <c r="H6577" s="38"/>
      <c r="I6577" s="38"/>
    </row>
    <row r="6578" spans="1:9" ht="15" customHeight="1" x14ac:dyDescent="0.2">
      <c r="A6578"/>
      <c r="B6578"/>
      <c r="G6578" s="46"/>
      <c r="H6578" s="38"/>
      <c r="I6578" s="38"/>
    </row>
    <row r="6579" spans="1:9" ht="15" customHeight="1" x14ac:dyDescent="0.2">
      <c r="A6579"/>
      <c r="B6579"/>
      <c r="G6579" s="46"/>
      <c r="H6579" s="38"/>
      <c r="I6579" s="38"/>
    </row>
    <row r="6580" spans="1:9" ht="15" customHeight="1" x14ac:dyDescent="0.2">
      <c r="A6580"/>
      <c r="B6580"/>
      <c r="G6580" s="46"/>
      <c r="H6580" s="38"/>
      <c r="I6580" s="38"/>
    </row>
    <row r="6581" spans="1:9" ht="15" customHeight="1" x14ac:dyDescent="0.2">
      <c r="A6581"/>
      <c r="B6581"/>
      <c r="G6581" s="46"/>
      <c r="H6581" s="38"/>
      <c r="I6581" s="38"/>
    </row>
    <row r="6582" spans="1:9" ht="15" customHeight="1" x14ac:dyDescent="0.2">
      <c r="A6582"/>
      <c r="B6582"/>
      <c r="G6582" s="46"/>
      <c r="H6582" s="38"/>
      <c r="I6582" s="38"/>
    </row>
    <row r="6583" spans="1:9" ht="15" customHeight="1" x14ac:dyDescent="0.2">
      <c r="A6583"/>
      <c r="B6583"/>
      <c r="G6583" s="46"/>
      <c r="H6583" s="38"/>
      <c r="I6583" s="38"/>
    </row>
    <row r="6584" spans="1:9" ht="15" customHeight="1" x14ac:dyDescent="0.2">
      <c r="A6584"/>
      <c r="B6584"/>
      <c r="G6584" s="46"/>
      <c r="H6584" s="38"/>
      <c r="I6584" s="38"/>
    </row>
    <row r="6585" spans="1:9" ht="15" customHeight="1" x14ac:dyDescent="0.2">
      <c r="A6585"/>
      <c r="B6585"/>
      <c r="G6585" s="46"/>
      <c r="H6585" s="38"/>
      <c r="I6585" s="38"/>
    </row>
    <row r="6586" spans="1:9" ht="15" customHeight="1" x14ac:dyDescent="0.2">
      <c r="A6586"/>
      <c r="B6586"/>
      <c r="G6586" s="46"/>
      <c r="H6586" s="38"/>
      <c r="I6586" s="38"/>
    </row>
    <row r="6587" spans="1:9" ht="15" customHeight="1" x14ac:dyDescent="0.2">
      <c r="A6587"/>
      <c r="B6587"/>
      <c r="G6587" s="46"/>
      <c r="H6587" s="38"/>
      <c r="I6587" s="38"/>
    </row>
    <row r="6588" spans="1:9" ht="15" customHeight="1" x14ac:dyDescent="0.2">
      <c r="A6588"/>
      <c r="B6588"/>
      <c r="G6588" s="46"/>
      <c r="H6588" s="38"/>
      <c r="I6588" s="38"/>
    </row>
    <row r="6589" spans="1:9" ht="15" customHeight="1" x14ac:dyDescent="0.2">
      <c r="A6589"/>
      <c r="B6589"/>
      <c r="G6589" s="46"/>
      <c r="H6589" s="38"/>
      <c r="I6589" s="38"/>
    </row>
    <row r="6590" spans="1:9" ht="15" customHeight="1" x14ac:dyDescent="0.2">
      <c r="A6590"/>
      <c r="B6590"/>
      <c r="G6590" s="46"/>
      <c r="H6590" s="38"/>
      <c r="I6590" s="38"/>
    </row>
    <row r="6591" spans="1:9" ht="15" customHeight="1" x14ac:dyDescent="0.2">
      <c r="A6591"/>
      <c r="B6591"/>
      <c r="G6591" s="46"/>
      <c r="H6591" s="38"/>
      <c r="I6591" s="38"/>
    </row>
    <row r="6592" spans="1:9" ht="15" customHeight="1" x14ac:dyDescent="0.2">
      <c r="A6592"/>
      <c r="B6592"/>
      <c r="G6592" s="46"/>
      <c r="H6592" s="38"/>
      <c r="I6592" s="38"/>
    </row>
    <row r="6593" spans="1:9" ht="15" customHeight="1" x14ac:dyDescent="0.2">
      <c r="A6593"/>
      <c r="B6593"/>
      <c r="G6593" s="46"/>
      <c r="H6593" s="38"/>
      <c r="I6593" s="38"/>
    </row>
    <row r="6594" spans="1:9" ht="15" customHeight="1" x14ac:dyDescent="0.2">
      <c r="A6594"/>
      <c r="B6594"/>
      <c r="G6594" s="46"/>
      <c r="H6594" s="38"/>
      <c r="I6594" s="38"/>
    </row>
    <row r="6595" spans="1:9" ht="15" customHeight="1" x14ac:dyDescent="0.2">
      <c r="A6595"/>
      <c r="B6595"/>
      <c r="G6595" s="46"/>
      <c r="H6595" s="38"/>
      <c r="I6595" s="38"/>
    </row>
    <row r="6596" spans="1:9" ht="15" customHeight="1" x14ac:dyDescent="0.2">
      <c r="A6596"/>
      <c r="B6596"/>
      <c r="G6596" s="46"/>
      <c r="H6596" s="38"/>
      <c r="I6596" s="38"/>
    </row>
    <row r="6597" spans="1:9" ht="15" customHeight="1" x14ac:dyDescent="0.2">
      <c r="A6597"/>
      <c r="B6597"/>
      <c r="G6597" s="46"/>
      <c r="H6597" s="38"/>
      <c r="I6597" s="38"/>
    </row>
    <row r="6598" spans="1:9" ht="15" customHeight="1" x14ac:dyDescent="0.2">
      <c r="A6598"/>
      <c r="B6598"/>
      <c r="G6598" s="46"/>
      <c r="H6598" s="38"/>
      <c r="I6598" s="38"/>
    </row>
    <row r="6599" spans="1:9" ht="15" customHeight="1" x14ac:dyDescent="0.2">
      <c r="A6599"/>
      <c r="B6599"/>
      <c r="G6599" s="46"/>
      <c r="H6599" s="38"/>
      <c r="I6599" s="38"/>
    </row>
    <row r="6600" spans="1:9" ht="15" customHeight="1" x14ac:dyDescent="0.2">
      <c r="A6600"/>
      <c r="B6600"/>
      <c r="G6600" s="46"/>
      <c r="H6600" s="38"/>
      <c r="I6600" s="38"/>
    </row>
    <row r="6601" spans="1:9" ht="15" customHeight="1" x14ac:dyDescent="0.2">
      <c r="A6601"/>
      <c r="B6601"/>
      <c r="G6601" s="46"/>
      <c r="H6601" s="38"/>
      <c r="I6601" s="38"/>
    </row>
    <row r="6602" spans="1:9" ht="15" customHeight="1" x14ac:dyDescent="0.2">
      <c r="A6602"/>
      <c r="B6602"/>
      <c r="G6602" s="46"/>
      <c r="H6602" s="38"/>
      <c r="I6602" s="38"/>
    </row>
    <row r="6603" spans="1:9" ht="15" customHeight="1" x14ac:dyDescent="0.2">
      <c r="A6603"/>
      <c r="B6603"/>
      <c r="G6603" s="46"/>
      <c r="H6603" s="38"/>
      <c r="I6603" s="38"/>
    </row>
    <row r="6604" spans="1:9" ht="15" customHeight="1" x14ac:dyDescent="0.2">
      <c r="A6604"/>
      <c r="B6604"/>
      <c r="G6604" s="46"/>
      <c r="H6604" s="38"/>
      <c r="I6604" s="38"/>
    </row>
    <row r="6605" spans="1:9" ht="15" customHeight="1" x14ac:dyDescent="0.2">
      <c r="A6605"/>
      <c r="B6605"/>
      <c r="G6605" s="46"/>
      <c r="H6605" s="38"/>
      <c r="I6605" s="38"/>
    </row>
    <row r="6606" spans="1:9" ht="15" customHeight="1" x14ac:dyDescent="0.2">
      <c r="A6606"/>
      <c r="B6606"/>
      <c r="G6606" s="46"/>
      <c r="H6606" s="38"/>
      <c r="I6606" s="38"/>
    </row>
    <row r="6607" spans="1:9" ht="15" customHeight="1" x14ac:dyDescent="0.2">
      <c r="A6607"/>
      <c r="B6607"/>
      <c r="G6607" s="46"/>
      <c r="H6607" s="38"/>
      <c r="I6607" s="38"/>
    </row>
    <row r="6608" spans="1:9" ht="15" customHeight="1" x14ac:dyDescent="0.2">
      <c r="A6608"/>
      <c r="B6608"/>
      <c r="G6608" s="46"/>
      <c r="H6608" s="38"/>
      <c r="I6608" s="38"/>
    </row>
    <row r="6609" spans="1:9" ht="15" customHeight="1" x14ac:dyDescent="0.2">
      <c r="A6609"/>
      <c r="B6609"/>
      <c r="G6609" s="46"/>
      <c r="H6609" s="38"/>
      <c r="I6609" s="38"/>
    </row>
    <row r="6610" spans="1:9" ht="15" customHeight="1" x14ac:dyDescent="0.2">
      <c r="A6610"/>
      <c r="B6610"/>
      <c r="G6610" s="46"/>
      <c r="H6610" s="38"/>
      <c r="I6610" s="38"/>
    </row>
    <row r="6611" spans="1:9" ht="15" customHeight="1" x14ac:dyDescent="0.2">
      <c r="A6611"/>
      <c r="B6611"/>
      <c r="G6611" s="46"/>
      <c r="H6611" s="38"/>
      <c r="I6611" s="38"/>
    </row>
    <row r="6612" spans="1:9" ht="15" customHeight="1" x14ac:dyDescent="0.2">
      <c r="A6612"/>
      <c r="B6612"/>
      <c r="G6612" s="46"/>
      <c r="H6612" s="38"/>
      <c r="I6612" s="38"/>
    </row>
    <row r="6613" spans="1:9" ht="15" customHeight="1" x14ac:dyDescent="0.2">
      <c r="A6613"/>
      <c r="B6613"/>
      <c r="G6613" s="46"/>
      <c r="H6613" s="38"/>
      <c r="I6613" s="38"/>
    </row>
    <row r="6614" spans="1:9" ht="15" customHeight="1" x14ac:dyDescent="0.2">
      <c r="A6614"/>
      <c r="B6614"/>
      <c r="G6614" s="46"/>
      <c r="H6614" s="38"/>
      <c r="I6614" s="38"/>
    </row>
    <row r="6615" spans="1:9" ht="15" customHeight="1" x14ac:dyDescent="0.2">
      <c r="A6615"/>
      <c r="B6615"/>
      <c r="G6615" s="46"/>
      <c r="H6615" s="38"/>
      <c r="I6615" s="38"/>
    </row>
    <row r="6616" spans="1:9" ht="15" customHeight="1" x14ac:dyDescent="0.2">
      <c r="A6616"/>
      <c r="B6616"/>
      <c r="G6616" s="46"/>
      <c r="H6616" s="38"/>
      <c r="I6616" s="38"/>
    </row>
    <row r="6617" spans="1:9" ht="15" customHeight="1" x14ac:dyDescent="0.2">
      <c r="A6617"/>
      <c r="B6617"/>
      <c r="G6617" s="46"/>
      <c r="H6617" s="38"/>
      <c r="I6617" s="38"/>
    </row>
    <row r="6618" spans="1:9" ht="15" customHeight="1" x14ac:dyDescent="0.2">
      <c r="A6618"/>
      <c r="B6618"/>
      <c r="G6618" s="46"/>
      <c r="H6618" s="38"/>
      <c r="I6618" s="38"/>
    </row>
    <row r="6619" spans="1:9" ht="15" customHeight="1" x14ac:dyDescent="0.2">
      <c r="A6619"/>
      <c r="B6619"/>
      <c r="G6619" s="46"/>
      <c r="H6619" s="38"/>
      <c r="I6619" s="38"/>
    </row>
    <row r="6620" spans="1:9" ht="15" customHeight="1" x14ac:dyDescent="0.2">
      <c r="A6620"/>
      <c r="B6620"/>
      <c r="G6620" s="46"/>
      <c r="H6620" s="38"/>
      <c r="I6620" s="38"/>
    </row>
    <row r="6621" spans="1:9" ht="15" customHeight="1" x14ac:dyDescent="0.2">
      <c r="A6621"/>
      <c r="B6621"/>
      <c r="G6621" s="46"/>
      <c r="H6621" s="38"/>
      <c r="I6621" s="38"/>
    </row>
    <row r="6622" spans="1:9" ht="15" customHeight="1" x14ac:dyDescent="0.2">
      <c r="A6622"/>
      <c r="B6622"/>
      <c r="G6622" s="46"/>
      <c r="H6622" s="38"/>
      <c r="I6622" s="38"/>
    </row>
    <row r="6623" spans="1:9" ht="15" customHeight="1" x14ac:dyDescent="0.2">
      <c r="A6623"/>
      <c r="B6623"/>
      <c r="G6623" s="46"/>
      <c r="H6623" s="38"/>
      <c r="I6623" s="38"/>
    </row>
    <row r="6624" spans="1:9" ht="15" customHeight="1" x14ac:dyDescent="0.2">
      <c r="A6624"/>
      <c r="B6624"/>
      <c r="G6624" s="46"/>
      <c r="H6624" s="38"/>
      <c r="I6624" s="38"/>
    </row>
    <row r="6625" spans="1:9" ht="15" customHeight="1" x14ac:dyDescent="0.2">
      <c r="A6625"/>
      <c r="B6625"/>
      <c r="G6625" s="46"/>
      <c r="H6625" s="38"/>
      <c r="I6625" s="38"/>
    </row>
    <row r="6626" spans="1:9" ht="15" customHeight="1" x14ac:dyDescent="0.2">
      <c r="A6626"/>
      <c r="B6626"/>
      <c r="G6626" s="46"/>
      <c r="H6626" s="38"/>
      <c r="I6626" s="38"/>
    </row>
    <row r="6627" spans="1:9" ht="15" customHeight="1" x14ac:dyDescent="0.2">
      <c r="A6627"/>
      <c r="B6627"/>
      <c r="G6627" s="46"/>
      <c r="H6627" s="38"/>
      <c r="I6627" s="38"/>
    </row>
    <row r="6628" spans="1:9" ht="15" customHeight="1" x14ac:dyDescent="0.2">
      <c r="A6628"/>
      <c r="B6628"/>
      <c r="G6628" s="46"/>
      <c r="H6628" s="38"/>
      <c r="I6628" s="38"/>
    </row>
    <row r="6629" spans="1:9" ht="15" customHeight="1" x14ac:dyDescent="0.2">
      <c r="A6629"/>
      <c r="B6629"/>
      <c r="G6629" s="46"/>
      <c r="H6629" s="38"/>
      <c r="I6629" s="38"/>
    </row>
    <row r="6630" spans="1:9" ht="15" customHeight="1" x14ac:dyDescent="0.2">
      <c r="A6630"/>
      <c r="B6630"/>
      <c r="G6630" s="46"/>
      <c r="H6630" s="38"/>
      <c r="I6630" s="38"/>
    </row>
    <row r="6631" spans="1:9" ht="15" customHeight="1" x14ac:dyDescent="0.2">
      <c r="A6631"/>
      <c r="B6631"/>
      <c r="G6631" s="46"/>
      <c r="H6631" s="38"/>
      <c r="I6631" s="38"/>
    </row>
    <row r="6632" spans="1:9" ht="15" customHeight="1" x14ac:dyDescent="0.2">
      <c r="A6632"/>
      <c r="B6632"/>
      <c r="G6632" s="46"/>
      <c r="H6632" s="38"/>
      <c r="I6632" s="38"/>
    </row>
    <row r="6633" spans="1:9" ht="15" customHeight="1" x14ac:dyDescent="0.2">
      <c r="A6633"/>
      <c r="B6633"/>
      <c r="G6633" s="46"/>
      <c r="H6633" s="38"/>
      <c r="I6633" s="38"/>
    </row>
    <row r="6634" spans="1:9" ht="15" customHeight="1" x14ac:dyDescent="0.2">
      <c r="A6634"/>
      <c r="B6634"/>
      <c r="G6634" s="46"/>
      <c r="H6634" s="38"/>
      <c r="I6634" s="38"/>
    </row>
    <row r="6635" spans="1:9" ht="15" customHeight="1" x14ac:dyDescent="0.2">
      <c r="A6635"/>
      <c r="B6635"/>
      <c r="G6635" s="46"/>
      <c r="H6635" s="38"/>
      <c r="I6635" s="38"/>
    </row>
    <row r="6636" spans="1:9" ht="15" customHeight="1" x14ac:dyDescent="0.2">
      <c r="A6636"/>
      <c r="B6636"/>
      <c r="G6636" s="46"/>
      <c r="H6636" s="38"/>
      <c r="I6636" s="38"/>
    </row>
    <row r="6637" spans="1:9" ht="15" customHeight="1" x14ac:dyDescent="0.2">
      <c r="A6637"/>
      <c r="B6637"/>
      <c r="G6637" s="46"/>
      <c r="H6637" s="38"/>
      <c r="I6637" s="38"/>
    </row>
    <row r="6638" spans="1:9" ht="15" customHeight="1" x14ac:dyDescent="0.2">
      <c r="A6638"/>
      <c r="B6638"/>
      <c r="G6638" s="46"/>
      <c r="H6638" s="38"/>
      <c r="I6638" s="38"/>
    </row>
    <row r="6639" spans="1:9" ht="15" customHeight="1" x14ac:dyDescent="0.2">
      <c r="A6639"/>
      <c r="B6639"/>
      <c r="G6639" s="46"/>
      <c r="H6639" s="38"/>
      <c r="I6639" s="38"/>
    </row>
    <row r="6640" spans="1:9" ht="15" customHeight="1" x14ac:dyDescent="0.2">
      <c r="A6640"/>
      <c r="B6640"/>
      <c r="G6640" s="46"/>
      <c r="H6640" s="38"/>
      <c r="I6640" s="38"/>
    </row>
    <row r="6641" spans="1:9" ht="15" customHeight="1" x14ac:dyDescent="0.2">
      <c r="A6641"/>
      <c r="B6641"/>
      <c r="G6641" s="46"/>
      <c r="H6641" s="38"/>
      <c r="I6641" s="38"/>
    </row>
    <row r="6642" spans="1:9" ht="15" customHeight="1" x14ac:dyDescent="0.2">
      <c r="A6642"/>
      <c r="B6642"/>
      <c r="G6642" s="46"/>
      <c r="H6642" s="38"/>
      <c r="I6642" s="38"/>
    </row>
    <row r="6643" spans="1:9" ht="15" customHeight="1" x14ac:dyDescent="0.2">
      <c r="A6643"/>
      <c r="B6643"/>
      <c r="G6643" s="46"/>
      <c r="H6643" s="38"/>
      <c r="I6643" s="38"/>
    </row>
    <row r="6644" spans="1:9" ht="15" customHeight="1" x14ac:dyDescent="0.2">
      <c r="A6644"/>
      <c r="B6644"/>
      <c r="G6644" s="46"/>
      <c r="H6644" s="38"/>
      <c r="I6644" s="38"/>
    </row>
    <row r="6645" spans="1:9" ht="15" customHeight="1" x14ac:dyDescent="0.2">
      <c r="A6645"/>
      <c r="B6645"/>
      <c r="G6645" s="46"/>
      <c r="H6645" s="38"/>
      <c r="I6645" s="38"/>
    </row>
    <row r="6646" spans="1:9" ht="15" customHeight="1" x14ac:dyDescent="0.2">
      <c r="A6646"/>
      <c r="B6646"/>
      <c r="G6646" s="46"/>
      <c r="H6646" s="38"/>
      <c r="I6646" s="38"/>
    </row>
    <row r="6647" spans="1:9" ht="15" customHeight="1" x14ac:dyDescent="0.2">
      <c r="A6647"/>
      <c r="B6647"/>
      <c r="G6647" s="46"/>
      <c r="H6647" s="38"/>
      <c r="I6647" s="38"/>
    </row>
    <row r="6648" spans="1:9" ht="15" customHeight="1" x14ac:dyDescent="0.2">
      <c r="A6648"/>
      <c r="B6648"/>
      <c r="G6648" s="46"/>
      <c r="H6648" s="38"/>
      <c r="I6648" s="38"/>
    </row>
    <row r="6649" spans="1:9" ht="15" customHeight="1" x14ac:dyDescent="0.2">
      <c r="A6649"/>
      <c r="B6649"/>
      <c r="G6649" s="46"/>
      <c r="H6649" s="38"/>
      <c r="I6649" s="38"/>
    </row>
    <row r="6650" spans="1:9" ht="15" customHeight="1" x14ac:dyDescent="0.2">
      <c r="A6650"/>
      <c r="B6650"/>
      <c r="G6650" s="46"/>
      <c r="H6650" s="38"/>
      <c r="I6650" s="38"/>
    </row>
    <row r="6651" spans="1:9" ht="15" customHeight="1" x14ac:dyDescent="0.2">
      <c r="A6651"/>
      <c r="B6651"/>
      <c r="G6651" s="46"/>
      <c r="H6651" s="38"/>
      <c r="I6651" s="38"/>
    </row>
    <row r="6652" spans="1:9" ht="15" customHeight="1" x14ac:dyDescent="0.2">
      <c r="A6652"/>
      <c r="B6652"/>
      <c r="G6652" s="46"/>
      <c r="H6652" s="38"/>
      <c r="I6652" s="38"/>
    </row>
    <row r="6653" spans="1:9" ht="15" customHeight="1" x14ac:dyDescent="0.2">
      <c r="A6653"/>
      <c r="B6653"/>
      <c r="G6653" s="46"/>
      <c r="H6653" s="38"/>
      <c r="I6653" s="38"/>
    </row>
    <row r="6654" spans="1:9" ht="15" customHeight="1" x14ac:dyDescent="0.2">
      <c r="A6654"/>
      <c r="B6654"/>
      <c r="G6654" s="46"/>
      <c r="H6654" s="38"/>
      <c r="I6654" s="38"/>
    </row>
    <row r="6655" spans="1:9" ht="15" customHeight="1" x14ac:dyDescent="0.2">
      <c r="A6655"/>
      <c r="B6655"/>
      <c r="G6655" s="46"/>
      <c r="H6655" s="38"/>
      <c r="I6655" s="38"/>
    </row>
    <row r="6656" spans="1:9" ht="15" customHeight="1" x14ac:dyDescent="0.2">
      <c r="A6656"/>
      <c r="B6656"/>
      <c r="G6656" s="46"/>
      <c r="H6656" s="38"/>
      <c r="I6656" s="38"/>
    </row>
    <row r="6657" spans="1:9" ht="15" customHeight="1" x14ac:dyDescent="0.2">
      <c r="A6657"/>
      <c r="B6657"/>
      <c r="G6657" s="46"/>
      <c r="H6657" s="38"/>
      <c r="I6657" s="38"/>
    </row>
    <row r="6658" spans="1:9" ht="15" customHeight="1" x14ac:dyDescent="0.2">
      <c r="A6658"/>
      <c r="B6658"/>
      <c r="G6658" s="46"/>
      <c r="H6658" s="38"/>
      <c r="I6658" s="38"/>
    </row>
    <row r="6659" spans="1:9" ht="15" customHeight="1" x14ac:dyDescent="0.2">
      <c r="A6659"/>
      <c r="B6659"/>
      <c r="G6659" s="46"/>
      <c r="H6659" s="38"/>
      <c r="I6659" s="38"/>
    </row>
    <row r="6660" spans="1:9" ht="15" customHeight="1" x14ac:dyDescent="0.2">
      <c r="A6660"/>
      <c r="B6660"/>
      <c r="G6660" s="46"/>
      <c r="H6660" s="38"/>
      <c r="I6660" s="38"/>
    </row>
    <row r="6661" spans="1:9" ht="15" customHeight="1" x14ac:dyDescent="0.2">
      <c r="A6661"/>
      <c r="B6661"/>
      <c r="G6661" s="46"/>
      <c r="H6661" s="38"/>
      <c r="I6661" s="38"/>
    </row>
    <row r="6662" spans="1:9" ht="15" customHeight="1" x14ac:dyDescent="0.2">
      <c r="A6662"/>
      <c r="B6662"/>
      <c r="G6662" s="46"/>
      <c r="H6662" s="38"/>
      <c r="I6662" s="38"/>
    </row>
    <row r="6663" spans="1:9" ht="15" customHeight="1" x14ac:dyDescent="0.2">
      <c r="A6663"/>
      <c r="B6663"/>
      <c r="G6663" s="46"/>
      <c r="H6663" s="38"/>
      <c r="I6663" s="38"/>
    </row>
    <row r="6664" spans="1:9" ht="15" customHeight="1" x14ac:dyDescent="0.2">
      <c r="A6664"/>
      <c r="B6664"/>
      <c r="G6664" s="46"/>
      <c r="H6664" s="38"/>
      <c r="I6664" s="38"/>
    </row>
    <row r="6665" spans="1:9" ht="15" customHeight="1" x14ac:dyDescent="0.2">
      <c r="A6665"/>
      <c r="B6665"/>
      <c r="G6665" s="46"/>
      <c r="H6665" s="38"/>
      <c r="I6665" s="38"/>
    </row>
    <row r="6666" spans="1:9" ht="15" customHeight="1" x14ac:dyDescent="0.2">
      <c r="A6666"/>
      <c r="B6666"/>
      <c r="G6666" s="46"/>
      <c r="H6666" s="38"/>
      <c r="I6666" s="38"/>
    </row>
    <row r="6667" spans="1:9" ht="15" customHeight="1" x14ac:dyDescent="0.2">
      <c r="A6667"/>
      <c r="B6667"/>
      <c r="G6667" s="46"/>
      <c r="H6667" s="38"/>
      <c r="I6667" s="38"/>
    </row>
    <row r="6668" spans="1:9" ht="15" customHeight="1" x14ac:dyDescent="0.2">
      <c r="A6668"/>
      <c r="B6668"/>
      <c r="G6668" s="46"/>
      <c r="H6668" s="38"/>
      <c r="I6668" s="38"/>
    </row>
    <row r="6669" spans="1:9" ht="15" customHeight="1" x14ac:dyDescent="0.2">
      <c r="A6669"/>
      <c r="B6669"/>
      <c r="G6669" s="46"/>
      <c r="H6669" s="38"/>
      <c r="I6669" s="38"/>
    </row>
    <row r="6670" spans="1:9" ht="15" customHeight="1" x14ac:dyDescent="0.2">
      <c r="A6670"/>
      <c r="B6670"/>
      <c r="G6670" s="46"/>
      <c r="H6670" s="38"/>
      <c r="I6670" s="38"/>
    </row>
    <row r="6671" spans="1:9" ht="15" customHeight="1" x14ac:dyDescent="0.2">
      <c r="A6671"/>
      <c r="B6671"/>
      <c r="G6671" s="46"/>
      <c r="H6671" s="38"/>
      <c r="I6671" s="38"/>
    </row>
    <row r="6672" spans="1:9" ht="15" customHeight="1" x14ac:dyDescent="0.2">
      <c r="A6672"/>
      <c r="B6672"/>
      <c r="G6672" s="46"/>
      <c r="H6672" s="38"/>
      <c r="I6672" s="38"/>
    </row>
    <row r="6673" spans="1:9" ht="15" customHeight="1" x14ac:dyDescent="0.2">
      <c r="A6673"/>
      <c r="B6673"/>
      <c r="G6673" s="46"/>
      <c r="H6673" s="38"/>
      <c r="I6673" s="38"/>
    </row>
    <row r="6674" spans="1:9" ht="15" customHeight="1" x14ac:dyDescent="0.2">
      <c r="A6674"/>
      <c r="B6674"/>
      <c r="G6674" s="46"/>
      <c r="H6674" s="38"/>
      <c r="I6674" s="38"/>
    </row>
    <row r="6675" spans="1:9" ht="15" customHeight="1" x14ac:dyDescent="0.2">
      <c r="A6675"/>
      <c r="B6675"/>
      <c r="G6675" s="46"/>
      <c r="H6675" s="38"/>
      <c r="I6675" s="38"/>
    </row>
    <row r="6676" spans="1:9" ht="15" customHeight="1" x14ac:dyDescent="0.2">
      <c r="A6676"/>
      <c r="B6676"/>
      <c r="G6676" s="46"/>
      <c r="H6676" s="38"/>
      <c r="I6676" s="38"/>
    </row>
    <row r="6677" spans="1:9" ht="15" customHeight="1" x14ac:dyDescent="0.2">
      <c r="A6677"/>
      <c r="B6677"/>
      <c r="G6677" s="46"/>
      <c r="H6677" s="38"/>
      <c r="I6677" s="38"/>
    </row>
    <row r="6678" spans="1:9" ht="15" customHeight="1" x14ac:dyDescent="0.2">
      <c r="A6678"/>
      <c r="B6678"/>
      <c r="G6678" s="46"/>
      <c r="H6678" s="38"/>
      <c r="I6678" s="38"/>
    </row>
    <row r="6679" spans="1:9" ht="15" customHeight="1" x14ac:dyDescent="0.2">
      <c r="A6679"/>
      <c r="B6679"/>
      <c r="G6679" s="46"/>
      <c r="H6679" s="38"/>
      <c r="I6679" s="38"/>
    </row>
    <row r="6680" spans="1:9" ht="15" customHeight="1" x14ac:dyDescent="0.2">
      <c r="A6680"/>
      <c r="B6680"/>
      <c r="G6680" s="46"/>
      <c r="H6680" s="38"/>
      <c r="I6680" s="38"/>
    </row>
    <row r="6681" spans="1:9" ht="15" customHeight="1" x14ac:dyDescent="0.2">
      <c r="A6681"/>
      <c r="B6681"/>
      <c r="G6681" s="46"/>
      <c r="H6681" s="38"/>
      <c r="I6681" s="38"/>
    </row>
    <row r="6682" spans="1:9" ht="15" customHeight="1" x14ac:dyDescent="0.2">
      <c r="A6682"/>
      <c r="B6682"/>
      <c r="G6682" s="46"/>
      <c r="H6682" s="38"/>
      <c r="I6682" s="38"/>
    </row>
    <row r="6683" spans="1:9" ht="15" customHeight="1" x14ac:dyDescent="0.2">
      <c r="A6683"/>
      <c r="B6683"/>
      <c r="G6683" s="46"/>
      <c r="H6683" s="38"/>
      <c r="I6683" s="38"/>
    </row>
    <row r="6684" spans="1:9" ht="15" customHeight="1" x14ac:dyDescent="0.2">
      <c r="A6684"/>
      <c r="B6684"/>
      <c r="G6684" s="46"/>
      <c r="H6684" s="38"/>
      <c r="I6684" s="38"/>
    </row>
    <row r="6685" spans="1:9" ht="15" customHeight="1" x14ac:dyDescent="0.2">
      <c r="A6685"/>
      <c r="B6685"/>
      <c r="G6685" s="46"/>
      <c r="H6685" s="38"/>
      <c r="I6685" s="38"/>
    </row>
    <row r="6686" spans="1:9" ht="15" customHeight="1" x14ac:dyDescent="0.2">
      <c r="A6686"/>
      <c r="B6686"/>
      <c r="G6686" s="46"/>
      <c r="H6686" s="38"/>
      <c r="I6686" s="38"/>
    </row>
    <row r="6687" spans="1:9" ht="15" customHeight="1" x14ac:dyDescent="0.2">
      <c r="A6687"/>
      <c r="B6687"/>
      <c r="G6687" s="46"/>
      <c r="H6687" s="38"/>
      <c r="I6687" s="38"/>
    </row>
    <row r="6688" spans="1:9" ht="15" customHeight="1" x14ac:dyDescent="0.2">
      <c r="A6688"/>
      <c r="B6688"/>
      <c r="G6688" s="46"/>
      <c r="H6688" s="38"/>
      <c r="I6688" s="38"/>
    </row>
    <row r="6689" spans="1:9" ht="15" customHeight="1" x14ac:dyDescent="0.2">
      <c r="A6689"/>
      <c r="B6689"/>
      <c r="G6689" s="46"/>
      <c r="H6689" s="38"/>
      <c r="I6689" s="38"/>
    </row>
    <row r="6690" spans="1:9" ht="15" customHeight="1" x14ac:dyDescent="0.2">
      <c r="A6690"/>
      <c r="B6690"/>
      <c r="G6690" s="46"/>
      <c r="H6690" s="38"/>
      <c r="I6690" s="38"/>
    </row>
    <row r="6691" spans="1:9" ht="15" customHeight="1" x14ac:dyDescent="0.2">
      <c r="A6691"/>
      <c r="B6691"/>
      <c r="G6691" s="46"/>
      <c r="H6691" s="38"/>
      <c r="I6691" s="38"/>
    </row>
    <row r="6692" spans="1:9" ht="15" customHeight="1" x14ac:dyDescent="0.2">
      <c r="A6692"/>
      <c r="B6692"/>
      <c r="G6692" s="46"/>
      <c r="H6692" s="38"/>
      <c r="I6692" s="38"/>
    </row>
    <row r="6693" spans="1:9" ht="15" customHeight="1" x14ac:dyDescent="0.2">
      <c r="A6693"/>
      <c r="B6693"/>
      <c r="G6693" s="46"/>
      <c r="H6693" s="38"/>
      <c r="I6693" s="38"/>
    </row>
    <row r="6694" spans="1:9" ht="15" customHeight="1" x14ac:dyDescent="0.2">
      <c r="A6694"/>
      <c r="B6694"/>
      <c r="G6694" s="46"/>
      <c r="H6694" s="38"/>
      <c r="I6694" s="38"/>
    </row>
    <row r="6695" spans="1:9" ht="15" customHeight="1" x14ac:dyDescent="0.2">
      <c r="A6695"/>
      <c r="B6695"/>
      <c r="G6695" s="46"/>
      <c r="H6695" s="38"/>
      <c r="I6695" s="38"/>
    </row>
    <row r="6696" spans="1:9" ht="15" customHeight="1" x14ac:dyDescent="0.2">
      <c r="A6696"/>
      <c r="B6696"/>
      <c r="G6696" s="46"/>
      <c r="H6696" s="38"/>
      <c r="I6696" s="38"/>
    </row>
    <row r="6697" spans="1:9" ht="15" customHeight="1" x14ac:dyDescent="0.2">
      <c r="A6697"/>
      <c r="B6697"/>
      <c r="G6697" s="46"/>
      <c r="H6697" s="38"/>
      <c r="I6697" s="38"/>
    </row>
    <row r="6698" spans="1:9" ht="15" customHeight="1" x14ac:dyDescent="0.2">
      <c r="A6698"/>
      <c r="B6698"/>
      <c r="G6698" s="46"/>
      <c r="H6698" s="38"/>
      <c r="I6698" s="38"/>
    </row>
    <row r="6699" spans="1:9" ht="15" customHeight="1" x14ac:dyDescent="0.2">
      <c r="A6699"/>
      <c r="B6699"/>
      <c r="G6699" s="46"/>
      <c r="H6699" s="38"/>
      <c r="I6699" s="38"/>
    </row>
    <row r="6700" spans="1:9" ht="15" customHeight="1" x14ac:dyDescent="0.2">
      <c r="A6700"/>
      <c r="B6700"/>
      <c r="G6700" s="46"/>
      <c r="H6700" s="38"/>
      <c r="I6700" s="38"/>
    </row>
    <row r="6701" spans="1:9" ht="15" customHeight="1" x14ac:dyDescent="0.2">
      <c r="A6701"/>
      <c r="B6701"/>
      <c r="G6701" s="46"/>
      <c r="H6701" s="38"/>
      <c r="I6701" s="38"/>
    </row>
    <row r="6702" spans="1:9" ht="15" customHeight="1" x14ac:dyDescent="0.2">
      <c r="A6702"/>
      <c r="B6702"/>
      <c r="G6702" s="46"/>
      <c r="H6702" s="38"/>
      <c r="I6702" s="38"/>
    </row>
    <row r="6703" spans="1:9" ht="15" customHeight="1" x14ac:dyDescent="0.2">
      <c r="A6703"/>
      <c r="B6703"/>
      <c r="G6703" s="46"/>
      <c r="H6703" s="38"/>
      <c r="I6703" s="38"/>
    </row>
    <row r="6704" spans="1:9" ht="15" customHeight="1" x14ac:dyDescent="0.2">
      <c r="A6704"/>
      <c r="B6704"/>
      <c r="G6704" s="46"/>
      <c r="H6704" s="38"/>
      <c r="I6704" s="38"/>
    </row>
    <row r="6705" spans="1:9" ht="15" customHeight="1" x14ac:dyDescent="0.2">
      <c r="A6705"/>
      <c r="B6705"/>
      <c r="G6705" s="46"/>
      <c r="H6705" s="38"/>
      <c r="I6705" s="38"/>
    </row>
    <row r="6706" spans="1:9" ht="15" customHeight="1" x14ac:dyDescent="0.2">
      <c r="A6706"/>
      <c r="B6706"/>
      <c r="G6706" s="46"/>
      <c r="H6706" s="38"/>
      <c r="I6706" s="38"/>
    </row>
    <row r="6707" spans="1:9" ht="15" customHeight="1" x14ac:dyDescent="0.2">
      <c r="A6707"/>
      <c r="B6707"/>
      <c r="G6707" s="46"/>
      <c r="H6707" s="38"/>
      <c r="I6707" s="38"/>
    </row>
    <row r="6708" spans="1:9" ht="15" customHeight="1" x14ac:dyDescent="0.2">
      <c r="A6708"/>
      <c r="B6708"/>
      <c r="G6708" s="46"/>
      <c r="H6708" s="38"/>
      <c r="I6708" s="38"/>
    </row>
    <row r="6709" spans="1:9" ht="15" customHeight="1" x14ac:dyDescent="0.2">
      <c r="A6709"/>
      <c r="B6709"/>
      <c r="G6709" s="46"/>
      <c r="H6709" s="38"/>
      <c r="I6709" s="38"/>
    </row>
    <row r="6710" spans="1:9" ht="15" customHeight="1" x14ac:dyDescent="0.2">
      <c r="A6710"/>
      <c r="B6710"/>
      <c r="G6710" s="46"/>
      <c r="H6710" s="38"/>
      <c r="I6710" s="38"/>
    </row>
    <row r="6711" spans="1:9" ht="15" customHeight="1" x14ac:dyDescent="0.2">
      <c r="A6711"/>
      <c r="B6711"/>
      <c r="G6711" s="46"/>
      <c r="H6711" s="38"/>
      <c r="I6711" s="38"/>
    </row>
    <row r="6712" spans="1:9" ht="15" customHeight="1" x14ac:dyDescent="0.2">
      <c r="A6712"/>
      <c r="B6712"/>
      <c r="G6712" s="46"/>
      <c r="H6712" s="38"/>
      <c r="I6712" s="38"/>
    </row>
    <row r="6713" spans="1:9" ht="15" customHeight="1" x14ac:dyDescent="0.2">
      <c r="A6713"/>
      <c r="B6713"/>
      <c r="G6713" s="46"/>
      <c r="H6713" s="38"/>
      <c r="I6713" s="38"/>
    </row>
    <row r="6714" spans="1:9" ht="15" customHeight="1" x14ac:dyDescent="0.2">
      <c r="A6714"/>
      <c r="B6714"/>
      <c r="G6714" s="46"/>
      <c r="H6714" s="38"/>
      <c r="I6714" s="38"/>
    </row>
    <row r="6715" spans="1:9" ht="15" customHeight="1" x14ac:dyDescent="0.2">
      <c r="A6715"/>
      <c r="B6715"/>
      <c r="G6715" s="46"/>
      <c r="H6715" s="38"/>
      <c r="I6715" s="38"/>
    </row>
    <row r="6716" spans="1:9" ht="15" customHeight="1" x14ac:dyDescent="0.2">
      <c r="A6716"/>
      <c r="B6716"/>
      <c r="G6716" s="46"/>
      <c r="H6716" s="38"/>
      <c r="I6716" s="38"/>
    </row>
    <row r="6717" spans="1:9" ht="15" customHeight="1" x14ac:dyDescent="0.2">
      <c r="A6717"/>
      <c r="B6717"/>
      <c r="G6717" s="46"/>
      <c r="H6717" s="38"/>
      <c r="I6717" s="38"/>
    </row>
    <row r="6718" spans="1:9" ht="15" customHeight="1" x14ac:dyDescent="0.2">
      <c r="A6718"/>
      <c r="B6718"/>
      <c r="G6718" s="46"/>
      <c r="H6718" s="38"/>
      <c r="I6718" s="38"/>
    </row>
    <row r="6719" spans="1:9" ht="15" customHeight="1" x14ac:dyDescent="0.2">
      <c r="A6719"/>
      <c r="B6719"/>
      <c r="G6719" s="46"/>
      <c r="H6719" s="38"/>
      <c r="I6719" s="38"/>
    </row>
    <row r="6720" spans="1:9" ht="15" customHeight="1" x14ac:dyDescent="0.2">
      <c r="A6720"/>
      <c r="B6720"/>
      <c r="G6720" s="46"/>
      <c r="H6720" s="38"/>
      <c r="I6720" s="38"/>
    </row>
    <row r="6721" spans="1:9" ht="15" customHeight="1" x14ac:dyDescent="0.2">
      <c r="A6721"/>
      <c r="B6721"/>
      <c r="G6721" s="46"/>
      <c r="H6721" s="38"/>
      <c r="I6721" s="38"/>
    </row>
    <row r="6722" spans="1:9" ht="15" customHeight="1" x14ac:dyDescent="0.2">
      <c r="A6722"/>
      <c r="B6722"/>
      <c r="G6722" s="46"/>
      <c r="H6722" s="38"/>
      <c r="I6722" s="38"/>
    </row>
    <row r="6723" spans="1:9" ht="15" customHeight="1" x14ac:dyDescent="0.2">
      <c r="A6723"/>
      <c r="B6723"/>
      <c r="G6723" s="46"/>
      <c r="H6723" s="38"/>
      <c r="I6723" s="38"/>
    </row>
    <row r="6724" spans="1:9" ht="15" customHeight="1" x14ac:dyDescent="0.2">
      <c r="A6724"/>
      <c r="B6724"/>
      <c r="G6724" s="46"/>
      <c r="H6724" s="38"/>
      <c r="I6724" s="38"/>
    </row>
    <row r="6725" spans="1:9" ht="15" customHeight="1" x14ac:dyDescent="0.2">
      <c r="A6725"/>
      <c r="B6725"/>
      <c r="G6725" s="46"/>
      <c r="H6725" s="38"/>
      <c r="I6725" s="38"/>
    </row>
    <row r="6726" spans="1:9" ht="15" customHeight="1" x14ac:dyDescent="0.2">
      <c r="A6726"/>
      <c r="B6726"/>
      <c r="G6726" s="46"/>
      <c r="H6726" s="38"/>
      <c r="I6726" s="38"/>
    </row>
    <row r="6727" spans="1:9" ht="15" customHeight="1" x14ac:dyDescent="0.2">
      <c r="A6727"/>
      <c r="B6727"/>
      <c r="G6727" s="46"/>
      <c r="H6727" s="38"/>
      <c r="I6727" s="38"/>
    </row>
    <row r="6728" spans="1:9" ht="15" customHeight="1" x14ac:dyDescent="0.2">
      <c r="A6728"/>
      <c r="B6728"/>
      <c r="G6728" s="46"/>
      <c r="H6728" s="38"/>
      <c r="I6728" s="38"/>
    </row>
    <row r="6729" spans="1:9" ht="15" customHeight="1" x14ac:dyDescent="0.2">
      <c r="A6729"/>
      <c r="B6729"/>
      <c r="G6729" s="46"/>
      <c r="H6729" s="38"/>
      <c r="I6729" s="38"/>
    </row>
    <row r="6730" spans="1:9" ht="15" customHeight="1" x14ac:dyDescent="0.2">
      <c r="A6730"/>
      <c r="B6730"/>
      <c r="G6730" s="46"/>
      <c r="H6730" s="38"/>
      <c r="I6730" s="38"/>
    </row>
    <row r="6731" spans="1:9" ht="15" customHeight="1" x14ac:dyDescent="0.2">
      <c r="A6731"/>
      <c r="B6731"/>
      <c r="G6731" s="46"/>
      <c r="H6731" s="38"/>
      <c r="I6731" s="38"/>
    </row>
    <row r="6732" spans="1:9" ht="15" customHeight="1" x14ac:dyDescent="0.2">
      <c r="A6732"/>
      <c r="B6732"/>
      <c r="G6732" s="46"/>
      <c r="H6732" s="38"/>
      <c r="I6732" s="38"/>
    </row>
    <row r="6733" spans="1:9" ht="15" customHeight="1" x14ac:dyDescent="0.2">
      <c r="A6733"/>
      <c r="B6733"/>
      <c r="G6733" s="46"/>
      <c r="H6733" s="38"/>
      <c r="I6733" s="38"/>
    </row>
    <row r="6734" spans="1:9" ht="15" customHeight="1" x14ac:dyDescent="0.2">
      <c r="A6734"/>
      <c r="B6734"/>
      <c r="G6734" s="46"/>
      <c r="H6734" s="38"/>
      <c r="I6734" s="38"/>
    </row>
    <row r="6735" spans="1:9" ht="15" customHeight="1" x14ac:dyDescent="0.2">
      <c r="A6735"/>
      <c r="B6735"/>
      <c r="G6735" s="46"/>
      <c r="H6735" s="38"/>
      <c r="I6735" s="38"/>
    </row>
    <row r="6736" spans="1:9" ht="15" customHeight="1" x14ac:dyDescent="0.2">
      <c r="A6736"/>
      <c r="B6736"/>
      <c r="G6736" s="46"/>
      <c r="H6736" s="38"/>
      <c r="I6736" s="38"/>
    </row>
    <row r="6737" spans="1:9" ht="15" customHeight="1" x14ac:dyDescent="0.2">
      <c r="A6737"/>
      <c r="B6737"/>
      <c r="G6737" s="46"/>
      <c r="H6737" s="38"/>
      <c r="I6737" s="38"/>
    </row>
    <row r="6738" spans="1:9" ht="15" customHeight="1" x14ac:dyDescent="0.2">
      <c r="A6738"/>
      <c r="B6738"/>
      <c r="G6738" s="46"/>
      <c r="H6738" s="38"/>
      <c r="I6738" s="38"/>
    </row>
    <row r="6739" spans="1:9" ht="15" customHeight="1" x14ac:dyDescent="0.2">
      <c r="A6739"/>
      <c r="B6739"/>
      <c r="G6739" s="46"/>
      <c r="H6739" s="38"/>
      <c r="I6739" s="38"/>
    </row>
    <row r="6740" spans="1:9" ht="15" customHeight="1" x14ac:dyDescent="0.2">
      <c r="A6740"/>
      <c r="B6740"/>
      <c r="G6740" s="46"/>
      <c r="H6740" s="38"/>
      <c r="I6740" s="38"/>
    </row>
    <row r="6741" spans="1:9" ht="15" customHeight="1" x14ac:dyDescent="0.2">
      <c r="A6741"/>
      <c r="B6741"/>
      <c r="G6741" s="46"/>
      <c r="H6741" s="38"/>
      <c r="I6741" s="38"/>
    </row>
    <row r="6742" spans="1:9" ht="15" customHeight="1" x14ac:dyDescent="0.2">
      <c r="A6742"/>
      <c r="B6742"/>
      <c r="G6742" s="46"/>
      <c r="H6742" s="38"/>
      <c r="I6742" s="38"/>
    </row>
    <row r="6743" spans="1:9" ht="15" customHeight="1" x14ac:dyDescent="0.2">
      <c r="A6743"/>
      <c r="B6743"/>
      <c r="G6743" s="46"/>
      <c r="H6743" s="38"/>
      <c r="I6743" s="38"/>
    </row>
    <row r="6744" spans="1:9" ht="15" customHeight="1" x14ac:dyDescent="0.2">
      <c r="A6744"/>
      <c r="B6744"/>
      <c r="G6744" s="46"/>
      <c r="H6744" s="38"/>
      <c r="I6744" s="38"/>
    </row>
    <row r="6745" spans="1:9" ht="15" customHeight="1" x14ac:dyDescent="0.2">
      <c r="A6745"/>
      <c r="B6745"/>
      <c r="G6745" s="46"/>
      <c r="H6745" s="38"/>
      <c r="I6745" s="38"/>
    </row>
    <row r="6746" spans="1:9" ht="15" customHeight="1" x14ac:dyDescent="0.2">
      <c r="A6746"/>
      <c r="B6746"/>
      <c r="G6746" s="46"/>
      <c r="H6746" s="38"/>
      <c r="I6746" s="38"/>
    </row>
    <row r="6747" spans="1:9" ht="15" customHeight="1" x14ac:dyDescent="0.2">
      <c r="A6747"/>
      <c r="B6747"/>
      <c r="G6747" s="46"/>
      <c r="H6747" s="38"/>
      <c r="I6747" s="38"/>
    </row>
    <row r="6748" spans="1:9" ht="15" customHeight="1" x14ac:dyDescent="0.2">
      <c r="A6748"/>
      <c r="B6748"/>
      <c r="G6748" s="46"/>
      <c r="H6748" s="38"/>
      <c r="I6748" s="38"/>
    </row>
    <row r="6749" spans="1:9" ht="15" customHeight="1" x14ac:dyDescent="0.2">
      <c r="A6749"/>
      <c r="B6749"/>
      <c r="G6749" s="46"/>
      <c r="H6749" s="38"/>
      <c r="I6749" s="38"/>
    </row>
    <row r="6750" spans="1:9" ht="15" customHeight="1" x14ac:dyDescent="0.2">
      <c r="A6750"/>
      <c r="B6750"/>
      <c r="G6750" s="46"/>
      <c r="H6750" s="38"/>
      <c r="I6750" s="38"/>
    </row>
    <row r="6751" spans="1:9" ht="15" customHeight="1" x14ac:dyDescent="0.2">
      <c r="A6751"/>
      <c r="B6751"/>
      <c r="G6751" s="46"/>
      <c r="H6751" s="38"/>
      <c r="I6751" s="38"/>
    </row>
    <row r="6752" spans="1:9" ht="15" customHeight="1" x14ac:dyDescent="0.2">
      <c r="A6752"/>
      <c r="B6752"/>
      <c r="G6752" s="46"/>
      <c r="H6752" s="38"/>
      <c r="I6752" s="38"/>
    </row>
    <row r="6753" spans="1:9" ht="15" customHeight="1" x14ac:dyDescent="0.2">
      <c r="A6753"/>
      <c r="B6753"/>
      <c r="G6753" s="46"/>
      <c r="H6753" s="38"/>
      <c r="I6753" s="38"/>
    </row>
    <row r="6754" spans="1:9" ht="15" customHeight="1" x14ac:dyDescent="0.2">
      <c r="A6754"/>
      <c r="B6754"/>
      <c r="G6754" s="46"/>
      <c r="H6754" s="38"/>
      <c r="I6754" s="38"/>
    </row>
    <row r="6755" spans="1:9" ht="15" customHeight="1" x14ac:dyDescent="0.2">
      <c r="A6755"/>
      <c r="B6755"/>
      <c r="G6755" s="46"/>
      <c r="H6755" s="38"/>
      <c r="I6755" s="38"/>
    </row>
    <row r="6756" spans="1:9" ht="15" customHeight="1" x14ac:dyDescent="0.2">
      <c r="A6756"/>
      <c r="B6756"/>
      <c r="G6756" s="46"/>
      <c r="H6756" s="38"/>
      <c r="I6756" s="38"/>
    </row>
    <row r="6757" spans="1:9" ht="15" customHeight="1" x14ac:dyDescent="0.2">
      <c r="A6757"/>
      <c r="B6757"/>
      <c r="G6757" s="46"/>
      <c r="H6757" s="38"/>
      <c r="I6757" s="38"/>
    </row>
    <row r="6758" spans="1:9" ht="15" customHeight="1" x14ac:dyDescent="0.2">
      <c r="A6758"/>
      <c r="B6758"/>
      <c r="G6758" s="46"/>
      <c r="H6758" s="38"/>
      <c r="I6758" s="38"/>
    </row>
    <row r="6759" spans="1:9" ht="15" customHeight="1" x14ac:dyDescent="0.2">
      <c r="A6759"/>
      <c r="B6759"/>
      <c r="G6759" s="46"/>
      <c r="H6759" s="38"/>
      <c r="I6759" s="38"/>
    </row>
    <row r="6760" spans="1:9" ht="15" customHeight="1" x14ac:dyDescent="0.2">
      <c r="A6760"/>
      <c r="B6760"/>
      <c r="G6760" s="46"/>
      <c r="H6760" s="38"/>
      <c r="I6760" s="38"/>
    </row>
    <row r="6761" spans="1:9" ht="15" customHeight="1" x14ac:dyDescent="0.2">
      <c r="A6761"/>
      <c r="B6761"/>
      <c r="G6761" s="46"/>
      <c r="H6761" s="38"/>
      <c r="I6761" s="38"/>
    </row>
    <row r="6762" spans="1:9" ht="15" customHeight="1" x14ac:dyDescent="0.2">
      <c r="A6762"/>
      <c r="B6762"/>
      <c r="G6762" s="46"/>
      <c r="H6762" s="38"/>
      <c r="I6762" s="38"/>
    </row>
    <row r="6763" spans="1:9" ht="15" customHeight="1" x14ac:dyDescent="0.2">
      <c r="A6763"/>
      <c r="B6763"/>
      <c r="G6763" s="46"/>
      <c r="H6763" s="38"/>
      <c r="I6763" s="38"/>
    </row>
    <row r="6764" spans="1:9" ht="15" customHeight="1" x14ac:dyDescent="0.2">
      <c r="A6764"/>
      <c r="B6764"/>
      <c r="G6764" s="46"/>
      <c r="H6764" s="38"/>
      <c r="I6764" s="38"/>
    </row>
    <row r="6765" spans="1:9" ht="15" customHeight="1" x14ac:dyDescent="0.2">
      <c r="A6765"/>
      <c r="B6765"/>
      <c r="G6765" s="46"/>
      <c r="H6765" s="38"/>
      <c r="I6765" s="38"/>
    </row>
    <row r="6766" spans="1:9" ht="15" customHeight="1" x14ac:dyDescent="0.2">
      <c r="A6766"/>
      <c r="B6766"/>
      <c r="G6766" s="46"/>
      <c r="H6766" s="38"/>
      <c r="I6766" s="38"/>
    </row>
    <row r="6767" spans="1:9" ht="15" customHeight="1" x14ac:dyDescent="0.2">
      <c r="A6767"/>
      <c r="B6767"/>
      <c r="G6767" s="46"/>
      <c r="H6767" s="38"/>
      <c r="I6767" s="38"/>
    </row>
    <row r="6768" spans="1:9" ht="15" customHeight="1" x14ac:dyDescent="0.2">
      <c r="A6768"/>
      <c r="B6768"/>
      <c r="G6768" s="46"/>
      <c r="H6768" s="38"/>
      <c r="I6768" s="38"/>
    </row>
    <row r="6769" spans="1:9" ht="15" customHeight="1" x14ac:dyDescent="0.2">
      <c r="A6769"/>
      <c r="B6769"/>
      <c r="G6769" s="46"/>
      <c r="H6769" s="38"/>
      <c r="I6769" s="38"/>
    </row>
    <row r="6770" spans="1:9" ht="15" customHeight="1" x14ac:dyDescent="0.2">
      <c r="A6770"/>
      <c r="B6770"/>
      <c r="G6770" s="46"/>
      <c r="H6770" s="38"/>
      <c r="I6770" s="38"/>
    </row>
    <row r="6771" spans="1:9" ht="15" customHeight="1" x14ac:dyDescent="0.2">
      <c r="A6771"/>
      <c r="B6771"/>
      <c r="G6771" s="46"/>
      <c r="H6771" s="38"/>
      <c r="I6771" s="38"/>
    </row>
    <row r="6772" spans="1:9" ht="15" customHeight="1" x14ac:dyDescent="0.2">
      <c r="A6772"/>
      <c r="B6772"/>
      <c r="G6772" s="46"/>
      <c r="H6772" s="38"/>
      <c r="I6772" s="38"/>
    </row>
    <row r="6773" spans="1:9" ht="15" customHeight="1" x14ac:dyDescent="0.2">
      <c r="A6773"/>
      <c r="B6773"/>
      <c r="G6773" s="46"/>
      <c r="H6773" s="38"/>
      <c r="I6773" s="38"/>
    </row>
    <row r="6774" spans="1:9" ht="15" customHeight="1" x14ac:dyDescent="0.2">
      <c r="A6774"/>
      <c r="B6774"/>
      <c r="G6774" s="46"/>
      <c r="H6774" s="38"/>
      <c r="I6774" s="38"/>
    </row>
    <row r="6775" spans="1:9" ht="15" customHeight="1" x14ac:dyDescent="0.2">
      <c r="A6775"/>
      <c r="B6775"/>
      <c r="G6775" s="46"/>
      <c r="H6775" s="38"/>
      <c r="I6775" s="38"/>
    </row>
    <row r="6776" spans="1:9" ht="15" customHeight="1" x14ac:dyDescent="0.2">
      <c r="A6776"/>
      <c r="B6776"/>
      <c r="G6776" s="46"/>
      <c r="H6776" s="38"/>
      <c r="I6776" s="38"/>
    </row>
    <row r="6777" spans="1:9" ht="15" customHeight="1" x14ac:dyDescent="0.2">
      <c r="A6777"/>
      <c r="B6777"/>
      <c r="G6777" s="46"/>
      <c r="H6777" s="38"/>
      <c r="I6777" s="38"/>
    </row>
    <row r="6778" spans="1:9" ht="15" customHeight="1" x14ac:dyDescent="0.2">
      <c r="A6778"/>
      <c r="B6778"/>
      <c r="G6778" s="46"/>
      <c r="H6778" s="38"/>
      <c r="I6778" s="38"/>
    </row>
    <row r="6779" spans="1:9" ht="15" customHeight="1" x14ac:dyDescent="0.2">
      <c r="A6779"/>
      <c r="B6779"/>
      <c r="G6779" s="46"/>
      <c r="H6779" s="38"/>
      <c r="I6779" s="38"/>
    </row>
    <row r="6780" spans="1:9" ht="15" customHeight="1" x14ac:dyDescent="0.2">
      <c r="A6780"/>
      <c r="B6780"/>
      <c r="G6780" s="46"/>
      <c r="H6780" s="38"/>
      <c r="I6780" s="38"/>
    </row>
    <row r="6781" spans="1:9" ht="15" customHeight="1" x14ac:dyDescent="0.2">
      <c r="A6781"/>
      <c r="B6781"/>
      <c r="G6781" s="46"/>
      <c r="H6781" s="38"/>
      <c r="I6781" s="38"/>
    </row>
    <row r="6782" spans="1:9" ht="15" customHeight="1" x14ac:dyDescent="0.2">
      <c r="A6782"/>
      <c r="B6782"/>
      <c r="G6782" s="46"/>
      <c r="H6782" s="38"/>
      <c r="I6782" s="38"/>
    </row>
    <row r="6783" spans="1:9" ht="15" customHeight="1" x14ac:dyDescent="0.2">
      <c r="A6783"/>
      <c r="B6783"/>
      <c r="G6783" s="46"/>
      <c r="H6783" s="38"/>
      <c r="I6783" s="38"/>
    </row>
    <row r="6784" spans="1:9" ht="15" customHeight="1" x14ac:dyDescent="0.2">
      <c r="A6784"/>
      <c r="B6784"/>
      <c r="G6784" s="46"/>
      <c r="H6784" s="38"/>
      <c r="I6784" s="38"/>
    </row>
    <row r="6785" spans="1:9" ht="15" customHeight="1" x14ac:dyDescent="0.2">
      <c r="A6785"/>
      <c r="B6785"/>
      <c r="G6785" s="46"/>
      <c r="H6785" s="38"/>
      <c r="I6785" s="38"/>
    </row>
    <row r="6786" spans="1:9" ht="15" customHeight="1" x14ac:dyDescent="0.2">
      <c r="A6786"/>
      <c r="B6786"/>
      <c r="G6786" s="46"/>
      <c r="H6786" s="38"/>
      <c r="I6786" s="38"/>
    </row>
    <row r="6787" spans="1:9" ht="15" customHeight="1" x14ac:dyDescent="0.2">
      <c r="A6787"/>
      <c r="B6787"/>
      <c r="G6787" s="46"/>
      <c r="H6787" s="38"/>
      <c r="I6787" s="38"/>
    </row>
    <row r="6788" spans="1:9" ht="15" customHeight="1" x14ac:dyDescent="0.2">
      <c r="A6788"/>
      <c r="B6788"/>
      <c r="G6788" s="46"/>
      <c r="H6788" s="38"/>
      <c r="I6788" s="38"/>
    </row>
    <row r="6789" spans="1:9" ht="15" customHeight="1" x14ac:dyDescent="0.2">
      <c r="A6789"/>
      <c r="B6789"/>
      <c r="G6789" s="46"/>
      <c r="H6789" s="38"/>
      <c r="I6789" s="38"/>
    </row>
    <row r="6790" spans="1:9" ht="15" customHeight="1" x14ac:dyDescent="0.2">
      <c r="A6790"/>
      <c r="B6790"/>
      <c r="G6790" s="46"/>
      <c r="H6790" s="38"/>
      <c r="I6790" s="38"/>
    </row>
    <row r="6791" spans="1:9" ht="15" customHeight="1" x14ac:dyDescent="0.2">
      <c r="A6791"/>
      <c r="B6791"/>
      <c r="G6791" s="46"/>
      <c r="H6791" s="38"/>
      <c r="I6791" s="38"/>
    </row>
    <row r="6792" spans="1:9" ht="15" customHeight="1" x14ac:dyDescent="0.2">
      <c r="A6792"/>
      <c r="B6792"/>
      <c r="G6792" s="46"/>
      <c r="H6792" s="38"/>
      <c r="I6792" s="38"/>
    </row>
    <row r="6793" spans="1:9" ht="15" customHeight="1" x14ac:dyDescent="0.2">
      <c r="A6793"/>
      <c r="B6793"/>
      <c r="G6793" s="46"/>
      <c r="H6793" s="38"/>
      <c r="I6793" s="38"/>
    </row>
    <row r="6794" spans="1:9" ht="15" customHeight="1" x14ac:dyDescent="0.2">
      <c r="A6794"/>
      <c r="B6794"/>
      <c r="G6794" s="46"/>
      <c r="H6794" s="38"/>
      <c r="I6794" s="38"/>
    </row>
    <row r="6795" spans="1:9" ht="15" customHeight="1" x14ac:dyDescent="0.2">
      <c r="A6795"/>
      <c r="B6795"/>
      <c r="G6795" s="46"/>
      <c r="H6795" s="38"/>
      <c r="I6795" s="38"/>
    </row>
    <row r="6796" spans="1:9" ht="15" customHeight="1" x14ac:dyDescent="0.2">
      <c r="A6796"/>
      <c r="B6796"/>
      <c r="G6796" s="46"/>
      <c r="H6796" s="38"/>
      <c r="I6796" s="38"/>
    </row>
    <row r="6797" spans="1:9" ht="15" customHeight="1" x14ac:dyDescent="0.2">
      <c r="A6797"/>
      <c r="B6797"/>
      <c r="G6797" s="46"/>
      <c r="H6797" s="38"/>
      <c r="I6797" s="38"/>
    </row>
    <row r="6798" spans="1:9" ht="15" customHeight="1" x14ac:dyDescent="0.2">
      <c r="A6798"/>
      <c r="B6798"/>
      <c r="G6798" s="46"/>
      <c r="H6798" s="38"/>
      <c r="I6798" s="38"/>
    </row>
    <row r="6799" spans="1:9" ht="15" customHeight="1" x14ac:dyDescent="0.2">
      <c r="A6799"/>
      <c r="B6799"/>
      <c r="G6799" s="46"/>
      <c r="H6799" s="38"/>
      <c r="I6799" s="38"/>
    </row>
    <row r="6800" spans="1:9" ht="15" customHeight="1" x14ac:dyDescent="0.2">
      <c r="A6800"/>
      <c r="B6800"/>
      <c r="G6800" s="46"/>
      <c r="H6800" s="38"/>
      <c r="I6800" s="38"/>
    </row>
    <row r="6801" spans="1:9" ht="15" customHeight="1" x14ac:dyDescent="0.2">
      <c r="A6801"/>
      <c r="B6801"/>
      <c r="G6801" s="46"/>
      <c r="H6801" s="38"/>
      <c r="I6801" s="38"/>
    </row>
    <row r="6802" spans="1:9" ht="15" customHeight="1" x14ac:dyDescent="0.2">
      <c r="A6802"/>
      <c r="B6802"/>
      <c r="G6802" s="46"/>
      <c r="H6802" s="38"/>
      <c r="I6802" s="38"/>
    </row>
    <row r="6803" spans="1:9" ht="15" customHeight="1" x14ac:dyDescent="0.2">
      <c r="A6803"/>
      <c r="B6803"/>
      <c r="G6803" s="46"/>
      <c r="H6803" s="38"/>
      <c r="I6803" s="38"/>
    </row>
    <row r="6804" spans="1:9" ht="15" customHeight="1" x14ac:dyDescent="0.2">
      <c r="A6804"/>
      <c r="B6804"/>
      <c r="G6804" s="46"/>
      <c r="H6804" s="38"/>
      <c r="I6804" s="38"/>
    </row>
    <row r="6805" spans="1:9" ht="15" customHeight="1" x14ac:dyDescent="0.2">
      <c r="A6805"/>
      <c r="B6805"/>
      <c r="G6805" s="46"/>
      <c r="H6805" s="38"/>
      <c r="I6805" s="38"/>
    </row>
    <row r="6806" spans="1:9" ht="15" customHeight="1" x14ac:dyDescent="0.2">
      <c r="A6806"/>
      <c r="B6806"/>
      <c r="G6806" s="46"/>
      <c r="H6806" s="38"/>
      <c r="I6806" s="38"/>
    </row>
    <row r="6807" spans="1:9" ht="15" customHeight="1" x14ac:dyDescent="0.2">
      <c r="A6807"/>
      <c r="B6807"/>
      <c r="G6807" s="46"/>
      <c r="H6807" s="38"/>
      <c r="I6807" s="38"/>
    </row>
    <row r="6808" spans="1:9" ht="15" customHeight="1" x14ac:dyDescent="0.2">
      <c r="A6808"/>
      <c r="B6808"/>
      <c r="G6808" s="46"/>
      <c r="H6808" s="38"/>
      <c r="I6808" s="38"/>
    </row>
    <row r="6809" spans="1:9" ht="15" customHeight="1" x14ac:dyDescent="0.2">
      <c r="A6809"/>
      <c r="B6809"/>
      <c r="G6809" s="46"/>
      <c r="H6809" s="38"/>
      <c r="I6809" s="38"/>
    </row>
    <row r="6810" spans="1:9" ht="15" customHeight="1" x14ac:dyDescent="0.2">
      <c r="A6810"/>
      <c r="B6810"/>
      <c r="G6810" s="46"/>
      <c r="H6810" s="38"/>
      <c r="I6810" s="38"/>
    </row>
    <row r="6811" spans="1:9" ht="15" customHeight="1" x14ac:dyDescent="0.2">
      <c r="A6811"/>
      <c r="B6811"/>
      <c r="G6811" s="46"/>
      <c r="H6811" s="38"/>
      <c r="I6811" s="38"/>
    </row>
    <row r="6812" spans="1:9" ht="15" customHeight="1" x14ac:dyDescent="0.2">
      <c r="A6812"/>
      <c r="B6812"/>
      <c r="G6812" s="46"/>
      <c r="H6812" s="38"/>
      <c r="I6812" s="38"/>
    </row>
    <row r="6813" spans="1:9" ht="15" customHeight="1" x14ac:dyDescent="0.2">
      <c r="A6813"/>
      <c r="B6813"/>
      <c r="G6813" s="46"/>
      <c r="H6813" s="38"/>
      <c r="I6813" s="38"/>
    </row>
    <row r="6814" spans="1:9" ht="15" customHeight="1" x14ac:dyDescent="0.2">
      <c r="A6814"/>
      <c r="B6814"/>
      <c r="G6814" s="46"/>
      <c r="H6814" s="38"/>
      <c r="I6814" s="38"/>
    </row>
    <row r="6815" spans="1:9" ht="15" customHeight="1" x14ac:dyDescent="0.2">
      <c r="A6815"/>
      <c r="B6815"/>
      <c r="G6815" s="46"/>
      <c r="H6815" s="38"/>
      <c r="I6815" s="38"/>
    </row>
    <row r="6816" spans="1:9" ht="15" customHeight="1" x14ac:dyDescent="0.2">
      <c r="A6816"/>
      <c r="B6816"/>
      <c r="G6816" s="46"/>
      <c r="H6816" s="38"/>
      <c r="I6816" s="38"/>
    </row>
    <row r="6817" spans="1:9" ht="15" customHeight="1" x14ac:dyDescent="0.2">
      <c r="A6817"/>
      <c r="B6817"/>
      <c r="G6817" s="46"/>
      <c r="H6817" s="38"/>
      <c r="I6817" s="38"/>
    </row>
    <row r="6818" spans="1:9" ht="15" customHeight="1" x14ac:dyDescent="0.2">
      <c r="A6818"/>
      <c r="B6818"/>
      <c r="G6818" s="46"/>
      <c r="H6818" s="38"/>
      <c r="I6818" s="38"/>
    </row>
    <row r="6819" spans="1:9" ht="15" customHeight="1" x14ac:dyDescent="0.2">
      <c r="A6819"/>
      <c r="B6819"/>
      <c r="G6819" s="46"/>
      <c r="H6819" s="38"/>
      <c r="I6819" s="38"/>
    </row>
    <row r="6820" spans="1:9" ht="15" customHeight="1" x14ac:dyDescent="0.2">
      <c r="A6820"/>
      <c r="B6820"/>
      <c r="G6820" s="46"/>
      <c r="H6820" s="38"/>
      <c r="I6820" s="38"/>
    </row>
    <row r="6821" spans="1:9" ht="15" customHeight="1" x14ac:dyDescent="0.2">
      <c r="A6821"/>
      <c r="B6821"/>
      <c r="G6821" s="46"/>
      <c r="H6821" s="38"/>
      <c r="I6821" s="38"/>
    </row>
    <row r="6822" spans="1:9" ht="15" customHeight="1" x14ac:dyDescent="0.2">
      <c r="A6822"/>
      <c r="B6822"/>
      <c r="G6822" s="46"/>
      <c r="H6822" s="38"/>
      <c r="I6822" s="38"/>
    </row>
    <row r="6823" spans="1:9" ht="15" customHeight="1" x14ac:dyDescent="0.2">
      <c r="A6823"/>
      <c r="B6823"/>
      <c r="G6823" s="46"/>
      <c r="H6823" s="38"/>
      <c r="I6823" s="38"/>
    </row>
    <row r="6824" spans="1:9" ht="15" customHeight="1" x14ac:dyDescent="0.2">
      <c r="A6824"/>
      <c r="B6824"/>
      <c r="G6824" s="46"/>
      <c r="H6824" s="38"/>
      <c r="I6824" s="38"/>
    </row>
    <row r="6825" spans="1:9" ht="15" customHeight="1" x14ac:dyDescent="0.2">
      <c r="A6825"/>
      <c r="B6825"/>
      <c r="G6825" s="46"/>
      <c r="H6825" s="38"/>
      <c r="I6825" s="38"/>
    </row>
    <row r="6826" spans="1:9" ht="15" customHeight="1" x14ac:dyDescent="0.2">
      <c r="A6826"/>
      <c r="B6826"/>
      <c r="G6826" s="46"/>
      <c r="H6826" s="38"/>
      <c r="I6826" s="38"/>
    </row>
    <row r="6827" spans="1:9" ht="15" customHeight="1" x14ac:dyDescent="0.2">
      <c r="A6827"/>
      <c r="B6827"/>
      <c r="G6827" s="46"/>
      <c r="H6827" s="38"/>
      <c r="I6827" s="38"/>
    </row>
    <row r="6828" spans="1:9" ht="15" customHeight="1" x14ac:dyDescent="0.2">
      <c r="A6828"/>
      <c r="B6828"/>
      <c r="G6828" s="46"/>
      <c r="H6828" s="38"/>
      <c r="I6828" s="38"/>
    </row>
    <row r="6829" spans="1:9" ht="15" customHeight="1" x14ac:dyDescent="0.2">
      <c r="A6829"/>
      <c r="B6829"/>
      <c r="G6829" s="46"/>
      <c r="H6829" s="38"/>
      <c r="I6829" s="38"/>
    </row>
    <row r="6830" spans="1:9" ht="15" customHeight="1" x14ac:dyDescent="0.2">
      <c r="A6830"/>
      <c r="B6830"/>
      <c r="G6830" s="46"/>
      <c r="H6830" s="38"/>
      <c r="I6830" s="38"/>
    </row>
    <row r="6831" spans="1:9" ht="15" customHeight="1" x14ac:dyDescent="0.2">
      <c r="A6831"/>
      <c r="B6831"/>
      <c r="G6831" s="46"/>
      <c r="H6831" s="38"/>
      <c r="I6831" s="38"/>
    </row>
    <row r="6832" spans="1:9" ht="15" customHeight="1" x14ac:dyDescent="0.2">
      <c r="A6832"/>
      <c r="B6832"/>
      <c r="G6832" s="46"/>
      <c r="H6832" s="38"/>
      <c r="I6832" s="38"/>
    </row>
    <row r="6833" spans="1:9" ht="15" customHeight="1" x14ac:dyDescent="0.2">
      <c r="A6833"/>
      <c r="B6833"/>
      <c r="G6833" s="46"/>
      <c r="H6833" s="38"/>
      <c r="I6833" s="38"/>
    </row>
    <row r="6834" spans="1:9" ht="15" customHeight="1" x14ac:dyDescent="0.2">
      <c r="A6834"/>
      <c r="B6834"/>
      <c r="G6834" s="46"/>
      <c r="H6834" s="38"/>
      <c r="I6834" s="38"/>
    </row>
    <row r="6835" spans="1:9" ht="15" customHeight="1" x14ac:dyDescent="0.2">
      <c r="A6835"/>
      <c r="B6835"/>
      <c r="G6835" s="46"/>
      <c r="H6835" s="38"/>
      <c r="I6835" s="38"/>
    </row>
    <row r="6836" spans="1:9" ht="15" customHeight="1" x14ac:dyDescent="0.2">
      <c r="A6836"/>
      <c r="B6836"/>
      <c r="G6836" s="46"/>
      <c r="H6836" s="38"/>
      <c r="I6836" s="38"/>
    </row>
    <row r="6837" spans="1:9" ht="15" customHeight="1" x14ac:dyDescent="0.2">
      <c r="A6837"/>
      <c r="B6837"/>
      <c r="G6837" s="46"/>
      <c r="H6837" s="38"/>
      <c r="I6837" s="38"/>
    </row>
    <row r="6838" spans="1:9" ht="15" customHeight="1" x14ac:dyDescent="0.2">
      <c r="A6838"/>
      <c r="B6838"/>
      <c r="G6838" s="46"/>
      <c r="H6838" s="38"/>
      <c r="I6838" s="38"/>
    </row>
    <row r="6839" spans="1:9" ht="15" customHeight="1" x14ac:dyDescent="0.2">
      <c r="A6839"/>
      <c r="B6839"/>
      <c r="G6839" s="46"/>
      <c r="H6839" s="38"/>
      <c r="I6839" s="38"/>
    </row>
    <row r="6840" spans="1:9" ht="15" customHeight="1" x14ac:dyDescent="0.2">
      <c r="A6840"/>
      <c r="B6840"/>
      <c r="G6840" s="46"/>
      <c r="H6840" s="38"/>
      <c r="I6840" s="38"/>
    </row>
    <row r="6841" spans="1:9" ht="15" customHeight="1" x14ac:dyDescent="0.2">
      <c r="A6841"/>
      <c r="B6841"/>
      <c r="G6841" s="46"/>
      <c r="H6841" s="38"/>
      <c r="I6841" s="38"/>
    </row>
    <row r="6842" spans="1:9" ht="15" customHeight="1" x14ac:dyDescent="0.2">
      <c r="A6842"/>
      <c r="B6842"/>
      <c r="G6842" s="46"/>
      <c r="H6842" s="38"/>
      <c r="I6842" s="38"/>
    </row>
    <row r="6843" spans="1:9" ht="15" customHeight="1" x14ac:dyDescent="0.2">
      <c r="A6843"/>
      <c r="B6843"/>
      <c r="G6843" s="46"/>
      <c r="H6843" s="38"/>
      <c r="I6843" s="38"/>
    </row>
    <row r="6844" spans="1:9" ht="15" customHeight="1" x14ac:dyDescent="0.2">
      <c r="A6844"/>
      <c r="B6844"/>
      <c r="G6844" s="46"/>
      <c r="H6844" s="38"/>
      <c r="I6844" s="38"/>
    </row>
    <row r="6845" spans="1:9" ht="15" customHeight="1" x14ac:dyDescent="0.2">
      <c r="A6845"/>
      <c r="B6845"/>
      <c r="G6845" s="46"/>
      <c r="H6845" s="38"/>
      <c r="I6845" s="38"/>
    </row>
    <row r="6846" spans="1:9" ht="15" customHeight="1" x14ac:dyDescent="0.2">
      <c r="A6846"/>
      <c r="B6846"/>
      <c r="G6846" s="46"/>
      <c r="H6846" s="38"/>
      <c r="I6846" s="38"/>
    </row>
    <row r="6847" spans="1:9" ht="15" customHeight="1" x14ac:dyDescent="0.2">
      <c r="A6847"/>
      <c r="B6847"/>
      <c r="G6847" s="46"/>
      <c r="H6847" s="38"/>
      <c r="I6847" s="38"/>
    </row>
    <row r="6848" spans="1:9" ht="15" customHeight="1" x14ac:dyDescent="0.2">
      <c r="A6848"/>
      <c r="B6848"/>
      <c r="G6848" s="46"/>
      <c r="H6848" s="38"/>
      <c r="I6848" s="38"/>
    </row>
    <row r="6849" spans="1:9" ht="15" customHeight="1" x14ac:dyDescent="0.2">
      <c r="A6849"/>
      <c r="B6849"/>
      <c r="G6849" s="46"/>
      <c r="H6849" s="38"/>
      <c r="I6849" s="38"/>
    </row>
    <row r="6850" spans="1:9" ht="15" customHeight="1" x14ac:dyDescent="0.2">
      <c r="A6850"/>
      <c r="B6850"/>
      <c r="G6850" s="46"/>
      <c r="H6850" s="38"/>
      <c r="I6850" s="38"/>
    </row>
    <row r="6851" spans="1:9" ht="15" customHeight="1" x14ac:dyDescent="0.2">
      <c r="A6851"/>
      <c r="B6851"/>
      <c r="G6851" s="46"/>
      <c r="H6851" s="38"/>
      <c r="I6851" s="38"/>
    </row>
    <row r="6852" spans="1:9" ht="15" customHeight="1" x14ac:dyDescent="0.2">
      <c r="A6852"/>
      <c r="B6852"/>
      <c r="G6852" s="46"/>
      <c r="H6852" s="38"/>
      <c r="I6852" s="38"/>
    </row>
    <row r="6853" spans="1:9" ht="15" customHeight="1" x14ac:dyDescent="0.2">
      <c r="A6853"/>
      <c r="B6853"/>
      <c r="G6853" s="46"/>
      <c r="H6853" s="38"/>
      <c r="I6853" s="38"/>
    </row>
    <row r="6854" spans="1:9" ht="15" customHeight="1" x14ac:dyDescent="0.2">
      <c r="A6854"/>
      <c r="B6854"/>
      <c r="G6854" s="46"/>
      <c r="H6854" s="38"/>
      <c r="I6854" s="38"/>
    </row>
    <row r="6855" spans="1:9" ht="15" customHeight="1" x14ac:dyDescent="0.2">
      <c r="A6855"/>
      <c r="B6855"/>
      <c r="G6855" s="46"/>
      <c r="H6855" s="38"/>
      <c r="I6855" s="38"/>
    </row>
    <row r="6856" spans="1:9" ht="15" customHeight="1" x14ac:dyDescent="0.2">
      <c r="A6856"/>
      <c r="B6856"/>
      <c r="G6856" s="46"/>
      <c r="H6856" s="38"/>
      <c r="I6856" s="38"/>
    </row>
    <row r="6857" spans="1:9" ht="15" customHeight="1" x14ac:dyDescent="0.2">
      <c r="A6857"/>
      <c r="B6857"/>
      <c r="G6857" s="46"/>
      <c r="H6857" s="38"/>
      <c r="I6857" s="38"/>
    </row>
    <row r="6858" spans="1:9" ht="15" customHeight="1" x14ac:dyDescent="0.2">
      <c r="A6858"/>
      <c r="B6858"/>
      <c r="G6858" s="46"/>
      <c r="H6858" s="38"/>
      <c r="I6858" s="38"/>
    </row>
    <row r="6859" spans="1:9" ht="15" customHeight="1" x14ac:dyDescent="0.2">
      <c r="A6859"/>
      <c r="B6859"/>
      <c r="G6859" s="46"/>
      <c r="H6859" s="38"/>
      <c r="I6859" s="38"/>
    </row>
    <row r="6860" spans="1:9" ht="15" customHeight="1" x14ac:dyDescent="0.2">
      <c r="A6860"/>
      <c r="B6860"/>
      <c r="G6860" s="46"/>
      <c r="H6860" s="38"/>
      <c r="I6860" s="38"/>
    </row>
    <row r="6861" spans="1:9" ht="15" customHeight="1" x14ac:dyDescent="0.2">
      <c r="A6861"/>
      <c r="B6861"/>
      <c r="G6861" s="46"/>
      <c r="H6861" s="38"/>
      <c r="I6861" s="38"/>
    </row>
    <row r="6862" spans="1:9" ht="15" customHeight="1" x14ac:dyDescent="0.2">
      <c r="A6862"/>
      <c r="B6862"/>
      <c r="G6862" s="46"/>
      <c r="H6862" s="38"/>
      <c r="I6862" s="38"/>
    </row>
    <row r="6863" spans="1:9" ht="15" customHeight="1" x14ac:dyDescent="0.2">
      <c r="A6863"/>
      <c r="B6863"/>
      <c r="G6863" s="46"/>
      <c r="H6863" s="38"/>
      <c r="I6863" s="38"/>
    </row>
    <row r="6864" spans="1:9" ht="15" customHeight="1" x14ac:dyDescent="0.2">
      <c r="A6864"/>
      <c r="B6864"/>
      <c r="G6864" s="46"/>
      <c r="H6864" s="38"/>
      <c r="I6864" s="38"/>
    </row>
    <row r="6865" spans="1:9" ht="15" customHeight="1" x14ac:dyDescent="0.2">
      <c r="A6865"/>
      <c r="B6865"/>
      <c r="G6865" s="46"/>
      <c r="H6865" s="38"/>
      <c r="I6865" s="38"/>
    </row>
    <row r="6866" spans="1:9" ht="15" customHeight="1" x14ac:dyDescent="0.2">
      <c r="A6866"/>
      <c r="B6866"/>
      <c r="G6866" s="46"/>
      <c r="H6866" s="38"/>
      <c r="I6866" s="38"/>
    </row>
    <row r="6867" spans="1:9" ht="15" customHeight="1" x14ac:dyDescent="0.2">
      <c r="A6867"/>
      <c r="B6867"/>
      <c r="G6867" s="46"/>
      <c r="H6867" s="38"/>
      <c r="I6867" s="38"/>
    </row>
    <row r="6868" spans="1:9" ht="15" customHeight="1" x14ac:dyDescent="0.2">
      <c r="A6868"/>
      <c r="B6868"/>
      <c r="G6868" s="46"/>
      <c r="H6868" s="38"/>
      <c r="I6868" s="38"/>
    </row>
    <row r="6869" spans="1:9" ht="15" customHeight="1" x14ac:dyDescent="0.2">
      <c r="A6869"/>
      <c r="B6869"/>
      <c r="G6869" s="46"/>
      <c r="H6869" s="38"/>
      <c r="I6869" s="38"/>
    </row>
    <row r="6870" spans="1:9" ht="15" customHeight="1" x14ac:dyDescent="0.2">
      <c r="A6870"/>
      <c r="B6870"/>
      <c r="G6870" s="46"/>
      <c r="H6870" s="38"/>
      <c r="I6870" s="38"/>
    </row>
    <row r="6871" spans="1:9" ht="15" customHeight="1" x14ac:dyDescent="0.2">
      <c r="A6871"/>
      <c r="B6871"/>
      <c r="G6871" s="46"/>
      <c r="H6871" s="38"/>
      <c r="I6871" s="38"/>
    </row>
    <row r="6872" spans="1:9" ht="15" customHeight="1" x14ac:dyDescent="0.2">
      <c r="A6872"/>
      <c r="B6872"/>
      <c r="G6872" s="46"/>
      <c r="H6872" s="38"/>
      <c r="I6872" s="38"/>
    </row>
    <row r="6873" spans="1:9" ht="15" customHeight="1" x14ac:dyDescent="0.2">
      <c r="A6873"/>
      <c r="B6873"/>
      <c r="G6873" s="46"/>
      <c r="H6873" s="38"/>
      <c r="I6873" s="38"/>
    </row>
    <row r="6874" spans="1:9" ht="15" customHeight="1" x14ac:dyDescent="0.2">
      <c r="A6874"/>
      <c r="B6874"/>
      <c r="G6874" s="46"/>
      <c r="H6874" s="38"/>
      <c r="I6874" s="38"/>
    </row>
    <row r="6875" spans="1:9" ht="15" customHeight="1" x14ac:dyDescent="0.2">
      <c r="A6875"/>
      <c r="B6875"/>
      <c r="G6875" s="46"/>
      <c r="H6875" s="38"/>
      <c r="I6875" s="38"/>
    </row>
    <row r="6876" spans="1:9" ht="15" customHeight="1" x14ac:dyDescent="0.2">
      <c r="A6876"/>
      <c r="B6876"/>
      <c r="G6876" s="46"/>
      <c r="H6876" s="38"/>
      <c r="I6876" s="38"/>
    </row>
    <row r="6877" spans="1:9" ht="15" customHeight="1" x14ac:dyDescent="0.2">
      <c r="A6877"/>
      <c r="B6877"/>
      <c r="G6877" s="46"/>
      <c r="H6877" s="38"/>
      <c r="I6877" s="38"/>
    </row>
    <row r="6878" spans="1:9" ht="15" customHeight="1" x14ac:dyDescent="0.2">
      <c r="A6878"/>
      <c r="B6878"/>
      <c r="G6878" s="46"/>
      <c r="H6878" s="38"/>
      <c r="I6878" s="38"/>
    </row>
    <row r="6879" spans="1:9" ht="15" customHeight="1" x14ac:dyDescent="0.2">
      <c r="A6879"/>
      <c r="B6879"/>
      <c r="G6879" s="46"/>
      <c r="H6879" s="38"/>
      <c r="I6879" s="38"/>
    </row>
    <row r="6880" spans="1:9" ht="15" customHeight="1" x14ac:dyDescent="0.2">
      <c r="A6880"/>
      <c r="B6880"/>
      <c r="G6880" s="46"/>
      <c r="H6880" s="38"/>
      <c r="I6880" s="38"/>
    </row>
    <row r="6881" spans="1:9" ht="15" customHeight="1" x14ac:dyDescent="0.2">
      <c r="A6881"/>
      <c r="B6881"/>
      <c r="G6881" s="46"/>
      <c r="H6881" s="38"/>
      <c r="I6881" s="38"/>
    </row>
    <row r="6882" spans="1:9" ht="15" customHeight="1" x14ac:dyDescent="0.2">
      <c r="A6882"/>
      <c r="B6882"/>
      <c r="G6882" s="46"/>
      <c r="H6882" s="38"/>
      <c r="I6882" s="38"/>
    </row>
    <row r="6883" spans="1:9" ht="15" customHeight="1" x14ac:dyDescent="0.2">
      <c r="A6883"/>
      <c r="B6883"/>
      <c r="G6883" s="46"/>
      <c r="H6883" s="38"/>
      <c r="I6883" s="38"/>
    </row>
    <row r="6884" spans="1:9" ht="15" customHeight="1" x14ac:dyDescent="0.2">
      <c r="A6884"/>
      <c r="B6884"/>
      <c r="G6884" s="46"/>
      <c r="H6884" s="38"/>
      <c r="I6884" s="38"/>
    </row>
    <row r="6885" spans="1:9" ht="15" customHeight="1" x14ac:dyDescent="0.2">
      <c r="A6885"/>
      <c r="B6885"/>
      <c r="G6885" s="46"/>
      <c r="H6885" s="38"/>
      <c r="I6885" s="38"/>
    </row>
    <row r="6886" spans="1:9" ht="15" customHeight="1" x14ac:dyDescent="0.2">
      <c r="A6886"/>
      <c r="B6886"/>
      <c r="G6886" s="46"/>
      <c r="H6886" s="38"/>
      <c r="I6886" s="38"/>
    </row>
    <row r="6887" spans="1:9" ht="15" customHeight="1" x14ac:dyDescent="0.2">
      <c r="A6887"/>
      <c r="B6887"/>
      <c r="G6887" s="46"/>
      <c r="H6887" s="38"/>
      <c r="I6887" s="38"/>
    </row>
    <row r="6888" spans="1:9" ht="15" customHeight="1" x14ac:dyDescent="0.2">
      <c r="A6888"/>
      <c r="B6888"/>
      <c r="G6888" s="46"/>
      <c r="H6888" s="38"/>
      <c r="I6888" s="38"/>
    </row>
    <row r="6889" spans="1:9" ht="15" customHeight="1" x14ac:dyDescent="0.2">
      <c r="A6889"/>
      <c r="B6889"/>
      <c r="G6889" s="46"/>
      <c r="H6889" s="38"/>
      <c r="I6889" s="38"/>
    </row>
    <row r="6890" spans="1:9" ht="15" customHeight="1" x14ac:dyDescent="0.2">
      <c r="A6890"/>
      <c r="B6890"/>
      <c r="G6890" s="46"/>
      <c r="H6890" s="38"/>
      <c r="I6890" s="38"/>
    </row>
    <row r="6891" spans="1:9" ht="15" customHeight="1" x14ac:dyDescent="0.2">
      <c r="A6891"/>
      <c r="B6891"/>
      <c r="G6891" s="46"/>
      <c r="H6891" s="38"/>
      <c r="I6891" s="38"/>
    </row>
    <row r="6892" spans="1:9" ht="15" customHeight="1" x14ac:dyDescent="0.2">
      <c r="A6892"/>
      <c r="B6892"/>
      <c r="G6892" s="46"/>
      <c r="H6892" s="38"/>
      <c r="I6892" s="38"/>
    </row>
    <row r="6893" spans="1:9" ht="15" customHeight="1" x14ac:dyDescent="0.2">
      <c r="A6893"/>
      <c r="B6893"/>
      <c r="G6893" s="46"/>
      <c r="H6893" s="38"/>
      <c r="I6893" s="38"/>
    </row>
    <row r="6894" spans="1:9" ht="15" customHeight="1" x14ac:dyDescent="0.2">
      <c r="A6894"/>
      <c r="B6894"/>
      <c r="G6894" s="46"/>
      <c r="H6894" s="38"/>
      <c r="I6894" s="38"/>
    </row>
    <row r="6895" spans="1:9" ht="15" customHeight="1" x14ac:dyDescent="0.2">
      <c r="A6895"/>
      <c r="B6895"/>
      <c r="G6895" s="46"/>
      <c r="H6895" s="38"/>
      <c r="I6895" s="38"/>
    </row>
    <row r="6896" spans="1:9" ht="15" customHeight="1" x14ac:dyDescent="0.2">
      <c r="A6896"/>
      <c r="B6896"/>
      <c r="G6896" s="46"/>
      <c r="H6896" s="38"/>
      <c r="I6896" s="38"/>
    </row>
    <row r="6897" spans="1:9" ht="15" customHeight="1" x14ac:dyDescent="0.2">
      <c r="A6897"/>
      <c r="B6897"/>
      <c r="G6897" s="46"/>
      <c r="H6897" s="38"/>
      <c r="I6897" s="38"/>
    </row>
    <row r="6898" spans="1:9" ht="15" customHeight="1" x14ac:dyDescent="0.2">
      <c r="A6898"/>
      <c r="B6898"/>
      <c r="G6898" s="46"/>
      <c r="H6898" s="38"/>
      <c r="I6898" s="38"/>
    </row>
    <row r="6899" spans="1:9" ht="15" customHeight="1" x14ac:dyDescent="0.2">
      <c r="A6899"/>
      <c r="B6899"/>
      <c r="G6899" s="46"/>
      <c r="H6899" s="38"/>
      <c r="I6899" s="38"/>
    </row>
    <row r="6900" spans="1:9" ht="15" customHeight="1" x14ac:dyDescent="0.2">
      <c r="A6900"/>
      <c r="B6900"/>
      <c r="G6900" s="46"/>
      <c r="H6900" s="38"/>
      <c r="I6900" s="38"/>
    </row>
    <row r="6901" spans="1:9" ht="15" customHeight="1" x14ac:dyDescent="0.2">
      <c r="A6901"/>
      <c r="B6901"/>
      <c r="G6901" s="46"/>
      <c r="H6901" s="38"/>
      <c r="I6901" s="38"/>
    </row>
    <row r="6902" spans="1:9" ht="15" customHeight="1" x14ac:dyDescent="0.2">
      <c r="A6902"/>
      <c r="B6902"/>
      <c r="G6902" s="46"/>
      <c r="H6902" s="38"/>
      <c r="I6902" s="38"/>
    </row>
    <row r="6903" spans="1:9" ht="15" customHeight="1" x14ac:dyDescent="0.2">
      <c r="A6903"/>
      <c r="B6903"/>
      <c r="G6903" s="46"/>
      <c r="H6903" s="38"/>
      <c r="I6903" s="38"/>
    </row>
    <row r="6904" spans="1:9" ht="15" customHeight="1" x14ac:dyDescent="0.2">
      <c r="A6904"/>
      <c r="B6904"/>
      <c r="G6904" s="46"/>
      <c r="H6904" s="38"/>
      <c r="I6904" s="38"/>
    </row>
    <row r="6905" spans="1:9" ht="15" customHeight="1" x14ac:dyDescent="0.2">
      <c r="A6905"/>
      <c r="B6905"/>
      <c r="G6905" s="46"/>
      <c r="H6905" s="38"/>
      <c r="I6905" s="38"/>
    </row>
    <row r="6906" spans="1:9" ht="15" customHeight="1" x14ac:dyDescent="0.2">
      <c r="A6906"/>
      <c r="B6906"/>
      <c r="G6906" s="46"/>
      <c r="H6906" s="38"/>
      <c r="I6906" s="38"/>
    </row>
    <row r="6907" spans="1:9" ht="15" customHeight="1" x14ac:dyDescent="0.2">
      <c r="A6907"/>
      <c r="B6907"/>
      <c r="G6907" s="46"/>
      <c r="H6907" s="38"/>
      <c r="I6907" s="38"/>
    </row>
    <row r="6908" spans="1:9" ht="15" customHeight="1" x14ac:dyDescent="0.2">
      <c r="A6908"/>
      <c r="B6908"/>
      <c r="G6908" s="46"/>
      <c r="H6908" s="38"/>
      <c r="I6908" s="38"/>
    </row>
    <row r="6909" spans="1:9" ht="15" customHeight="1" x14ac:dyDescent="0.2">
      <c r="A6909"/>
      <c r="B6909"/>
      <c r="G6909" s="46"/>
      <c r="H6909" s="38"/>
      <c r="I6909" s="38"/>
    </row>
    <row r="6910" spans="1:9" ht="15" customHeight="1" x14ac:dyDescent="0.2">
      <c r="A6910"/>
      <c r="B6910"/>
      <c r="G6910" s="46"/>
      <c r="H6910" s="38"/>
      <c r="I6910" s="38"/>
    </row>
    <row r="6911" spans="1:9" ht="15" customHeight="1" x14ac:dyDescent="0.2">
      <c r="A6911"/>
      <c r="B6911"/>
      <c r="G6911" s="46"/>
      <c r="H6911" s="38"/>
      <c r="I6911" s="38"/>
    </row>
    <row r="6912" spans="1:9" ht="15" customHeight="1" x14ac:dyDescent="0.2">
      <c r="A6912"/>
      <c r="B6912"/>
      <c r="G6912" s="46"/>
      <c r="H6912" s="38"/>
      <c r="I6912" s="38"/>
    </row>
    <row r="6913" spans="1:9" ht="15" customHeight="1" x14ac:dyDescent="0.2">
      <c r="A6913"/>
      <c r="B6913"/>
      <c r="G6913" s="46"/>
      <c r="H6913" s="38"/>
      <c r="I6913" s="38"/>
    </row>
    <row r="6914" spans="1:9" ht="15" customHeight="1" x14ac:dyDescent="0.2">
      <c r="A6914"/>
      <c r="B6914"/>
      <c r="G6914" s="46"/>
      <c r="H6914" s="38"/>
      <c r="I6914" s="38"/>
    </row>
    <row r="6915" spans="1:9" ht="15" customHeight="1" x14ac:dyDescent="0.2">
      <c r="A6915"/>
      <c r="B6915"/>
      <c r="G6915" s="46"/>
      <c r="H6915" s="38"/>
      <c r="I6915" s="38"/>
    </row>
    <row r="6916" spans="1:9" ht="15" customHeight="1" x14ac:dyDescent="0.2">
      <c r="A6916"/>
      <c r="B6916"/>
      <c r="G6916" s="46"/>
      <c r="H6916" s="38"/>
      <c r="I6916" s="38"/>
    </row>
    <row r="6917" spans="1:9" ht="15" customHeight="1" x14ac:dyDescent="0.2">
      <c r="A6917"/>
      <c r="B6917"/>
      <c r="G6917" s="46"/>
      <c r="H6917" s="38"/>
      <c r="I6917" s="38"/>
    </row>
    <row r="6918" spans="1:9" ht="15" customHeight="1" x14ac:dyDescent="0.2">
      <c r="A6918"/>
      <c r="B6918"/>
      <c r="G6918" s="46"/>
      <c r="H6918" s="38"/>
      <c r="I6918" s="38"/>
    </row>
    <row r="6919" spans="1:9" ht="15" customHeight="1" x14ac:dyDescent="0.2">
      <c r="A6919"/>
      <c r="B6919"/>
      <c r="G6919" s="46"/>
      <c r="H6919" s="38"/>
      <c r="I6919" s="38"/>
    </row>
    <row r="6920" spans="1:9" ht="15" customHeight="1" x14ac:dyDescent="0.2">
      <c r="A6920"/>
      <c r="B6920"/>
      <c r="G6920" s="46"/>
      <c r="H6920" s="38"/>
      <c r="I6920" s="38"/>
    </row>
    <row r="6921" spans="1:9" ht="15" customHeight="1" x14ac:dyDescent="0.2">
      <c r="A6921"/>
      <c r="B6921"/>
      <c r="G6921" s="46"/>
      <c r="H6921" s="38"/>
      <c r="I6921" s="38"/>
    </row>
    <row r="6922" spans="1:9" ht="15" customHeight="1" x14ac:dyDescent="0.2">
      <c r="A6922"/>
      <c r="B6922"/>
      <c r="G6922" s="46"/>
      <c r="H6922" s="38"/>
      <c r="I6922" s="38"/>
    </row>
    <row r="6923" spans="1:9" ht="15" customHeight="1" x14ac:dyDescent="0.2">
      <c r="A6923"/>
      <c r="B6923"/>
      <c r="G6923" s="46"/>
      <c r="H6923" s="38"/>
      <c r="I6923" s="38"/>
    </row>
    <row r="6924" spans="1:9" ht="15" customHeight="1" x14ac:dyDescent="0.2">
      <c r="A6924"/>
      <c r="B6924"/>
      <c r="G6924" s="46"/>
      <c r="H6924" s="38"/>
      <c r="I6924" s="38"/>
    </row>
    <row r="6925" spans="1:9" ht="15" customHeight="1" x14ac:dyDescent="0.2">
      <c r="A6925"/>
      <c r="B6925"/>
      <c r="G6925" s="46"/>
      <c r="H6925" s="38"/>
      <c r="I6925" s="38"/>
    </row>
    <row r="6926" spans="1:9" ht="15" customHeight="1" x14ac:dyDescent="0.2">
      <c r="A6926"/>
      <c r="B6926"/>
      <c r="G6926" s="46"/>
      <c r="H6926" s="38"/>
      <c r="I6926" s="38"/>
    </row>
    <row r="6927" spans="1:9" ht="15" customHeight="1" x14ac:dyDescent="0.2">
      <c r="A6927"/>
      <c r="B6927"/>
      <c r="G6927" s="46"/>
      <c r="H6927" s="38"/>
      <c r="I6927" s="38"/>
    </row>
    <row r="6928" spans="1:9" ht="15" customHeight="1" x14ac:dyDescent="0.2">
      <c r="A6928"/>
      <c r="B6928"/>
      <c r="G6928" s="46"/>
      <c r="H6928" s="38"/>
      <c r="I6928" s="38"/>
    </row>
    <row r="6929" spans="1:9" ht="15" customHeight="1" x14ac:dyDescent="0.2">
      <c r="A6929"/>
      <c r="B6929"/>
      <c r="G6929" s="46"/>
      <c r="H6929" s="38"/>
      <c r="I6929" s="38"/>
    </row>
    <row r="6930" spans="1:9" ht="15" customHeight="1" x14ac:dyDescent="0.2">
      <c r="A6930"/>
      <c r="B6930"/>
      <c r="G6930" s="46"/>
      <c r="H6930" s="38"/>
      <c r="I6930" s="38"/>
    </row>
    <row r="6931" spans="1:9" ht="15" customHeight="1" x14ac:dyDescent="0.2">
      <c r="A6931"/>
      <c r="B6931"/>
      <c r="G6931" s="46"/>
      <c r="H6931" s="38"/>
      <c r="I6931" s="38"/>
    </row>
    <row r="6932" spans="1:9" ht="15" customHeight="1" x14ac:dyDescent="0.2">
      <c r="A6932"/>
      <c r="B6932"/>
      <c r="G6932" s="46"/>
      <c r="H6932" s="38"/>
      <c r="I6932" s="38"/>
    </row>
    <row r="6933" spans="1:9" ht="15" customHeight="1" x14ac:dyDescent="0.2">
      <c r="A6933"/>
      <c r="B6933"/>
      <c r="G6933" s="46"/>
      <c r="H6933" s="38"/>
      <c r="I6933" s="38"/>
    </row>
    <row r="6934" spans="1:9" ht="15" customHeight="1" x14ac:dyDescent="0.2">
      <c r="A6934"/>
      <c r="B6934"/>
      <c r="G6934" s="46"/>
      <c r="H6934" s="38"/>
      <c r="I6934" s="38"/>
    </row>
    <row r="6935" spans="1:9" ht="15" customHeight="1" x14ac:dyDescent="0.2">
      <c r="A6935"/>
      <c r="B6935"/>
      <c r="G6935" s="46"/>
      <c r="H6935" s="38"/>
      <c r="I6935" s="38"/>
    </row>
    <row r="6936" spans="1:9" ht="15" customHeight="1" x14ac:dyDescent="0.2">
      <c r="A6936"/>
      <c r="B6936"/>
      <c r="G6936" s="46"/>
      <c r="H6936" s="38"/>
      <c r="I6936" s="38"/>
    </row>
    <row r="6937" spans="1:9" ht="15" customHeight="1" x14ac:dyDescent="0.2">
      <c r="A6937"/>
      <c r="B6937"/>
      <c r="G6937" s="46"/>
      <c r="H6937" s="38"/>
      <c r="I6937" s="38"/>
    </row>
    <row r="6938" spans="1:9" ht="15" customHeight="1" x14ac:dyDescent="0.2">
      <c r="A6938"/>
      <c r="B6938"/>
      <c r="G6938" s="46"/>
      <c r="H6938" s="38"/>
      <c r="I6938" s="38"/>
    </row>
    <row r="6939" spans="1:9" ht="15" customHeight="1" x14ac:dyDescent="0.2">
      <c r="A6939"/>
      <c r="B6939"/>
      <c r="G6939" s="46"/>
      <c r="H6939" s="38"/>
      <c r="I6939" s="38"/>
    </row>
    <row r="6940" spans="1:9" ht="15" customHeight="1" x14ac:dyDescent="0.2">
      <c r="A6940"/>
      <c r="B6940"/>
      <c r="G6940" s="46"/>
      <c r="H6940" s="38"/>
      <c r="I6940" s="38"/>
    </row>
    <row r="6941" spans="1:9" ht="15" customHeight="1" x14ac:dyDescent="0.2">
      <c r="A6941"/>
      <c r="B6941"/>
      <c r="G6941" s="46"/>
      <c r="H6941" s="38"/>
      <c r="I6941" s="38"/>
    </row>
    <row r="6942" spans="1:9" ht="15" customHeight="1" x14ac:dyDescent="0.2">
      <c r="A6942"/>
      <c r="B6942"/>
      <c r="G6942" s="46"/>
      <c r="H6942" s="38"/>
      <c r="I6942" s="38"/>
    </row>
    <row r="6943" spans="1:9" ht="15" customHeight="1" x14ac:dyDescent="0.2">
      <c r="A6943"/>
      <c r="B6943"/>
      <c r="G6943" s="46"/>
      <c r="H6943" s="38"/>
      <c r="I6943" s="38"/>
    </row>
    <row r="6944" spans="1:9" ht="15" customHeight="1" x14ac:dyDescent="0.2">
      <c r="A6944"/>
      <c r="B6944"/>
      <c r="G6944" s="46"/>
      <c r="H6944" s="38"/>
      <c r="I6944" s="38"/>
    </row>
    <row r="6945" spans="1:9" ht="15" customHeight="1" x14ac:dyDescent="0.2">
      <c r="A6945"/>
      <c r="B6945"/>
      <c r="G6945" s="46"/>
      <c r="H6945" s="38"/>
      <c r="I6945" s="38"/>
    </row>
    <row r="6946" spans="1:9" ht="15" customHeight="1" x14ac:dyDescent="0.2">
      <c r="A6946"/>
      <c r="B6946"/>
      <c r="G6946" s="46"/>
      <c r="H6946" s="38"/>
      <c r="I6946" s="38"/>
    </row>
    <row r="6947" spans="1:9" ht="15" customHeight="1" x14ac:dyDescent="0.2">
      <c r="A6947"/>
      <c r="B6947"/>
      <c r="G6947" s="46"/>
      <c r="H6947" s="38"/>
      <c r="I6947" s="38"/>
    </row>
    <row r="6948" spans="1:9" ht="15" customHeight="1" x14ac:dyDescent="0.2">
      <c r="A6948"/>
      <c r="B6948"/>
      <c r="G6948" s="46"/>
      <c r="H6948" s="38"/>
      <c r="I6948" s="38"/>
    </row>
    <row r="6949" spans="1:9" ht="15" customHeight="1" x14ac:dyDescent="0.2">
      <c r="A6949"/>
      <c r="B6949"/>
      <c r="G6949" s="46"/>
      <c r="H6949" s="38"/>
      <c r="I6949" s="38"/>
    </row>
    <row r="6950" spans="1:9" ht="15" customHeight="1" x14ac:dyDescent="0.2">
      <c r="A6950"/>
      <c r="B6950"/>
      <c r="G6950" s="46"/>
      <c r="H6950" s="38"/>
      <c r="I6950" s="38"/>
    </row>
    <row r="6951" spans="1:9" ht="15" customHeight="1" x14ac:dyDescent="0.2">
      <c r="A6951"/>
      <c r="B6951"/>
      <c r="G6951" s="46"/>
      <c r="H6951" s="38"/>
      <c r="I6951" s="38"/>
    </row>
    <row r="6952" spans="1:9" ht="15" customHeight="1" x14ac:dyDescent="0.2">
      <c r="A6952"/>
      <c r="B6952"/>
      <c r="G6952" s="46"/>
      <c r="H6952" s="38"/>
      <c r="I6952" s="38"/>
    </row>
    <row r="6953" spans="1:9" ht="15" customHeight="1" x14ac:dyDescent="0.2">
      <c r="A6953"/>
      <c r="B6953"/>
      <c r="G6953" s="46"/>
      <c r="H6953" s="38"/>
      <c r="I6953" s="38"/>
    </row>
    <row r="6954" spans="1:9" ht="15" customHeight="1" x14ac:dyDescent="0.2">
      <c r="A6954"/>
      <c r="B6954"/>
      <c r="G6954" s="46"/>
      <c r="H6954" s="38"/>
      <c r="I6954" s="38"/>
    </row>
    <row r="6955" spans="1:9" ht="15" customHeight="1" x14ac:dyDescent="0.2">
      <c r="A6955"/>
      <c r="B6955"/>
      <c r="G6955" s="46"/>
      <c r="H6955" s="38"/>
      <c r="I6955" s="38"/>
    </row>
    <row r="6956" spans="1:9" ht="15" customHeight="1" x14ac:dyDescent="0.2">
      <c r="A6956"/>
      <c r="B6956"/>
      <c r="G6956" s="46"/>
      <c r="H6956" s="38"/>
      <c r="I6956" s="38"/>
    </row>
    <row r="6957" spans="1:9" ht="15" customHeight="1" x14ac:dyDescent="0.2">
      <c r="A6957"/>
      <c r="B6957"/>
      <c r="G6957" s="46"/>
      <c r="H6957" s="38"/>
      <c r="I6957" s="38"/>
    </row>
    <row r="6958" spans="1:9" ht="15" customHeight="1" x14ac:dyDescent="0.2">
      <c r="A6958"/>
      <c r="B6958"/>
      <c r="G6958" s="46"/>
      <c r="H6958" s="38"/>
      <c r="I6958" s="38"/>
    </row>
    <row r="6959" spans="1:9" ht="15" customHeight="1" x14ac:dyDescent="0.2">
      <c r="A6959"/>
      <c r="B6959"/>
      <c r="G6959" s="46"/>
      <c r="H6959" s="38"/>
      <c r="I6959" s="38"/>
    </row>
    <row r="6960" spans="1:9" ht="15" customHeight="1" x14ac:dyDescent="0.2">
      <c r="A6960"/>
      <c r="B6960"/>
      <c r="G6960" s="46"/>
      <c r="H6960" s="38"/>
      <c r="I6960" s="38"/>
    </row>
    <row r="6961" spans="1:9" ht="15" customHeight="1" x14ac:dyDescent="0.2">
      <c r="A6961"/>
      <c r="B6961"/>
      <c r="G6961" s="46"/>
      <c r="H6961" s="38"/>
      <c r="I6961" s="38"/>
    </row>
    <row r="6962" spans="1:9" ht="15" customHeight="1" x14ac:dyDescent="0.2">
      <c r="A6962"/>
      <c r="B6962"/>
      <c r="G6962" s="46"/>
      <c r="H6962" s="38"/>
      <c r="I6962" s="38"/>
    </row>
    <row r="6963" spans="1:9" ht="15" customHeight="1" x14ac:dyDescent="0.2">
      <c r="A6963"/>
      <c r="B6963"/>
      <c r="G6963" s="46"/>
      <c r="H6963" s="38"/>
      <c r="I6963" s="38"/>
    </row>
    <row r="6964" spans="1:9" ht="15" customHeight="1" x14ac:dyDescent="0.2">
      <c r="A6964"/>
      <c r="B6964"/>
      <c r="G6964" s="46"/>
      <c r="H6964" s="38"/>
      <c r="I6964" s="38"/>
    </row>
    <row r="6965" spans="1:9" ht="15" customHeight="1" x14ac:dyDescent="0.2">
      <c r="A6965"/>
      <c r="B6965"/>
      <c r="G6965" s="46"/>
      <c r="H6965" s="38"/>
      <c r="I6965" s="38"/>
    </row>
    <row r="6966" spans="1:9" ht="15" customHeight="1" x14ac:dyDescent="0.2">
      <c r="A6966"/>
      <c r="B6966"/>
      <c r="G6966" s="46"/>
      <c r="H6966" s="38"/>
      <c r="I6966" s="38"/>
    </row>
    <row r="6967" spans="1:9" ht="15" customHeight="1" x14ac:dyDescent="0.2">
      <c r="A6967"/>
      <c r="B6967"/>
      <c r="G6967" s="46"/>
      <c r="H6967" s="38"/>
      <c r="I6967" s="38"/>
    </row>
    <row r="6968" spans="1:9" ht="15" customHeight="1" x14ac:dyDescent="0.2">
      <c r="A6968"/>
      <c r="B6968"/>
      <c r="G6968" s="46"/>
      <c r="H6968" s="38"/>
      <c r="I6968" s="38"/>
    </row>
    <row r="6969" spans="1:9" ht="15" customHeight="1" x14ac:dyDescent="0.2">
      <c r="A6969"/>
      <c r="B6969"/>
      <c r="G6969" s="46"/>
      <c r="H6969" s="38"/>
      <c r="I6969" s="38"/>
    </row>
    <row r="6970" spans="1:9" ht="15" customHeight="1" x14ac:dyDescent="0.2">
      <c r="A6970"/>
      <c r="B6970"/>
      <c r="G6970" s="46"/>
      <c r="H6970" s="38"/>
      <c r="I6970" s="38"/>
    </row>
    <row r="6971" spans="1:9" ht="15" customHeight="1" x14ac:dyDescent="0.2">
      <c r="A6971"/>
      <c r="B6971"/>
      <c r="G6971" s="46"/>
      <c r="H6971" s="38"/>
      <c r="I6971" s="38"/>
    </row>
    <row r="6972" spans="1:9" ht="15" customHeight="1" x14ac:dyDescent="0.2">
      <c r="A6972"/>
      <c r="B6972"/>
      <c r="G6972" s="46"/>
      <c r="H6972" s="38"/>
      <c r="I6972" s="38"/>
    </row>
    <row r="6973" spans="1:9" ht="15" customHeight="1" x14ac:dyDescent="0.2">
      <c r="A6973"/>
      <c r="B6973"/>
      <c r="G6973" s="46"/>
      <c r="H6973" s="38"/>
      <c r="I6973" s="38"/>
    </row>
    <row r="6974" spans="1:9" ht="15" customHeight="1" x14ac:dyDescent="0.2">
      <c r="A6974"/>
      <c r="B6974"/>
      <c r="G6974" s="46"/>
      <c r="H6974" s="38"/>
      <c r="I6974" s="38"/>
    </row>
    <row r="6975" spans="1:9" ht="15" customHeight="1" x14ac:dyDescent="0.2">
      <c r="A6975"/>
      <c r="B6975"/>
      <c r="G6975" s="46"/>
      <c r="H6975" s="38"/>
      <c r="I6975" s="38"/>
    </row>
    <row r="6976" spans="1:9" ht="15" customHeight="1" x14ac:dyDescent="0.2">
      <c r="A6976"/>
      <c r="B6976"/>
      <c r="G6976" s="46"/>
      <c r="H6976" s="38"/>
      <c r="I6976" s="38"/>
    </row>
    <row r="6977" spans="1:9" ht="15" customHeight="1" x14ac:dyDescent="0.2">
      <c r="A6977"/>
      <c r="B6977"/>
      <c r="G6977" s="46"/>
      <c r="H6977" s="38"/>
      <c r="I6977" s="38"/>
    </row>
    <row r="6978" spans="1:9" ht="15" customHeight="1" x14ac:dyDescent="0.2">
      <c r="A6978"/>
      <c r="B6978"/>
      <c r="G6978" s="46"/>
      <c r="H6978" s="38"/>
      <c r="I6978" s="38"/>
    </row>
    <row r="6979" spans="1:9" ht="15" customHeight="1" x14ac:dyDescent="0.2">
      <c r="A6979"/>
      <c r="B6979"/>
      <c r="G6979" s="46"/>
      <c r="H6979" s="38"/>
      <c r="I6979" s="38"/>
    </row>
    <row r="6980" spans="1:9" ht="15" customHeight="1" x14ac:dyDescent="0.2">
      <c r="A6980"/>
      <c r="B6980"/>
      <c r="G6980" s="46"/>
      <c r="H6980" s="38"/>
      <c r="I6980" s="38"/>
    </row>
    <row r="6981" spans="1:9" ht="15" customHeight="1" x14ac:dyDescent="0.2">
      <c r="A6981"/>
      <c r="B6981"/>
      <c r="G6981" s="46"/>
      <c r="H6981" s="38"/>
      <c r="I6981" s="38"/>
    </row>
    <row r="6982" spans="1:9" ht="15" customHeight="1" x14ac:dyDescent="0.2">
      <c r="A6982"/>
      <c r="B6982"/>
      <c r="G6982" s="46"/>
      <c r="H6982" s="38"/>
      <c r="I6982" s="38"/>
    </row>
    <row r="6983" spans="1:9" ht="15" customHeight="1" x14ac:dyDescent="0.2">
      <c r="A6983"/>
      <c r="B6983"/>
      <c r="G6983" s="46"/>
      <c r="H6983" s="38"/>
      <c r="I6983" s="38"/>
    </row>
    <row r="6984" spans="1:9" ht="15" customHeight="1" x14ac:dyDescent="0.2">
      <c r="A6984"/>
      <c r="B6984"/>
      <c r="G6984" s="46"/>
      <c r="H6984" s="38"/>
      <c r="I6984" s="38"/>
    </row>
    <row r="6985" spans="1:9" ht="15" customHeight="1" x14ac:dyDescent="0.2">
      <c r="A6985"/>
      <c r="B6985"/>
      <c r="G6985" s="46"/>
      <c r="H6985" s="38"/>
      <c r="I6985" s="38"/>
    </row>
    <row r="6986" spans="1:9" ht="15" customHeight="1" x14ac:dyDescent="0.2">
      <c r="A6986"/>
      <c r="B6986"/>
      <c r="G6986" s="46"/>
      <c r="H6986" s="38"/>
      <c r="I6986" s="38"/>
    </row>
    <row r="6987" spans="1:9" ht="15" customHeight="1" x14ac:dyDescent="0.2">
      <c r="A6987"/>
      <c r="B6987"/>
      <c r="G6987" s="46"/>
      <c r="H6987" s="38"/>
      <c r="I6987" s="38"/>
    </row>
    <row r="6988" spans="1:9" ht="15" customHeight="1" x14ac:dyDescent="0.2">
      <c r="A6988"/>
      <c r="B6988"/>
      <c r="G6988" s="46"/>
      <c r="H6988" s="38"/>
      <c r="I6988" s="38"/>
    </row>
    <row r="6989" spans="1:9" ht="15" customHeight="1" x14ac:dyDescent="0.2">
      <c r="A6989"/>
      <c r="B6989"/>
      <c r="G6989" s="46"/>
      <c r="H6989" s="38"/>
      <c r="I6989" s="38"/>
    </row>
    <row r="6990" spans="1:9" ht="15" customHeight="1" x14ac:dyDescent="0.2">
      <c r="A6990"/>
      <c r="B6990"/>
      <c r="G6990" s="46"/>
      <c r="H6990" s="38"/>
      <c r="I6990" s="38"/>
    </row>
    <row r="6991" spans="1:9" ht="15" customHeight="1" x14ac:dyDescent="0.2">
      <c r="A6991"/>
      <c r="B6991"/>
      <c r="G6991" s="46"/>
      <c r="H6991" s="38"/>
      <c r="I6991" s="38"/>
    </row>
    <row r="6992" spans="1:9" ht="15" customHeight="1" x14ac:dyDescent="0.2">
      <c r="A6992"/>
      <c r="B6992"/>
      <c r="G6992" s="46"/>
      <c r="H6992" s="38"/>
      <c r="I6992" s="38"/>
    </row>
    <row r="6993" spans="1:9" ht="15" customHeight="1" x14ac:dyDescent="0.2">
      <c r="A6993"/>
      <c r="B6993"/>
      <c r="G6993" s="46"/>
      <c r="H6993" s="38"/>
      <c r="I6993" s="38"/>
    </row>
    <row r="6994" spans="1:9" ht="15" customHeight="1" x14ac:dyDescent="0.2">
      <c r="A6994"/>
      <c r="B6994"/>
      <c r="G6994" s="46"/>
      <c r="H6994" s="38"/>
      <c r="I6994" s="38"/>
    </row>
    <row r="6995" spans="1:9" ht="15" customHeight="1" x14ac:dyDescent="0.2">
      <c r="A6995"/>
      <c r="B6995"/>
      <c r="G6995" s="46"/>
      <c r="H6995" s="38"/>
      <c r="I6995" s="38"/>
    </row>
    <row r="6996" spans="1:9" ht="15" customHeight="1" x14ac:dyDescent="0.2">
      <c r="A6996"/>
      <c r="B6996"/>
      <c r="G6996" s="46"/>
      <c r="H6996" s="38"/>
      <c r="I6996" s="38"/>
    </row>
    <row r="6997" spans="1:9" ht="15" customHeight="1" x14ac:dyDescent="0.2">
      <c r="A6997"/>
      <c r="B6997"/>
      <c r="G6997" s="46"/>
      <c r="H6997" s="38"/>
      <c r="I6997" s="38"/>
    </row>
    <row r="6998" spans="1:9" ht="15" customHeight="1" x14ac:dyDescent="0.2">
      <c r="A6998"/>
      <c r="B6998"/>
      <c r="G6998" s="46"/>
      <c r="H6998" s="38"/>
      <c r="I6998" s="38"/>
    </row>
    <row r="6999" spans="1:9" ht="15" customHeight="1" x14ac:dyDescent="0.2">
      <c r="A6999"/>
      <c r="B6999"/>
      <c r="G6999" s="46"/>
      <c r="H6999" s="38"/>
      <c r="I6999" s="38"/>
    </row>
    <row r="7000" spans="1:9" ht="15" customHeight="1" x14ac:dyDescent="0.2">
      <c r="A7000"/>
      <c r="B7000"/>
      <c r="G7000" s="46"/>
      <c r="H7000" s="38"/>
      <c r="I7000" s="38"/>
    </row>
    <row r="7001" spans="1:9" ht="15" customHeight="1" x14ac:dyDescent="0.2">
      <c r="A7001"/>
      <c r="B7001"/>
      <c r="G7001" s="46"/>
      <c r="H7001" s="38"/>
      <c r="I7001" s="38"/>
    </row>
    <row r="7002" spans="1:9" ht="15" customHeight="1" x14ac:dyDescent="0.2">
      <c r="A7002"/>
      <c r="B7002"/>
      <c r="G7002" s="46"/>
      <c r="H7002" s="38"/>
      <c r="I7002" s="38"/>
    </row>
    <row r="7003" spans="1:9" ht="15" customHeight="1" x14ac:dyDescent="0.2">
      <c r="A7003"/>
      <c r="B7003"/>
      <c r="G7003" s="46"/>
      <c r="H7003" s="38"/>
      <c r="I7003" s="38"/>
    </row>
    <row r="7004" spans="1:9" ht="15" customHeight="1" x14ac:dyDescent="0.2">
      <c r="A7004"/>
      <c r="B7004"/>
      <c r="G7004" s="46"/>
      <c r="H7004" s="38"/>
      <c r="I7004" s="38"/>
    </row>
    <row r="7005" spans="1:9" ht="15" customHeight="1" x14ac:dyDescent="0.2">
      <c r="A7005"/>
      <c r="B7005"/>
      <c r="G7005" s="46"/>
      <c r="H7005" s="38"/>
      <c r="I7005" s="38"/>
    </row>
    <row r="7006" spans="1:9" ht="15" customHeight="1" x14ac:dyDescent="0.2">
      <c r="A7006"/>
      <c r="B7006"/>
      <c r="G7006" s="46"/>
      <c r="H7006" s="38"/>
      <c r="I7006" s="38"/>
    </row>
    <row r="7007" spans="1:9" ht="15" customHeight="1" x14ac:dyDescent="0.2">
      <c r="A7007"/>
      <c r="B7007"/>
      <c r="G7007" s="46"/>
      <c r="H7007" s="38"/>
      <c r="I7007" s="38"/>
    </row>
    <row r="7008" spans="1:9" ht="15" customHeight="1" x14ac:dyDescent="0.2">
      <c r="A7008"/>
      <c r="B7008"/>
      <c r="G7008" s="46"/>
      <c r="H7008" s="38"/>
      <c r="I7008" s="38"/>
    </row>
    <row r="7009" spans="1:9" ht="15" customHeight="1" x14ac:dyDescent="0.2">
      <c r="A7009"/>
      <c r="B7009"/>
      <c r="G7009" s="46"/>
      <c r="H7009" s="38"/>
      <c r="I7009" s="38"/>
    </row>
    <row r="7010" spans="1:9" ht="15" customHeight="1" x14ac:dyDescent="0.2">
      <c r="A7010"/>
      <c r="B7010"/>
      <c r="G7010" s="46"/>
      <c r="H7010" s="38"/>
      <c r="I7010" s="38"/>
    </row>
    <row r="7011" spans="1:9" ht="15" customHeight="1" x14ac:dyDescent="0.2">
      <c r="A7011"/>
      <c r="B7011"/>
      <c r="G7011" s="46"/>
      <c r="H7011" s="38"/>
      <c r="I7011" s="38"/>
    </row>
    <row r="7012" spans="1:9" ht="15" customHeight="1" x14ac:dyDescent="0.2">
      <c r="A7012"/>
      <c r="B7012"/>
      <c r="G7012" s="46"/>
      <c r="H7012" s="38"/>
      <c r="I7012" s="38"/>
    </row>
    <row r="7013" spans="1:9" ht="15" customHeight="1" x14ac:dyDescent="0.2">
      <c r="A7013"/>
      <c r="B7013"/>
      <c r="G7013" s="46"/>
      <c r="H7013" s="38"/>
      <c r="I7013" s="38"/>
    </row>
    <row r="7014" spans="1:9" ht="15" customHeight="1" x14ac:dyDescent="0.2">
      <c r="A7014"/>
      <c r="B7014"/>
      <c r="G7014" s="46"/>
      <c r="H7014" s="38"/>
      <c r="I7014" s="38"/>
    </row>
    <row r="7015" spans="1:9" ht="15" customHeight="1" x14ac:dyDescent="0.2">
      <c r="A7015"/>
      <c r="B7015"/>
      <c r="G7015" s="46"/>
      <c r="H7015" s="38"/>
      <c r="I7015" s="38"/>
    </row>
    <row r="7016" spans="1:9" ht="15" customHeight="1" x14ac:dyDescent="0.2">
      <c r="A7016"/>
      <c r="B7016"/>
      <c r="G7016" s="46"/>
      <c r="H7016" s="38"/>
      <c r="I7016" s="38"/>
    </row>
    <row r="7017" spans="1:9" ht="15" customHeight="1" x14ac:dyDescent="0.2">
      <c r="A7017"/>
      <c r="B7017"/>
      <c r="G7017" s="46"/>
      <c r="H7017" s="38"/>
      <c r="I7017" s="38"/>
    </row>
    <row r="7018" spans="1:9" ht="15" customHeight="1" x14ac:dyDescent="0.2">
      <c r="A7018"/>
      <c r="B7018"/>
      <c r="G7018" s="46"/>
      <c r="H7018" s="38"/>
      <c r="I7018" s="38"/>
    </row>
    <row r="7019" spans="1:9" ht="15" customHeight="1" x14ac:dyDescent="0.2">
      <c r="A7019"/>
      <c r="B7019"/>
      <c r="G7019" s="46"/>
      <c r="H7019" s="38"/>
      <c r="I7019" s="38"/>
    </row>
    <row r="7020" spans="1:9" ht="15" customHeight="1" x14ac:dyDescent="0.2">
      <c r="A7020"/>
      <c r="B7020"/>
      <c r="G7020" s="46"/>
      <c r="H7020" s="38"/>
      <c r="I7020" s="38"/>
    </row>
    <row r="7021" spans="1:9" ht="15" customHeight="1" x14ac:dyDescent="0.2">
      <c r="A7021"/>
      <c r="B7021"/>
      <c r="G7021" s="46"/>
      <c r="H7021" s="38"/>
      <c r="I7021" s="38"/>
    </row>
    <row r="7022" spans="1:9" ht="15" customHeight="1" x14ac:dyDescent="0.2">
      <c r="A7022"/>
      <c r="B7022"/>
      <c r="G7022" s="46"/>
      <c r="H7022" s="38"/>
      <c r="I7022" s="38"/>
    </row>
    <row r="7023" spans="1:9" ht="15" customHeight="1" x14ac:dyDescent="0.2">
      <c r="A7023"/>
      <c r="B7023"/>
      <c r="G7023" s="46"/>
      <c r="H7023" s="38"/>
      <c r="I7023" s="38"/>
    </row>
    <row r="7024" spans="1:9" ht="15" customHeight="1" x14ac:dyDescent="0.2">
      <c r="A7024"/>
      <c r="B7024"/>
      <c r="G7024" s="46"/>
      <c r="H7024" s="38"/>
      <c r="I7024" s="38"/>
    </row>
    <row r="7025" spans="1:9" ht="15" customHeight="1" x14ac:dyDescent="0.2">
      <c r="A7025"/>
      <c r="B7025"/>
      <c r="G7025" s="46"/>
      <c r="H7025" s="38"/>
      <c r="I7025" s="38"/>
    </row>
    <row r="7026" spans="1:9" ht="15" customHeight="1" x14ac:dyDescent="0.2">
      <c r="A7026"/>
      <c r="B7026"/>
      <c r="G7026" s="46"/>
      <c r="H7026" s="38"/>
      <c r="I7026" s="38"/>
    </row>
    <row r="7027" spans="1:9" ht="15" customHeight="1" x14ac:dyDescent="0.2">
      <c r="A7027"/>
      <c r="B7027"/>
      <c r="G7027" s="46"/>
      <c r="H7027" s="38"/>
      <c r="I7027" s="38"/>
    </row>
    <row r="7028" spans="1:9" ht="15" customHeight="1" x14ac:dyDescent="0.2">
      <c r="A7028"/>
      <c r="B7028"/>
      <c r="G7028" s="46"/>
      <c r="H7028" s="38"/>
      <c r="I7028" s="38"/>
    </row>
    <row r="7029" spans="1:9" ht="15" customHeight="1" x14ac:dyDescent="0.2">
      <c r="A7029"/>
      <c r="B7029"/>
      <c r="G7029" s="46"/>
      <c r="H7029" s="38"/>
      <c r="I7029" s="38"/>
    </row>
    <row r="7030" spans="1:9" ht="15" customHeight="1" x14ac:dyDescent="0.2">
      <c r="A7030"/>
      <c r="B7030"/>
      <c r="G7030" s="46"/>
      <c r="H7030" s="38"/>
      <c r="I7030" s="38"/>
    </row>
    <row r="7031" spans="1:9" ht="15" customHeight="1" x14ac:dyDescent="0.2">
      <c r="A7031"/>
      <c r="B7031"/>
      <c r="G7031" s="46"/>
      <c r="H7031" s="38"/>
      <c r="I7031" s="38"/>
    </row>
    <row r="7032" spans="1:9" ht="15" customHeight="1" x14ac:dyDescent="0.2">
      <c r="A7032"/>
      <c r="B7032"/>
      <c r="G7032" s="46"/>
      <c r="H7032" s="38"/>
      <c r="I7032" s="38"/>
    </row>
    <row r="7033" spans="1:9" ht="15" customHeight="1" x14ac:dyDescent="0.2">
      <c r="A7033"/>
      <c r="B7033"/>
      <c r="G7033" s="46"/>
      <c r="H7033" s="38"/>
      <c r="I7033" s="38"/>
    </row>
    <row r="7034" spans="1:9" ht="15" customHeight="1" x14ac:dyDescent="0.2">
      <c r="A7034"/>
      <c r="B7034"/>
      <c r="G7034" s="46"/>
      <c r="H7034" s="38"/>
      <c r="I7034" s="38"/>
    </row>
    <row r="7035" spans="1:9" ht="15" customHeight="1" x14ac:dyDescent="0.2">
      <c r="A7035"/>
      <c r="B7035"/>
      <c r="G7035" s="46"/>
      <c r="H7035" s="38"/>
      <c r="I7035" s="38"/>
    </row>
    <row r="7036" spans="1:9" ht="15" customHeight="1" x14ac:dyDescent="0.2">
      <c r="A7036"/>
      <c r="B7036"/>
      <c r="G7036" s="46"/>
      <c r="H7036" s="38"/>
      <c r="I7036" s="38"/>
    </row>
    <row r="7037" spans="1:9" ht="15" customHeight="1" x14ac:dyDescent="0.2">
      <c r="A7037"/>
      <c r="B7037"/>
      <c r="G7037" s="46"/>
      <c r="H7037" s="38"/>
      <c r="I7037" s="38"/>
    </row>
    <row r="7038" spans="1:9" ht="15" customHeight="1" x14ac:dyDescent="0.2">
      <c r="A7038"/>
      <c r="B7038"/>
      <c r="G7038" s="46"/>
      <c r="H7038" s="38"/>
      <c r="I7038" s="38"/>
    </row>
    <row r="7039" spans="1:9" ht="15" customHeight="1" x14ac:dyDescent="0.2">
      <c r="A7039"/>
      <c r="B7039"/>
      <c r="G7039" s="46"/>
      <c r="H7039" s="38"/>
      <c r="I7039" s="38"/>
    </row>
    <row r="7040" spans="1:9" ht="15" customHeight="1" x14ac:dyDescent="0.2">
      <c r="A7040"/>
      <c r="B7040"/>
      <c r="G7040" s="46"/>
      <c r="H7040" s="38"/>
      <c r="I7040" s="38"/>
    </row>
    <row r="7041" spans="1:9" ht="15" customHeight="1" x14ac:dyDescent="0.2">
      <c r="A7041"/>
      <c r="B7041"/>
      <c r="G7041" s="46"/>
      <c r="H7041" s="38"/>
      <c r="I7041" s="38"/>
    </row>
    <row r="7042" spans="1:9" ht="15" customHeight="1" x14ac:dyDescent="0.2">
      <c r="A7042"/>
      <c r="B7042"/>
      <c r="G7042" s="46"/>
      <c r="H7042" s="38"/>
      <c r="I7042" s="38"/>
    </row>
    <row r="7043" spans="1:9" ht="15" customHeight="1" x14ac:dyDescent="0.2">
      <c r="A7043"/>
      <c r="B7043"/>
      <c r="G7043" s="46"/>
      <c r="H7043" s="38"/>
      <c r="I7043" s="38"/>
    </row>
    <row r="7044" spans="1:9" ht="15" customHeight="1" x14ac:dyDescent="0.2">
      <c r="A7044"/>
      <c r="B7044"/>
      <c r="G7044" s="46"/>
      <c r="H7044" s="38"/>
      <c r="I7044" s="38"/>
    </row>
    <row r="7045" spans="1:9" ht="15" customHeight="1" x14ac:dyDescent="0.2">
      <c r="A7045"/>
      <c r="B7045"/>
      <c r="G7045" s="46"/>
      <c r="H7045" s="38"/>
      <c r="I7045" s="38"/>
    </row>
    <row r="7046" spans="1:9" ht="15" customHeight="1" x14ac:dyDescent="0.2">
      <c r="A7046"/>
      <c r="B7046"/>
      <c r="G7046" s="46"/>
      <c r="H7046" s="38"/>
      <c r="I7046" s="38"/>
    </row>
    <row r="7047" spans="1:9" ht="15" customHeight="1" x14ac:dyDescent="0.2">
      <c r="A7047"/>
      <c r="B7047"/>
      <c r="G7047" s="46"/>
      <c r="H7047" s="38"/>
      <c r="I7047" s="38"/>
    </row>
    <row r="7048" spans="1:9" ht="15" customHeight="1" x14ac:dyDescent="0.2">
      <c r="A7048"/>
      <c r="B7048"/>
      <c r="G7048" s="46"/>
      <c r="H7048" s="38"/>
      <c r="I7048" s="38"/>
    </row>
    <row r="7049" spans="1:9" ht="15" customHeight="1" x14ac:dyDescent="0.2">
      <c r="A7049"/>
      <c r="B7049"/>
      <c r="G7049" s="46"/>
      <c r="H7049" s="38"/>
      <c r="I7049" s="38"/>
    </row>
    <row r="7050" spans="1:9" ht="15" customHeight="1" x14ac:dyDescent="0.2">
      <c r="A7050"/>
      <c r="B7050"/>
      <c r="G7050" s="46"/>
      <c r="H7050" s="38"/>
      <c r="I7050" s="38"/>
    </row>
    <row r="7051" spans="1:9" ht="15" customHeight="1" x14ac:dyDescent="0.2">
      <c r="A7051"/>
      <c r="B7051"/>
      <c r="G7051" s="46"/>
      <c r="H7051" s="38"/>
      <c r="I7051" s="38"/>
    </row>
    <row r="7052" spans="1:9" ht="15" customHeight="1" x14ac:dyDescent="0.2">
      <c r="A7052"/>
      <c r="B7052"/>
      <c r="G7052" s="46"/>
      <c r="H7052" s="38"/>
      <c r="I7052" s="38"/>
    </row>
    <row r="7053" spans="1:9" ht="15" customHeight="1" x14ac:dyDescent="0.2">
      <c r="A7053"/>
      <c r="B7053"/>
      <c r="G7053" s="46"/>
      <c r="H7053" s="38"/>
      <c r="I7053" s="38"/>
    </row>
    <row r="7054" spans="1:9" ht="15" customHeight="1" x14ac:dyDescent="0.2">
      <c r="A7054"/>
      <c r="B7054"/>
      <c r="G7054" s="46"/>
      <c r="H7054" s="38"/>
      <c r="I7054" s="38"/>
    </row>
    <row r="7055" spans="1:9" ht="15" customHeight="1" x14ac:dyDescent="0.2">
      <c r="A7055"/>
      <c r="B7055"/>
      <c r="G7055" s="46"/>
      <c r="H7055" s="38"/>
      <c r="I7055" s="38"/>
    </row>
    <row r="7056" spans="1:9" ht="15" customHeight="1" x14ac:dyDescent="0.2">
      <c r="A7056"/>
      <c r="B7056"/>
      <c r="G7056" s="46"/>
      <c r="H7056" s="38"/>
      <c r="I7056" s="38"/>
    </row>
    <row r="7057" spans="1:9" ht="15" customHeight="1" x14ac:dyDescent="0.2">
      <c r="A7057"/>
      <c r="B7057"/>
      <c r="G7057" s="46"/>
      <c r="H7057" s="38"/>
      <c r="I7057" s="38"/>
    </row>
    <row r="7058" spans="1:9" ht="15" customHeight="1" x14ac:dyDescent="0.2">
      <c r="A7058"/>
      <c r="B7058"/>
      <c r="G7058" s="46"/>
      <c r="H7058" s="38"/>
      <c r="I7058" s="38"/>
    </row>
    <row r="7059" spans="1:9" ht="15" customHeight="1" x14ac:dyDescent="0.2">
      <c r="A7059"/>
      <c r="B7059"/>
      <c r="G7059" s="46"/>
      <c r="H7059" s="38"/>
      <c r="I7059" s="38"/>
    </row>
    <row r="7060" spans="1:9" ht="15" customHeight="1" x14ac:dyDescent="0.2">
      <c r="A7060"/>
      <c r="B7060"/>
      <c r="G7060" s="46"/>
      <c r="H7060" s="38"/>
      <c r="I7060" s="38"/>
    </row>
    <row r="7061" spans="1:9" ht="15" customHeight="1" x14ac:dyDescent="0.2">
      <c r="A7061"/>
      <c r="B7061"/>
      <c r="G7061" s="46"/>
      <c r="H7061" s="38"/>
      <c r="I7061" s="38"/>
    </row>
    <row r="7062" spans="1:9" ht="15" customHeight="1" x14ac:dyDescent="0.2">
      <c r="A7062"/>
      <c r="B7062"/>
      <c r="G7062" s="46"/>
      <c r="H7062" s="38"/>
      <c r="I7062" s="38"/>
    </row>
    <row r="7063" spans="1:9" ht="15" customHeight="1" x14ac:dyDescent="0.2">
      <c r="A7063"/>
      <c r="B7063"/>
      <c r="G7063" s="46"/>
      <c r="H7063" s="38"/>
      <c r="I7063" s="38"/>
    </row>
    <row r="7064" spans="1:9" ht="15" customHeight="1" x14ac:dyDescent="0.2">
      <c r="A7064"/>
      <c r="B7064"/>
      <c r="G7064" s="46"/>
      <c r="H7064" s="38"/>
      <c r="I7064" s="38"/>
    </row>
    <row r="7065" spans="1:9" ht="15" customHeight="1" x14ac:dyDescent="0.2">
      <c r="A7065"/>
      <c r="B7065"/>
      <c r="G7065" s="46"/>
      <c r="H7065" s="38"/>
      <c r="I7065" s="38"/>
    </row>
    <row r="7066" spans="1:9" ht="15" customHeight="1" x14ac:dyDescent="0.2">
      <c r="A7066"/>
      <c r="B7066"/>
      <c r="G7066" s="46"/>
      <c r="H7066" s="38"/>
      <c r="I7066" s="38"/>
    </row>
    <row r="7067" spans="1:9" ht="15" customHeight="1" x14ac:dyDescent="0.2">
      <c r="A7067"/>
      <c r="B7067"/>
      <c r="G7067" s="46"/>
      <c r="H7067" s="38"/>
      <c r="I7067" s="38"/>
    </row>
    <row r="7068" spans="1:9" ht="15" customHeight="1" x14ac:dyDescent="0.2">
      <c r="A7068"/>
      <c r="B7068"/>
      <c r="G7068" s="46"/>
      <c r="H7068" s="38"/>
      <c r="I7068" s="38"/>
    </row>
    <row r="7069" spans="1:9" ht="15" customHeight="1" x14ac:dyDescent="0.2">
      <c r="A7069"/>
      <c r="B7069"/>
      <c r="G7069" s="46"/>
      <c r="H7069" s="38"/>
      <c r="I7069" s="38"/>
    </row>
    <row r="7070" spans="1:9" ht="15" customHeight="1" x14ac:dyDescent="0.2">
      <c r="A7070"/>
      <c r="B7070"/>
      <c r="G7070" s="46"/>
      <c r="H7070" s="38"/>
      <c r="I7070" s="38"/>
    </row>
    <row r="7071" spans="1:9" ht="15" customHeight="1" x14ac:dyDescent="0.2">
      <c r="A7071"/>
      <c r="B7071"/>
      <c r="G7071" s="46"/>
      <c r="H7071" s="38"/>
      <c r="I7071" s="38"/>
    </row>
    <row r="7072" spans="1:9" ht="15" customHeight="1" x14ac:dyDescent="0.2">
      <c r="A7072"/>
      <c r="B7072"/>
      <c r="G7072" s="46"/>
      <c r="H7072" s="38"/>
      <c r="I7072" s="38"/>
    </row>
    <row r="7073" spans="1:9" ht="15" customHeight="1" x14ac:dyDescent="0.2">
      <c r="A7073"/>
      <c r="B7073"/>
      <c r="G7073" s="46"/>
      <c r="H7073" s="38"/>
      <c r="I7073" s="38"/>
    </row>
    <row r="7074" spans="1:9" ht="15" customHeight="1" x14ac:dyDescent="0.2">
      <c r="A7074"/>
      <c r="B7074"/>
      <c r="G7074" s="46"/>
      <c r="H7074" s="38"/>
      <c r="I7074" s="38"/>
    </row>
    <row r="7075" spans="1:9" ht="15" customHeight="1" x14ac:dyDescent="0.2">
      <c r="A7075"/>
      <c r="B7075"/>
      <c r="G7075" s="46"/>
      <c r="H7075" s="38"/>
      <c r="I7075" s="38"/>
    </row>
    <row r="7076" spans="1:9" ht="15" customHeight="1" x14ac:dyDescent="0.2">
      <c r="A7076"/>
      <c r="B7076"/>
      <c r="G7076" s="46"/>
      <c r="H7076" s="38"/>
      <c r="I7076" s="38"/>
    </row>
    <row r="7077" spans="1:9" ht="15" customHeight="1" x14ac:dyDescent="0.2">
      <c r="A7077"/>
      <c r="B7077"/>
      <c r="G7077" s="46"/>
      <c r="H7077" s="38"/>
      <c r="I7077" s="38"/>
    </row>
    <row r="7078" spans="1:9" ht="15" customHeight="1" x14ac:dyDescent="0.2">
      <c r="A7078"/>
      <c r="B7078"/>
      <c r="G7078" s="46"/>
      <c r="H7078" s="38"/>
      <c r="I7078" s="38"/>
    </row>
    <row r="7079" spans="1:9" ht="15" customHeight="1" x14ac:dyDescent="0.2">
      <c r="A7079"/>
      <c r="B7079"/>
      <c r="G7079" s="46"/>
      <c r="H7079" s="38"/>
      <c r="I7079" s="38"/>
    </row>
    <row r="7080" spans="1:9" ht="15" customHeight="1" x14ac:dyDescent="0.2">
      <c r="A7080"/>
      <c r="B7080"/>
      <c r="G7080" s="46"/>
      <c r="H7080" s="38"/>
      <c r="I7080" s="38"/>
    </row>
    <row r="7081" spans="1:9" ht="15" customHeight="1" x14ac:dyDescent="0.2">
      <c r="A7081"/>
      <c r="B7081"/>
      <c r="G7081" s="46"/>
      <c r="H7081" s="38"/>
      <c r="I7081" s="38"/>
    </row>
    <row r="7082" spans="1:9" ht="15" customHeight="1" x14ac:dyDescent="0.2">
      <c r="A7082"/>
      <c r="B7082"/>
      <c r="G7082" s="46"/>
      <c r="H7082" s="38"/>
      <c r="I7082" s="38"/>
    </row>
    <row r="7083" spans="1:9" ht="15" customHeight="1" x14ac:dyDescent="0.2">
      <c r="A7083"/>
      <c r="B7083"/>
      <c r="G7083" s="46"/>
      <c r="H7083" s="38"/>
      <c r="I7083" s="38"/>
    </row>
    <row r="7084" spans="1:9" ht="15" customHeight="1" x14ac:dyDescent="0.2">
      <c r="A7084"/>
      <c r="B7084"/>
      <c r="G7084" s="46"/>
      <c r="H7084" s="38"/>
      <c r="I7084" s="38"/>
    </row>
    <row r="7085" spans="1:9" ht="15" customHeight="1" x14ac:dyDescent="0.2">
      <c r="A7085"/>
      <c r="B7085"/>
      <c r="G7085" s="46"/>
      <c r="H7085" s="38"/>
      <c r="I7085" s="38"/>
    </row>
    <row r="7086" spans="1:9" ht="15" customHeight="1" x14ac:dyDescent="0.2">
      <c r="A7086"/>
      <c r="B7086"/>
      <c r="G7086" s="46"/>
      <c r="H7086" s="38"/>
      <c r="I7086" s="38"/>
    </row>
    <row r="7087" spans="1:9" ht="15" customHeight="1" x14ac:dyDescent="0.2">
      <c r="A7087"/>
      <c r="B7087"/>
      <c r="G7087" s="46"/>
      <c r="H7087" s="38"/>
      <c r="I7087" s="38"/>
    </row>
    <row r="7088" spans="1:9" ht="15" customHeight="1" x14ac:dyDescent="0.2">
      <c r="A7088"/>
      <c r="B7088"/>
      <c r="G7088" s="46"/>
      <c r="H7088" s="38"/>
      <c r="I7088" s="38"/>
    </row>
    <row r="7089" spans="1:9" ht="15" customHeight="1" x14ac:dyDescent="0.2">
      <c r="A7089"/>
      <c r="B7089"/>
      <c r="G7089" s="46"/>
      <c r="H7089" s="38"/>
      <c r="I7089" s="38"/>
    </row>
    <row r="7090" spans="1:9" ht="15" customHeight="1" x14ac:dyDescent="0.2">
      <c r="A7090"/>
      <c r="B7090"/>
      <c r="G7090" s="46"/>
      <c r="H7090" s="38"/>
      <c r="I7090" s="38"/>
    </row>
    <row r="7091" spans="1:9" ht="15" customHeight="1" x14ac:dyDescent="0.2">
      <c r="A7091"/>
      <c r="B7091"/>
      <c r="G7091" s="46"/>
      <c r="H7091" s="38"/>
      <c r="I7091" s="38"/>
    </row>
    <row r="7092" spans="1:9" ht="15" customHeight="1" x14ac:dyDescent="0.2">
      <c r="A7092"/>
      <c r="B7092"/>
      <c r="G7092" s="46"/>
      <c r="H7092" s="38"/>
      <c r="I7092" s="38"/>
    </row>
    <row r="7093" spans="1:9" ht="15" customHeight="1" x14ac:dyDescent="0.2">
      <c r="A7093"/>
      <c r="B7093"/>
      <c r="G7093" s="46"/>
      <c r="H7093" s="38"/>
      <c r="I7093" s="38"/>
    </row>
    <row r="7094" spans="1:9" ht="15" customHeight="1" x14ac:dyDescent="0.2">
      <c r="A7094"/>
      <c r="B7094"/>
      <c r="G7094" s="46"/>
      <c r="H7094" s="38"/>
      <c r="I7094" s="38"/>
    </row>
    <row r="7095" spans="1:9" ht="15" customHeight="1" x14ac:dyDescent="0.2">
      <c r="A7095"/>
      <c r="B7095"/>
      <c r="G7095" s="46"/>
      <c r="H7095" s="38"/>
      <c r="I7095" s="38"/>
    </row>
    <row r="7096" spans="1:9" ht="15" customHeight="1" x14ac:dyDescent="0.2">
      <c r="A7096"/>
      <c r="B7096"/>
      <c r="G7096" s="46"/>
      <c r="H7096" s="38"/>
      <c r="I7096" s="38"/>
    </row>
    <row r="7097" spans="1:9" ht="15" customHeight="1" x14ac:dyDescent="0.2">
      <c r="A7097"/>
      <c r="B7097"/>
      <c r="G7097" s="46"/>
      <c r="H7097" s="38"/>
      <c r="I7097" s="38"/>
    </row>
    <row r="7098" spans="1:9" ht="15" customHeight="1" x14ac:dyDescent="0.2">
      <c r="A7098"/>
      <c r="B7098"/>
      <c r="G7098" s="46"/>
      <c r="H7098" s="38"/>
      <c r="I7098" s="38"/>
    </row>
    <row r="7099" spans="1:9" ht="15" customHeight="1" x14ac:dyDescent="0.2">
      <c r="A7099"/>
      <c r="B7099"/>
      <c r="G7099" s="46"/>
      <c r="H7099" s="38"/>
      <c r="I7099" s="38"/>
    </row>
    <row r="7100" spans="1:9" ht="15" customHeight="1" x14ac:dyDescent="0.2">
      <c r="A7100"/>
      <c r="B7100"/>
      <c r="G7100" s="46"/>
      <c r="H7100" s="38"/>
      <c r="I7100" s="38"/>
    </row>
    <row r="7101" spans="1:9" ht="15" customHeight="1" x14ac:dyDescent="0.2">
      <c r="A7101"/>
      <c r="B7101"/>
      <c r="G7101" s="46"/>
      <c r="H7101" s="38"/>
      <c r="I7101" s="38"/>
    </row>
    <row r="7102" spans="1:9" ht="15" customHeight="1" x14ac:dyDescent="0.2">
      <c r="A7102"/>
      <c r="B7102"/>
      <c r="G7102" s="46"/>
      <c r="H7102" s="38"/>
      <c r="I7102" s="38"/>
    </row>
    <row r="7103" spans="1:9" ht="15" customHeight="1" x14ac:dyDescent="0.2">
      <c r="A7103"/>
      <c r="B7103"/>
      <c r="G7103" s="46"/>
      <c r="H7103" s="38"/>
      <c r="I7103" s="38"/>
    </row>
    <row r="7104" spans="1:9" ht="15" customHeight="1" x14ac:dyDescent="0.2">
      <c r="A7104"/>
      <c r="B7104"/>
      <c r="G7104" s="46"/>
      <c r="H7104" s="38"/>
      <c r="I7104" s="38"/>
    </row>
    <row r="7105" spans="1:9" ht="15" customHeight="1" x14ac:dyDescent="0.2">
      <c r="A7105"/>
      <c r="B7105"/>
      <c r="G7105" s="46"/>
      <c r="H7105" s="38"/>
      <c r="I7105" s="38"/>
    </row>
    <row r="7106" spans="1:9" ht="15" customHeight="1" x14ac:dyDescent="0.2">
      <c r="A7106"/>
      <c r="B7106"/>
      <c r="G7106" s="46"/>
      <c r="H7106" s="38"/>
      <c r="I7106" s="38"/>
    </row>
    <row r="7107" spans="1:9" ht="15" customHeight="1" x14ac:dyDescent="0.2">
      <c r="A7107"/>
      <c r="B7107"/>
      <c r="G7107" s="46"/>
      <c r="H7107" s="38"/>
      <c r="I7107" s="38"/>
    </row>
    <row r="7108" spans="1:9" ht="15" customHeight="1" x14ac:dyDescent="0.2">
      <c r="A7108"/>
      <c r="B7108"/>
      <c r="G7108" s="46"/>
      <c r="H7108" s="38"/>
      <c r="I7108" s="38"/>
    </row>
    <row r="7109" spans="1:9" ht="15" customHeight="1" x14ac:dyDescent="0.2">
      <c r="A7109"/>
      <c r="B7109"/>
      <c r="G7109" s="46"/>
      <c r="H7109" s="38"/>
      <c r="I7109" s="38"/>
    </row>
    <row r="7110" spans="1:9" ht="15" customHeight="1" x14ac:dyDescent="0.2">
      <c r="A7110"/>
      <c r="B7110"/>
      <c r="G7110" s="46"/>
      <c r="H7110" s="38"/>
      <c r="I7110" s="38"/>
    </row>
    <row r="7111" spans="1:9" ht="15" customHeight="1" x14ac:dyDescent="0.2">
      <c r="A7111"/>
      <c r="B7111"/>
      <c r="G7111" s="46"/>
      <c r="H7111" s="38"/>
      <c r="I7111" s="38"/>
    </row>
    <row r="7112" spans="1:9" ht="15" customHeight="1" x14ac:dyDescent="0.2">
      <c r="A7112"/>
      <c r="B7112"/>
      <c r="G7112" s="46"/>
      <c r="H7112" s="38"/>
      <c r="I7112" s="38"/>
    </row>
    <row r="7113" spans="1:9" ht="15" customHeight="1" x14ac:dyDescent="0.2">
      <c r="A7113"/>
      <c r="B7113"/>
      <c r="G7113" s="46"/>
      <c r="H7113" s="38"/>
      <c r="I7113" s="38"/>
    </row>
    <row r="7114" spans="1:9" ht="15" customHeight="1" x14ac:dyDescent="0.2">
      <c r="A7114"/>
      <c r="B7114"/>
      <c r="G7114" s="46"/>
      <c r="H7114" s="38"/>
      <c r="I7114" s="38"/>
    </row>
    <row r="7115" spans="1:9" ht="15" customHeight="1" x14ac:dyDescent="0.2">
      <c r="A7115"/>
      <c r="B7115"/>
      <c r="G7115" s="46"/>
      <c r="H7115" s="38"/>
      <c r="I7115" s="38"/>
    </row>
    <row r="7116" spans="1:9" ht="15" customHeight="1" x14ac:dyDescent="0.2">
      <c r="A7116"/>
      <c r="B7116"/>
      <c r="G7116" s="46"/>
      <c r="H7116" s="38"/>
      <c r="I7116" s="38"/>
    </row>
    <row r="7117" spans="1:9" ht="15" customHeight="1" x14ac:dyDescent="0.2">
      <c r="A7117"/>
      <c r="B7117"/>
      <c r="G7117" s="46"/>
      <c r="H7117" s="38"/>
      <c r="I7117" s="38"/>
    </row>
    <row r="7118" spans="1:9" ht="15" customHeight="1" x14ac:dyDescent="0.2">
      <c r="A7118"/>
      <c r="B7118"/>
      <c r="G7118" s="46"/>
      <c r="H7118" s="38"/>
      <c r="I7118" s="38"/>
    </row>
    <row r="7119" spans="1:9" ht="15" customHeight="1" x14ac:dyDescent="0.2">
      <c r="A7119"/>
      <c r="B7119"/>
      <c r="G7119" s="46"/>
      <c r="H7119" s="38"/>
      <c r="I7119" s="38"/>
    </row>
    <row r="7120" spans="1:9" ht="15" customHeight="1" x14ac:dyDescent="0.2">
      <c r="A7120"/>
      <c r="B7120"/>
      <c r="G7120" s="46"/>
      <c r="H7120" s="38"/>
      <c r="I7120" s="38"/>
    </row>
    <row r="7121" spans="1:9" ht="15" customHeight="1" x14ac:dyDescent="0.2">
      <c r="A7121"/>
      <c r="B7121"/>
      <c r="G7121" s="46"/>
      <c r="H7121" s="38"/>
      <c r="I7121" s="38"/>
    </row>
    <row r="7122" spans="1:9" ht="15" customHeight="1" x14ac:dyDescent="0.2">
      <c r="A7122"/>
      <c r="B7122"/>
      <c r="G7122" s="46"/>
      <c r="H7122" s="38"/>
      <c r="I7122" s="38"/>
    </row>
    <row r="7123" spans="1:9" ht="15" customHeight="1" x14ac:dyDescent="0.2">
      <c r="A7123"/>
      <c r="B7123"/>
      <c r="G7123" s="46"/>
      <c r="H7123" s="38"/>
      <c r="I7123" s="38"/>
    </row>
    <row r="7124" spans="1:9" ht="15" customHeight="1" x14ac:dyDescent="0.2">
      <c r="A7124"/>
      <c r="B7124"/>
      <c r="G7124" s="46"/>
      <c r="H7124" s="38"/>
      <c r="I7124" s="38"/>
    </row>
    <row r="7125" spans="1:9" ht="15" customHeight="1" x14ac:dyDescent="0.2">
      <c r="A7125"/>
      <c r="B7125"/>
      <c r="G7125" s="46"/>
      <c r="H7125" s="38"/>
      <c r="I7125" s="38"/>
    </row>
    <row r="7126" spans="1:9" ht="15" customHeight="1" x14ac:dyDescent="0.2">
      <c r="A7126"/>
      <c r="B7126"/>
      <c r="G7126" s="46"/>
      <c r="H7126" s="38"/>
      <c r="I7126" s="38"/>
    </row>
    <row r="7127" spans="1:9" ht="15" customHeight="1" x14ac:dyDescent="0.2">
      <c r="A7127"/>
      <c r="B7127"/>
      <c r="G7127" s="46"/>
      <c r="H7127" s="38"/>
      <c r="I7127" s="38"/>
    </row>
    <row r="7128" spans="1:9" ht="15" customHeight="1" x14ac:dyDescent="0.2">
      <c r="A7128"/>
      <c r="B7128"/>
      <c r="G7128" s="46"/>
      <c r="H7128" s="38"/>
      <c r="I7128" s="38"/>
    </row>
    <row r="7129" spans="1:9" ht="15" customHeight="1" x14ac:dyDescent="0.2">
      <c r="A7129"/>
      <c r="B7129"/>
      <c r="G7129" s="46"/>
      <c r="H7129" s="38"/>
      <c r="I7129" s="38"/>
    </row>
    <row r="7130" spans="1:9" ht="15" customHeight="1" x14ac:dyDescent="0.2">
      <c r="A7130"/>
      <c r="B7130"/>
      <c r="G7130" s="46"/>
      <c r="H7130" s="38"/>
      <c r="I7130" s="38"/>
    </row>
    <row r="7131" spans="1:9" ht="15" customHeight="1" x14ac:dyDescent="0.2">
      <c r="A7131"/>
      <c r="B7131"/>
      <c r="G7131" s="46"/>
      <c r="H7131" s="38"/>
      <c r="I7131" s="38"/>
    </row>
    <row r="7132" spans="1:9" ht="15" customHeight="1" x14ac:dyDescent="0.2">
      <c r="A7132"/>
      <c r="B7132"/>
      <c r="G7132" s="46"/>
      <c r="H7132" s="38"/>
      <c r="I7132" s="38"/>
    </row>
    <row r="7133" spans="1:9" ht="15" customHeight="1" x14ac:dyDescent="0.2">
      <c r="A7133"/>
      <c r="B7133"/>
      <c r="G7133" s="46"/>
      <c r="H7133" s="38"/>
      <c r="I7133" s="38"/>
    </row>
    <row r="7134" spans="1:9" ht="15" customHeight="1" x14ac:dyDescent="0.2">
      <c r="A7134"/>
      <c r="B7134"/>
      <c r="G7134" s="46"/>
      <c r="H7134" s="38"/>
      <c r="I7134" s="38"/>
    </row>
    <row r="7135" spans="1:9" ht="15" customHeight="1" x14ac:dyDescent="0.2">
      <c r="A7135"/>
      <c r="B7135"/>
      <c r="G7135" s="46"/>
      <c r="H7135" s="38"/>
      <c r="I7135" s="38"/>
    </row>
    <row r="7136" spans="1:9" ht="15" customHeight="1" x14ac:dyDescent="0.2">
      <c r="A7136"/>
      <c r="B7136"/>
      <c r="G7136" s="46"/>
      <c r="H7136" s="38"/>
      <c r="I7136" s="38"/>
    </row>
    <row r="7137" spans="1:9" ht="15" customHeight="1" x14ac:dyDescent="0.2">
      <c r="A7137"/>
      <c r="B7137"/>
      <c r="G7137" s="46"/>
      <c r="H7137" s="38"/>
      <c r="I7137" s="38"/>
    </row>
    <row r="7138" spans="1:9" ht="15" customHeight="1" x14ac:dyDescent="0.2">
      <c r="A7138"/>
      <c r="B7138"/>
      <c r="G7138" s="46"/>
      <c r="H7138" s="38"/>
      <c r="I7138" s="38"/>
    </row>
    <row r="7139" spans="1:9" ht="15" customHeight="1" x14ac:dyDescent="0.2">
      <c r="A7139"/>
      <c r="B7139"/>
      <c r="G7139" s="46"/>
      <c r="H7139" s="38"/>
      <c r="I7139" s="38"/>
    </row>
    <row r="7140" spans="1:9" ht="15" customHeight="1" x14ac:dyDescent="0.2">
      <c r="A7140"/>
      <c r="B7140"/>
      <c r="G7140" s="46"/>
      <c r="H7140" s="38"/>
      <c r="I7140" s="38"/>
    </row>
    <row r="7141" spans="1:9" ht="15" customHeight="1" x14ac:dyDescent="0.2">
      <c r="A7141"/>
      <c r="B7141"/>
      <c r="G7141" s="46"/>
      <c r="H7141" s="38"/>
      <c r="I7141" s="38"/>
    </row>
    <row r="7142" spans="1:9" ht="15" customHeight="1" x14ac:dyDescent="0.2">
      <c r="A7142"/>
      <c r="B7142"/>
      <c r="G7142" s="46"/>
      <c r="H7142" s="38"/>
      <c r="I7142" s="38"/>
    </row>
    <row r="7143" spans="1:9" ht="15" customHeight="1" x14ac:dyDescent="0.2">
      <c r="A7143"/>
      <c r="B7143"/>
      <c r="G7143" s="46"/>
      <c r="H7143" s="38"/>
      <c r="I7143" s="38"/>
    </row>
    <row r="7144" spans="1:9" ht="15" customHeight="1" x14ac:dyDescent="0.2">
      <c r="A7144"/>
      <c r="B7144"/>
      <c r="G7144" s="46"/>
      <c r="H7144" s="38"/>
      <c r="I7144" s="38"/>
    </row>
    <row r="7145" spans="1:9" ht="15" customHeight="1" x14ac:dyDescent="0.2">
      <c r="A7145"/>
      <c r="B7145"/>
      <c r="G7145" s="46"/>
      <c r="H7145" s="38"/>
      <c r="I7145" s="38"/>
    </row>
    <row r="7146" spans="1:9" ht="15" customHeight="1" x14ac:dyDescent="0.2">
      <c r="A7146"/>
      <c r="B7146"/>
      <c r="G7146" s="46"/>
      <c r="H7146" s="38"/>
      <c r="I7146" s="38"/>
    </row>
    <row r="7147" spans="1:9" ht="15" customHeight="1" x14ac:dyDescent="0.2">
      <c r="A7147"/>
      <c r="B7147"/>
      <c r="G7147" s="46"/>
      <c r="H7147" s="38"/>
      <c r="I7147" s="38"/>
    </row>
    <row r="7148" spans="1:9" ht="15" customHeight="1" x14ac:dyDescent="0.2">
      <c r="A7148"/>
      <c r="B7148"/>
      <c r="G7148" s="46"/>
      <c r="H7148" s="38"/>
      <c r="I7148" s="38"/>
    </row>
    <row r="7149" spans="1:9" ht="15" customHeight="1" x14ac:dyDescent="0.2">
      <c r="A7149"/>
      <c r="B7149"/>
      <c r="G7149" s="46"/>
      <c r="H7149" s="38"/>
      <c r="I7149" s="38"/>
    </row>
    <row r="7150" spans="1:9" ht="15" customHeight="1" x14ac:dyDescent="0.2">
      <c r="A7150"/>
      <c r="B7150"/>
      <c r="G7150" s="46"/>
      <c r="H7150" s="38"/>
      <c r="I7150" s="38"/>
    </row>
    <row r="7151" spans="1:9" ht="15" customHeight="1" x14ac:dyDescent="0.2">
      <c r="A7151"/>
      <c r="B7151"/>
      <c r="G7151" s="46"/>
      <c r="H7151" s="38"/>
      <c r="I7151" s="38"/>
    </row>
    <row r="7152" spans="1:9" ht="15" customHeight="1" x14ac:dyDescent="0.2">
      <c r="A7152"/>
      <c r="B7152"/>
      <c r="G7152" s="46"/>
      <c r="H7152" s="38"/>
      <c r="I7152" s="38"/>
    </row>
    <row r="7153" spans="1:9" ht="15" customHeight="1" x14ac:dyDescent="0.2">
      <c r="A7153"/>
      <c r="B7153"/>
      <c r="G7153" s="46"/>
      <c r="H7153" s="38"/>
      <c r="I7153" s="38"/>
    </row>
    <row r="7154" spans="1:9" ht="15" customHeight="1" x14ac:dyDescent="0.2">
      <c r="A7154"/>
      <c r="B7154"/>
      <c r="G7154" s="46"/>
      <c r="H7154" s="38"/>
      <c r="I7154" s="38"/>
    </row>
    <row r="7155" spans="1:9" ht="15" customHeight="1" x14ac:dyDescent="0.2">
      <c r="A7155"/>
      <c r="B7155"/>
      <c r="G7155" s="46"/>
      <c r="H7155" s="38"/>
      <c r="I7155" s="38"/>
    </row>
    <row r="7156" spans="1:9" ht="15" customHeight="1" x14ac:dyDescent="0.2">
      <c r="A7156"/>
      <c r="B7156"/>
      <c r="G7156" s="46"/>
      <c r="H7156" s="38"/>
      <c r="I7156" s="38"/>
    </row>
    <row r="7157" spans="1:9" ht="15" customHeight="1" x14ac:dyDescent="0.2">
      <c r="A7157"/>
      <c r="B7157"/>
      <c r="G7157" s="46"/>
      <c r="H7157" s="38"/>
      <c r="I7157" s="38"/>
    </row>
    <row r="7158" spans="1:9" ht="15" customHeight="1" x14ac:dyDescent="0.2">
      <c r="A7158"/>
      <c r="B7158"/>
      <c r="G7158" s="46"/>
      <c r="H7158" s="38"/>
      <c r="I7158" s="38"/>
    </row>
    <row r="7159" spans="1:9" ht="15" customHeight="1" x14ac:dyDescent="0.2">
      <c r="A7159"/>
      <c r="B7159"/>
      <c r="G7159" s="46"/>
      <c r="H7159" s="38"/>
      <c r="I7159" s="38"/>
    </row>
    <row r="7160" spans="1:9" ht="15" customHeight="1" x14ac:dyDescent="0.2">
      <c r="A7160"/>
      <c r="B7160"/>
      <c r="G7160" s="46"/>
      <c r="H7160" s="38"/>
      <c r="I7160" s="38"/>
    </row>
    <row r="7161" spans="1:9" ht="15" customHeight="1" x14ac:dyDescent="0.2">
      <c r="A7161"/>
      <c r="B7161"/>
      <c r="G7161" s="46"/>
      <c r="H7161" s="38"/>
      <c r="I7161" s="38"/>
    </row>
    <row r="7162" spans="1:9" ht="15" customHeight="1" x14ac:dyDescent="0.2">
      <c r="A7162"/>
      <c r="B7162"/>
      <c r="G7162" s="46"/>
      <c r="H7162" s="38"/>
      <c r="I7162" s="38"/>
    </row>
    <row r="7163" spans="1:9" ht="15" customHeight="1" x14ac:dyDescent="0.2">
      <c r="A7163"/>
      <c r="B7163"/>
      <c r="G7163" s="46"/>
      <c r="H7163" s="38"/>
      <c r="I7163" s="38"/>
    </row>
    <row r="7164" spans="1:9" ht="15" customHeight="1" x14ac:dyDescent="0.2">
      <c r="A7164"/>
      <c r="B7164"/>
      <c r="G7164" s="46"/>
      <c r="H7164" s="38"/>
      <c r="I7164" s="38"/>
    </row>
    <row r="7165" spans="1:9" ht="15" customHeight="1" x14ac:dyDescent="0.2">
      <c r="A7165"/>
      <c r="B7165"/>
      <c r="G7165" s="46"/>
      <c r="H7165" s="38"/>
      <c r="I7165" s="38"/>
    </row>
    <row r="7166" spans="1:9" ht="15" customHeight="1" x14ac:dyDescent="0.2">
      <c r="A7166"/>
      <c r="B7166"/>
      <c r="G7166" s="46"/>
      <c r="H7166" s="38"/>
      <c r="I7166" s="38"/>
    </row>
    <row r="7167" spans="1:9" ht="15" customHeight="1" x14ac:dyDescent="0.2">
      <c r="A7167"/>
      <c r="B7167"/>
      <c r="G7167" s="46"/>
      <c r="H7167" s="38"/>
      <c r="I7167" s="38"/>
    </row>
    <row r="7168" spans="1:9" ht="15" customHeight="1" x14ac:dyDescent="0.2">
      <c r="A7168"/>
      <c r="B7168"/>
      <c r="G7168" s="46"/>
      <c r="H7168" s="38"/>
      <c r="I7168" s="38"/>
    </row>
    <row r="7169" spans="1:9" ht="15" customHeight="1" x14ac:dyDescent="0.2">
      <c r="A7169"/>
      <c r="B7169"/>
      <c r="G7169" s="46"/>
      <c r="H7169" s="38"/>
      <c r="I7169" s="38"/>
    </row>
    <row r="7170" spans="1:9" ht="15" customHeight="1" x14ac:dyDescent="0.2">
      <c r="A7170"/>
      <c r="B7170"/>
      <c r="G7170" s="46"/>
      <c r="H7170" s="38"/>
      <c r="I7170" s="38"/>
    </row>
    <row r="7171" spans="1:9" ht="15" customHeight="1" x14ac:dyDescent="0.2">
      <c r="A7171"/>
      <c r="B7171"/>
      <c r="G7171" s="46"/>
      <c r="H7171" s="38"/>
      <c r="I7171" s="38"/>
    </row>
    <row r="7172" spans="1:9" ht="15" customHeight="1" x14ac:dyDescent="0.2">
      <c r="A7172"/>
      <c r="B7172"/>
      <c r="G7172" s="46"/>
      <c r="H7172" s="38"/>
      <c r="I7172" s="38"/>
    </row>
    <row r="7173" spans="1:9" ht="15" customHeight="1" x14ac:dyDescent="0.2">
      <c r="A7173"/>
      <c r="B7173"/>
      <c r="G7173" s="46"/>
      <c r="H7173" s="38"/>
      <c r="I7173" s="38"/>
    </row>
    <row r="7174" spans="1:9" ht="15" customHeight="1" x14ac:dyDescent="0.2">
      <c r="A7174"/>
      <c r="B7174"/>
      <c r="G7174" s="46"/>
      <c r="H7174" s="38"/>
      <c r="I7174" s="38"/>
    </row>
    <row r="7175" spans="1:9" ht="15" customHeight="1" x14ac:dyDescent="0.2">
      <c r="A7175"/>
      <c r="B7175"/>
      <c r="G7175" s="46"/>
      <c r="H7175" s="38"/>
      <c r="I7175" s="38"/>
    </row>
    <row r="7176" spans="1:9" ht="15" customHeight="1" x14ac:dyDescent="0.2">
      <c r="A7176"/>
      <c r="B7176"/>
      <c r="G7176" s="46"/>
      <c r="H7176" s="38"/>
      <c r="I7176" s="38"/>
    </row>
    <row r="7177" spans="1:9" ht="15" customHeight="1" x14ac:dyDescent="0.2">
      <c r="A7177"/>
      <c r="B7177"/>
      <c r="G7177" s="46"/>
      <c r="H7177" s="38"/>
      <c r="I7177" s="38"/>
    </row>
    <row r="7178" spans="1:9" ht="15" customHeight="1" x14ac:dyDescent="0.2">
      <c r="A7178"/>
      <c r="B7178"/>
      <c r="G7178" s="46"/>
      <c r="H7178" s="38"/>
      <c r="I7178" s="38"/>
    </row>
    <row r="7179" spans="1:9" ht="15" customHeight="1" x14ac:dyDescent="0.2">
      <c r="A7179"/>
      <c r="B7179"/>
      <c r="G7179" s="46"/>
      <c r="H7179" s="38"/>
      <c r="I7179" s="38"/>
    </row>
    <row r="7180" spans="1:9" ht="15" customHeight="1" x14ac:dyDescent="0.2">
      <c r="A7180"/>
      <c r="B7180"/>
      <c r="G7180" s="46"/>
      <c r="H7180" s="38"/>
      <c r="I7180" s="38"/>
    </row>
    <row r="7181" spans="1:9" ht="15" customHeight="1" x14ac:dyDescent="0.2">
      <c r="A7181"/>
      <c r="B7181"/>
      <c r="G7181" s="46"/>
      <c r="H7181" s="38"/>
      <c r="I7181" s="38"/>
    </row>
    <row r="7182" spans="1:9" ht="15" customHeight="1" x14ac:dyDescent="0.2">
      <c r="A7182"/>
      <c r="B7182"/>
      <c r="G7182" s="46"/>
      <c r="H7182" s="38"/>
      <c r="I7182" s="38"/>
    </row>
    <row r="7183" spans="1:9" ht="15" customHeight="1" x14ac:dyDescent="0.2">
      <c r="A7183"/>
      <c r="B7183"/>
      <c r="G7183" s="46"/>
      <c r="H7183" s="38"/>
      <c r="I7183" s="38"/>
    </row>
    <row r="7184" spans="1:9" ht="15" customHeight="1" x14ac:dyDescent="0.2">
      <c r="A7184"/>
      <c r="B7184"/>
      <c r="G7184" s="46"/>
      <c r="H7184" s="38"/>
      <c r="I7184" s="38"/>
    </row>
    <row r="7185" spans="1:9" ht="15" customHeight="1" x14ac:dyDescent="0.2">
      <c r="A7185"/>
      <c r="B7185"/>
      <c r="G7185" s="46"/>
      <c r="H7185" s="38"/>
      <c r="I7185" s="38"/>
    </row>
    <row r="7186" spans="1:9" ht="15" customHeight="1" x14ac:dyDescent="0.2">
      <c r="A7186"/>
      <c r="B7186"/>
      <c r="G7186" s="46"/>
      <c r="H7186" s="38"/>
      <c r="I7186" s="38"/>
    </row>
    <row r="7187" spans="1:9" ht="15" customHeight="1" x14ac:dyDescent="0.2">
      <c r="A7187"/>
      <c r="B7187"/>
      <c r="G7187" s="46"/>
      <c r="H7187" s="38"/>
      <c r="I7187" s="38"/>
    </row>
    <row r="7188" spans="1:9" ht="15" customHeight="1" x14ac:dyDescent="0.2">
      <c r="A7188"/>
      <c r="B7188"/>
      <c r="G7188" s="46"/>
      <c r="H7188" s="38"/>
      <c r="I7188" s="38"/>
    </row>
    <row r="7189" spans="1:9" ht="15" customHeight="1" x14ac:dyDescent="0.2">
      <c r="A7189"/>
      <c r="B7189"/>
      <c r="G7189" s="46"/>
      <c r="H7189" s="38"/>
      <c r="I7189" s="38"/>
    </row>
    <row r="7190" spans="1:9" ht="15" customHeight="1" x14ac:dyDescent="0.2">
      <c r="A7190"/>
      <c r="B7190"/>
      <c r="G7190" s="46"/>
      <c r="H7190" s="38"/>
      <c r="I7190" s="38"/>
    </row>
    <row r="7191" spans="1:9" ht="15" customHeight="1" x14ac:dyDescent="0.2">
      <c r="A7191"/>
      <c r="B7191"/>
      <c r="G7191" s="46"/>
      <c r="H7191" s="38"/>
      <c r="I7191" s="38"/>
    </row>
    <row r="7192" spans="1:9" ht="15" customHeight="1" x14ac:dyDescent="0.2">
      <c r="A7192"/>
      <c r="B7192"/>
      <c r="G7192" s="46"/>
      <c r="H7192" s="38"/>
      <c r="I7192" s="38"/>
    </row>
    <row r="7193" spans="1:9" ht="15" customHeight="1" x14ac:dyDescent="0.2">
      <c r="A7193"/>
      <c r="B7193"/>
      <c r="G7193" s="46"/>
      <c r="H7193" s="38"/>
      <c r="I7193" s="38"/>
    </row>
    <row r="7194" spans="1:9" ht="15" customHeight="1" x14ac:dyDescent="0.2">
      <c r="A7194"/>
      <c r="B7194"/>
      <c r="G7194" s="46"/>
      <c r="H7194" s="38"/>
      <c r="I7194" s="38"/>
    </row>
    <row r="7195" spans="1:9" ht="15" customHeight="1" x14ac:dyDescent="0.2">
      <c r="A7195"/>
      <c r="B7195"/>
      <c r="G7195" s="46"/>
      <c r="H7195" s="38"/>
      <c r="I7195" s="38"/>
    </row>
    <row r="7196" spans="1:9" ht="15" customHeight="1" x14ac:dyDescent="0.2">
      <c r="A7196"/>
      <c r="B7196"/>
      <c r="G7196" s="46"/>
      <c r="H7196" s="38"/>
      <c r="I7196" s="38"/>
    </row>
    <row r="7197" spans="1:9" ht="15" customHeight="1" x14ac:dyDescent="0.2">
      <c r="A7197"/>
      <c r="B7197"/>
      <c r="G7197" s="46"/>
      <c r="H7197" s="38"/>
      <c r="I7197" s="38"/>
    </row>
    <row r="7198" spans="1:9" ht="15" customHeight="1" x14ac:dyDescent="0.2">
      <c r="A7198"/>
      <c r="B7198"/>
      <c r="G7198" s="46"/>
      <c r="H7198" s="38"/>
      <c r="I7198" s="38"/>
    </row>
    <row r="7199" spans="1:9" ht="15" customHeight="1" x14ac:dyDescent="0.2">
      <c r="A7199"/>
      <c r="B7199"/>
      <c r="G7199" s="46"/>
      <c r="H7199" s="38"/>
      <c r="I7199" s="38"/>
    </row>
    <row r="7200" spans="1:9" ht="15" customHeight="1" x14ac:dyDescent="0.2">
      <c r="A7200"/>
      <c r="B7200"/>
      <c r="G7200" s="46"/>
      <c r="H7200" s="38"/>
      <c r="I7200" s="38"/>
    </row>
    <row r="7201" spans="1:9" ht="15" customHeight="1" x14ac:dyDescent="0.2">
      <c r="A7201"/>
      <c r="B7201"/>
      <c r="G7201" s="46"/>
      <c r="H7201" s="38"/>
      <c r="I7201" s="38"/>
    </row>
    <row r="7202" spans="1:9" ht="15" customHeight="1" x14ac:dyDescent="0.2">
      <c r="A7202"/>
      <c r="B7202"/>
      <c r="G7202" s="46"/>
      <c r="H7202" s="38"/>
      <c r="I7202" s="38"/>
    </row>
    <row r="7203" spans="1:9" ht="15" customHeight="1" x14ac:dyDescent="0.2">
      <c r="A7203"/>
      <c r="B7203"/>
      <c r="G7203" s="46"/>
      <c r="H7203" s="38"/>
      <c r="I7203" s="38"/>
    </row>
    <row r="7204" spans="1:9" ht="15" customHeight="1" x14ac:dyDescent="0.2">
      <c r="A7204"/>
      <c r="B7204"/>
      <c r="G7204" s="46"/>
      <c r="H7204" s="38"/>
      <c r="I7204" s="38"/>
    </row>
    <row r="7205" spans="1:9" ht="15" customHeight="1" x14ac:dyDescent="0.2">
      <c r="A7205"/>
      <c r="B7205"/>
      <c r="G7205" s="46"/>
      <c r="H7205" s="38"/>
      <c r="I7205" s="38"/>
    </row>
    <row r="7206" spans="1:9" ht="15" customHeight="1" x14ac:dyDescent="0.2">
      <c r="A7206"/>
      <c r="B7206"/>
      <c r="G7206" s="46"/>
      <c r="H7206" s="38"/>
      <c r="I7206" s="38"/>
    </row>
    <row r="7207" spans="1:9" ht="15" customHeight="1" x14ac:dyDescent="0.2">
      <c r="A7207"/>
      <c r="B7207"/>
      <c r="G7207" s="46"/>
      <c r="H7207" s="38"/>
      <c r="I7207" s="38"/>
    </row>
    <row r="7208" spans="1:9" ht="15" customHeight="1" x14ac:dyDescent="0.2">
      <c r="A7208"/>
      <c r="B7208"/>
      <c r="G7208" s="46"/>
      <c r="H7208" s="38"/>
      <c r="I7208" s="38"/>
    </row>
    <row r="7209" spans="1:9" ht="15" customHeight="1" x14ac:dyDescent="0.2">
      <c r="A7209"/>
      <c r="B7209"/>
      <c r="G7209" s="46"/>
      <c r="H7209" s="38"/>
      <c r="I7209" s="38"/>
    </row>
    <row r="7210" spans="1:9" ht="15" customHeight="1" x14ac:dyDescent="0.2">
      <c r="A7210"/>
      <c r="B7210"/>
      <c r="G7210" s="46"/>
      <c r="H7210" s="38"/>
      <c r="I7210" s="38"/>
    </row>
    <row r="7211" spans="1:9" ht="15" customHeight="1" x14ac:dyDescent="0.2">
      <c r="A7211"/>
      <c r="B7211"/>
      <c r="G7211" s="46"/>
      <c r="H7211" s="38"/>
      <c r="I7211" s="38"/>
    </row>
    <row r="7212" spans="1:9" ht="15" customHeight="1" x14ac:dyDescent="0.2">
      <c r="A7212"/>
      <c r="B7212"/>
      <c r="G7212" s="46"/>
      <c r="H7212" s="38"/>
      <c r="I7212" s="38"/>
    </row>
    <row r="7213" spans="1:9" ht="15" customHeight="1" x14ac:dyDescent="0.2">
      <c r="A7213"/>
      <c r="B7213"/>
      <c r="G7213" s="46"/>
      <c r="H7213" s="38"/>
      <c r="I7213" s="38"/>
    </row>
    <row r="7214" spans="1:9" ht="15" customHeight="1" x14ac:dyDescent="0.2">
      <c r="A7214"/>
      <c r="B7214"/>
      <c r="G7214" s="46"/>
      <c r="H7214" s="38"/>
      <c r="I7214" s="38"/>
    </row>
    <row r="7215" spans="1:9" ht="15" customHeight="1" x14ac:dyDescent="0.2">
      <c r="A7215"/>
      <c r="B7215"/>
      <c r="G7215" s="46"/>
      <c r="H7215" s="38"/>
      <c r="I7215" s="38"/>
    </row>
    <row r="7216" spans="1:9" ht="15" customHeight="1" x14ac:dyDescent="0.2">
      <c r="A7216"/>
      <c r="B7216"/>
      <c r="G7216" s="46"/>
      <c r="H7216" s="38"/>
      <c r="I7216" s="38"/>
    </row>
    <row r="7217" spans="1:9" ht="15" customHeight="1" x14ac:dyDescent="0.2">
      <c r="A7217"/>
      <c r="B7217"/>
      <c r="G7217" s="46"/>
      <c r="H7217" s="38"/>
      <c r="I7217" s="38"/>
    </row>
    <row r="7218" spans="1:9" ht="15" customHeight="1" x14ac:dyDescent="0.2">
      <c r="A7218"/>
      <c r="B7218"/>
      <c r="G7218" s="46"/>
      <c r="H7218" s="38"/>
      <c r="I7218" s="38"/>
    </row>
    <row r="7219" spans="1:9" ht="15" customHeight="1" x14ac:dyDescent="0.2">
      <c r="A7219"/>
      <c r="B7219"/>
      <c r="G7219" s="46"/>
      <c r="H7219" s="38"/>
      <c r="I7219" s="38"/>
    </row>
    <row r="7220" spans="1:9" ht="15" customHeight="1" x14ac:dyDescent="0.2">
      <c r="A7220"/>
      <c r="B7220"/>
      <c r="G7220" s="46"/>
      <c r="H7220" s="38"/>
      <c r="I7220" s="38"/>
    </row>
    <row r="7221" spans="1:9" ht="15" customHeight="1" x14ac:dyDescent="0.2">
      <c r="A7221"/>
      <c r="B7221"/>
      <c r="G7221" s="46"/>
      <c r="H7221" s="38"/>
      <c r="I7221" s="38"/>
    </row>
    <row r="7222" spans="1:9" ht="15" customHeight="1" x14ac:dyDescent="0.2">
      <c r="A7222"/>
      <c r="B7222"/>
      <c r="G7222" s="46"/>
      <c r="H7222" s="38"/>
      <c r="I7222" s="38"/>
    </row>
    <row r="7223" spans="1:9" ht="15" customHeight="1" x14ac:dyDescent="0.2">
      <c r="A7223"/>
      <c r="B7223"/>
      <c r="G7223" s="46"/>
      <c r="H7223" s="38"/>
      <c r="I7223" s="38"/>
    </row>
    <row r="7224" spans="1:9" ht="15" customHeight="1" x14ac:dyDescent="0.2">
      <c r="A7224"/>
      <c r="B7224"/>
      <c r="G7224" s="46"/>
      <c r="H7224" s="38"/>
      <c r="I7224" s="38"/>
    </row>
    <row r="7225" spans="1:9" ht="15" customHeight="1" x14ac:dyDescent="0.2">
      <c r="A7225"/>
      <c r="B7225"/>
      <c r="G7225" s="46"/>
      <c r="H7225" s="38"/>
      <c r="I7225" s="38"/>
    </row>
    <row r="7226" spans="1:9" ht="15" customHeight="1" x14ac:dyDescent="0.2">
      <c r="A7226"/>
      <c r="B7226"/>
      <c r="G7226" s="46"/>
      <c r="H7226" s="38"/>
      <c r="I7226" s="38"/>
    </row>
    <row r="7227" spans="1:9" ht="15" customHeight="1" x14ac:dyDescent="0.2">
      <c r="A7227"/>
      <c r="B7227"/>
      <c r="G7227" s="46"/>
      <c r="H7227" s="38"/>
      <c r="I7227" s="38"/>
    </row>
    <row r="7228" spans="1:9" ht="15" customHeight="1" x14ac:dyDescent="0.2">
      <c r="A7228"/>
      <c r="B7228"/>
      <c r="G7228" s="46"/>
      <c r="H7228" s="38"/>
      <c r="I7228" s="38"/>
    </row>
    <row r="7229" spans="1:9" ht="15" customHeight="1" x14ac:dyDescent="0.2">
      <c r="A7229"/>
      <c r="B7229"/>
      <c r="G7229" s="46"/>
      <c r="H7229" s="38"/>
      <c r="I7229" s="38"/>
    </row>
    <row r="7230" spans="1:9" ht="15" customHeight="1" x14ac:dyDescent="0.2">
      <c r="A7230"/>
      <c r="B7230"/>
      <c r="G7230" s="46"/>
      <c r="H7230" s="38"/>
      <c r="I7230" s="38"/>
    </row>
    <row r="7231" spans="1:9" ht="15" customHeight="1" x14ac:dyDescent="0.2">
      <c r="A7231"/>
      <c r="B7231"/>
      <c r="G7231" s="46"/>
      <c r="H7231" s="38"/>
      <c r="I7231" s="38"/>
    </row>
    <row r="7232" spans="1:9" ht="15" customHeight="1" x14ac:dyDescent="0.2">
      <c r="A7232"/>
      <c r="B7232"/>
      <c r="G7232" s="46"/>
      <c r="H7232" s="38"/>
      <c r="I7232" s="38"/>
    </row>
    <row r="7233" spans="1:9" ht="15" customHeight="1" x14ac:dyDescent="0.2">
      <c r="A7233"/>
      <c r="B7233"/>
      <c r="G7233" s="46"/>
      <c r="H7233" s="38"/>
      <c r="I7233" s="38"/>
    </row>
    <row r="7234" spans="1:9" ht="15" customHeight="1" x14ac:dyDescent="0.2">
      <c r="A7234"/>
      <c r="B7234"/>
      <c r="G7234" s="46"/>
      <c r="H7234" s="38"/>
      <c r="I7234" s="38"/>
    </row>
    <row r="7235" spans="1:9" ht="15" customHeight="1" x14ac:dyDescent="0.2">
      <c r="A7235"/>
      <c r="B7235"/>
      <c r="G7235" s="46"/>
      <c r="H7235" s="38"/>
      <c r="I7235" s="38"/>
    </row>
    <row r="7236" spans="1:9" ht="15" customHeight="1" x14ac:dyDescent="0.2">
      <c r="A7236"/>
      <c r="B7236"/>
      <c r="G7236" s="46"/>
      <c r="H7236" s="38"/>
      <c r="I7236" s="38"/>
    </row>
    <row r="7237" spans="1:9" ht="15" customHeight="1" x14ac:dyDescent="0.2">
      <c r="A7237"/>
      <c r="B7237"/>
      <c r="G7237" s="46"/>
      <c r="H7237" s="38"/>
      <c r="I7237" s="38"/>
    </row>
    <row r="7238" spans="1:9" ht="15" customHeight="1" x14ac:dyDescent="0.2">
      <c r="A7238"/>
      <c r="B7238"/>
      <c r="G7238" s="46"/>
      <c r="H7238" s="38"/>
      <c r="I7238" s="38"/>
    </row>
    <row r="7239" spans="1:9" ht="15" customHeight="1" x14ac:dyDescent="0.2">
      <c r="A7239"/>
      <c r="B7239"/>
      <c r="G7239" s="46"/>
      <c r="H7239" s="38"/>
      <c r="I7239" s="38"/>
    </row>
    <row r="7240" spans="1:9" ht="15" customHeight="1" x14ac:dyDescent="0.2">
      <c r="A7240"/>
      <c r="B7240"/>
      <c r="G7240" s="46"/>
      <c r="H7240" s="38"/>
      <c r="I7240" s="38"/>
    </row>
    <row r="7241" spans="1:9" ht="15" customHeight="1" x14ac:dyDescent="0.2">
      <c r="A7241"/>
      <c r="B7241"/>
      <c r="G7241" s="46"/>
      <c r="H7241" s="38"/>
      <c r="I7241" s="38"/>
    </row>
    <row r="7242" spans="1:9" ht="15" customHeight="1" x14ac:dyDescent="0.2">
      <c r="A7242"/>
      <c r="B7242"/>
      <c r="G7242" s="46"/>
      <c r="H7242" s="38"/>
      <c r="I7242" s="38"/>
    </row>
    <row r="7243" spans="1:9" ht="15" customHeight="1" x14ac:dyDescent="0.2">
      <c r="A7243"/>
      <c r="B7243"/>
      <c r="G7243" s="46"/>
      <c r="H7243" s="38"/>
      <c r="I7243" s="38"/>
    </row>
    <row r="7244" spans="1:9" ht="15" customHeight="1" x14ac:dyDescent="0.2">
      <c r="A7244"/>
      <c r="B7244"/>
      <c r="G7244" s="46"/>
      <c r="H7244" s="38"/>
      <c r="I7244" s="38"/>
    </row>
    <row r="7245" spans="1:9" ht="15" customHeight="1" x14ac:dyDescent="0.2">
      <c r="A7245"/>
      <c r="B7245"/>
      <c r="G7245" s="46"/>
      <c r="H7245" s="38"/>
      <c r="I7245" s="38"/>
    </row>
    <row r="7246" spans="1:9" ht="15" customHeight="1" x14ac:dyDescent="0.2">
      <c r="A7246"/>
      <c r="B7246"/>
      <c r="G7246" s="46"/>
      <c r="H7246" s="38"/>
      <c r="I7246" s="38"/>
    </row>
    <row r="7247" spans="1:9" ht="15" customHeight="1" x14ac:dyDescent="0.2">
      <c r="A7247"/>
      <c r="B7247"/>
      <c r="G7247" s="46"/>
      <c r="H7247" s="38"/>
      <c r="I7247" s="38"/>
    </row>
    <row r="7248" spans="1:9" ht="15" customHeight="1" x14ac:dyDescent="0.2">
      <c r="A7248"/>
      <c r="B7248"/>
      <c r="G7248" s="46"/>
      <c r="H7248" s="38"/>
      <c r="I7248" s="38"/>
    </row>
    <row r="7249" spans="1:9" ht="15" customHeight="1" x14ac:dyDescent="0.2">
      <c r="A7249"/>
      <c r="B7249"/>
      <c r="G7249" s="46"/>
      <c r="H7249" s="38"/>
      <c r="I7249" s="38"/>
    </row>
    <row r="7250" spans="1:9" ht="15" customHeight="1" x14ac:dyDescent="0.2">
      <c r="A7250"/>
      <c r="B7250"/>
      <c r="G7250" s="46"/>
      <c r="H7250" s="38"/>
      <c r="I7250" s="38"/>
    </row>
    <row r="7251" spans="1:9" ht="15" customHeight="1" x14ac:dyDescent="0.2">
      <c r="A7251"/>
      <c r="B7251"/>
      <c r="G7251" s="46"/>
      <c r="H7251" s="38"/>
      <c r="I7251" s="38"/>
    </row>
    <row r="7252" spans="1:9" ht="15" customHeight="1" x14ac:dyDescent="0.2">
      <c r="A7252"/>
      <c r="B7252"/>
      <c r="G7252" s="46"/>
      <c r="H7252" s="38"/>
      <c r="I7252" s="38"/>
    </row>
    <row r="7253" spans="1:9" ht="15" customHeight="1" x14ac:dyDescent="0.2">
      <c r="A7253"/>
      <c r="B7253"/>
      <c r="G7253" s="46"/>
      <c r="H7253" s="38"/>
      <c r="I7253" s="38"/>
    </row>
    <row r="7254" spans="1:9" ht="15" customHeight="1" x14ac:dyDescent="0.2">
      <c r="A7254"/>
      <c r="B7254"/>
      <c r="G7254" s="46"/>
      <c r="H7254" s="38"/>
      <c r="I7254" s="38"/>
    </row>
    <row r="7255" spans="1:9" ht="15" customHeight="1" x14ac:dyDescent="0.2">
      <c r="A7255"/>
      <c r="B7255"/>
      <c r="G7255" s="46"/>
      <c r="H7255" s="38"/>
      <c r="I7255" s="38"/>
    </row>
    <row r="7256" spans="1:9" ht="15" customHeight="1" x14ac:dyDescent="0.2">
      <c r="A7256"/>
      <c r="B7256"/>
      <c r="G7256" s="46"/>
      <c r="H7256" s="38"/>
      <c r="I7256" s="38"/>
    </row>
    <row r="7257" spans="1:9" ht="15" customHeight="1" x14ac:dyDescent="0.2">
      <c r="A7257"/>
      <c r="B7257"/>
      <c r="G7257" s="46"/>
      <c r="H7257" s="38"/>
      <c r="I7257" s="38"/>
    </row>
    <row r="7258" spans="1:9" ht="15" customHeight="1" x14ac:dyDescent="0.2">
      <c r="A7258"/>
      <c r="B7258"/>
      <c r="G7258" s="46"/>
      <c r="H7258" s="38"/>
      <c r="I7258" s="38"/>
    </row>
    <row r="7259" spans="1:9" ht="15" customHeight="1" x14ac:dyDescent="0.2">
      <c r="A7259"/>
      <c r="B7259"/>
      <c r="G7259" s="46"/>
      <c r="H7259" s="38"/>
      <c r="I7259" s="38"/>
    </row>
    <row r="7260" spans="1:9" ht="15" customHeight="1" x14ac:dyDescent="0.2">
      <c r="A7260"/>
      <c r="B7260"/>
      <c r="G7260" s="46"/>
      <c r="H7260" s="38"/>
      <c r="I7260" s="38"/>
    </row>
    <row r="7261" spans="1:9" ht="15" customHeight="1" x14ac:dyDescent="0.2">
      <c r="A7261"/>
      <c r="B7261"/>
      <c r="G7261" s="46"/>
      <c r="H7261" s="38"/>
      <c r="I7261" s="38"/>
    </row>
    <row r="7262" spans="1:9" ht="15" customHeight="1" x14ac:dyDescent="0.2">
      <c r="A7262"/>
      <c r="B7262"/>
      <c r="G7262" s="46"/>
      <c r="H7262" s="38"/>
      <c r="I7262" s="38"/>
    </row>
    <row r="7263" spans="1:9" ht="15" customHeight="1" x14ac:dyDescent="0.2">
      <c r="A7263"/>
      <c r="B7263"/>
      <c r="G7263" s="46"/>
      <c r="H7263" s="38"/>
      <c r="I7263" s="38"/>
    </row>
    <row r="7264" spans="1:9" ht="15" customHeight="1" x14ac:dyDescent="0.2">
      <c r="A7264"/>
      <c r="B7264"/>
      <c r="G7264" s="46"/>
      <c r="H7264" s="38"/>
      <c r="I7264" s="38"/>
    </row>
    <row r="7265" spans="1:9" ht="15" customHeight="1" x14ac:dyDescent="0.2">
      <c r="A7265"/>
      <c r="B7265"/>
      <c r="G7265" s="46"/>
      <c r="H7265" s="38"/>
      <c r="I7265" s="38"/>
    </row>
    <row r="7266" spans="1:9" ht="15" customHeight="1" x14ac:dyDescent="0.2">
      <c r="A7266"/>
      <c r="B7266"/>
      <c r="G7266" s="46"/>
      <c r="H7266" s="38"/>
      <c r="I7266" s="38"/>
    </row>
    <row r="7267" spans="1:9" ht="15" customHeight="1" x14ac:dyDescent="0.2">
      <c r="A7267"/>
      <c r="B7267"/>
      <c r="G7267" s="46"/>
      <c r="H7267" s="38"/>
      <c r="I7267" s="38"/>
    </row>
    <row r="7268" spans="1:9" ht="15" customHeight="1" x14ac:dyDescent="0.2">
      <c r="A7268"/>
      <c r="B7268"/>
      <c r="G7268" s="46"/>
      <c r="H7268" s="38"/>
      <c r="I7268" s="38"/>
    </row>
    <row r="7269" spans="1:9" ht="15" customHeight="1" x14ac:dyDescent="0.2">
      <c r="A7269"/>
      <c r="B7269"/>
      <c r="G7269" s="46"/>
      <c r="H7269" s="38"/>
      <c r="I7269" s="38"/>
    </row>
    <row r="7270" spans="1:9" ht="15" customHeight="1" x14ac:dyDescent="0.2">
      <c r="A7270"/>
      <c r="B7270"/>
      <c r="G7270" s="46"/>
      <c r="H7270" s="38"/>
      <c r="I7270" s="38"/>
    </row>
    <row r="7271" spans="1:9" ht="15" customHeight="1" x14ac:dyDescent="0.2">
      <c r="A7271"/>
      <c r="B7271"/>
      <c r="G7271" s="46"/>
      <c r="H7271" s="38"/>
      <c r="I7271" s="38"/>
    </row>
    <row r="7272" spans="1:9" ht="15" customHeight="1" x14ac:dyDescent="0.2">
      <c r="A7272"/>
      <c r="B7272"/>
      <c r="G7272" s="46"/>
      <c r="H7272" s="38"/>
      <c r="I7272" s="38"/>
    </row>
    <row r="7273" spans="1:9" ht="15" customHeight="1" x14ac:dyDescent="0.2">
      <c r="A7273"/>
      <c r="B7273"/>
      <c r="G7273" s="46"/>
      <c r="H7273" s="38"/>
      <c r="I7273" s="38"/>
    </row>
    <row r="7274" spans="1:9" ht="15" customHeight="1" x14ac:dyDescent="0.2">
      <c r="A7274"/>
      <c r="B7274"/>
      <c r="G7274" s="46"/>
      <c r="H7274" s="38"/>
      <c r="I7274" s="38"/>
    </row>
    <row r="7275" spans="1:9" ht="15" customHeight="1" x14ac:dyDescent="0.2">
      <c r="A7275"/>
      <c r="B7275"/>
      <c r="G7275" s="46"/>
      <c r="H7275" s="38"/>
      <c r="I7275" s="38"/>
    </row>
    <row r="7276" spans="1:9" ht="15" customHeight="1" x14ac:dyDescent="0.2">
      <c r="A7276"/>
      <c r="B7276"/>
      <c r="G7276" s="46"/>
      <c r="H7276" s="38"/>
      <c r="I7276" s="38"/>
    </row>
    <row r="7277" spans="1:9" ht="15" customHeight="1" x14ac:dyDescent="0.2">
      <c r="A7277"/>
      <c r="B7277"/>
      <c r="G7277" s="46"/>
      <c r="H7277" s="38"/>
      <c r="I7277" s="38"/>
    </row>
    <row r="7278" spans="1:9" ht="15" customHeight="1" x14ac:dyDescent="0.2">
      <c r="A7278"/>
      <c r="B7278"/>
      <c r="G7278" s="46"/>
      <c r="H7278" s="38"/>
      <c r="I7278" s="38"/>
    </row>
    <row r="7279" spans="1:9" ht="15" customHeight="1" x14ac:dyDescent="0.2">
      <c r="A7279"/>
      <c r="B7279"/>
      <c r="G7279" s="46"/>
      <c r="H7279" s="38"/>
      <c r="I7279" s="38"/>
    </row>
    <row r="7280" spans="1:9" ht="15" customHeight="1" x14ac:dyDescent="0.2">
      <c r="A7280"/>
      <c r="B7280"/>
      <c r="G7280" s="46"/>
      <c r="H7280" s="38"/>
      <c r="I7280" s="38"/>
    </row>
    <row r="7281" spans="1:9" ht="15" customHeight="1" x14ac:dyDescent="0.2">
      <c r="A7281"/>
      <c r="B7281"/>
      <c r="G7281" s="46"/>
      <c r="H7281" s="38"/>
      <c r="I7281" s="38"/>
    </row>
    <row r="7282" spans="1:9" ht="15" customHeight="1" x14ac:dyDescent="0.2">
      <c r="A7282"/>
      <c r="B7282"/>
      <c r="G7282" s="46"/>
      <c r="H7282" s="38"/>
      <c r="I7282" s="38"/>
    </row>
    <row r="7283" spans="1:9" ht="15" customHeight="1" x14ac:dyDescent="0.2">
      <c r="A7283"/>
      <c r="B7283"/>
      <c r="G7283" s="46"/>
      <c r="H7283" s="38"/>
      <c r="I7283" s="38"/>
    </row>
    <row r="7284" spans="1:9" ht="15" customHeight="1" x14ac:dyDescent="0.2">
      <c r="A7284"/>
      <c r="B7284"/>
      <c r="G7284" s="46"/>
      <c r="H7284" s="38"/>
      <c r="I7284" s="38"/>
    </row>
    <row r="7285" spans="1:9" ht="15" customHeight="1" x14ac:dyDescent="0.2">
      <c r="A7285"/>
      <c r="B7285"/>
      <c r="G7285" s="46"/>
      <c r="H7285" s="38"/>
      <c r="I7285" s="38"/>
    </row>
    <row r="7286" spans="1:9" ht="15" customHeight="1" x14ac:dyDescent="0.2">
      <c r="A7286"/>
      <c r="B7286"/>
      <c r="G7286" s="46"/>
      <c r="H7286" s="38"/>
      <c r="I7286" s="38"/>
    </row>
    <row r="7287" spans="1:9" ht="15" customHeight="1" x14ac:dyDescent="0.2">
      <c r="A7287"/>
      <c r="B7287"/>
      <c r="G7287" s="46"/>
      <c r="H7287" s="38"/>
      <c r="I7287" s="38"/>
    </row>
    <row r="7288" spans="1:9" ht="15" customHeight="1" x14ac:dyDescent="0.2">
      <c r="A7288"/>
      <c r="B7288"/>
      <c r="G7288" s="46"/>
      <c r="H7288" s="38"/>
      <c r="I7288" s="38"/>
    </row>
    <row r="7289" spans="1:9" ht="15" customHeight="1" x14ac:dyDescent="0.2">
      <c r="A7289"/>
      <c r="B7289"/>
      <c r="G7289" s="46"/>
      <c r="H7289" s="38"/>
      <c r="I7289" s="38"/>
    </row>
    <row r="7290" spans="1:9" ht="15" customHeight="1" x14ac:dyDescent="0.2">
      <c r="A7290"/>
      <c r="B7290"/>
      <c r="G7290" s="46"/>
      <c r="H7290" s="38"/>
      <c r="I7290" s="38"/>
    </row>
    <row r="7291" spans="1:9" ht="15" customHeight="1" x14ac:dyDescent="0.2">
      <c r="A7291"/>
      <c r="B7291"/>
      <c r="G7291" s="46"/>
      <c r="H7291" s="38"/>
      <c r="I7291" s="38"/>
    </row>
    <row r="7292" spans="1:9" ht="15" customHeight="1" x14ac:dyDescent="0.2">
      <c r="A7292"/>
      <c r="B7292"/>
      <c r="G7292" s="46"/>
      <c r="H7292" s="38"/>
      <c r="I7292" s="38"/>
    </row>
    <row r="7293" spans="1:9" ht="15" customHeight="1" x14ac:dyDescent="0.2">
      <c r="A7293"/>
      <c r="B7293"/>
      <c r="G7293" s="46"/>
      <c r="H7293" s="38"/>
      <c r="I7293" s="38"/>
    </row>
    <row r="7294" spans="1:9" ht="15" customHeight="1" x14ac:dyDescent="0.2">
      <c r="A7294"/>
      <c r="B7294"/>
      <c r="G7294" s="46"/>
      <c r="H7294" s="38"/>
      <c r="I7294" s="38"/>
    </row>
    <row r="7295" spans="1:9" ht="15" customHeight="1" x14ac:dyDescent="0.2">
      <c r="A7295"/>
      <c r="B7295"/>
      <c r="G7295" s="46"/>
      <c r="H7295" s="38"/>
      <c r="I7295" s="38"/>
    </row>
    <row r="7296" spans="1:9" ht="15" customHeight="1" x14ac:dyDescent="0.2">
      <c r="A7296"/>
      <c r="B7296"/>
      <c r="G7296" s="46"/>
      <c r="H7296" s="38"/>
      <c r="I7296" s="38"/>
    </row>
    <row r="7297" spans="1:9" ht="15" customHeight="1" x14ac:dyDescent="0.2">
      <c r="A7297"/>
      <c r="B7297"/>
      <c r="G7297" s="46"/>
      <c r="H7297" s="38"/>
      <c r="I7297" s="38"/>
    </row>
    <row r="7298" spans="1:9" ht="15" customHeight="1" x14ac:dyDescent="0.2">
      <c r="A7298"/>
      <c r="B7298"/>
      <c r="G7298" s="46"/>
      <c r="H7298" s="38"/>
      <c r="I7298" s="38"/>
    </row>
    <row r="7299" spans="1:9" ht="15" customHeight="1" x14ac:dyDescent="0.2">
      <c r="A7299"/>
      <c r="B7299"/>
      <c r="G7299" s="46"/>
      <c r="H7299" s="38"/>
      <c r="I7299" s="38"/>
    </row>
    <row r="7300" spans="1:9" ht="15" customHeight="1" x14ac:dyDescent="0.2">
      <c r="A7300"/>
      <c r="B7300"/>
      <c r="G7300" s="46"/>
      <c r="H7300" s="38"/>
      <c r="I7300" s="38"/>
    </row>
    <row r="7301" spans="1:9" ht="15" customHeight="1" x14ac:dyDescent="0.2">
      <c r="A7301"/>
      <c r="B7301"/>
      <c r="G7301" s="46"/>
      <c r="H7301" s="38"/>
      <c r="I7301" s="38"/>
    </row>
    <row r="7302" spans="1:9" ht="15" customHeight="1" x14ac:dyDescent="0.2">
      <c r="A7302"/>
      <c r="B7302"/>
      <c r="G7302" s="46"/>
      <c r="H7302" s="38"/>
      <c r="I7302" s="38"/>
    </row>
    <row r="7303" spans="1:9" ht="15" customHeight="1" x14ac:dyDescent="0.2">
      <c r="A7303"/>
      <c r="B7303"/>
      <c r="G7303" s="46"/>
      <c r="H7303" s="38"/>
      <c r="I7303" s="38"/>
    </row>
    <row r="7304" spans="1:9" ht="15" customHeight="1" x14ac:dyDescent="0.2">
      <c r="A7304"/>
      <c r="B7304"/>
      <c r="G7304" s="46"/>
      <c r="H7304" s="38"/>
      <c r="I7304" s="38"/>
    </row>
    <row r="7305" spans="1:9" ht="15" customHeight="1" x14ac:dyDescent="0.2">
      <c r="A7305"/>
      <c r="B7305"/>
      <c r="G7305" s="46"/>
      <c r="H7305" s="38"/>
      <c r="I7305" s="38"/>
    </row>
    <row r="7306" spans="1:9" ht="15" customHeight="1" x14ac:dyDescent="0.2">
      <c r="A7306"/>
      <c r="B7306"/>
      <c r="G7306" s="46"/>
      <c r="H7306" s="38"/>
      <c r="I7306" s="38"/>
    </row>
    <row r="7307" spans="1:9" ht="15" customHeight="1" x14ac:dyDescent="0.2">
      <c r="A7307"/>
      <c r="B7307"/>
      <c r="G7307" s="46"/>
      <c r="H7307" s="38"/>
      <c r="I7307" s="38"/>
    </row>
    <row r="7308" spans="1:9" ht="15" customHeight="1" x14ac:dyDescent="0.2">
      <c r="A7308"/>
      <c r="B7308"/>
      <c r="G7308" s="46"/>
      <c r="H7308" s="38"/>
      <c r="I7308" s="38"/>
    </row>
    <row r="7309" spans="1:9" ht="15" customHeight="1" x14ac:dyDescent="0.2">
      <c r="A7309"/>
      <c r="B7309"/>
      <c r="G7309" s="46"/>
      <c r="H7309" s="38"/>
      <c r="I7309" s="38"/>
    </row>
    <row r="7310" spans="1:9" ht="15" customHeight="1" x14ac:dyDescent="0.2">
      <c r="A7310"/>
      <c r="B7310"/>
      <c r="G7310" s="46"/>
      <c r="H7310" s="38"/>
      <c r="I7310" s="38"/>
    </row>
    <row r="7311" spans="1:9" ht="15" customHeight="1" x14ac:dyDescent="0.2">
      <c r="A7311"/>
      <c r="B7311"/>
      <c r="G7311" s="46"/>
      <c r="H7311" s="38"/>
      <c r="I7311" s="38"/>
    </row>
    <row r="7312" spans="1:9" ht="15" customHeight="1" x14ac:dyDescent="0.2">
      <c r="A7312"/>
      <c r="B7312"/>
      <c r="G7312" s="46"/>
      <c r="H7312" s="38"/>
      <c r="I7312" s="38"/>
    </row>
    <row r="7313" spans="1:9" ht="15" customHeight="1" x14ac:dyDescent="0.2">
      <c r="A7313"/>
      <c r="B7313"/>
      <c r="G7313" s="46"/>
      <c r="H7313" s="38"/>
      <c r="I7313" s="38"/>
    </row>
    <row r="7314" spans="1:9" ht="15" customHeight="1" x14ac:dyDescent="0.2">
      <c r="A7314"/>
      <c r="B7314"/>
      <c r="G7314" s="46"/>
      <c r="H7314" s="38"/>
      <c r="I7314" s="38"/>
    </row>
    <row r="7315" spans="1:9" ht="15" customHeight="1" x14ac:dyDescent="0.2">
      <c r="A7315"/>
      <c r="B7315"/>
      <c r="G7315" s="46"/>
      <c r="H7315" s="38"/>
      <c r="I7315" s="38"/>
    </row>
    <row r="7316" spans="1:9" ht="15" customHeight="1" x14ac:dyDescent="0.2">
      <c r="A7316"/>
      <c r="B7316"/>
      <c r="G7316" s="46"/>
      <c r="H7316" s="38"/>
      <c r="I7316" s="38"/>
    </row>
    <row r="7317" spans="1:9" ht="15" customHeight="1" x14ac:dyDescent="0.2">
      <c r="A7317"/>
      <c r="B7317"/>
      <c r="G7317" s="46"/>
      <c r="H7317" s="38"/>
      <c r="I7317" s="38"/>
    </row>
    <row r="7318" spans="1:9" ht="15" customHeight="1" x14ac:dyDescent="0.2">
      <c r="A7318"/>
      <c r="B7318"/>
      <c r="G7318" s="46"/>
      <c r="H7318" s="38"/>
      <c r="I7318" s="38"/>
    </row>
    <row r="7319" spans="1:9" ht="15" customHeight="1" x14ac:dyDescent="0.2">
      <c r="A7319"/>
      <c r="B7319"/>
      <c r="G7319" s="46"/>
      <c r="H7319" s="38"/>
      <c r="I7319" s="38"/>
    </row>
    <row r="7320" spans="1:9" ht="15" customHeight="1" x14ac:dyDescent="0.2">
      <c r="A7320"/>
      <c r="B7320"/>
      <c r="G7320" s="46"/>
      <c r="H7320" s="38"/>
      <c r="I7320" s="38"/>
    </row>
    <row r="7321" spans="1:9" ht="15" customHeight="1" x14ac:dyDescent="0.2">
      <c r="A7321"/>
      <c r="B7321"/>
      <c r="G7321" s="46"/>
      <c r="H7321" s="38"/>
      <c r="I7321" s="38"/>
    </row>
    <row r="7322" spans="1:9" ht="15" customHeight="1" x14ac:dyDescent="0.2">
      <c r="A7322"/>
      <c r="B7322"/>
      <c r="G7322" s="46"/>
      <c r="H7322" s="38"/>
      <c r="I7322" s="38"/>
    </row>
    <row r="7323" spans="1:9" ht="15" customHeight="1" x14ac:dyDescent="0.2">
      <c r="A7323"/>
      <c r="B7323"/>
      <c r="G7323" s="46"/>
      <c r="H7323" s="38"/>
      <c r="I7323" s="38"/>
    </row>
    <row r="7324" spans="1:9" ht="15" customHeight="1" x14ac:dyDescent="0.2">
      <c r="A7324"/>
      <c r="B7324"/>
      <c r="G7324" s="46"/>
      <c r="H7324" s="38"/>
      <c r="I7324" s="38"/>
    </row>
    <row r="7325" spans="1:9" ht="15" customHeight="1" x14ac:dyDescent="0.2">
      <c r="A7325"/>
      <c r="B7325"/>
      <c r="G7325" s="46"/>
      <c r="H7325" s="38"/>
      <c r="I7325" s="38"/>
    </row>
    <row r="7326" spans="1:9" ht="15" customHeight="1" x14ac:dyDescent="0.2">
      <c r="A7326"/>
      <c r="B7326"/>
      <c r="G7326" s="46"/>
      <c r="H7326" s="38"/>
      <c r="I7326" s="38"/>
    </row>
    <row r="7327" spans="1:9" ht="15" customHeight="1" x14ac:dyDescent="0.2">
      <c r="A7327"/>
      <c r="B7327"/>
      <c r="G7327" s="46"/>
      <c r="H7327" s="38"/>
      <c r="I7327" s="38"/>
    </row>
    <row r="7328" spans="1:9" ht="15" customHeight="1" x14ac:dyDescent="0.2">
      <c r="A7328"/>
      <c r="B7328"/>
      <c r="G7328" s="46"/>
      <c r="H7328" s="38"/>
      <c r="I7328" s="38"/>
    </row>
    <row r="7329" spans="1:9" ht="15" customHeight="1" x14ac:dyDescent="0.2">
      <c r="A7329"/>
      <c r="B7329"/>
      <c r="G7329" s="46"/>
      <c r="H7329" s="38"/>
      <c r="I7329" s="38"/>
    </row>
    <row r="7330" spans="1:9" ht="15" customHeight="1" x14ac:dyDescent="0.2">
      <c r="A7330"/>
      <c r="B7330"/>
      <c r="G7330" s="46"/>
      <c r="H7330" s="38"/>
      <c r="I7330" s="38"/>
    </row>
    <row r="7331" spans="1:9" ht="15" customHeight="1" x14ac:dyDescent="0.2">
      <c r="A7331"/>
      <c r="B7331"/>
      <c r="G7331" s="46"/>
      <c r="H7331" s="38"/>
      <c r="I7331" s="38"/>
    </row>
    <row r="7332" spans="1:9" ht="15" customHeight="1" x14ac:dyDescent="0.2">
      <c r="A7332"/>
      <c r="B7332"/>
      <c r="G7332" s="46"/>
      <c r="H7332" s="38"/>
      <c r="I7332" s="38"/>
    </row>
    <row r="7333" spans="1:9" ht="15" customHeight="1" x14ac:dyDescent="0.2">
      <c r="A7333"/>
      <c r="B7333"/>
      <c r="G7333" s="46"/>
      <c r="H7333" s="38"/>
      <c r="I7333" s="38"/>
    </row>
    <row r="7334" spans="1:9" ht="15" customHeight="1" x14ac:dyDescent="0.2">
      <c r="A7334"/>
      <c r="B7334"/>
      <c r="G7334" s="46"/>
      <c r="H7334" s="38"/>
      <c r="I7334" s="38"/>
    </row>
    <row r="7335" spans="1:9" ht="15" customHeight="1" x14ac:dyDescent="0.2">
      <c r="A7335"/>
      <c r="B7335"/>
      <c r="G7335" s="46"/>
      <c r="H7335" s="38"/>
      <c r="I7335" s="38"/>
    </row>
    <row r="7336" spans="1:9" ht="15" customHeight="1" x14ac:dyDescent="0.2">
      <c r="A7336"/>
      <c r="B7336"/>
      <c r="G7336" s="46"/>
      <c r="H7336" s="38"/>
      <c r="I7336" s="38"/>
    </row>
    <row r="7337" spans="1:9" ht="15" customHeight="1" x14ac:dyDescent="0.2">
      <c r="A7337"/>
      <c r="B7337"/>
      <c r="G7337" s="46"/>
      <c r="H7337" s="38"/>
      <c r="I7337" s="38"/>
    </row>
    <row r="7338" spans="1:9" ht="15" customHeight="1" x14ac:dyDescent="0.2">
      <c r="A7338"/>
      <c r="B7338"/>
      <c r="G7338" s="46"/>
      <c r="H7338" s="38"/>
      <c r="I7338" s="38"/>
    </row>
    <row r="7339" spans="1:9" ht="15" customHeight="1" x14ac:dyDescent="0.2">
      <c r="A7339"/>
      <c r="B7339"/>
      <c r="G7339" s="46"/>
      <c r="H7339" s="38"/>
      <c r="I7339" s="38"/>
    </row>
    <row r="7340" spans="1:9" ht="15" customHeight="1" x14ac:dyDescent="0.2">
      <c r="A7340"/>
      <c r="B7340"/>
      <c r="G7340" s="46"/>
      <c r="H7340" s="38"/>
      <c r="I7340" s="38"/>
    </row>
    <row r="7341" spans="1:9" ht="15" customHeight="1" x14ac:dyDescent="0.2">
      <c r="A7341"/>
      <c r="B7341"/>
      <c r="G7341" s="46"/>
      <c r="H7341" s="38"/>
      <c r="I7341" s="38"/>
    </row>
    <row r="7342" spans="1:9" ht="15" customHeight="1" x14ac:dyDescent="0.2">
      <c r="A7342"/>
      <c r="B7342"/>
      <c r="G7342" s="46"/>
      <c r="H7342" s="38"/>
      <c r="I7342" s="38"/>
    </row>
    <row r="7343" spans="1:9" ht="15" customHeight="1" x14ac:dyDescent="0.2">
      <c r="A7343"/>
      <c r="B7343"/>
      <c r="G7343" s="46"/>
      <c r="H7343" s="38"/>
      <c r="I7343" s="38"/>
    </row>
    <row r="7344" spans="1:9" ht="15" customHeight="1" x14ac:dyDescent="0.2">
      <c r="A7344"/>
      <c r="B7344"/>
      <c r="G7344" s="46"/>
      <c r="H7344" s="38"/>
      <c r="I7344" s="38"/>
    </row>
    <row r="7345" spans="1:9" ht="15" customHeight="1" x14ac:dyDescent="0.2">
      <c r="A7345"/>
      <c r="B7345"/>
      <c r="G7345" s="46"/>
      <c r="H7345" s="38"/>
      <c r="I7345" s="38"/>
    </row>
    <row r="7346" spans="1:9" ht="15" customHeight="1" x14ac:dyDescent="0.2">
      <c r="A7346"/>
      <c r="B7346"/>
      <c r="G7346" s="46"/>
      <c r="H7346" s="38"/>
      <c r="I7346" s="38"/>
    </row>
    <row r="7347" spans="1:9" ht="15" customHeight="1" x14ac:dyDescent="0.2">
      <c r="A7347"/>
      <c r="B7347"/>
      <c r="G7347" s="46"/>
      <c r="H7347" s="38"/>
      <c r="I7347" s="38"/>
    </row>
    <row r="7348" spans="1:9" ht="15" customHeight="1" x14ac:dyDescent="0.2">
      <c r="A7348"/>
      <c r="B7348"/>
      <c r="G7348" s="46"/>
      <c r="H7348" s="38"/>
      <c r="I7348" s="38"/>
    </row>
    <row r="7349" spans="1:9" ht="15" customHeight="1" x14ac:dyDescent="0.2">
      <c r="A7349"/>
      <c r="B7349"/>
      <c r="G7349" s="46"/>
      <c r="H7349" s="38"/>
      <c r="I7349" s="38"/>
    </row>
    <row r="7350" spans="1:9" ht="15" customHeight="1" x14ac:dyDescent="0.2">
      <c r="A7350"/>
      <c r="B7350"/>
      <c r="G7350" s="46"/>
      <c r="H7350" s="38"/>
      <c r="I7350" s="38"/>
    </row>
    <row r="7351" spans="1:9" ht="15" customHeight="1" x14ac:dyDescent="0.2">
      <c r="A7351"/>
      <c r="B7351"/>
      <c r="G7351" s="46"/>
      <c r="H7351" s="38"/>
      <c r="I7351" s="38"/>
    </row>
    <row r="7352" spans="1:9" ht="15" customHeight="1" x14ac:dyDescent="0.2">
      <c r="A7352"/>
      <c r="B7352"/>
      <c r="G7352" s="46"/>
      <c r="H7352" s="38"/>
      <c r="I7352" s="38"/>
    </row>
    <row r="7353" spans="1:9" ht="15" customHeight="1" x14ac:dyDescent="0.2">
      <c r="A7353"/>
      <c r="B7353"/>
      <c r="G7353" s="46"/>
      <c r="H7353" s="38"/>
      <c r="I7353" s="38"/>
    </row>
    <row r="7354" spans="1:9" ht="15" customHeight="1" x14ac:dyDescent="0.2">
      <c r="A7354"/>
      <c r="B7354"/>
      <c r="G7354" s="46"/>
      <c r="H7354" s="38"/>
      <c r="I7354" s="38"/>
    </row>
    <row r="7355" spans="1:9" ht="15" customHeight="1" x14ac:dyDescent="0.2">
      <c r="A7355"/>
      <c r="B7355"/>
      <c r="G7355" s="46"/>
      <c r="H7355" s="38"/>
      <c r="I7355" s="38"/>
    </row>
    <row r="7356" spans="1:9" ht="15" customHeight="1" x14ac:dyDescent="0.2">
      <c r="A7356"/>
      <c r="B7356"/>
      <c r="G7356" s="46"/>
      <c r="H7356" s="38"/>
      <c r="I7356" s="38"/>
    </row>
    <row r="7357" spans="1:9" ht="15" customHeight="1" x14ac:dyDescent="0.2">
      <c r="A7357"/>
      <c r="B7357"/>
      <c r="G7357" s="46"/>
      <c r="H7357" s="38"/>
      <c r="I7357" s="38"/>
    </row>
    <row r="7358" spans="1:9" ht="15" customHeight="1" x14ac:dyDescent="0.2">
      <c r="A7358"/>
      <c r="B7358"/>
      <c r="G7358" s="46"/>
      <c r="H7358" s="38"/>
      <c r="I7358" s="38"/>
    </row>
    <row r="7359" spans="1:9" ht="15" customHeight="1" x14ac:dyDescent="0.2">
      <c r="A7359"/>
      <c r="B7359"/>
      <c r="G7359" s="46"/>
      <c r="H7359" s="38"/>
      <c r="I7359" s="38"/>
    </row>
    <row r="7360" spans="1:9" ht="15" customHeight="1" x14ac:dyDescent="0.2">
      <c r="A7360"/>
      <c r="B7360"/>
      <c r="G7360" s="46"/>
      <c r="H7360" s="38"/>
      <c r="I7360" s="38"/>
    </row>
    <row r="7361" spans="1:9" ht="15" customHeight="1" x14ac:dyDescent="0.2">
      <c r="A7361"/>
      <c r="B7361"/>
      <c r="G7361" s="46"/>
      <c r="H7361" s="38"/>
      <c r="I7361" s="38"/>
    </row>
    <row r="7362" spans="1:9" ht="15" customHeight="1" x14ac:dyDescent="0.2">
      <c r="A7362"/>
      <c r="B7362"/>
      <c r="G7362" s="46"/>
      <c r="H7362" s="38"/>
      <c r="I7362" s="38"/>
    </row>
    <row r="7363" spans="1:9" ht="15" customHeight="1" x14ac:dyDescent="0.2">
      <c r="A7363"/>
      <c r="B7363"/>
      <c r="G7363" s="46"/>
      <c r="H7363" s="38"/>
      <c r="I7363" s="38"/>
    </row>
    <row r="7364" spans="1:9" ht="15" customHeight="1" x14ac:dyDescent="0.2">
      <c r="A7364"/>
      <c r="B7364"/>
      <c r="G7364" s="46"/>
      <c r="H7364" s="38"/>
      <c r="I7364" s="38"/>
    </row>
    <row r="7365" spans="1:9" ht="15" customHeight="1" x14ac:dyDescent="0.2">
      <c r="A7365"/>
      <c r="B7365"/>
      <c r="G7365" s="46"/>
      <c r="H7365" s="38"/>
      <c r="I7365" s="38"/>
    </row>
    <row r="7366" spans="1:9" ht="15" customHeight="1" x14ac:dyDescent="0.2">
      <c r="A7366"/>
      <c r="B7366"/>
      <c r="G7366" s="46"/>
      <c r="H7366" s="38"/>
      <c r="I7366" s="38"/>
    </row>
    <row r="7367" spans="1:9" ht="15" customHeight="1" x14ac:dyDescent="0.2">
      <c r="A7367"/>
      <c r="B7367"/>
      <c r="G7367" s="46"/>
      <c r="H7367" s="38"/>
      <c r="I7367" s="38"/>
    </row>
    <row r="7368" spans="1:9" ht="15" customHeight="1" x14ac:dyDescent="0.2">
      <c r="A7368"/>
      <c r="B7368"/>
      <c r="G7368" s="46"/>
      <c r="H7368" s="38"/>
      <c r="I7368" s="38"/>
    </row>
    <row r="7369" spans="1:9" ht="15" customHeight="1" x14ac:dyDescent="0.2">
      <c r="A7369"/>
      <c r="B7369"/>
      <c r="G7369" s="46"/>
      <c r="H7369" s="38"/>
      <c r="I7369" s="38"/>
    </row>
    <row r="7370" spans="1:9" ht="15" customHeight="1" x14ac:dyDescent="0.2">
      <c r="A7370"/>
      <c r="B7370"/>
      <c r="G7370" s="46"/>
      <c r="H7370" s="38"/>
      <c r="I7370" s="38"/>
    </row>
    <row r="7371" spans="1:9" ht="15" customHeight="1" x14ac:dyDescent="0.2">
      <c r="A7371"/>
      <c r="B7371"/>
      <c r="G7371" s="46"/>
      <c r="H7371" s="38"/>
      <c r="I7371" s="38"/>
    </row>
    <row r="7372" spans="1:9" ht="15" customHeight="1" x14ac:dyDescent="0.2">
      <c r="A7372"/>
      <c r="B7372"/>
      <c r="G7372" s="46"/>
      <c r="H7372" s="38"/>
      <c r="I7372" s="38"/>
    </row>
    <row r="7373" spans="1:9" ht="15" customHeight="1" x14ac:dyDescent="0.2">
      <c r="A7373"/>
      <c r="B7373"/>
      <c r="G7373" s="46"/>
      <c r="H7373" s="38"/>
      <c r="I7373" s="38"/>
    </row>
    <row r="7374" spans="1:9" ht="15" customHeight="1" x14ac:dyDescent="0.2">
      <c r="A7374"/>
      <c r="B7374"/>
      <c r="G7374" s="46"/>
      <c r="H7374" s="38"/>
      <c r="I7374" s="38"/>
    </row>
    <row r="7375" spans="1:9" ht="15" customHeight="1" x14ac:dyDescent="0.2">
      <c r="A7375"/>
      <c r="B7375"/>
      <c r="G7375" s="46"/>
      <c r="H7375" s="38"/>
      <c r="I7375" s="38"/>
    </row>
    <row r="7376" spans="1:9" ht="15" customHeight="1" x14ac:dyDescent="0.2">
      <c r="A7376"/>
      <c r="B7376"/>
      <c r="G7376" s="46"/>
      <c r="H7376" s="38"/>
      <c r="I7376" s="38"/>
    </row>
    <row r="7377" spans="1:9" ht="15" customHeight="1" x14ac:dyDescent="0.2">
      <c r="A7377"/>
      <c r="B7377"/>
      <c r="G7377" s="46"/>
      <c r="H7377" s="38"/>
      <c r="I7377" s="38"/>
    </row>
    <row r="7378" spans="1:9" ht="15" customHeight="1" x14ac:dyDescent="0.2">
      <c r="A7378"/>
      <c r="B7378"/>
      <c r="G7378" s="46"/>
      <c r="H7378" s="38"/>
      <c r="I7378" s="38"/>
    </row>
    <row r="7379" spans="1:9" ht="15" customHeight="1" x14ac:dyDescent="0.2">
      <c r="A7379"/>
      <c r="B7379"/>
      <c r="G7379" s="46"/>
      <c r="H7379" s="38"/>
      <c r="I7379" s="38"/>
    </row>
    <row r="7380" spans="1:9" ht="15" customHeight="1" x14ac:dyDescent="0.2">
      <c r="A7380"/>
      <c r="B7380"/>
      <c r="G7380" s="46"/>
      <c r="H7380" s="38"/>
      <c r="I7380" s="38"/>
    </row>
    <row r="7381" spans="1:9" ht="15" customHeight="1" x14ac:dyDescent="0.2">
      <c r="A7381"/>
      <c r="B7381"/>
      <c r="G7381" s="46"/>
      <c r="H7381" s="38"/>
      <c r="I7381" s="38"/>
    </row>
    <row r="7382" spans="1:9" ht="15" customHeight="1" x14ac:dyDescent="0.2">
      <c r="A7382"/>
      <c r="B7382"/>
      <c r="G7382" s="46"/>
      <c r="H7382" s="38"/>
      <c r="I7382" s="38"/>
    </row>
    <row r="7383" spans="1:9" ht="15" customHeight="1" x14ac:dyDescent="0.2">
      <c r="A7383"/>
      <c r="B7383"/>
      <c r="G7383" s="46"/>
      <c r="H7383" s="38"/>
      <c r="I7383" s="38"/>
    </row>
    <row r="7384" spans="1:9" ht="15" customHeight="1" x14ac:dyDescent="0.2">
      <c r="A7384"/>
      <c r="B7384"/>
      <c r="G7384" s="46"/>
      <c r="H7384" s="38"/>
      <c r="I7384" s="38"/>
    </row>
    <row r="7385" spans="1:9" ht="15" customHeight="1" x14ac:dyDescent="0.2">
      <c r="A7385"/>
      <c r="B7385"/>
      <c r="G7385" s="46"/>
      <c r="H7385" s="38"/>
      <c r="I7385" s="38"/>
    </row>
    <row r="7386" spans="1:9" ht="15" customHeight="1" x14ac:dyDescent="0.2">
      <c r="A7386"/>
      <c r="B7386"/>
      <c r="G7386" s="46"/>
      <c r="H7386" s="38"/>
      <c r="I7386" s="38"/>
    </row>
    <row r="7387" spans="1:9" ht="15" customHeight="1" x14ac:dyDescent="0.2">
      <c r="A7387"/>
      <c r="B7387"/>
      <c r="G7387" s="46"/>
      <c r="H7387" s="38"/>
      <c r="I7387" s="38"/>
    </row>
    <row r="7388" spans="1:9" ht="15" customHeight="1" x14ac:dyDescent="0.2">
      <c r="A7388"/>
      <c r="B7388"/>
      <c r="G7388" s="46"/>
      <c r="H7388" s="38"/>
      <c r="I7388" s="38"/>
    </row>
    <row r="7389" spans="1:9" ht="15" customHeight="1" x14ac:dyDescent="0.2">
      <c r="A7389"/>
      <c r="B7389"/>
      <c r="G7389" s="46"/>
      <c r="H7389" s="38"/>
      <c r="I7389" s="38"/>
    </row>
    <row r="7390" spans="1:9" ht="15" customHeight="1" x14ac:dyDescent="0.2">
      <c r="A7390"/>
      <c r="B7390"/>
      <c r="G7390" s="46"/>
      <c r="H7390" s="38"/>
      <c r="I7390" s="38"/>
    </row>
    <row r="7391" spans="1:9" ht="15" customHeight="1" x14ac:dyDescent="0.2">
      <c r="A7391"/>
      <c r="B7391"/>
      <c r="G7391" s="46"/>
      <c r="H7391" s="38"/>
      <c r="I7391" s="38"/>
    </row>
    <row r="7392" spans="1:9" ht="15" customHeight="1" x14ac:dyDescent="0.2">
      <c r="A7392"/>
      <c r="B7392"/>
      <c r="G7392" s="46"/>
      <c r="H7392" s="38"/>
      <c r="I7392" s="38"/>
    </row>
    <row r="7393" spans="1:9" ht="15" customHeight="1" x14ac:dyDescent="0.2">
      <c r="A7393"/>
      <c r="B7393"/>
      <c r="G7393" s="46"/>
      <c r="H7393" s="38"/>
      <c r="I7393" s="38"/>
    </row>
    <row r="7394" spans="1:9" ht="15" customHeight="1" x14ac:dyDescent="0.2">
      <c r="A7394"/>
      <c r="B7394"/>
      <c r="G7394" s="46"/>
      <c r="H7394" s="38"/>
      <c r="I7394" s="38"/>
    </row>
    <row r="7395" spans="1:9" ht="15" customHeight="1" x14ac:dyDescent="0.2">
      <c r="A7395"/>
      <c r="B7395"/>
      <c r="G7395" s="46"/>
      <c r="H7395" s="38"/>
      <c r="I7395" s="38"/>
    </row>
    <row r="7396" spans="1:9" ht="15" customHeight="1" x14ac:dyDescent="0.2">
      <c r="A7396"/>
      <c r="B7396"/>
      <c r="G7396" s="46"/>
      <c r="H7396" s="38"/>
      <c r="I7396" s="38"/>
    </row>
    <row r="7397" spans="1:9" ht="15" customHeight="1" x14ac:dyDescent="0.2">
      <c r="A7397"/>
      <c r="B7397"/>
      <c r="G7397" s="46"/>
      <c r="H7397" s="38"/>
      <c r="I7397" s="38"/>
    </row>
    <row r="7398" spans="1:9" ht="15" customHeight="1" x14ac:dyDescent="0.2">
      <c r="A7398"/>
      <c r="B7398"/>
      <c r="G7398" s="46"/>
      <c r="H7398" s="38"/>
      <c r="I7398" s="38"/>
    </row>
    <row r="7399" spans="1:9" ht="15" customHeight="1" x14ac:dyDescent="0.2">
      <c r="A7399"/>
      <c r="B7399"/>
      <c r="G7399" s="46"/>
      <c r="H7399" s="38"/>
      <c r="I7399" s="38"/>
    </row>
    <row r="7400" spans="1:9" ht="15" customHeight="1" x14ac:dyDescent="0.2">
      <c r="A7400"/>
      <c r="B7400"/>
      <c r="G7400" s="46"/>
      <c r="H7400" s="38"/>
      <c r="I7400" s="38"/>
    </row>
    <row r="7401" spans="1:9" ht="15" customHeight="1" x14ac:dyDescent="0.2">
      <c r="A7401"/>
      <c r="B7401"/>
      <c r="G7401" s="46"/>
      <c r="H7401" s="38"/>
      <c r="I7401" s="38"/>
    </row>
    <row r="7402" spans="1:9" ht="15" customHeight="1" x14ac:dyDescent="0.2">
      <c r="A7402"/>
      <c r="B7402"/>
      <c r="G7402" s="46"/>
      <c r="H7402" s="38"/>
      <c r="I7402" s="38"/>
    </row>
    <row r="7403" spans="1:9" ht="15" customHeight="1" x14ac:dyDescent="0.2">
      <c r="A7403"/>
      <c r="B7403"/>
      <c r="G7403" s="46"/>
      <c r="H7403" s="38"/>
      <c r="I7403" s="38"/>
    </row>
    <row r="7404" spans="1:9" ht="15" customHeight="1" x14ac:dyDescent="0.2">
      <c r="A7404"/>
      <c r="B7404"/>
      <c r="G7404" s="46"/>
      <c r="H7404" s="38"/>
      <c r="I7404" s="38"/>
    </row>
    <row r="7405" spans="1:9" ht="15" customHeight="1" x14ac:dyDescent="0.2">
      <c r="A7405"/>
      <c r="B7405"/>
      <c r="G7405" s="46"/>
      <c r="H7405" s="38"/>
      <c r="I7405" s="38"/>
    </row>
    <row r="7406" spans="1:9" ht="15" customHeight="1" x14ac:dyDescent="0.2">
      <c r="A7406"/>
      <c r="B7406"/>
      <c r="G7406" s="46"/>
      <c r="H7406" s="38"/>
      <c r="I7406" s="38"/>
    </row>
    <row r="7407" spans="1:9" ht="15" customHeight="1" x14ac:dyDescent="0.2">
      <c r="A7407"/>
      <c r="B7407"/>
      <c r="G7407" s="46"/>
      <c r="H7407" s="38"/>
      <c r="I7407" s="38"/>
    </row>
    <row r="7408" spans="1:9" ht="15" customHeight="1" x14ac:dyDescent="0.2">
      <c r="A7408"/>
      <c r="B7408"/>
      <c r="G7408" s="46"/>
      <c r="H7408" s="38"/>
      <c r="I7408" s="38"/>
    </row>
    <row r="7409" spans="1:9" ht="15" customHeight="1" x14ac:dyDescent="0.2">
      <c r="A7409"/>
      <c r="B7409"/>
      <c r="G7409" s="46"/>
      <c r="H7409" s="38"/>
      <c r="I7409" s="38"/>
    </row>
    <row r="7410" spans="1:9" ht="15" customHeight="1" x14ac:dyDescent="0.2">
      <c r="A7410"/>
      <c r="B7410"/>
      <c r="G7410" s="46"/>
      <c r="H7410" s="38"/>
      <c r="I7410" s="38"/>
    </row>
    <row r="7411" spans="1:9" ht="15" customHeight="1" x14ac:dyDescent="0.2">
      <c r="A7411"/>
      <c r="B7411"/>
      <c r="G7411" s="46"/>
      <c r="H7411" s="38"/>
      <c r="I7411" s="38"/>
    </row>
    <row r="7412" spans="1:9" ht="15" customHeight="1" x14ac:dyDescent="0.2">
      <c r="A7412"/>
      <c r="B7412"/>
      <c r="G7412" s="46"/>
      <c r="H7412" s="38"/>
      <c r="I7412" s="38"/>
    </row>
    <row r="7413" spans="1:9" ht="15" customHeight="1" x14ac:dyDescent="0.2">
      <c r="A7413"/>
      <c r="B7413"/>
      <c r="G7413" s="46"/>
      <c r="H7413" s="38"/>
      <c r="I7413" s="38"/>
    </row>
    <row r="7414" spans="1:9" ht="15" customHeight="1" x14ac:dyDescent="0.2">
      <c r="A7414"/>
      <c r="B7414"/>
      <c r="G7414" s="46"/>
      <c r="H7414" s="38"/>
      <c r="I7414" s="38"/>
    </row>
    <row r="7415" spans="1:9" ht="15" customHeight="1" x14ac:dyDescent="0.2">
      <c r="A7415"/>
      <c r="B7415"/>
      <c r="G7415" s="46"/>
      <c r="H7415" s="38"/>
      <c r="I7415" s="38"/>
    </row>
    <row r="7416" spans="1:9" ht="15" customHeight="1" x14ac:dyDescent="0.2">
      <c r="A7416"/>
      <c r="B7416"/>
      <c r="G7416" s="46"/>
      <c r="H7416" s="38"/>
      <c r="I7416" s="38"/>
    </row>
    <row r="7417" spans="1:9" ht="15" customHeight="1" x14ac:dyDescent="0.2">
      <c r="A7417"/>
      <c r="B7417"/>
      <c r="G7417" s="46"/>
      <c r="H7417" s="38"/>
      <c r="I7417" s="38"/>
    </row>
    <row r="7418" spans="1:9" ht="15" customHeight="1" x14ac:dyDescent="0.2">
      <c r="A7418"/>
      <c r="B7418"/>
      <c r="G7418" s="46"/>
      <c r="H7418" s="38"/>
      <c r="I7418" s="38"/>
    </row>
    <row r="7419" spans="1:9" ht="15" customHeight="1" x14ac:dyDescent="0.2">
      <c r="A7419"/>
      <c r="B7419"/>
      <c r="G7419" s="46"/>
      <c r="H7419" s="38"/>
      <c r="I7419" s="38"/>
    </row>
    <row r="7420" spans="1:9" ht="15" customHeight="1" x14ac:dyDescent="0.2">
      <c r="A7420"/>
      <c r="B7420"/>
      <c r="G7420" s="46"/>
      <c r="H7420" s="38"/>
      <c r="I7420" s="38"/>
    </row>
    <row r="7421" spans="1:9" ht="15" customHeight="1" x14ac:dyDescent="0.2">
      <c r="A7421"/>
      <c r="B7421"/>
      <c r="G7421" s="46"/>
      <c r="H7421" s="38"/>
      <c r="I7421" s="38"/>
    </row>
    <row r="7422" spans="1:9" ht="15" customHeight="1" x14ac:dyDescent="0.2">
      <c r="A7422"/>
      <c r="B7422"/>
      <c r="G7422" s="46"/>
      <c r="H7422" s="38"/>
      <c r="I7422" s="38"/>
    </row>
    <row r="7423" spans="1:9" ht="15" customHeight="1" x14ac:dyDescent="0.2">
      <c r="A7423"/>
      <c r="B7423"/>
      <c r="G7423" s="46"/>
      <c r="H7423" s="38"/>
      <c r="I7423" s="38"/>
    </row>
    <row r="7424" spans="1:9" ht="15" customHeight="1" x14ac:dyDescent="0.2">
      <c r="A7424"/>
      <c r="B7424"/>
      <c r="G7424" s="46"/>
      <c r="H7424" s="38"/>
      <c r="I7424" s="38"/>
    </row>
    <row r="7425" spans="1:9" ht="15" customHeight="1" x14ac:dyDescent="0.2">
      <c r="A7425"/>
      <c r="B7425"/>
      <c r="G7425" s="46"/>
      <c r="H7425" s="38"/>
      <c r="I7425" s="38"/>
    </row>
    <row r="7426" spans="1:9" ht="15" customHeight="1" x14ac:dyDescent="0.2">
      <c r="A7426"/>
      <c r="B7426"/>
      <c r="G7426" s="46"/>
      <c r="H7426" s="38"/>
      <c r="I7426" s="38"/>
    </row>
    <row r="7427" spans="1:9" ht="15" customHeight="1" x14ac:dyDescent="0.2">
      <c r="A7427"/>
      <c r="B7427"/>
      <c r="G7427" s="46"/>
      <c r="H7427" s="38"/>
      <c r="I7427" s="38"/>
    </row>
    <row r="7428" spans="1:9" ht="15" customHeight="1" x14ac:dyDescent="0.2">
      <c r="A7428"/>
      <c r="B7428"/>
      <c r="G7428" s="46"/>
      <c r="H7428" s="38"/>
      <c r="I7428" s="38"/>
    </row>
    <row r="7429" spans="1:9" ht="15" customHeight="1" x14ac:dyDescent="0.2">
      <c r="A7429"/>
      <c r="B7429"/>
      <c r="G7429" s="46"/>
      <c r="H7429" s="38"/>
      <c r="I7429" s="38"/>
    </row>
    <row r="7430" spans="1:9" ht="15" customHeight="1" x14ac:dyDescent="0.2">
      <c r="A7430"/>
      <c r="B7430"/>
      <c r="G7430" s="46"/>
      <c r="H7430" s="38"/>
      <c r="I7430" s="38"/>
    </row>
    <row r="7431" spans="1:9" ht="15" customHeight="1" x14ac:dyDescent="0.2">
      <c r="A7431"/>
      <c r="B7431"/>
      <c r="G7431" s="46"/>
      <c r="H7431" s="38"/>
      <c r="I7431" s="38"/>
    </row>
    <row r="7432" spans="1:9" ht="15" customHeight="1" x14ac:dyDescent="0.2">
      <c r="A7432"/>
      <c r="B7432"/>
      <c r="G7432" s="46"/>
      <c r="H7432" s="38"/>
      <c r="I7432" s="38"/>
    </row>
    <row r="7433" spans="1:9" ht="15" customHeight="1" x14ac:dyDescent="0.2">
      <c r="A7433"/>
      <c r="B7433"/>
      <c r="G7433" s="46"/>
      <c r="H7433" s="38"/>
      <c r="I7433" s="38"/>
    </row>
    <row r="7434" spans="1:9" ht="15" customHeight="1" x14ac:dyDescent="0.2">
      <c r="A7434"/>
      <c r="B7434"/>
      <c r="G7434" s="46"/>
      <c r="H7434" s="38"/>
      <c r="I7434" s="38"/>
    </row>
    <row r="7435" spans="1:9" ht="15" customHeight="1" x14ac:dyDescent="0.2">
      <c r="A7435"/>
      <c r="B7435"/>
      <c r="G7435" s="46"/>
      <c r="H7435" s="38"/>
      <c r="I7435" s="38"/>
    </row>
    <row r="7436" spans="1:9" ht="15" customHeight="1" x14ac:dyDescent="0.2">
      <c r="A7436"/>
      <c r="B7436"/>
      <c r="G7436" s="46"/>
      <c r="H7436" s="38"/>
      <c r="I7436" s="38"/>
    </row>
    <row r="7437" spans="1:9" ht="15" customHeight="1" x14ac:dyDescent="0.2">
      <c r="A7437"/>
      <c r="B7437"/>
      <c r="G7437" s="46"/>
      <c r="H7437" s="38"/>
      <c r="I7437" s="38"/>
    </row>
    <row r="7438" spans="1:9" ht="15" customHeight="1" x14ac:dyDescent="0.2">
      <c r="A7438"/>
      <c r="B7438"/>
      <c r="G7438" s="46"/>
      <c r="H7438" s="38"/>
      <c r="I7438" s="38"/>
    </row>
    <row r="7439" spans="1:9" ht="15" customHeight="1" x14ac:dyDescent="0.2">
      <c r="A7439"/>
      <c r="B7439"/>
      <c r="G7439" s="46"/>
      <c r="H7439" s="38"/>
      <c r="I7439" s="38"/>
    </row>
    <row r="7440" spans="1:9" ht="15" customHeight="1" x14ac:dyDescent="0.2">
      <c r="A7440"/>
      <c r="B7440"/>
      <c r="G7440" s="46"/>
      <c r="H7440" s="38"/>
      <c r="I7440" s="38"/>
    </row>
    <row r="7441" spans="1:9" ht="15" customHeight="1" x14ac:dyDescent="0.2">
      <c r="A7441"/>
      <c r="B7441"/>
      <c r="G7441" s="46"/>
      <c r="H7441" s="38"/>
      <c r="I7441" s="38"/>
    </row>
    <row r="7442" spans="1:9" ht="15" customHeight="1" x14ac:dyDescent="0.2">
      <c r="A7442"/>
      <c r="B7442"/>
      <c r="G7442" s="46"/>
      <c r="H7442" s="38"/>
      <c r="I7442" s="38"/>
    </row>
    <row r="7443" spans="1:9" ht="15" customHeight="1" x14ac:dyDescent="0.2">
      <c r="A7443"/>
      <c r="B7443"/>
      <c r="G7443" s="46"/>
      <c r="H7443" s="38"/>
      <c r="I7443" s="38"/>
    </row>
    <row r="7444" spans="1:9" ht="15" customHeight="1" x14ac:dyDescent="0.2">
      <c r="A7444"/>
      <c r="B7444"/>
      <c r="G7444" s="46"/>
      <c r="H7444" s="38"/>
      <c r="I7444" s="38"/>
    </row>
    <row r="7445" spans="1:9" ht="15" customHeight="1" x14ac:dyDescent="0.2">
      <c r="A7445"/>
      <c r="B7445"/>
      <c r="G7445" s="46"/>
      <c r="H7445" s="38"/>
      <c r="I7445" s="38"/>
    </row>
    <row r="7446" spans="1:9" ht="15" customHeight="1" x14ac:dyDescent="0.2">
      <c r="A7446"/>
      <c r="B7446"/>
      <c r="G7446" s="46"/>
      <c r="H7446" s="38"/>
      <c r="I7446" s="38"/>
    </row>
    <row r="7447" spans="1:9" ht="15" customHeight="1" x14ac:dyDescent="0.2">
      <c r="A7447"/>
      <c r="B7447"/>
      <c r="G7447" s="46"/>
      <c r="H7447" s="38"/>
      <c r="I7447" s="38"/>
    </row>
    <row r="7448" spans="1:9" ht="15" customHeight="1" x14ac:dyDescent="0.2">
      <c r="A7448"/>
      <c r="B7448"/>
      <c r="G7448" s="46"/>
      <c r="H7448" s="38"/>
      <c r="I7448" s="38"/>
    </row>
    <row r="7449" spans="1:9" ht="15" customHeight="1" x14ac:dyDescent="0.2">
      <c r="A7449"/>
      <c r="B7449"/>
      <c r="G7449" s="46"/>
      <c r="H7449" s="38"/>
      <c r="I7449" s="38"/>
    </row>
    <row r="7450" spans="1:9" ht="15" customHeight="1" x14ac:dyDescent="0.2">
      <c r="A7450"/>
      <c r="B7450"/>
      <c r="G7450" s="46"/>
      <c r="H7450" s="38"/>
      <c r="I7450" s="38"/>
    </row>
    <row r="7451" spans="1:9" ht="15" customHeight="1" x14ac:dyDescent="0.2">
      <c r="A7451"/>
      <c r="B7451"/>
      <c r="G7451" s="46"/>
      <c r="H7451" s="38"/>
      <c r="I7451" s="38"/>
    </row>
    <row r="7452" spans="1:9" ht="15" customHeight="1" x14ac:dyDescent="0.2">
      <c r="A7452"/>
      <c r="B7452"/>
      <c r="G7452" s="46"/>
      <c r="H7452" s="38"/>
      <c r="I7452" s="38"/>
    </row>
    <row r="7453" spans="1:9" ht="15" customHeight="1" x14ac:dyDescent="0.2">
      <c r="A7453"/>
      <c r="B7453"/>
      <c r="G7453" s="46"/>
      <c r="H7453" s="38"/>
      <c r="I7453" s="38"/>
    </row>
    <row r="7454" spans="1:9" ht="15" customHeight="1" x14ac:dyDescent="0.2">
      <c r="A7454"/>
      <c r="B7454"/>
      <c r="G7454" s="46"/>
      <c r="H7454" s="38"/>
      <c r="I7454" s="38"/>
    </row>
    <row r="7455" spans="1:9" ht="15" customHeight="1" x14ac:dyDescent="0.2">
      <c r="A7455"/>
      <c r="B7455"/>
      <c r="G7455" s="46"/>
      <c r="H7455" s="38"/>
      <c r="I7455" s="38"/>
    </row>
    <row r="7456" spans="1:9" ht="15" customHeight="1" x14ac:dyDescent="0.2">
      <c r="A7456"/>
      <c r="B7456"/>
      <c r="G7456" s="46"/>
      <c r="H7456" s="38"/>
      <c r="I7456" s="38"/>
    </row>
    <row r="7457" spans="1:9" ht="15" customHeight="1" x14ac:dyDescent="0.2">
      <c r="A7457"/>
      <c r="B7457"/>
      <c r="G7457" s="46"/>
      <c r="H7457" s="38"/>
      <c r="I7457" s="38"/>
    </row>
    <row r="7458" spans="1:9" ht="15" customHeight="1" x14ac:dyDescent="0.2">
      <c r="A7458"/>
      <c r="B7458"/>
      <c r="G7458" s="46"/>
      <c r="H7458" s="38"/>
      <c r="I7458" s="38"/>
    </row>
    <row r="7459" spans="1:9" ht="15" customHeight="1" x14ac:dyDescent="0.2">
      <c r="A7459"/>
      <c r="B7459"/>
      <c r="G7459" s="46"/>
      <c r="H7459" s="38"/>
      <c r="I7459" s="38"/>
    </row>
    <row r="7460" spans="1:9" ht="15" customHeight="1" x14ac:dyDescent="0.2">
      <c r="A7460"/>
      <c r="B7460"/>
      <c r="G7460" s="46"/>
      <c r="H7460" s="38"/>
      <c r="I7460" s="38"/>
    </row>
    <row r="7461" spans="1:9" ht="15" customHeight="1" x14ac:dyDescent="0.2">
      <c r="A7461"/>
      <c r="B7461"/>
      <c r="G7461" s="46"/>
      <c r="H7461" s="38"/>
      <c r="I7461" s="38"/>
    </row>
    <row r="7462" spans="1:9" ht="15" customHeight="1" x14ac:dyDescent="0.2">
      <c r="A7462"/>
      <c r="B7462"/>
      <c r="G7462" s="46"/>
      <c r="H7462" s="38"/>
      <c r="I7462" s="38"/>
    </row>
    <row r="7463" spans="1:9" ht="15" customHeight="1" x14ac:dyDescent="0.2">
      <c r="A7463"/>
      <c r="B7463"/>
      <c r="G7463" s="46"/>
      <c r="H7463" s="38"/>
      <c r="I7463" s="38"/>
    </row>
    <row r="7464" spans="1:9" ht="15" customHeight="1" x14ac:dyDescent="0.2">
      <c r="A7464"/>
      <c r="B7464"/>
      <c r="G7464" s="46"/>
      <c r="H7464" s="38"/>
      <c r="I7464" s="38"/>
    </row>
    <row r="7465" spans="1:9" ht="15" customHeight="1" x14ac:dyDescent="0.2">
      <c r="A7465"/>
      <c r="B7465"/>
      <c r="G7465" s="46"/>
      <c r="H7465" s="38"/>
      <c r="I7465" s="38"/>
    </row>
    <row r="7466" spans="1:9" ht="15" customHeight="1" x14ac:dyDescent="0.2">
      <c r="A7466"/>
      <c r="B7466"/>
      <c r="G7466" s="46"/>
      <c r="H7466" s="38"/>
      <c r="I7466" s="38"/>
    </row>
    <row r="7467" spans="1:9" ht="15" customHeight="1" x14ac:dyDescent="0.2">
      <c r="A7467"/>
      <c r="B7467"/>
      <c r="G7467" s="46"/>
      <c r="H7467" s="38"/>
      <c r="I7467" s="38"/>
    </row>
    <row r="7468" spans="1:9" ht="15" customHeight="1" x14ac:dyDescent="0.2">
      <c r="A7468"/>
      <c r="B7468"/>
      <c r="G7468" s="46"/>
      <c r="H7468" s="38"/>
      <c r="I7468" s="38"/>
    </row>
    <row r="7469" spans="1:9" ht="15" customHeight="1" x14ac:dyDescent="0.2">
      <c r="A7469"/>
      <c r="B7469"/>
      <c r="G7469" s="46"/>
      <c r="H7469" s="38"/>
      <c r="I7469" s="38"/>
    </row>
    <row r="7470" spans="1:9" ht="15" customHeight="1" x14ac:dyDescent="0.2">
      <c r="A7470"/>
      <c r="B7470"/>
      <c r="G7470" s="46"/>
      <c r="H7470" s="38"/>
      <c r="I7470" s="38"/>
    </row>
    <row r="7471" spans="1:9" ht="15" customHeight="1" x14ac:dyDescent="0.2">
      <c r="A7471"/>
      <c r="B7471"/>
      <c r="G7471" s="46"/>
      <c r="H7471" s="38"/>
      <c r="I7471" s="38"/>
    </row>
    <row r="7472" spans="1:9" ht="15" customHeight="1" x14ac:dyDescent="0.2">
      <c r="A7472"/>
      <c r="B7472"/>
      <c r="G7472" s="46"/>
      <c r="H7472" s="38"/>
      <c r="I7472" s="38"/>
    </row>
    <row r="7473" spans="1:9" ht="15" customHeight="1" x14ac:dyDescent="0.2">
      <c r="A7473"/>
      <c r="B7473"/>
      <c r="G7473" s="46"/>
      <c r="H7473" s="38"/>
      <c r="I7473" s="38"/>
    </row>
    <row r="7474" spans="1:9" ht="15" customHeight="1" x14ac:dyDescent="0.2">
      <c r="A7474"/>
      <c r="B7474"/>
      <c r="G7474" s="46"/>
      <c r="H7474" s="38"/>
      <c r="I7474" s="38"/>
    </row>
    <row r="7475" spans="1:9" ht="15" customHeight="1" x14ac:dyDescent="0.2">
      <c r="A7475"/>
      <c r="B7475"/>
      <c r="G7475" s="46"/>
      <c r="H7475" s="38"/>
      <c r="I7475" s="38"/>
    </row>
    <row r="7476" spans="1:9" ht="15" customHeight="1" x14ac:dyDescent="0.2">
      <c r="A7476"/>
      <c r="B7476"/>
      <c r="G7476" s="46"/>
      <c r="H7476" s="38"/>
      <c r="I7476" s="38"/>
    </row>
    <row r="7477" spans="1:9" ht="15" customHeight="1" x14ac:dyDescent="0.2">
      <c r="A7477"/>
      <c r="B7477"/>
      <c r="G7477" s="46"/>
      <c r="H7477" s="38"/>
      <c r="I7477" s="38"/>
    </row>
    <row r="7478" spans="1:9" ht="15" customHeight="1" x14ac:dyDescent="0.2">
      <c r="A7478"/>
      <c r="B7478"/>
      <c r="G7478" s="46"/>
      <c r="H7478" s="38"/>
      <c r="I7478" s="38"/>
    </row>
    <row r="7479" spans="1:9" ht="15" customHeight="1" x14ac:dyDescent="0.2">
      <c r="A7479"/>
      <c r="B7479"/>
      <c r="G7479" s="46"/>
      <c r="H7479" s="38"/>
      <c r="I7479" s="38"/>
    </row>
    <row r="7480" spans="1:9" ht="15" customHeight="1" x14ac:dyDescent="0.2">
      <c r="A7480"/>
      <c r="B7480"/>
      <c r="G7480" s="46"/>
      <c r="H7480" s="38"/>
      <c r="I7480" s="38"/>
    </row>
    <row r="7481" spans="1:9" ht="15" customHeight="1" x14ac:dyDescent="0.2">
      <c r="A7481"/>
      <c r="B7481"/>
      <c r="G7481" s="46"/>
      <c r="H7481" s="38"/>
      <c r="I7481" s="38"/>
    </row>
    <row r="7482" spans="1:9" ht="15" customHeight="1" x14ac:dyDescent="0.2">
      <c r="A7482"/>
      <c r="B7482"/>
      <c r="G7482" s="46"/>
      <c r="H7482" s="38"/>
      <c r="I7482" s="38"/>
    </row>
    <row r="7483" spans="1:9" ht="15" customHeight="1" x14ac:dyDescent="0.2">
      <c r="A7483"/>
      <c r="B7483"/>
      <c r="G7483" s="46"/>
      <c r="H7483" s="38"/>
      <c r="I7483" s="38"/>
    </row>
    <row r="7484" spans="1:9" ht="15" customHeight="1" x14ac:dyDescent="0.2">
      <c r="A7484"/>
      <c r="B7484"/>
      <c r="G7484" s="46"/>
      <c r="H7484" s="38"/>
      <c r="I7484" s="38"/>
    </row>
    <row r="7485" spans="1:9" ht="15" customHeight="1" x14ac:dyDescent="0.2">
      <c r="A7485"/>
      <c r="B7485"/>
      <c r="G7485" s="46"/>
      <c r="H7485" s="38"/>
      <c r="I7485" s="38"/>
    </row>
    <row r="7486" spans="1:9" ht="15" customHeight="1" x14ac:dyDescent="0.2">
      <c r="A7486"/>
      <c r="B7486"/>
      <c r="G7486" s="46"/>
      <c r="H7486" s="38"/>
      <c r="I7486" s="38"/>
    </row>
    <row r="7487" spans="1:9" ht="15" customHeight="1" x14ac:dyDescent="0.2">
      <c r="A7487"/>
      <c r="B7487"/>
      <c r="G7487" s="46"/>
      <c r="H7487" s="38"/>
      <c r="I7487" s="38"/>
    </row>
    <row r="7488" spans="1:9" ht="15" customHeight="1" x14ac:dyDescent="0.2">
      <c r="A7488"/>
      <c r="B7488"/>
      <c r="G7488" s="46"/>
      <c r="H7488" s="38"/>
      <c r="I7488" s="38"/>
    </row>
    <row r="7489" spans="1:9" ht="15" customHeight="1" x14ac:dyDescent="0.2">
      <c r="A7489"/>
      <c r="B7489"/>
      <c r="G7489" s="46"/>
      <c r="H7489" s="38"/>
      <c r="I7489" s="38"/>
    </row>
    <row r="7490" spans="1:9" ht="15" customHeight="1" x14ac:dyDescent="0.2">
      <c r="A7490"/>
      <c r="B7490"/>
      <c r="G7490" s="46"/>
      <c r="H7490" s="38"/>
      <c r="I7490" s="38"/>
    </row>
    <row r="7491" spans="1:9" ht="15" customHeight="1" x14ac:dyDescent="0.2">
      <c r="A7491"/>
      <c r="B7491"/>
      <c r="G7491" s="46"/>
      <c r="H7491" s="38"/>
      <c r="I7491" s="38"/>
    </row>
    <row r="7492" spans="1:9" ht="15" customHeight="1" x14ac:dyDescent="0.2">
      <c r="A7492"/>
      <c r="B7492"/>
      <c r="G7492" s="46"/>
      <c r="H7492" s="38"/>
      <c r="I7492" s="38"/>
    </row>
    <row r="7493" spans="1:9" ht="15" customHeight="1" x14ac:dyDescent="0.2">
      <c r="A7493"/>
      <c r="B7493"/>
      <c r="G7493" s="46"/>
      <c r="H7493" s="38"/>
      <c r="I7493" s="38"/>
    </row>
    <row r="7494" spans="1:9" ht="15" customHeight="1" x14ac:dyDescent="0.2">
      <c r="A7494"/>
      <c r="B7494"/>
      <c r="G7494" s="46"/>
      <c r="H7494" s="38"/>
      <c r="I7494" s="38"/>
    </row>
    <row r="7495" spans="1:9" ht="15" customHeight="1" x14ac:dyDescent="0.2">
      <c r="A7495"/>
      <c r="B7495"/>
      <c r="G7495" s="46"/>
      <c r="H7495" s="38"/>
      <c r="I7495" s="38"/>
    </row>
    <row r="7496" spans="1:9" ht="15" customHeight="1" x14ac:dyDescent="0.2">
      <c r="A7496"/>
      <c r="B7496"/>
      <c r="G7496" s="46"/>
      <c r="H7496" s="38"/>
      <c r="I7496" s="38"/>
    </row>
    <row r="7497" spans="1:9" ht="15" customHeight="1" x14ac:dyDescent="0.2">
      <c r="A7497"/>
      <c r="B7497"/>
      <c r="G7497" s="46"/>
      <c r="H7497" s="38"/>
      <c r="I7497" s="38"/>
    </row>
    <row r="7498" spans="1:9" ht="15" customHeight="1" x14ac:dyDescent="0.2">
      <c r="A7498"/>
      <c r="B7498"/>
      <c r="G7498" s="46"/>
      <c r="H7498" s="38"/>
      <c r="I7498" s="38"/>
    </row>
    <row r="7499" spans="1:9" ht="15" customHeight="1" x14ac:dyDescent="0.2">
      <c r="A7499"/>
      <c r="B7499"/>
      <c r="G7499" s="46"/>
      <c r="H7499" s="38"/>
      <c r="I7499" s="38"/>
    </row>
    <row r="7500" spans="1:9" ht="15" customHeight="1" x14ac:dyDescent="0.2">
      <c r="A7500"/>
      <c r="B7500"/>
      <c r="G7500" s="46"/>
      <c r="H7500" s="38"/>
      <c r="I7500" s="38"/>
    </row>
    <row r="7501" spans="1:9" ht="15" customHeight="1" x14ac:dyDescent="0.2">
      <c r="A7501"/>
      <c r="B7501"/>
      <c r="G7501" s="46"/>
      <c r="H7501" s="38"/>
      <c r="I7501" s="38"/>
    </row>
    <row r="7502" spans="1:9" ht="15" customHeight="1" x14ac:dyDescent="0.2">
      <c r="A7502"/>
      <c r="B7502"/>
      <c r="G7502" s="46"/>
      <c r="H7502" s="38"/>
      <c r="I7502" s="38"/>
    </row>
    <row r="7503" spans="1:9" ht="15" customHeight="1" x14ac:dyDescent="0.2">
      <c r="A7503"/>
      <c r="B7503"/>
      <c r="G7503" s="46"/>
      <c r="H7503" s="38"/>
      <c r="I7503" s="38"/>
    </row>
    <row r="7504" spans="1:9" ht="15" customHeight="1" x14ac:dyDescent="0.2">
      <c r="A7504"/>
      <c r="B7504"/>
      <c r="G7504" s="46"/>
      <c r="H7504" s="38"/>
      <c r="I7504" s="38"/>
    </row>
    <row r="7505" spans="1:9" ht="15" customHeight="1" x14ac:dyDescent="0.2">
      <c r="A7505"/>
      <c r="B7505"/>
      <c r="G7505" s="46"/>
      <c r="H7505" s="38"/>
      <c r="I7505" s="38"/>
    </row>
    <row r="7506" spans="1:9" ht="15" customHeight="1" x14ac:dyDescent="0.2">
      <c r="A7506"/>
      <c r="B7506"/>
      <c r="G7506" s="46"/>
      <c r="H7506" s="38"/>
      <c r="I7506" s="38"/>
    </row>
    <row r="7507" spans="1:9" ht="15" customHeight="1" x14ac:dyDescent="0.2">
      <c r="A7507"/>
      <c r="B7507"/>
      <c r="G7507" s="46"/>
      <c r="H7507" s="38"/>
      <c r="I7507" s="38"/>
    </row>
    <row r="7508" spans="1:9" ht="15" customHeight="1" x14ac:dyDescent="0.2">
      <c r="A7508"/>
      <c r="B7508"/>
      <c r="G7508" s="46"/>
      <c r="H7508" s="38"/>
      <c r="I7508" s="38"/>
    </row>
    <row r="7509" spans="1:9" ht="15" customHeight="1" x14ac:dyDescent="0.2">
      <c r="A7509"/>
      <c r="B7509"/>
      <c r="G7509" s="46"/>
      <c r="H7509" s="38"/>
      <c r="I7509" s="38"/>
    </row>
    <row r="7510" spans="1:9" ht="15" customHeight="1" x14ac:dyDescent="0.2">
      <c r="A7510"/>
      <c r="B7510"/>
      <c r="G7510" s="46"/>
      <c r="H7510" s="38"/>
      <c r="I7510" s="38"/>
    </row>
    <row r="7511" spans="1:9" ht="15" customHeight="1" x14ac:dyDescent="0.2">
      <c r="A7511"/>
      <c r="B7511"/>
      <c r="G7511" s="46"/>
      <c r="H7511" s="38"/>
      <c r="I7511" s="38"/>
    </row>
    <row r="7512" spans="1:9" ht="15" customHeight="1" x14ac:dyDescent="0.2">
      <c r="A7512"/>
      <c r="B7512"/>
      <c r="G7512" s="46"/>
      <c r="H7512" s="38"/>
      <c r="I7512" s="38"/>
    </row>
    <row r="7513" spans="1:9" ht="15" customHeight="1" x14ac:dyDescent="0.2">
      <c r="A7513"/>
      <c r="B7513"/>
      <c r="G7513" s="46"/>
      <c r="H7513" s="38"/>
      <c r="I7513" s="38"/>
    </row>
    <row r="7514" spans="1:9" ht="15" customHeight="1" x14ac:dyDescent="0.2">
      <c r="A7514"/>
      <c r="B7514"/>
      <c r="G7514" s="46"/>
      <c r="H7514" s="38"/>
      <c r="I7514" s="38"/>
    </row>
    <row r="7515" spans="1:9" ht="15" customHeight="1" x14ac:dyDescent="0.2">
      <c r="A7515"/>
      <c r="B7515"/>
      <c r="G7515" s="46"/>
      <c r="H7515" s="38"/>
      <c r="I7515" s="38"/>
    </row>
    <row r="7516" spans="1:9" ht="15" customHeight="1" x14ac:dyDescent="0.2">
      <c r="A7516"/>
      <c r="B7516"/>
      <c r="G7516" s="46"/>
      <c r="H7516" s="38"/>
      <c r="I7516" s="38"/>
    </row>
    <row r="7517" spans="1:9" ht="15" customHeight="1" x14ac:dyDescent="0.2">
      <c r="A7517"/>
      <c r="B7517"/>
      <c r="G7517" s="46"/>
      <c r="H7517" s="38"/>
      <c r="I7517" s="38"/>
    </row>
    <row r="7518" spans="1:9" ht="15" customHeight="1" x14ac:dyDescent="0.2">
      <c r="A7518"/>
      <c r="B7518"/>
      <c r="G7518" s="46"/>
      <c r="H7518" s="38"/>
      <c r="I7518" s="38"/>
    </row>
    <row r="7519" spans="1:9" ht="15" customHeight="1" x14ac:dyDescent="0.2">
      <c r="A7519"/>
      <c r="B7519"/>
      <c r="G7519" s="46"/>
      <c r="H7519" s="38"/>
      <c r="I7519" s="38"/>
    </row>
    <row r="7520" spans="1:9" ht="15" customHeight="1" x14ac:dyDescent="0.2">
      <c r="A7520"/>
      <c r="B7520"/>
      <c r="G7520" s="46"/>
      <c r="H7520" s="38"/>
      <c r="I7520" s="38"/>
    </row>
    <row r="7521" spans="1:9" ht="15" customHeight="1" x14ac:dyDescent="0.2">
      <c r="A7521"/>
      <c r="B7521"/>
      <c r="G7521" s="46"/>
      <c r="H7521" s="38"/>
      <c r="I7521" s="38"/>
    </row>
    <row r="7522" spans="1:9" ht="15" customHeight="1" x14ac:dyDescent="0.2">
      <c r="A7522"/>
      <c r="B7522"/>
      <c r="G7522" s="46"/>
      <c r="H7522" s="38"/>
      <c r="I7522" s="38"/>
    </row>
    <row r="7523" spans="1:9" ht="15" customHeight="1" x14ac:dyDescent="0.2">
      <c r="A7523"/>
      <c r="B7523"/>
      <c r="G7523" s="46"/>
      <c r="H7523" s="38"/>
      <c r="I7523" s="38"/>
    </row>
    <row r="7524" spans="1:9" ht="15" customHeight="1" x14ac:dyDescent="0.2">
      <c r="A7524"/>
      <c r="B7524"/>
      <c r="G7524" s="46"/>
      <c r="H7524" s="38"/>
      <c r="I7524" s="38"/>
    </row>
    <row r="7525" spans="1:9" ht="15" customHeight="1" x14ac:dyDescent="0.2">
      <c r="A7525"/>
      <c r="B7525"/>
      <c r="G7525" s="46"/>
      <c r="H7525" s="38"/>
      <c r="I7525" s="38"/>
    </row>
    <row r="7526" spans="1:9" ht="15" customHeight="1" x14ac:dyDescent="0.2">
      <c r="A7526"/>
      <c r="B7526"/>
      <c r="G7526" s="46"/>
      <c r="H7526" s="38"/>
      <c r="I7526" s="38"/>
    </row>
    <row r="7527" spans="1:9" ht="15" customHeight="1" x14ac:dyDescent="0.2">
      <c r="A7527"/>
      <c r="B7527"/>
      <c r="G7527" s="46"/>
      <c r="H7527" s="38"/>
      <c r="I7527" s="38"/>
    </row>
    <row r="7528" spans="1:9" ht="15" customHeight="1" x14ac:dyDescent="0.2">
      <c r="A7528"/>
      <c r="B7528"/>
      <c r="G7528" s="46"/>
      <c r="H7528" s="38"/>
      <c r="I7528" s="38"/>
    </row>
    <row r="7529" spans="1:9" ht="15" customHeight="1" x14ac:dyDescent="0.2">
      <c r="A7529"/>
      <c r="B7529"/>
      <c r="G7529" s="46"/>
      <c r="H7529" s="38"/>
      <c r="I7529" s="38"/>
    </row>
    <row r="7530" spans="1:9" ht="15" customHeight="1" x14ac:dyDescent="0.2">
      <c r="A7530"/>
      <c r="B7530"/>
      <c r="G7530" s="46"/>
      <c r="H7530" s="38"/>
      <c r="I7530" s="38"/>
    </row>
    <row r="7531" spans="1:9" ht="15" customHeight="1" x14ac:dyDescent="0.2">
      <c r="A7531"/>
      <c r="B7531"/>
      <c r="G7531" s="46"/>
      <c r="H7531" s="38"/>
      <c r="I7531" s="38"/>
    </row>
    <row r="7532" spans="1:9" ht="15" customHeight="1" x14ac:dyDescent="0.2">
      <c r="A7532"/>
      <c r="B7532"/>
      <c r="G7532" s="46"/>
      <c r="H7532" s="38"/>
      <c r="I7532" s="38"/>
    </row>
    <row r="7533" spans="1:9" ht="15" customHeight="1" x14ac:dyDescent="0.2">
      <c r="A7533"/>
      <c r="B7533"/>
      <c r="G7533" s="46"/>
      <c r="H7533" s="38"/>
      <c r="I7533" s="38"/>
    </row>
    <row r="7534" spans="1:9" ht="15" customHeight="1" x14ac:dyDescent="0.2">
      <c r="A7534"/>
      <c r="B7534"/>
      <c r="G7534" s="46"/>
      <c r="H7534" s="38"/>
      <c r="I7534" s="38"/>
    </row>
    <row r="7535" spans="1:9" ht="15" customHeight="1" x14ac:dyDescent="0.2">
      <c r="A7535"/>
      <c r="B7535"/>
      <c r="G7535" s="46"/>
      <c r="H7535" s="38"/>
      <c r="I7535" s="38"/>
    </row>
    <row r="7536" spans="1:9" ht="15" customHeight="1" x14ac:dyDescent="0.2">
      <c r="A7536"/>
      <c r="B7536"/>
      <c r="G7536" s="46"/>
      <c r="H7536" s="38"/>
      <c r="I7536" s="38"/>
    </row>
    <row r="7537" spans="1:9" ht="15" customHeight="1" x14ac:dyDescent="0.2">
      <c r="A7537"/>
      <c r="B7537"/>
      <c r="G7537" s="46"/>
      <c r="H7537" s="38"/>
      <c r="I7537" s="38"/>
    </row>
    <row r="7538" spans="1:9" ht="15" customHeight="1" x14ac:dyDescent="0.2">
      <c r="A7538"/>
      <c r="B7538"/>
      <c r="G7538" s="46"/>
      <c r="H7538" s="38"/>
      <c r="I7538" s="38"/>
    </row>
    <row r="7539" spans="1:9" ht="15" customHeight="1" x14ac:dyDescent="0.2">
      <c r="A7539"/>
      <c r="B7539"/>
      <c r="G7539" s="46"/>
      <c r="H7539" s="38"/>
      <c r="I7539" s="38"/>
    </row>
    <row r="7540" spans="1:9" ht="15" customHeight="1" x14ac:dyDescent="0.2">
      <c r="A7540"/>
      <c r="B7540"/>
      <c r="G7540" s="46"/>
      <c r="H7540" s="38"/>
      <c r="I7540" s="38"/>
    </row>
    <row r="7541" spans="1:9" ht="15" customHeight="1" x14ac:dyDescent="0.2">
      <c r="A7541"/>
      <c r="B7541"/>
      <c r="G7541" s="46"/>
      <c r="H7541" s="38"/>
      <c r="I7541" s="38"/>
    </row>
    <row r="7542" spans="1:9" ht="15" customHeight="1" x14ac:dyDescent="0.2">
      <c r="A7542"/>
      <c r="B7542"/>
      <c r="G7542" s="46"/>
      <c r="H7542" s="38"/>
      <c r="I7542" s="38"/>
    </row>
    <row r="7543" spans="1:9" ht="15" customHeight="1" x14ac:dyDescent="0.2">
      <c r="A7543"/>
      <c r="B7543"/>
      <c r="G7543" s="46"/>
      <c r="H7543" s="38"/>
      <c r="I7543" s="38"/>
    </row>
    <row r="7544" spans="1:9" ht="15" customHeight="1" x14ac:dyDescent="0.2">
      <c r="A7544"/>
      <c r="B7544"/>
      <c r="G7544" s="46"/>
      <c r="H7544" s="38"/>
      <c r="I7544" s="38"/>
    </row>
    <row r="7545" spans="1:9" ht="15" customHeight="1" x14ac:dyDescent="0.2">
      <c r="A7545"/>
      <c r="B7545"/>
      <c r="G7545" s="46"/>
      <c r="H7545" s="38"/>
      <c r="I7545" s="38"/>
    </row>
    <row r="7546" spans="1:9" ht="15" customHeight="1" x14ac:dyDescent="0.2">
      <c r="A7546"/>
      <c r="B7546"/>
      <c r="G7546" s="46"/>
      <c r="H7546" s="38"/>
      <c r="I7546" s="38"/>
    </row>
    <row r="7547" spans="1:9" ht="15" customHeight="1" x14ac:dyDescent="0.2">
      <c r="A7547"/>
      <c r="B7547"/>
      <c r="G7547" s="46"/>
      <c r="H7547" s="38"/>
      <c r="I7547" s="38"/>
    </row>
    <row r="7548" spans="1:9" ht="15" customHeight="1" x14ac:dyDescent="0.2">
      <c r="A7548"/>
      <c r="B7548"/>
      <c r="G7548" s="46"/>
      <c r="H7548" s="38"/>
      <c r="I7548" s="38"/>
    </row>
    <row r="7549" spans="1:9" ht="15" customHeight="1" x14ac:dyDescent="0.2">
      <c r="A7549"/>
      <c r="B7549"/>
      <c r="G7549" s="46"/>
      <c r="H7549" s="38"/>
      <c r="I7549" s="38"/>
    </row>
    <row r="7550" spans="1:9" ht="15" customHeight="1" x14ac:dyDescent="0.2">
      <c r="A7550"/>
      <c r="B7550"/>
      <c r="G7550" s="46"/>
      <c r="H7550" s="38"/>
      <c r="I7550" s="38"/>
    </row>
    <row r="7551" spans="1:9" ht="15" customHeight="1" x14ac:dyDescent="0.2">
      <c r="A7551"/>
      <c r="B7551"/>
      <c r="G7551" s="46"/>
      <c r="H7551" s="38"/>
      <c r="I7551" s="38"/>
    </row>
    <row r="7552" spans="1:9" ht="15" customHeight="1" x14ac:dyDescent="0.2">
      <c r="A7552"/>
      <c r="B7552"/>
      <c r="G7552" s="46"/>
      <c r="H7552" s="38"/>
      <c r="I7552" s="38"/>
    </row>
    <row r="7553" spans="1:9" ht="15" customHeight="1" x14ac:dyDescent="0.2">
      <c r="A7553"/>
      <c r="B7553"/>
      <c r="G7553" s="46"/>
      <c r="H7553" s="38"/>
      <c r="I7553" s="38"/>
    </row>
    <row r="7554" spans="1:9" ht="15" customHeight="1" x14ac:dyDescent="0.2">
      <c r="A7554"/>
      <c r="B7554"/>
      <c r="G7554" s="46"/>
      <c r="H7554" s="38"/>
      <c r="I7554" s="38"/>
    </row>
    <row r="7555" spans="1:9" ht="15" customHeight="1" x14ac:dyDescent="0.2">
      <c r="A7555"/>
      <c r="B7555"/>
      <c r="G7555" s="46"/>
      <c r="H7555" s="38"/>
      <c r="I7555" s="38"/>
    </row>
    <row r="7556" spans="1:9" ht="15" customHeight="1" x14ac:dyDescent="0.2">
      <c r="A7556"/>
      <c r="B7556"/>
      <c r="G7556" s="46"/>
      <c r="H7556" s="38"/>
      <c r="I7556" s="38"/>
    </row>
    <row r="7557" spans="1:9" ht="15" customHeight="1" x14ac:dyDescent="0.2">
      <c r="A7557"/>
      <c r="B7557"/>
      <c r="G7557" s="46"/>
      <c r="H7557" s="38"/>
      <c r="I7557" s="38"/>
    </row>
    <row r="7558" spans="1:9" ht="15" customHeight="1" x14ac:dyDescent="0.2">
      <c r="A7558"/>
      <c r="B7558"/>
      <c r="G7558" s="46"/>
      <c r="H7558" s="38"/>
      <c r="I7558" s="38"/>
    </row>
    <row r="7559" spans="1:9" ht="15" customHeight="1" x14ac:dyDescent="0.2">
      <c r="A7559"/>
      <c r="B7559"/>
      <c r="G7559" s="46"/>
      <c r="H7559" s="38"/>
      <c r="I7559" s="38"/>
    </row>
    <row r="7560" spans="1:9" ht="15" customHeight="1" x14ac:dyDescent="0.2">
      <c r="A7560"/>
      <c r="B7560"/>
      <c r="G7560" s="46"/>
      <c r="H7560" s="38"/>
      <c r="I7560" s="38"/>
    </row>
    <row r="7561" spans="1:9" ht="15" customHeight="1" x14ac:dyDescent="0.2">
      <c r="A7561"/>
      <c r="B7561"/>
      <c r="G7561" s="46"/>
      <c r="H7561" s="38"/>
      <c r="I7561" s="38"/>
    </row>
    <row r="7562" spans="1:9" ht="15" customHeight="1" x14ac:dyDescent="0.2">
      <c r="A7562"/>
      <c r="B7562"/>
      <c r="G7562" s="46"/>
      <c r="H7562" s="38"/>
      <c r="I7562" s="38"/>
    </row>
    <row r="7563" spans="1:9" ht="15" customHeight="1" x14ac:dyDescent="0.2">
      <c r="A7563"/>
      <c r="B7563"/>
      <c r="G7563" s="46"/>
      <c r="H7563" s="38"/>
      <c r="I7563" s="38"/>
    </row>
    <row r="7564" spans="1:9" ht="15" customHeight="1" x14ac:dyDescent="0.2">
      <c r="A7564"/>
      <c r="B7564"/>
      <c r="G7564" s="46"/>
      <c r="H7564" s="38"/>
      <c r="I7564" s="38"/>
    </row>
    <row r="7565" spans="1:9" ht="15" customHeight="1" x14ac:dyDescent="0.2">
      <c r="A7565"/>
      <c r="B7565"/>
      <c r="G7565" s="46"/>
      <c r="H7565" s="38"/>
      <c r="I7565" s="38"/>
    </row>
    <row r="7566" spans="1:9" ht="15" customHeight="1" x14ac:dyDescent="0.2">
      <c r="A7566"/>
      <c r="B7566"/>
      <c r="G7566" s="46"/>
      <c r="H7566" s="38"/>
      <c r="I7566" s="38"/>
    </row>
    <row r="7567" spans="1:9" ht="15" customHeight="1" x14ac:dyDescent="0.2">
      <c r="A7567"/>
      <c r="B7567"/>
      <c r="G7567" s="46"/>
      <c r="H7567" s="38"/>
      <c r="I7567" s="38"/>
    </row>
    <row r="7568" spans="1:9" ht="15" customHeight="1" x14ac:dyDescent="0.2">
      <c r="A7568"/>
      <c r="B7568"/>
      <c r="G7568" s="46"/>
      <c r="H7568" s="38"/>
      <c r="I7568" s="38"/>
    </row>
    <row r="7569" spans="1:9" ht="15" customHeight="1" x14ac:dyDescent="0.2">
      <c r="A7569"/>
      <c r="B7569"/>
      <c r="G7569" s="46"/>
      <c r="H7569" s="38"/>
      <c r="I7569" s="38"/>
    </row>
    <row r="7570" spans="1:9" ht="15" customHeight="1" x14ac:dyDescent="0.2">
      <c r="A7570"/>
      <c r="B7570"/>
      <c r="G7570" s="46"/>
      <c r="H7570" s="38"/>
      <c r="I7570" s="38"/>
    </row>
    <row r="7571" spans="1:9" ht="15" customHeight="1" x14ac:dyDescent="0.2">
      <c r="A7571"/>
      <c r="B7571"/>
      <c r="G7571" s="46"/>
      <c r="H7571" s="38"/>
      <c r="I7571" s="38"/>
    </row>
    <row r="7572" spans="1:9" ht="15" customHeight="1" x14ac:dyDescent="0.2">
      <c r="A7572"/>
      <c r="B7572"/>
      <c r="G7572" s="46"/>
      <c r="H7572" s="38"/>
      <c r="I7572" s="38"/>
    </row>
    <row r="7573" spans="1:9" ht="15" customHeight="1" x14ac:dyDescent="0.2">
      <c r="A7573"/>
      <c r="B7573"/>
      <c r="G7573" s="46"/>
      <c r="H7573" s="38"/>
      <c r="I7573" s="38"/>
    </row>
    <row r="7574" spans="1:9" ht="15" customHeight="1" x14ac:dyDescent="0.2">
      <c r="A7574"/>
      <c r="B7574"/>
      <c r="G7574" s="46"/>
      <c r="H7574" s="38"/>
      <c r="I7574" s="38"/>
    </row>
    <row r="7575" spans="1:9" ht="15" customHeight="1" x14ac:dyDescent="0.2">
      <c r="A7575"/>
      <c r="B7575"/>
      <c r="G7575" s="46"/>
      <c r="H7575" s="38"/>
      <c r="I7575" s="38"/>
    </row>
    <row r="7576" spans="1:9" ht="15" customHeight="1" x14ac:dyDescent="0.2">
      <c r="A7576"/>
      <c r="B7576"/>
      <c r="G7576" s="46"/>
      <c r="H7576" s="38"/>
      <c r="I7576" s="38"/>
    </row>
    <row r="7577" spans="1:9" ht="15" customHeight="1" x14ac:dyDescent="0.2">
      <c r="A7577"/>
      <c r="B7577"/>
      <c r="G7577" s="46"/>
      <c r="H7577" s="38"/>
      <c r="I7577" s="38"/>
    </row>
    <row r="7578" spans="1:9" ht="15" customHeight="1" x14ac:dyDescent="0.2">
      <c r="A7578"/>
      <c r="B7578"/>
      <c r="G7578" s="46"/>
      <c r="H7578" s="38"/>
      <c r="I7578" s="38"/>
    </row>
    <row r="7579" spans="1:9" ht="15" customHeight="1" x14ac:dyDescent="0.2">
      <c r="A7579"/>
      <c r="B7579"/>
      <c r="G7579" s="46"/>
      <c r="H7579" s="38"/>
      <c r="I7579" s="38"/>
    </row>
    <row r="7580" spans="1:9" ht="15" customHeight="1" x14ac:dyDescent="0.2">
      <c r="A7580"/>
      <c r="B7580"/>
      <c r="G7580" s="46"/>
      <c r="H7580" s="38"/>
      <c r="I7580" s="38"/>
    </row>
    <row r="7581" spans="1:9" ht="15" customHeight="1" x14ac:dyDescent="0.2">
      <c r="A7581"/>
      <c r="B7581"/>
      <c r="G7581" s="46"/>
      <c r="H7581" s="38"/>
      <c r="I7581" s="38"/>
    </row>
    <row r="7582" spans="1:9" ht="15" customHeight="1" x14ac:dyDescent="0.2">
      <c r="A7582"/>
      <c r="B7582"/>
      <c r="G7582" s="46"/>
      <c r="H7582" s="38"/>
      <c r="I7582" s="38"/>
    </row>
    <row r="7583" spans="1:9" ht="15" customHeight="1" x14ac:dyDescent="0.2">
      <c r="A7583"/>
      <c r="B7583"/>
      <c r="G7583" s="46"/>
      <c r="H7583" s="38"/>
      <c r="I7583" s="38"/>
    </row>
    <row r="7584" spans="1:9" ht="15" customHeight="1" x14ac:dyDescent="0.2">
      <c r="A7584"/>
      <c r="B7584"/>
      <c r="G7584" s="46"/>
      <c r="H7584" s="38"/>
      <c r="I7584" s="38"/>
    </row>
    <row r="7585" spans="1:9" ht="15" customHeight="1" x14ac:dyDescent="0.2">
      <c r="A7585"/>
      <c r="B7585"/>
      <c r="G7585" s="46"/>
      <c r="H7585" s="38"/>
      <c r="I7585" s="38"/>
    </row>
    <row r="7586" spans="1:9" ht="15" customHeight="1" x14ac:dyDescent="0.2">
      <c r="A7586"/>
      <c r="B7586"/>
      <c r="G7586" s="46"/>
      <c r="H7586" s="38"/>
      <c r="I7586" s="38"/>
    </row>
    <row r="7587" spans="1:9" ht="15" customHeight="1" x14ac:dyDescent="0.2">
      <c r="A7587"/>
      <c r="B7587"/>
      <c r="G7587" s="46"/>
      <c r="H7587" s="38"/>
      <c r="I7587" s="38"/>
    </row>
    <row r="7588" spans="1:9" ht="15" customHeight="1" x14ac:dyDescent="0.2">
      <c r="A7588"/>
      <c r="B7588"/>
      <c r="G7588" s="46"/>
      <c r="H7588" s="38"/>
      <c r="I7588" s="38"/>
    </row>
    <row r="7589" spans="1:9" ht="15" customHeight="1" x14ac:dyDescent="0.2">
      <c r="A7589"/>
      <c r="B7589"/>
      <c r="G7589" s="46"/>
      <c r="H7589" s="38"/>
      <c r="I7589" s="38"/>
    </row>
    <row r="7590" spans="1:9" ht="15" customHeight="1" x14ac:dyDescent="0.2">
      <c r="A7590"/>
      <c r="B7590"/>
      <c r="G7590" s="46"/>
      <c r="H7590" s="38"/>
      <c r="I7590" s="38"/>
    </row>
    <row r="7591" spans="1:9" ht="15" customHeight="1" x14ac:dyDescent="0.2">
      <c r="A7591"/>
      <c r="B7591"/>
      <c r="G7591" s="46"/>
      <c r="H7591" s="38"/>
      <c r="I7591" s="38"/>
    </row>
    <row r="7592" spans="1:9" ht="15" customHeight="1" x14ac:dyDescent="0.2">
      <c r="A7592"/>
      <c r="B7592"/>
      <c r="G7592" s="46"/>
      <c r="H7592" s="38"/>
      <c r="I7592" s="38"/>
    </row>
    <row r="7593" spans="1:9" ht="15" customHeight="1" x14ac:dyDescent="0.2">
      <c r="A7593"/>
      <c r="B7593"/>
      <c r="G7593" s="46"/>
      <c r="H7593" s="38"/>
      <c r="I7593" s="38"/>
    </row>
    <row r="7594" spans="1:9" ht="15" customHeight="1" x14ac:dyDescent="0.2">
      <c r="A7594"/>
      <c r="B7594"/>
      <c r="G7594" s="46"/>
      <c r="H7594" s="38"/>
      <c r="I7594" s="38"/>
    </row>
    <row r="7595" spans="1:9" ht="15" customHeight="1" x14ac:dyDescent="0.2">
      <c r="A7595"/>
      <c r="B7595"/>
      <c r="G7595" s="46"/>
      <c r="H7595" s="38"/>
      <c r="I7595" s="38"/>
    </row>
    <row r="7596" spans="1:9" ht="15" customHeight="1" x14ac:dyDescent="0.2">
      <c r="A7596"/>
      <c r="B7596"/>
      <c r="G7596" s="46"/>
      <c r="H7596" s="38"/>
      <c r="I7596" s="38"/>
    </row>
    <row r="7597" spans="1:9" ht="15" customHeight="1" x14ac:dyDescent="0.2">
      <c r="A7597"/>
      <c r="B7597"/>
      <c r="G7597" s="46"/>
      <c r="H7597" s="38"/>
      <c r="I7597" s="38"/>
    </row>
    <row r="7598" spans="1:9" ht="15" customHeight="1" x14ac:dyDescent="0.2">
      <c r="A7598"/>
      <c r="B7598"/>
      <c r="G7598" s="46"/>
      <c r="H7598" s="38"/>
      <c r="I7598" s="38"/>
    </row>
    <row r="7599" spans="1:9" ht="15" customHeight="1" x14ac:dyDescent="0.2">
      <c r="A7599"/>
      <c r="B7599"/>
      <c r="G7599" s="46"/>
      <c r="H7599" s="38"/>
      <c r="I7599" s="38"/>
    </row>
    <row r="7600" spans="1:9" ht="15" customHeight="1" x14ac:dyDescent="0.2">
      <c r="A7600"/>
      <c r="B7600"/>
      <c r="G7600" s="46"/>
      <c r="H7600" s="38"/>
      <c r="I7600" s="38"/>
    </row>
    <row r="7601" spans="1:9" ht="15" customHeight="1" x14ac:dyDescent="0.2">
      <c r="A7601"/>
      <c r="B7601"/>
      <c r="G7601" s="46"/>
      <c r="H7601" s="38"/>
      <c r="I7601" s="38"/>
    </row>
    <row r="7602" spans="1:9" ht="15" customHeight="1" x14ac:dyDescent="0.2">
      <c r="A7602"/>
      <c r="B7602"/>
      <c r="G7602" s="46"/>
      <c r="H7602" s="38"/>
      <c r="I7602" s="38"/>
    </row>
    <row r="7603" spans="1:9" ht="15" customHeight="1" x14ac:dyDescent="0.2">
      <c r="A7603"/>
      <c r="B7603"/>
      <c r="G7603" s="46"/>
      <c r="H7603" s="38"/>
      <c r="I7603" s="38"/>
    </row>
    <row r="7604" spans="1:9" ht="15" customHeight="1" x14ac:dyDescent="0.2">
      <c r="A7604"/>
      <c r="B7604"/>
      <c r="G7604" s="46"/>
      <c r="H7604" s="38"/>
      <c r="I7604" s="38"/>
    </row>
    <row r="7605" spans="1:9" ht="15" customHeight="1" x14ac:dyDescent="0.2">
      <c r="A7605"/>
      <c r="B7605"/>
      <c r="G7605" s="46"/>
      <c r="H7605" s="38"/>
      <c r="I7605" s="38"/>
    </row>
    <row r="7606" spans="1:9" ht="15" customHeight="1" x14ac:dyDescent="0.2">
      <c r="A7606"/>
      <c r="B7606"/>
      <c r="G7606" s="46"/>
      <c r="H7606" s="38"/>
      <c r="I7606" s="38"/>
    </row>
    <row r="7607" spans="1:9" ht="15" customHeight="1" x14ac:dyDescent="0.2">
      <c r="A7607"/>
      <c r="B7607"/>
      <c r="G7607" s="46"/>
      <c r="H7607" s="38"/>
      <c r="I7607" s="38"/>
    </row>
    <row r="7608" spans="1:9" ht="15" customHeight="1" x14ac:dyDescent="0.2">
      <c r="A7608"/>
      <c r="B7608"/>
      <c r="G7608" s="46"/>
      <c r="H7608" s="38"/>
      <c r="I7608" s="38"/>
    </row>
    <row r="7609" spans="1:9" ht="15" customHeight="1" x14ac:dyDescent="0.2">
      <c r="A7609"/>
      <c r="B7609"/>
      <c r="G7609" s="46"/>
      <c r="H7609" s="38"/>
      <c r="I7609" s="38"/>
    </row>
    <row r="7610" spans="1:9" ht="15" customHeight="1" x14ac:dyDescent="0.2">
      <c r="A7610"/>
      <c r="B7610"/>
      <c r="G7610" s="46"/>
      <c r="H7610" s="38"/>
      <c r="I7610" s="38"/>
    </row>
    <row r="7611" spans="1:9" ht="15" customHeight="1" x14ac:dyDescent="0.2">
      <c r="A7611"/>
      <c r="B7611"/>
      <c r="G7611" s="46"/>
      <c r="H7611" s="38"/>
      <c r="I7611" s="38"/>
    </row>
    <row r="7612" spans="1:9" ht="15" customHeight="1" x14ac:dyDescent="0.2">
      <c r="A7612"/>
      <c r="B7612"/>
      <c r="G7612" s="46"/>
      <c r="H7612" s="38"/>
      <c r="I7612" s="38"/>
    </row>
    <row r="7613" spans="1:9" ht="15" customHeight="1" x14ac:dyDescent="0.2">
      <c r="A7613"/>
      <c r="B7613"/>
      <c r="G7613" s="46"/>
      <c r="H7613" s="38"/>
      <c r="I7613" s="38"/>
    </row>
    <row r="7614" spans="1:9" ht="15" customHeight="1" x14ac:dyDescent="0.2">
      <c r="A7614"/>
      <c r="B7614"/>
      <c r="G7614" s="46"/>
      <c r="H7614" s="38"/>
      <c r="I7614" s="38"/>
    </row>
    <row r="7615" spans="1:9" ht="15" customHeight="1" x14ac:dyDescent="0.2">
      <c r="A7615"/>
      <c r="B7615"/>
      <c r="G7615" s="46"/>
      <c r="H7615" s="38"/>
      <c r="I7615" s="38"/>
    </row>
    <row r="7616" spans="1:9" ht="15" customHeight="1" x14ac:dyDescent="0.2">
      <c r="A7616"/>
      <c r="B7616"/>
      <c r="G7616" s="46"/>
      <c r="H7616" s="38"/>
      <c r="I7616" s="38"/>
    </row>
    <row r="7617" spans="1:9" ht="15" customHeight="1" x14ac:dyDescent="0.2">
      <c r="A7617"/>
      <c r="B7617"/>
      <c r="G7617" s="46"/>
      <c r="H7617" s="38"/>
      <c r="I7617" s="38"/>
    </row>
    <row r="7618" spans="1:9" ht="15" customHeight="1" x14ac:dyDescent="0.2">
      <c r="A7618"/>
      <c r="B7618"/>
      <c r="G7618" s="46"/>
      <c r="H7618" s="38"/>
      <c r="I7618" s="38"/>
    </row>
    <row r="7619" spans="1:9" ht="15" customHeight="1" x14ac:dyDescent="0.2">
      <c r="A7619"/>
      <c r="B7619"/>
      <c r="G7619" s="46"/>
      <c r="H7619" s="38"/>
      <c r="I7619" s="38"/>
    </row>
    <row r="7620" spans="1:9" ht="15" customHeight="1" x14ac:dyDescent="0.2">
      <c r="A7620"/>
      <c r="B7620"/>
      <c r="G7620" s="46"/>
      <c r="H7620" s="38"/>
      <c r="I7620" s="38"/>
    </row>
    <row r="7621" spans="1:9" ht="15" customHeight="1" x14ac:dyDescent="0.2">
      <c r="A7621"/>
      <c r="B7621"/>
      <c r="G7621" s="46"/>
      <c r="H7621" s="38"/>
      <c r="I7621" s="38"/>
    </row>
    <row r="7622" spans="1:9" ht="15" customHeight="1" x14ac:dyDescent="0.2">
      <c r="A7622"/>
      <c r="B7622"/>
      <c r="G7622" s="46"/>
      <c r="H7622" s="38"/>
      <c r="I7622" s="38"/>
    </row>
    <row r="7623" spans="1:9" ht="15" customHeight="1" x14ac:dyDescent="0.2">
      <c r="A7623"/>
      <c r="B7623"/>
      <c r="G7623" s="46"/>
      <c r="H7623" s="38"/>
      <c r="I7623" s="38"/>
    </row>
    <row r="7624" spans="1:9" ht="15" customHeight="1" x14ac:dyDescent="0.2">
      <c r="A7624"/>
      <c r="B7624"/>
      <c r="G7624" s="46"/>
      <c r="H7624" s="38"/>
      <c r="I7624" s="38"/>
    </row>
    <row r="7625" spans="1:9" ht="15" customHeight="1" x14ac:dyDescent="0.2">
      <c r="A7625"/>
      <c r="B7625"/>
      <c r="G7625" s="46"/>
      <c r="H7625" s="38"/>
      <c r="I7625" s="38"/>
    </row>
    <row r="7626" spans="1:9" ht="15" customHeight="1" x14ac:dyDescent="0.2">
      <c r="A7626"/>
      <c r="B7626"/>
      <c r="G7626" s="46"/>
      <c r="H7626" s="38"/>
      <c r="I7626" s="38"/>
    </row>
    <row r="7627" spans="1:9" ht="15" customHeight="1" x14ac:dyDescent="0.2">
      <c r="A7627"/>
      <c r="B7627"/>
      <c r="G7627" s="46"/>
      <c r="H7627" s="38"/>
      <c r="I7627" s="38"/>
    </row>
    <row r="7628" spans="1:9" ht="15" customHeight="1" x14ac:dyDescent="0.2">
      <c r="A7628"/>
      <c r="B7628"/>
      <c r="G7628" s="46"/>
      <c r="H7628" s="38"/>
      <c r="I7628" s="38"/>
    </row>
    <row r="7629" spans="1:9" ht="15" customHeight="1" x14ac:dyDescent="0.2">
      <c r="A7629"/>
      <c r="B7629"/>
      <c r="G7629" s="46"/>
      <c r="H7629" s="38"/>
      <c r="I7629" s="38"/>
    </row>
    <row r="7630" spans="1:9" ht="15" customHeight="1" x14ac:dyDescent="0.2">
      <c r="A7630"/>
      <c r="B7630"/>
      <c r="G7630" s="46"/>
      <c r="H7630" s="38"/>
      <c r="I7630" s="38"/>
    </row>
    <row r="7631" spans="1:9" ht="15" customHeight="1" x14ac:dyDescent="0.2">
      <c r="A7631"/>
      <c r="B7631"/>
      <c r="G7631" s="46"/>
      <c r="H7631" s="38"/>
      <c r="I7631" s="38"/>
    </row>
    <row r="7632" spans="1:9" ht="15" customHeight="1" x14ac:dyDescent="0.2">
      <c r="A7632"/>
      <c r="B7632"/>
      <c r="G7632" s="46"/>
      <c r="H7632" s="38"/>
      <c r="I7632" s="38"/>
    </row>
    <row r="7633" spans="1:9" ht="15" customHeight="1" x14ac:dyDescent="0.2">
      <c r="A7633"/>
      <c r="B7633"/>
      <c r="G7633" s="46"/>
      <c r="H7633" s="38"/>
      <c r="I7633" s="38"/>
    </row>
    <row r="7634" spans="1:9" ht="15" customHeight="1" x14ac:dyDescent="0.2">
      <c r="A7634"/>
      <c r="B7634"/>
      <c r="G7634" s="46"/>
      <c r="H7634" s="38"/>
      <c r="I7634" s="38"/>
    </row>
    <row r="7635" spans="1:9" ht="15" customHeight="1" x14ac:dyDescent="0.2">
      <c r="A7635"/>
      <c r="B7635"/>
      <c r="G7635" s="46"/>
      <c r="H7635" s="38"/>
      <c r="I7635" s="38"/>
    </row>
    <row r="7636" spans="1:9" ht="15" customHeight="1" x14ac:dyDescent="0.2">
      <c r="A7636"/>
      <c r="B7636"/>
      <c r="G7636" s="46"/>
      <c r="H7636" s="38"/>
      <c r="I7636" s="38"/>
    </row>
    <row r="7637" spans="1:9" ht="15" customHeight="1" x14ac:dyDescent="0.2">
      <c r="A7637"/>
      <c r="B7637"/>
      <c r="G7637" s="46"/>
      <c r="H7637" s="38"/>
      <c r="I7637" s="38"/>
    </row>
    <row r="7638" spans="1:9" ht="15" customHeight="1" x14ac:dyDescent="0.2">
      <c r="A7638"/>
      <c r="B7638"/>
      <c r="G7638" s="46"/>
      <c r="H7638" s="38"/>
      <c r="I7638" s="38"/>
    </row>
    <row r="7639" spans="1:9" ht="15" customHeight="1" x14ac:dyDescent="0.2">
      <c r="A7639"/>
      <c r="B7639"/>
      <c r="G7639" s="46"/>
      <c r="H7639" s="38"/>
      <c r="I7639" s="38"/>
    </row>
    <row r="7640" spans="1:9" ht="15" customHeight="1" x14ac:dyDescent="0.2">
      <c r="A7640"/>
      <c r="B7640"/>
      <c r="G7640" s="46"/>
      <c r="H7640" s="38"/>
      <c r="I7640" s="38"/>
    </row>
    <row r="7641" spans="1:9" ht="15" customHeight="1" x14ac:dyDescent="0.2">
      <c r="A7641"/>
      <c r="B7641"/>
      <c r="G7641" s="46"/>
      <c r="H7641" s="38"/>
      <c r="I7641" s="38"/>
    </row>
    <row r="7642" spans="1:9" ht="15" customHeight="1" x14ac:dyDescent="0.2">
      <c r="A7642"/>
      <c r="B7642"/>
      <c r="G7642" s="46"/>
      <c r="H7642" s="38"/>
      <c r="I7642" s="38"/>
    </row>
    <row r="7643" spans="1:9" ht="15" customHeight="1" x14ac:dyDescent="0.2">
      <c r="A7643"/>
      <c r="B7643"/>
      <c r="G7643" s="46"/>
      <c r="H7643" s="38"/>
      <c r="I7643" s="38"/>
    </row>
    <row r="7644" spans="1:9" ht="15" customHeight="1" x14ac:dyDescent="0.2">
      <c r="A7644"/>
      <c r="B7644"/>
      <c r="G7644" s="46"/>
      <c r="H7644" s="38"/>
      <c r="I7644" s="38"/>
    </row>
    <row r="7645" spans="1:9" ht="15" customHeight="1" x14ac:dyDescent="0.2">
      <c r="A7645"/>
      <c r="B7645"/>
      <c r="G7645" s="46"/>
      <c r="H7645" s="38"/>
      <c r="I7645" s="38"/>
    </row>
    <row r="7646" spans="1:9" ht="15" customHeight="1" x14ac:dyDescent="0.2">
      <c r="A7646"/>
      <c r="B7646"/>
      <c r="G7646" s="46"/>
      <c r="H7646" s="38"/>
      <c r="I7646" s="38"/>
    </row>
    <row r="7647" spans="1:9" ht="15" customHeight="1" x14ac:dyDescent="0.2">
      <c r="A7647"/>
      <c r="B7647"/>
      <c r="G7647" s="46"/>
      <c r="H7647" s="38"/>
      <c r="I7647" s="38"/>
    </row>
    <row r="7648" spans="1:9" ht="15" customHeight="1" x14ac:dyDescent="0.2">
      <c r="A7648"/>
      <c r="B7648"/>
      <c r="G7648" s="46"/>
      <c r="H7648" s="38"/>
      <c r="I7648" s="38"/>
    </row>
    <row r="7649" spans="1:9" ht="15" customHeight="1" x14ac:dyDescent="0.2">
      <c r="A7649"/>
      <c r="B7649"/>
      <c r="G7649" s="46"/>
      <c r="H7649" s="38"/>
      <c r="I7649" s="38"/>
    </row>
    <row r="7650" spans="1:9" ht="15" customHeight="1" x14ac:dyDescent="0.2">
      <c r="A7650"/>
      <c r="B7650"/>
      <c r="G7650" s="46"/>
      <c r="H7650" s="38"/>
      <c r="I7650" s="38"/>
    </row>
    <row r="7651" spans="1:9" ht="15" customHeight="1" x14ac:dyDescent="0.2">
      <c r="A7651"/>
      <c r="B7651"/>
      <c r="G7651" s="46"/>
      <c r="H7651" s="38"/>
      <c r="I7651" s="38"/>
    </row>
    <row r="7652" spans="1:9" ht="15" customHeight="1" x14ac:dyDescent="0.2">
      <c r="A7652"/>
      <c r="B7652"/>
      <c r="G7652" s="46"/>
      <c r="H7652" s="38"/>
      <c r="I7652" s="38"/>
    </row>
    <row r="7653" spans="1:9" ht="15" customHeight="1" x14ac:dyDescent="0.2">
      <c r="A7653"/>
      <c r="B7653"/>
      <c r="G7653" s="46"/>
      <c r="H7653" s="38"/>
      <c r="I7653" s="38"/>
    </row>
    <row r="7654" spans="1:9" ht="15" customHeight="1" x14ac:dyDescent="0.2">
      <c r="A7654"/>
      <c r="B7654"/>
      <c r="G7654" s="46"/>
      <c r="H7654" s="38"/>
      <c r="I7654" s="38"/>
    </row>
    <row r="7655" spans="1:9" ht="15" customHeight="1" x14ac:dyDescent="0.2">
      <c r="A7655"/>
      <c r="B7655"/>
      <c r="G7655" s="46"/>
      <c r="H7655" s="38"/>
      <c r="I7655" s="38"/>
    </row>
    <row r="7656" spans="1:9" ht="15" customHeight="1" x14ac:dyDescent="0.2">
      <c r="A7656"/>
      <c r="B7656"/>
      <c r="G7656" s="46"/>
      <c r="H7656" s="38"/>
      <c r="I7656" s="38"/>
    </row>
    <row r="7657" spans="1:9" ht="15" customHeight="1" x14ac:dyDescent="0.2">
      <c r="A7657"/>
      <c r="B7657"/>
      <c r="G7657" s="46"/>
      <c r="H7657" s="38"/>
      <c r="I7657" s="38"/>
    </row>
    <row r="7658" spans="1:9" ht="15" customHeight="1" x14ac:dyDescent="0.2">
      <c r="A7658"/>
      <c r="B7658"/>
      <c r="G7658" s="46"/>
      <c r="H7658" s="38"/>
      <c r="I7658" s="38"/>
    </row>
    <row r="7659" spans="1:9" ht="15" customHeight="1" x14ac:dyDescent="0.2">
      <c r="A7659"/>
      <c r="B7659"/>
      <c r="G7659" s="46"/>
      <c r="H7659" s="38"/>
      <c r="I7659" s="38"/>
    </row>
    <row r="7660" spans="1:9" ht="15" customHeight="1" x14ac:dyDescent="0.2">
      <c r="A7660"/>
      <c r="B7660"/>
      <c r="G7660" s="46"/>
      <c r="H7660" s="38"/>
      <c r="I7660" s="38"/>
    </row>
    <row r="7661" spans="1:9" ht="15" customHeight="1" x14ac:dyDescent="0.2">
      <c r="A7661"/>
      <c r="B7661"/>
      <c r="G7661" s="46"/>
      <c r="H7661" s="38"/>
      <c r="I7661" s="38"/>
    </row>
    <row r="7662" spans="1:9" ht="15" customHeight="1" x14ac:dyDescent="0.2">
      <c r="A7662"/>
      <c r="B7662"/>
      <c r="G7662" s="46"/>
      <c r="H7662" s="38"/>
      <c r="I7662" s="38"/>
    </row>
    <row r="7663" spans="1:9" ht="15" customHeight="1" x14ac:dyDescent="0.2">
      <c r="A7663"/>
      <c r="B7663"/>
      <c r="G7663" s="46"/>
      <c r="H7663" s="38"/>
      <c r="I7663" s="38"/>
    </row>
    <row r="7664" spans="1:9" ht="15" customHeight="1" x14ac:dyDescent="0.2">
      <c r="A7664"/>
      <c r="B7664"/>
      <c r="G7664" s="46"/>
      <c r="H7664" s="38"/>
      <c r="I7664" s="38"/>
    </row>
    <row r="7665" spans="1:9" ht="15" customHeight="1" x14ac:dyDescent="0.2">
      <c r="A7665"/>
      <c r="B7665"/>
      <c r="G7665" s="46"/>
      <c r="H7665" s="38"/>
      <c r="I7665" s="38"/>
    </row>
    <row r="7666" spans="1:9" ht="15" customHeight="1" x14ac:dyDescent="0.2">
      <c r="A7666"/>
      <c r="B7666"/>
      <c r="G7666" s="46"/>
      <c r="H7666" s="38"/>
      <c r="I7666" s="38"/>
    </row>
    <row r="7667" spans="1:9" ht="15" customHeight="1" x14ac:dyDescent="0.2">
      <c r="A7667"/>
      <c r="B7667"/>
      <c r="G7667" s="46"/>
      <c r="H7667" s="38"/>
      <c r="I7667" s="38"/>
    </row>
    <row r="7668" spans="1:9" ht="15" customHeight="1" x14ac:dyDescent="0.2">
      <c r="A7668"/>
      <c r="B7668"/>
      <c r="G7668" s="46"/>
      <c r="H7668" s="38"/>
      <c r="I7668" s="38"/>
    </row>
    <row r="7669" spans="1:9" ht="15" customHeight="1" x14ac:dyDescent="0.2">
      <c r="A7669"/>
      <c r="B7669"/>
      <c r="G7669" s="46"/>
      <c r="H7669" s="38"/>
      <c r="I7669" s="38"/>
    </row>
    <row r="7670" spans="1:9" ht="15" customHeight="1" x14ac:dyDescent="0.2">
      <c r="A7670"/>
      <c r="B7670"/>
      <c r="G7670" s="46"/>
      <c r="H7670" s="38"/>
      <c r="I7670" s="38"/>
    </row>
    <row r="7671" spans="1:9" ht="15" customHeight="1" x14ac:dyDescent="0.2">
      <c r="A7671"/>
      <c r="B7671"/>
      <c r="G7671" s="46"/>
      <c r="H7671" s="38"/>
      <c r="I7671" s="38"/>
    </row>
    <row r="7672" spans="1:9" ht="15" customHeight="1" x14ac:dyDescent="0.2">
      <c r="A7672"/>
      <c r="B7672"/>
      <c r="G7672" s="46"/>
      <c r="H7672" s="38"/>
      <c r="I7672" s="38"/>
    </row>
    <row r="7673" spans="1:9" ht="15" customHeight="1" x14ac:dyDescent="0.2">
      <c r="A7673"/>
      <c r="B7673"/>
      <c r="G7673" s="46"/>
      <c r="H7673" s="38"/>
      <c r="I7673" s="38"/>
    </row>
    <row r="7674" spans="1:9" ht="15" customHeight="1" x14ac:dyDescent="0.2">
      <c r="A7674"/>
      <c r="B7674"/>
      <c r="G7674" s="46"/>
      <c r="H7674" s="38"/>
      <c r="I7674" s="38"/>
    </row>
    <row r="7675" spans="1:9" ht="15" customHeight="1" x14ac:dyDescent="0.2">
      <c r="A7675"/>
      <c r="B7675"/>
      <c r="G7675" s="46"/>
      <c r="H7675" s="38"/>
      <c r="I7675" s="38"/>
    </row>
    <row r="7676" spans="1:9" ht="15" customHeight="1" x14ac:dyDescent="0.2">
      <c r="A7676"/>
      <c r="B7676"/>
      <c r="G7676" s="46"/>
      <c r="H7676" s="38"/>
      <c r="I7676" s="38"/>
    </row>
    <row r="7677" spans="1:9" ht="15" customHeight="1" x14ac:dyDescent="0.2">
      <c r="A7677"/>
      <c r="B7677"/>
      <c r="G7677" s="46"/>
      <c r="H7677" s="38"/>
      <c r="I7677" s="38"/>
    </row>
    <row r="7678" spans="1:9" ht="15" customHeight="1" x14ac:dyDescent="0.2">
      <c r="A7678"/>
      <c r="B7678"/>
      <c r="G7678" s="46"/>
      <c r="H7678" s="38"/>
      <c r="I7678" s="38"/>
    </row>
    <row r="7679" spans="1:9" ht="15" customHeight="1" x14ac:dyDescent="0.2">
      <c r="A7679"/>
      <c r="B7679"/>
      <c r="G7679" s="46"/>
      <c r="H7679" s="38"/>
      <c r="I7679" s="38"/>
    </row>
    <row r="7680" spans="1:9" ht="15" customHeight="1" x14ac:dyDescent="0.2">
      <c r="A7680"/>
      <c r="B7680"/>
      <c r="G7680" s="46"/>
      <c r="H7680" s="38"/>
      <c r="I7680" s="38"/>
    </row>
    <row r="7681" spans="1:9" ht="15" customHeight="1" x14ac:dyDescent="0.2">
      <c r="A7681"/>
      <c r="B7681"/>
      <c r="G7681" s="46"/>
      <c r="H7681" s="38"/>
      <c r="I7681" s="38"/>
    </row>
    <row r="7682" spans="1:9" ht="15" customHeight="1" x14ac:dyDescent="0.2">
      <c r="A7682"/>
      <c r="B7682"/>
      <c r="G7682" s="46"/>
      <c r="H7682" s="38"/>
      <c r="I7682" s="38"/>
    </row>
    <row r="7683" spans="1:9" ht="15" customHeight="1" x14ac:dyDescent="0.2">
      <c r="A7683"/>
      <c r="B7683"/>
      <c r="G7683" s="46"/>
      <c r="H7683" s="38"/>
      <c r="I7683" s="38"/>
    </row>
    <row r="7684" spans="1:9" ht="15" customHeight="1" x14ac:dyDescent="0.2">
      <c r="A7684"/>
      <c r="B7684"/>
      <c r="G7684" s="46"/>
      <c r="H7684" s="38"/>
      <c r="I7684" s="38"/>
    </row>
    <row r="7685" spans="1:9" ht="15" customHeight="1" x14ac:dyDescent="0.2">
      <c r="A7685"/>
      <c r="B7685"/>
      <c r="G7685" s="46"/>
      <c r="H7685" s="38"/>
      <c r="I7685" s="38"/>
    </row>
    <row r="7686" spans="1:9" ht="15" customHeight="1" x14ac:dyDescent="0.2">
      <c r="A7686"/>
      <c r="B7686"/>
      <c r="G7686" s="46"/>
      <c r="H7686" s="38"/>
      <c r="I7686" s="38"/>
    </row>
    <row r="7687" spans="1:9" ht="15" customHeight="1" x14ac:dyDescent="0.2">
      <c r="A7687"/>
      <c r="B7687"/>
      <c r="G7687" s="46"/>
      <c r="H7687" s="38"/>
      <c r="I7687" s="38"/>
    </row>
    <row r="7688" spans="1:9" ht="15" customHeight="1" x14ac:dyDescent="0.2">
      <c r="A7688"/>
      <c r="B7688"/>
      <c r="G7688" s="46"/>
      <c r="H7688" s="38"/>
      <c r="I7688" s="38"/>
    </row>
    <row r="7689" spans="1:9" ht="15" customHeight="1" x14ac:dyDescent="0.2">
      <c r="A7689"/>
      <c r="B7689"/>
      <c r="G7689" s="46"/>
      <c r="H7689" s="38"/>
      <c r="I7689" s="38"/>
    </row>
    <row r="7690" spans="1:9" ht="15" customHeight="1" x14ac:dyDescent="0.2">
      <c r="A7690"/>
      <c r="B7690"/>
      <c r="G7690" s="46"/>
      <c r="H7690" s="38"/>
      <c r="I7690" s="38"/>
    </row>
    <row r="7691" spans="1:9" ht="15" customHeight="1" x14ac:dyDescent="0.2">
      <c r="A7691"/>
      <c r="B7691"/>
      <c r="G7691" s="46"/>
      <c r="H7691" s="38"/>
      <c r="I7691" s="38"/>
    </row>
    <row r="7692" spans="1:9" ht="15" customHeight="1" x14ac:dyDescent="0.2">
      <c r="A7692"/>
      <c r="B7692"/>
      <c r="G7692" s="46"/>
      <c r="H7692" s="38"/>
      <c r="I7692" s="38"/>
    </row>
    <row r="7693" spans="1:9" ht="15" customHeight="1" x14ac:dyDescent="0.2">
      <c r="A7693"/>
      <c r="B7693"/>
      <c r="G7693" s="46"/>
      <c r="H7693" s="38"/>
      <c r="I7693" s="38"/>
    </row>
    <row r="7694" spans="1:9" ht="15" customHeight="1" x14ac:dyDescent="0.2">
      <c r="A7694"/>
      <c r="B7694"/>
      <c r="G7694" s="46"/>
      <c r="H7694" s="38"/>
      <c r="I7694" s="38"/>
    </row>
    <row r="7695" spans="1:9" ht="15" customHeight="1" x14ac:dyDescent="0.2">
      <c r="A7695"/>
      <c r="B7695"/>
      <c r="G7695" s="46"/>
      <c r="H7695" s="38"/>
      <c r="I7695" s="38"/>
    </row>
    <row r="7696" spans="1:9" ht="15" customHeight="1" x14ac:dyDescent="0.2">
      <c r="A7696"/>
      <c r="B7696"/>
      <c r="G7696" s="46"/>
      <c r="H7696" s="38"/>
      <c r="I7696" s="38"/>
    </row>
    <row r="7697" spans="1:9" ht="15" customHeight="1" x14ac:dyDescent="0.2">
      <c r="A7697"/>
      <c r="B7697"/>
      <c r="G7697" s="46"/>
      <c r="H7697" s="38"/>
      <c r="I7697" s="38"/>
    </row>
    <row r="7698" spans="1:9" ht="15" customHeight="1" x14ac:dyDescent="0.2">
      <c r="A7698"/>
      <c r="B7698"/>
      <c r="G7698" s="46"/>
      <c r="H7698" s="38"/>
      <c r="I7698" s="38"/>
    </row>
    <row r="7699" spans="1:9" ht="15" customHeight="1" x14ac:dyDescent="0.2">
      <c r="A7699"/>
      <c r="B7699"/>
      <c r="G7699" s="46"/>
      <c r="H7699" s="38"/>
      <c r="I7699" s="38"/>
    </row>
    <row r="7700" spans="1:9" ht="15" customHeight="1" x14ac:dyDescent="0.2">
      <c r="A7700"/>
      <c r="B7700"/>
      <c r="G7700" s="46"/>
      <c r="H7700" s="38"/>
      <c r="I7700" s="38"/>
    </row>
    <row r="7701" spans="1:9" ht="15" customHeight="1" x14ac:dyDescent="0.2">
      <c r="A7701"/>
      <c r="B7701"/>
      <c r="G7701" s="46"/>
      <c r="H7701" s="38"/>
      <c r="I7701" s="38"/>
    </row>
    <row r="7702" spans="1:9" ht="15" customHeight="1" x14ac:dyDescent="0.2">
      <c r="A7702"/>
      <c r="B7702"/>
      <c r="G7702" s="46"/>
      <c r="H7702" s="38"/>
      <c r="I7702" s="38"/>
    </row>
    <row r="7703" spans="1:9" ht="15" customHeight="1" x14ac:dyDescent="0.2">
      <c r="A7703"/>
      <c r="B7703"/>
      <c r="G7703" s="46"/>
      <c r="H7703" s="38"/>
      <c r="I7703" s="38"/>
    </row>
    <row r="7704" spans="1:9" ht="15" customHeight="1" x14ac:dyDescent="0.2">
      <c r="A7704"/>
      <c r="B7704"/>
      <c r="G7704" s="46"/>
      <c r="H7704" s="38"/>
      <c r="I7704" s="38"/>
    </row>
    <row r="7705" spans="1:9" ht="15" customHeight="1" x14ac:dyDescent="0.2">
      <c r="A7705"/>
      <c r="B7705"/>
      <c r="G7705" s="46"/>
      <c r="H7705" s="38"/>
      <c r="I7705" s="38"/>
    </row>
    <row r="7706" spans="1:9" ht="15" customHeight="1" x14ac:dyDescent="0.2">
      <c r="A7706"/>
      <c r="B7706"/>
      <c r="G7706" s="46"/>
      <c r="H7706" s="38"/>
      <c r="I7706" s="38"/>
    </row>
    <row r="7707" spans="1:9" ht="15" customHeight="1" x14ac:dyDescent="0.2">
      <c r="A7707"/>
      <c r="B7707"/>
      <c r="G7707" s="46"/>
      <c r="H7707" s="38"/>
      <c r="I7707" s="38"/>
    </row>
    <row r="7708" spans="1:9" ht="15" customHeight="1" x14ac:dyDescent="0.2">
      <c r="A7708"/>
      <c r="B7708"/>
      <c r="G7708" s="46"/>
      <c r="H7708" s="38"/>
      <c r="I7708" s="38"/>
    </row>
    <row r="7709" spans="1:9" ht="15" customHeight="1" x14ac:dyDescent="0.2">
      <c r="A7709"/>
      <c r="B7709"/>
      <c r="G7709" s="46"/>
      <c r="H7709" s="38"/>
      <c r="I7709" s="38"/>
    </row>
    <row r="7710" spans="1:9" ht="15" customHeight="1" x14ac:dyDescent="0.2">
      <c r="A7710"/>
      <c r="B7710"/>
      <c r="G7710" s="46"/>
      <c r="H7710" s="38"/>
      <c r="I7710" s="38"/>
    </row>
    <row r="7711" spans="1:9" ht="15" customHeight="1" x14ac:dyDescent="0.2">
      <c r="A7711"/>
      <c r="B7711"/>
      <c r="G7711" s="46"/>
      <c r="H7711" s="38"/>
      <c r="I7711" s="38"/>
    </row>
    <row r="7712" spans="1:9" ht="15" customHeight="1" x14ac:dyDescent="0.2">
      <c r="A7712"/>
      <c r="B7712"/>
      <c r="G7712" s="46"/>
      <c r="H7712" s="38"/>
      <c r="I7712" s="38"/>
    </row>
    <row r="7713" spans="1:9" ht="15" customHeight="1" x14ac:dyDescent="0.2">
      <c r="A7713"/>
      <c r="B7713"/>
      <c r="G7713" s="46"/>
      <c r="H7713" s="38"/>
      <c r="I7713" s="38"/>
    </row>
    <row r="7714" spans="1:9" ht="15" customHeight="1" x14ac:dyDescent="0.2">
      <c r="A7714"/>
      <c r="B7714"/>
      <c r="G7714" s="46"/>
      <c r="H7714" s="38"/>
      <c r="I7714" s="38"/>
    </row>
    <row r="7715" spans="1:9" ht="15" customHeight="1" x14ac:dyDescent="0.2">
      <c r="A7715"/>
      <c r="B7715"/>
      <c r="G7715" s="46"/>
      <c r="H7715" s="38"/>
      <c r="I7715" s="38"/>
    </row>
    <row r="7716" spans="1:9" ht="15" customHeight="1" x14ac:dyDescent="0.2">
      <c r="A7716"/>
      <c r="B7716"/>
      <c r="G7716" s="46"/>
      <c r="H7716" s="38"/>
      <c r="I7716" s="38"/>
    </row>
    <row r="7717" spans="1:9" ht="15" customHeight="1" x14ac:dyDescent="0.2">
      <c r="A7717"/>
      <c r="B7717"/>
      <c r="G7717" s="46"/>
      <c r="H7717" s="38"/>
      <c r="I7717" s="38"/>
    </row>
    <row r="7718" spans="1:9" ht="15" customHeight="1" x14ac:dyDescent="0.2">
      <c r="A7718"/>
      <c r="B7718"/>
      <c r="G7718" s="46"/>
      <c r="H7718" s="38"/>
      <c r="I7718" s="38"/>
    </row>
    <row r="7719" spans="1:9" ht="15" customHeight="1" x14ac:dyDescent="0.2">
      <c r="A7719"/>
      <c r="B7719"/>
      <c r="G7719" s="46"/>
      <c r="H7719" s="38"/>
      <c r="I7719" s="38"/>
    </row>
    <row r="7720" spans="1:9" ht="15" customHeight="1" x14ac:dyDescent="0.2">
      <c r="A7720"/>
      <c r="B7720"/>
      <c r="G7720" s="46"/>
      <c r="H7720" s="38"/>
      <c r="I7720" s="38"/>
    </row>
    <row r="7721" spans="1:9" ht="15" customHeight="1" x14ac:dyDescent="0.2">
      <c r="A7721"/>
      <c r="B7721"/>
      <c r="G7721" s="46"/>
      <c r="H7721" s="38"/>
      <c r="I7721" s="38"/>
    </row>
    <row r="7722" spans="1:9" ht="15" customHeight="1" x14ac:dyDescent="0.2">
      <c r="A7722"/>
      <c r="B7722"/>
      <c r="G7722" s="46"/>
      <c r="H7722" s="38"/>
      <c r="I7722" s="38"/>
    </row>
    <row r="7723" spans="1:9" ht="15" customHeight="1" x14ac:dyDescent="0.2">
      <c r="A7723"/>
      <c r="B7723"/>
      <c r="G7723" s="46"/>
      <c r="H7723" s="38"/>
      <c r="I7723" s="38"/>
    </row>
    <row r="7724" spans="1:9" ht="15" customHeight="1" x14ac:dyDescent="0.2">
      <c r="A7724"/>
      <c r="B7724"/>
      <c r="G7724" s="46"/>
      <c r="H7724" s="38"/>
      <c r="I7724" s="38"/>
    </row>
    <row r="7725" spans="1:9" ht="15" customHeight="1" x14ac:dyDescent="0.2">
      <c r="A7725"/>
      <c r="B7725"/>
      <c r="G7725" s="46"/>
      <c r="H7725" s="38"/>
      <c r="I7725" s="38"/>
    </row>
    <row r="7726" spans="1:9" ht="15" customHeight="1" x14ac:dyDescent="0.2">
      <c r="A7726"/>
      <c r="B7726"/>
      <c r="G7726" s="46"/>
      <c r="H7726" s="38"/>
      <c r="I7726" s="38"/>
    </row>
    <row r="7727" spans="1:9" ht="15" customHeight="1" x14ac:dyDescent="0.2">
      <c r="A7727"/>
      <c r="B7727"/>
      <c r="G7727" s="46"/>
      <c r="H7727" s="38"/>
      <c r="I7727" s="38"/>
    </row>
    <row r="7728" spans="1:9" ht="15" customHeight="1" x14ac:dyDescent="0.2">
      <c r="A7728"/>
      <c r="B7728"/>
      <c r="G7728" s="46"/>
      <c r="H7728" s="38"/>
      <c r="I7728" s="38"/>
    </row>
    <row r="7729" spans="1:9" ht="15" customHeight="1" x14ac:dyDescent="0.2">
      <c r="A7729"/>
      <c r="B7729"/>
      <c r="G7729" s="46"/>
      <c r="H7729" s="38"/>
      <c r="I7729" s="38"/>
    </row>
    <row r="7730" spans="1:9" ht="15" customHeight="1" x14ac:dyDescent="0.2">
      <c r="A7730"/>
      <c r="B7730"/>
      <c r="G7730" s="46"/>
      <c r="H7730" s="38"/>
      <c r="I7730" s="38"/>
    </row>
    <row r="7731" spans="1:9" ht="15" customHeight="1" x14ac:dyDescent="0.2">
      <c r="A7731"/>
      <c r="B7731"/>
      <c r="G7731" s="46"/>
      <c r="H7731" s="38"/>
      <c r="I7731" s="38"/>
    </row>
    <row r="7732" spans="1:9" ht="15" customHeight="1" x14ac:dyDescent="0.2">
      <c r="A7732"/>
      <c r="B7732"/>
      <c r="G7732" s="46"/>
      <c r="H7732" s="38"/>
      <c r="I7732" s="38"/>
    </row>
    <row r="7733" spans="1:9" ht="15" customHeight="1" x14ac:dyDescent="0.2">
      <c r="A7733"/>
      <c r="B7733"/>
      <c r="G7733" s="46"/>
      <c r="H7733" s="38"/>
      <c r="I7733" s="38"/>
    </row>
    <row r="7734" spans="1:9" ht="15" customHeight="1" x14ac:dyDescent="0.2">
      <c r="A7734"/>
      <c r="B7734"/>
      <c r="G7734" s="46"/>
      <c r="H7734" s="38"/>
      <c r="I7734" s="38"/>
    </row>
    <row r="7735" spans="1:9" ht="15" customHeight="1" x14ac:dyDescent="0.2">
      <c r="A7735"/>
      <c r="B7735"/>
      <c r="G7735" s="46"/>
      <c r="H7735" s="38"/>
      <c r="I7735" s="38"/>
    </row>
    <row r="7736" spans="1:9" ht="15" customHeight="1" x14ac:dyDescent="0.2">
      <c r="A7736"/>
      <c r="B7736"/>
      <c r="G7736" s="46"/>
      <c r="H7736" s="38"/>
      <c r="I7736" s="38"/>
    </row>
    <row r="7737" spans="1:9" ht="15" customHeight="1" x14ac:dyDescent="0.2">
      <c r="A7737"/>
      <c r="B7737"/>
      <c r="G7737" s="46"/>
      <c r="H7737" s="38"/>
      <c r="I7737" s="38"/>
    </row>
    <row r="7738" spans="1:9" ht="15" customHeight="1" x14ac:dyDescent="0.2">
      <c r="A7738"/>
      <c r="B7738"/>
      <c r="G7738" s="46"/>
      <c r="H7738" s="38"/>
      <c r="I7738" s="38"/>
    </row>
    <row r="7739" spans="1:9" ht="15" customHeight="1" x14ac:dyDescent="0.2">
      <c r="A7739"/>
      <c r="B7739"/>
      <c r="G7739" s="46"/>
      <c r="H7739" s="38"/>
      <c r="I7739" s="38"/>
    </row>
    <row r="7740" spans="1:9" ht="15" customHeight="1" x14ac:dyDescent="0.2">
      <c r="A7740"/>
      <c r="B7740"/>
      <c r="G7740" s="46"/>
      <c r="H7740" s="38"/>
      <c r="I7740" s="38"/>
    </row>
    <row r="7741" spans="1:9" ht="15" customHeight="1" x14ac:dyDescent="0.2">
      <c r="A7741"/>
      <c r="B7741"/>
      <c r="G7741" s="46"/>
      <c r="H7741" s="38"/>
      <c r="I7741" s="38"/>
    </row>
    <row r="7742" spans="1:9" ht="15" customHeight="1" x14ac:dyDescent="0.2">
      <c r="A7742"/>
      <c r="B7742"/>
      <c r="G7742" s="46"/>
      <c r="H7742" s="38"/>
      <c r="I7742" s="38"/>
    </row>
    <row r="7743" spans="1:9" ht="15" customHeight="1" x14ac:dyDescent="0.2">
      <c r="A7743"/>
      <c r="B7743"/>
      <c r="G7743" s="46"/>
      <c r="H7743" s="38"/>
      <c r="I7743" s="38"/>
    </row>
    <row r="7744" spans="1:9" ht="15" customHeight="1" x14ac:dyDescent="0.2">
      <c r="A7744"/>
      <c r="B7744"/>
      <c r="G7744" s="46"/>
      <c r="H7744" s="38"/>
      <c r="I7744" s="38"/>
    </row>
    <row r="7745" spans="1:9" ht="15" customHeight="1" x14ac:dyDescent="0.2">
      <c r="A7745"/>
      <c r="B7745"/>
      <c r="G7745" s="46"/>
      <c r="H7745" s="38"/>
      <c r="I7745" s="38"/>
    </row>
    <row r="7746" spans="1:9" ht="15" customHeight="1" x14ac:dyDescent="0.2">
      <c r="A7746"/>
      <c r="B7746"/>
      <c r="G7746" s="46"/>
      <c r="H7746" s="38"/>
      <c r="I7746" s="38"/>
    </row>
    <row r="7747" spans="1:9" ht="15" customHeight="1" x14ac:dyDescent="0.2">
      <c r="A7747"/>
      <c r="B7747"/>
      <c r="G7747" s="46"/>
      <c r="H7747" s="38"/>
      <c r="I7747" s="38"/>
    </row>
    <row r="7748" spans="1:9" ht="15" customHeight="1" x14ac:dyDescent="0.2">
      <c r="A7748"/>
      <c r="B7748"/>
      <c r="G7748" s="46"/>
      <c r="H7748" s="38"/>
      <c r="I7748" s="38"/>
    </row>
    <row r="7749" spans="1:9" ht="15" customHeight="1" x14ac:dyDescent="0.2">
      <c r="A7749"/>
      <c r="B7749"/>
      <c r="G7749" s="46"/>
      <c r="H7749" s="38"/>
      <c r="I7749" s="38"/>
    </row>
    <row r="7750" spans="1:9" ht="15" customHeight="1" x14ac:dyDescent="0.2">
      <c r="A7750"/>
      <c r="B7750"/>
      <c r="G7750" s="46"/>
      <c r="H7750" s="38"/>
      <c r="I7750" s="38"/>
    </row>
    <row r="7751" spans="1:9" ht="15" customHeight="1" x14ac:dyDescent="0.2">
      <c r="A7751"/>
      <c r="B7751"/>
      <c r="G7751" s="46"/>
      <c r="H7751" s="38"/>
      <c r="I7751" s="38"/>
    </row>
    <row r="7752" spans="1:9" ht="15" customHeight="1" x14ac:dyDescent="0.2">
      <c r="A7752"/>
      <c r="B7752"/>
      <c r="G7752" s="46"/>
      <c r="H7752" s="38"/>
      <c r="I7752" s="38"/>
    </row>
    <row r="7753" spans="1:9" ht="15" customHeight="1" x14ac:dyDescent="0.2">
      <c r="A7753"/>
      <c r="B7753"/>
      <c r="G7753" s="46"/>
      <c r="H7753" s="38"/>
      <c r="I7753" s="38"/>
    </row>
    <row r="7754" spans="1:9" ht="15" customHeight="1" x14ac:dyDescent="0.2">
      <c r="A7754"/>
      <c r="B7754"/>
      <c r="G7754" s="46"/>
      <c r="H7754" s="38"/>
      <c r="I7754" s="38"/>
    </row>
    <row r="7755" spans="1:9" ht="15" customHeight="1" x14ac:dyDescent="0.2">
      <c r="A7755"/>
      <c r="B7755"/>
      <c r="G7755" s="46"/>
      <c r="H7755" s="38"/>
      <c r="I7755" s="38"/>
    </row>
    <row r="7756" spans="1:9" ht="15" customHeight="1" x14ac:dyDescent="0.2">
      <c r="A7756"/>
      <c r="B7756"/>
      <c r="G7756" s="46"/>
      <c r="H7756" s="38"/>
      <c r="I7756" s="38"/>
    </row>
    <row r="7757" spans="1:9" ht="15" customHeight="1" x14ac:dyDescent="0.2">
      <c r="A7757"/>
      <c r="B7757"/>
      <c r="G7757" s="46"/>
      <c r="H7757" s="38"/>
      <c r="I7757" s="38"/>
    </row>
    <row r="7758" spans="1:9" ht="15" customHeight="1" x14ac:dyDescent="0.2">
      <c r="A7758"/>
      <c r="B7758"/>
      <c r="G7758" s="46"/>
      <c r="H7758" s="38"/>
      <c r="I7758" s="38"/>
    </row>
    <row r="7759" spans="1:9" ht="15" customHeight="1" x14ac:dyDescent="0.2">
      <c r="A7759"/>
      <c r="B7759"/>
      <c r="G7759" s="46"/>
      <c r="H7759" s="38"/>
      <c r="I7759" s="38"/>
    </row>
    <row r="7760" spans="1:9" ht="15" customHeight="1" x14ac:dyDescent="0.2">
      <c r="A7760"/>
      <c r="B7760"/>
      <c r="G7760" s="46"/>
      <c r="H7760" s="38"/>
      <c r="I7760" s="38"/>
    </row>
    <row r="7761" spans="1:9" ht="15" customHeight="1" x14ac:dyDescent="0.2">
      <c r="A7761"/>
      <c r="B7761"/>
      <c r="G7761" s="46"/>
      <c r="H7761" s="38"/>
      <c r="I7761" s="38"/>
    </row>
    <row r="7762" spans="1:9" ht="15" customHeight="1" x14ac:dyDescent="0.2">
      <c r="A7762"/>
      <c r="B7762"/>
      <c r="G7762" s="46"/>
      <c r="H7762" s="38"/>
      <c r="I7762" s="38"/>
    </row>
    <row r="7763" spans="1:9" ht="15" customHeight="1" x14ac:dyDescent="0.2">
      <c r="A7763"/>
      <c r="B7763"/>
      <c r="G7763" s="46"/>
      <c r="H7763" s="38"/>
      <c r="I7763" s="38"/>
    </row>
    <row r="7764" spans="1:9" ht="15" customHeight="1" x14ac:dyDescent="0.2">
      <c r="A7764"/>
      <c r="B7764"/>
      <c r="G7764" s="46"/>
      <c r="H7764" s="38"/>
      <c r="I7764" s="38"/>
    </row>
    <row r="7765" spans="1:9" ht="15" customHeight="1" x14ac:dyDescent="0.2">
      <c r="A7765"/>
      <c r="B7765"/>
      <c r="G7765" s="46"/>
      <c r="H7765" s="38"/>
      <c r="I7765" s="38"/>
    </row>
    <row r="7766" spans="1:9" ht="15" customHeight="1" x14ac:dyDescent="0.2">
      <c r="A7766"/>
      <c r="B7766"/>
      <c r="G7766" s="46"/>
      <c r="H7766" s="38"/>
      <c r="I7766" s="38"/>
    </row>
    <row r="7767" spans="1:9" ht="15" customHeight="1" x14ac:dyDescent="0.2">
      <c r="A7767"/>
      <c r="B7767"/>
      <c r="G7767" s="46"/>
      <c r="H7767" s="38"/>
      <c r="I7767" s="38"/>
    </row>
    <row r="7768" spans="1:9" ht="15" customHeight="1" x14ac:dyDescent="0.2">
      <c r="A7768"/>
      <c r="B7768"/>
      <c r="G7768" s="46"/>
      <c r="H7768" s="38"/>
      <c r="I7768" s="38"/>
    </row>
    <row r="7769" spans="1:9" ht="15" customHeight="1" x14ac:dyDescent="0.2">
      <c r="A7769"/>
      <c r="B7769"/>
      <c r="G7769" s="46"/>
      <c r="H7769" s="38"/>
      <c r="I7769" s="38"/>
    </row>
    <row r="7770" spans="1:9" ht="15" customHeight="1" x14ac:dyDescent="0.2">
      <c r="A7770"/>
      <c r="B7770"/>
      <c r="G7770" s="46"/>
      <c r="H7770" s="38"/>
      <c r="I7770" s="38"/>
    </row>
    <row r="7771" spans="1:9" ht="15" customHeight="1" x14ac:dyDescent="0.2">
      <c r="A7771"/>
      <c r="B7771"/>
      <c r="G7771" s="46"/>
      <c r="H7771" s="38"/>
      <c r="I7771" s="38"/>
    </row>
    <row r="7772" spans="1:9" ht="15" customHeight="1" x14ac:dyDescent="0.2">
      <c r="A7772"/>
      <c r="B7772"/>
      <c r="G7772" s="46"/>
      <c r="H7772" s="38"/>
      <c r="I7772" s="38"/>
    </row>
    <row r="7773" spans="1:9" ht="15" customHeight="1" x14ac:dyDescent="0.2">
      <c r="A7773"/>
      <c r="B7773"/>
      <c r="G7773" s="46"/>
      <c r="H7773" s="38"/>
      <c r="I7773" s="38"/>
    </row>
    <row r="7774" spans="1:9" ht="15" customHeight="1" x14ac:dyDescent="0.2">
      <c r="A7774"/>
      <c r="B7774"/>
      <c r="G7774" s="46"/>
      <c r="H7774" s="38"/>
      <c r="I7774" s="38"/>
    </row>
    <row r="7775" spans="1:9" ht="15" customHeight="1" x14ac:dyDescent="0.2">
      <c r="A7775"/>
      <c r="B7775"/>
      <c r="G7775" s="46"/>
      <c r="H7775" s="38"/>
      <c r="I7775" s="38"/>
    </row>
    <row r="7776" spans="1:9" ht="15" customHeight="1" x14ac:dyDescent="0.2">
      <c r="A7776"/>
      <c r="B7776"/>
      <c r="G7776" s="46"/>
      <c r="H7776" s="38"/>
      <c r="I7776" s="38"/>
    </row>
    <row r="7777" spans="1:9" ht="15" customHeight="1" x14ac:dyDescent="0.2">
      <c r="A7777"/>
      <c r="B7777"/>
      <c r="G7777" s="46"/>
      <c r="H7777" s="38"/>
      <c r="I7777" s="38"/>
    </row>
    <row r="7778" spans="1:9" ht="15" customHeight="1" x14ac:dyDescent="0.2">
      <c r="A7778"/>
      <c r="B7778"/>
      <c r="G7778" s="46"/>
      <c r="H7778" s="38"/>
      <c r="I7778" s="38"/>
    </row>
    <row r="7779" spans="1:9" ht="15" customHeight="1" x14ac:dyDescent="0.2">
      <c r="A7779"/>
      <c r="B7779"/>
      <c r="G7779" s="46"/>
      <c r="H7779" s="38"/>
      <c r="I7779" s="38"/>
    </row>
    <row r="7780" spans="1:9" ht="15" customHeight="1" x14ac:dyDescent="0.2">
      <c r="A7780"/>
      <c r="B7780"/>
      <c r="G7780" s="46"/>
      <c r="H7780" s="38"/>
      <c r="I7780" s="38"/>
    </row>
    <row r="7781" spans="1:9" ht="15" customHeight="1" x14ac:dyDescent="0.2">
      <c r="A7781"/>
      <c r="B7781"/>
      <c r="G7781" s="46"/>
      <c r="H7781" s="38"/>
      <c r="I7781" s="38"/>
    </row>
    <row r="7782" spans="1:9" ht="15" customHeight="1" x14ac:dyDescent="0.2">
      <c r="A7782"/>
      <c r="B7782"/>
      <c r="G7782" s="46"/>
      <c r="H7782" s="38"/>
      <c r="I7782" s="38"/>
    </row>
    <row r="7783" spans="1:9" ht="15" customHeight="1" x14ac:dyDescent="0.2">
      <c r="A7783"/>
      <c r="B7783"/>
      <c r="G7783" s="46"/>
      <c r="H7783" s="38"/>
      <c r="I7783" s="38"/>
    </row>
    <row r="7784" spans="1:9" ht="15" customHeight="1" x14ac:dyDescent="0.2">
      <c r="A7784"/>
      <c r="B7784"/>
      <c r="G7784" s="46"/>
      <c r="H7784" s="38"/>
      <c r="I7784" s="38"/>
    </row>
    <row r="7785" spans="1:9" ht="15" customHeight="1" x14ac:dyDescent="0.2">
      <c r="A7785"/>
      <c r="B7785"/>
      <c r="G7785" s="46"/>
      <c r="H7785" s="38"/>
      <c r="I7785" s="38"/>
    </row>
    <row r="7786" spans="1:9" ht="15" customHeight="1" x14ac:dyDescent="0.2">
      <c r="A7786"/>
      <c r="B7786"/>
      <c r="G7786" s="46"/>
      <c r="H7786" s="38"/>
      <c r="I7786" s="38"/>
    </row>
    <row r="7787" spans="1:9" ht="15" customHeight="1" x14ac:dyDescent="0.2">
      <c r="A7787"/>
      <c r="B7787"/>
      <c r="G7787" s="46"/>
      <c r="H7787" s="38"/>
      <c r="I7787" s="38"/>
    </row>
    <row r="7788" spans="1:9" ht="15" customHeight="1" x14ac:dyDescent="0.2">
      <c r="A7788"/>
      <c r="B7788"/>
      <c r="G7788" s="46"/>
      <c r="H7788" s="38"/>
      <c r="I7788" s="38"/>
    </row>
    <row r="7789" spans="1:9" ht="15" customHeight="1" x14ac:dyDescent="0.2">
      <c r="A7789"/>
      <c r="B7789"/>
      <c r="G7789" s="46"/>
      <c r="H7789" s="38"/>
      <c r="I7789" s="38"/>
    </row>
    <row r="7790" spans="1:9" ht="15" customHeight="1" x14ac:dyDescent="0.2">
      <c r="A7790"/>
      <c r="B7790"/>
      <c r="G7790" s="46"/>
      <c r="H7790" s="38"/>
      <c r="I7790" s="38"/>
    </row>
    <row r="7791" spans="1:9" ht="15" customHeight="1" x14ac:dyDescent="0.2">
      <c r="A7791"/>
      <c r="B7791"/>
      <c r="G7791" s="46"/>
      <c r="H7791" s="38"/>
      <c r="I7791" s="38"/>
    </row>
    <row r="7792" spans="1:9" ht="15" customHeight="1" x14ac:dyDescent="0.2">
      <c r="A7792"/>
      <c r="B7792"/>
      <c r="G7792" s="46"/>
      <c r="H7792" s="38"/>
      <c r="I7792" s="38"/>
    </row>
    <row r="7793" spans="1:9" ht="15" customHeight="1" x14ac:dyDescent="0.2">
      <c r="A7793"/>
      <c r="B7793"/>
      <c r="G7793" s="46"/>
      <c r="H7793" s="38"/>
      <c r="I7793" s="38"/>
    </row>
    <row r="7794" spans="1:9" ht="15" customHeight="1" x14ac:dyDescent="0.2">
      <c r="A7794"/>
      <c r="B7794"/>
      <c r="G7794" s="46"/>
      <c r="H7794" s="38"/>
      <c r="I7794" s="38"/>
    </row>
    <row r="7795" spans="1:9" ht="15" customHeight="1" x14ac:dyDescent="0.2">
      <c r="A7795"/>
      <c r="B7795"/>
      <c r="G7795" s="46"/>
      <c r="H7795" s="38"/>
      <c r="I7795" s="38"/>
    </row>
    <row r="7796" spans="1:9" ht="15" customHeight="1" x14ac:dyDescent="0.2">
      <c r="A7796"/>
      <c r="B7796"/>
      <c r="G7796" s="46"/>
      <c r="H7796" s="38"/>
      <c r="I7796" s="38"/>
    </row>
    <row r="7797" spans="1:9" ht="15" customHeight="1" x14ac:dyDescent="0.2">
      <c r="A7797"/>
      <c r="B7797"/>
      <c r="G7797" s="46"/>
      <c r="H7797" s="38"/>
      <c r="I7797" s="38"/>
    </row>
    <row r="7798" spans="1:9" ht="15" customHeight="1" x14ac:dyDescent="0.2">
      <c r="A7798"/>
      <c r="B7798"/>
      <c r="G7798" s="46"/>
      <c r="H7798" s="38"/>
      <c r="I7798" s="38"/>
    </row>
    <row r="7799" spans="1:9" ht="15" customHeight="1" x14ac:dyDescent="0.2">
      <c r="A7799"/>
      <c r="B7799"/>
      <c r="G7799" s="46"/>
      <c r="H7799" s="38"/>
      <c r="I7799" s="38"/>
    </row>
    <row r="7800" spans="1:9" ht="15" customHeight="1" x14ac:dyDescent="0.2">
      <c r="A7800"/>
      <c r="B7800"/>
      <c r="G7800" s="46"/>
      <c r="H7800" s="38"/>
      <c r="I7800" s="38"/>
    </row>
    <row r="7801" spans="1:9" ht="15" customHeight="1" x14ac:dyDescent="0.2">
      <c r="A7801"/>
      <c r="B7801"/>
      <c r="G7801" s="46"/>
      <c r="H7801" s="38"/>
      <c r="I7801" s="38"/>
    </row>
    <row r="7802" spans="1:9" ht="15" customHeight="1" x14ac:dyDescent="0.2">
      <c r="A7802"/>
      <c r="B7802"/>
      <c r="G7802" s="46"/>
      <c r="H7802" s="38"/>
      <c r="I7802" s="38"/>
    </row>
    <row r="7803" spans="1:9" ht="15" customHeight="1" x14ac:dyDescent="0.2">
      <c r="A7803"/>
      <c r="B7803"/>
      <c r="G7803" s="46"/>
      <c r="H7803" s="38"/>
      <c r="I7803" s="38"/>
    </row>
    <row r="7804" spans="1:9" ht="15" customHeight="1" x14ac:dyDescent="0.2">
      <c r="A7804"/>
      <c r="B7804"/>
      <c r="G7804" s="46"/>
      <c r="H7804" s="38"/>
      <c r="I7804" s="38"/>
    </row>
    <row r="7805" spans="1:9" ht="15" customHeight="1" x14ac:dyDescent="0.2">
      <c r="A7805"/>
      <c r="B7805"/>
      <c r="G7805" s="46"/>
      <c r="H7805" s="38"/>
      <c r="I7805" s="38"/>
    </row>
    <row r="7806" spans="1:9" ht="15" customHeight="1" x14ac:dyDescent="0.2">
      <c r="A7806"/>
      <c r="B7806"/>
      <c r="G7806" s="46"/>
      <c r="H7806" s="38"/>
      <c r="I7806" s="38"/>
    </row>
    <row r="7807" spans="1:9" ht="15" customHeight="1" x14ac:dyDescent="0.2">
      <c r="A7807"/>
      <c r="B7807"/>
      <c r="G7807" s="46"/>
      <c r="H7807" s="38"/>
      <c r="I7807" s="38"/>
    </row>
    <row r="7808" spans="1:9" ht="15" customHeight="1" x14ac:dyDescent="0.2">
      <c r="A7808"/>
      <c r="B7808"/>
      <c r="G7808" s="46"/>
      <c r="H7808" s="38"/>
      <c r="I7808" s="38"/>
    </row>
    <row r="7809" spans="1:9" ht="15" customHeight="1" x14ac:dyDescent="0.2">
      <c r="A7809"/>
      <c r="B7809"/>
      <c r="G7809" s="46"/>
      <c r="H7809" s="38"/>
      <c r="I7809" s="38"/>
    </row>
    <row r="7810" spans="1:9" ht="15" customHeight="1" x14ac:dyDescent="0.2">
      <c r="A7810"/>
      <c r="B7810"/>
      <c r="G7810" s="46"/>
      <c r="H7810" s="38"/>
      <c r="I7810" s="38"/>
    </row>
    <row r="7811" spans="1:9" ht="15" customHeight="1" x14ac:dyDescent="0.2">
      <c r="A7811"/>
      <c r="B7811"/>
      <c r="G7811" s="46"/>
      <c r="H7811" s="38"/>
      <c r="I7811" s="38"/>
    </row>
    <row r="7812" spans="1:9" ht="15" customHeight="1" x14ac:dyDescent="0.2">
      <c r="A7812"/>
      <c r="B7812"/>
      <c r="G7812" s="46"/>
      <c r="H7812" s="38"/>
      <c r="I7812" s="38"/>
    </row>
    <row r="7813" spans="1:9" ht="15" customHeight="1" x14ac:dyDescent="0.2">
      <c r="A7813"/>
      <c r="B7813"/>
      <c r="G7813" s="46"/>
      <c r="H7813" s="38"/>
      <c r="I7813" s="38"/>
    </row>
    <row r="7814" spans="1:9" ht="15" customHeight="1" x14ac:dyDescent="0.2">
      <c r="A7814"/>
      <c r="B7814"/>
      <c r="G7814" s="46"/>
      <c r="H7814" s="38"/>
      <c r="I7814" s="38"/>
    </row>
    <row r="7815" spans="1:9" ht="15" customHeight="1" x14ac:dyDescent="0.2">
      <c r="A7815"/>
      <c r="B7815"/>
      <c r="G7815" s="46"/>
      <c r="H7815" s="38"/>
      <c r="I7815" s="38"/>
    </row>
    <row r="7816" spans="1:9" ht="15" customHeight="1" x14ac:dyDescent="0.2">
      <c r="A7816"/>
      <c r="B7816"/>
      <c r="G7816" s="46"/>
      <c r="H7816" s="38"/>
      <c r="I7816" s="38"/>
    </row>
    <row r="7817" spans="1:9" ht="15" customHeight="1" x14ac:dyDescent="0.2">
      <c r="A7817"/>
      <c r="B7817"/>
      <c r="G7817" s="46"/>
      <c r="H7817" s="38"/>
      <c r="I7817" s="38"/>
    </row>
    <row r="7818" spans="1:9" ht="15" customHeight="1" x14ac:dyDescent="0.2">
      <c r="A7818"/>
      <c r="B7818"/>
      <c r="G7818" s="46"/>
      <c r="H7818" s="38"/>
      <c r="I7818" s="38"/>
    </row>
    <row r="7819" spans="1:9" ht="15" customHeight="1" x14ac:dyDescent="0.2">
      <c r="A7819"/>
      <c r="B7819"/>
      <c r="G7819" s="46"/>
      <c r="H7819" s="38"/>
      <c r="I7819" s="38"/>
    </row>
    <row r="7820" spans="1:9" ht="15" customHeight="1" x14ac:dyDescent="0.2">
      <c r="A7820"/>
      <c r="B7820"/>
      <c r="G7820" s="46"/>
      <c r="H7820" s="38"/>
      <c r="I7820" s="38"/>
    </row>
    <row r="7821" spans="1:9" ht="15" customHeight="1" x14ac:dyDescent="0.2">
      <c r="A7821"/>
      <c r="B7821"/>
      <c r="G7821" s="46"/>
      <c r="H7821" s="38"/>
      <c r="I7821" s="38"/>
    </row>
    <row r="7822" spans="1:9" ht="15" customHeight="1" x14ac:dyDescent="0.2">
      <c r="A7822"/>
      <c r="B7822"/>
      <c r="G7822" s="46"/>
      <c r="H7822" s="38"/>
      <c r="I7822" s="38"/>
    </row>
    <row r="7823" spans="1:9" ht="15" customHeight="1" x14ac:dyDescent="0.2">
      <c r="A7823"/>
      <c r="B7823"/>
      <c r="G7823" s="46"/>
      <c r="H7823" s="38"/>
      <c r="I7823" s="38"/>
    </row>
    <row r="7824" spans="1:9" ht="15" customHeight="1" x14ac:dyDescent="0.2">
      <c r="A7824"/>
      <c r="B7824"/>
      <c r="G7824" s="46"/>
      <c r="H7824" s="38"/>
      <c r="I7824" s="38"/>
    </row>
    <row r="7825" spans="1:9" ht="15" customHeight="1" x14ac:dyDescent="0.2">
      <c r="A7825"/>
      <c r="B7825"/>
      <c r="G7825" s="46"/>
      <c r="H7825" s="38"/>
      <c r="I7825" s="38"/>
    </row>
    <row r="7826" spans="1:9" ht="15" customHeight="1" x14ac:dyDescent="0.2">
      <c r="A7826"/>
      <c r="B7826"/>
      <c r="G7826" s="46"/>
      <c r="H7826" s="38"/>
      <c r="I7826" s="38"/>
    </row>
    <row r="7827" spans="1:9" ht="15" customHeight="1" x14ac:dyDescent="0.2">
      <c r="A7827"/>
      <c r="B7827"/>
      <c r="G7827" s="46"/>
      <c r="H7827" s="38"/>
      <c r="I7827" s="38"/>
    </row>
    <row r="7828" spans="1:9" ht="15" customHeight="1" x14ac:dyDescent="0.2">
      <c r="A7828"/>
      <c r="B7828"/>
      <c r="G7828" s="46"/>
      <c r="H7828" s="38"/>
      <c r="I7828" s="38"/>
    </row>
    <row r="7829" spans="1:9" ht="15" customHeight="1" x14ac:dyDescent="0.2">
      <c r="A7829"/>
      <c r="B7829"/>
      <c r="G7829" s="46"/>
      <c r="H7829" s="38"/>
      <c r="I7829" s="38"/>
    </row>
    <row r="7830" spans="1:9" ht="15" customHeight="1" x14ac:dyDescent="0.2">
      <c r="A7830"/>
      <c r="B7830"/>
      <c r="G7830" s="46"/>
      <c r="H7830" s="38"/>
      <c r="I7830" s="38"/>
    </row>
    <row r="7831" spans="1:9" ht="15" customHeight="1" x14ac:dyDescent="0.2">
      <c r="A7831"/>
      <c r="B7831"/>
      <c r="G7831" s="46"/>
      <c r="H7831" s="38"/>
      <c r="I7831" s="38"/>
    </row>
    <row r="7832" spans="1:9" ht="15" customHeight="1" x14ac:dyDescent="0.2">
      <c r="A7832"/>
      <c r="B7832"/>
      <c r="G7832" s="46"/>
      <c r="H7832" s="38"/>
      <c r="I7832" s="38"/>
    </row>
    <row r="7833" spans="1:9" ht="15" customHeight="1" x14ac:dyDescent="0.2">
      <c r="A7833"/>
      <c r="B7833"/>
      <c r="G7833" s="46"/>
      <c r="H7833" s="38"/>
      <c r="I7833" s="38"/>
    </row>
    <row r="7834" spans="1:9" ht="15" customHeight="1" x14ac:dyDescent="0.2">
      <c r="A7834"/>
      <c r="B7834"/>
      <c r="G7834" s="46"/>
      <c r="H7834" s="38"/>
      <c r="I7834" s="38"/>
    </row>
    <row r="7835" spans="1:9" ht="15" customHeight="1" x14ac:dyDescent="0.2">
      <c r="A7835"/>
      <c r="B7835"/>
      <c r="G7835" s="46"/>
      <c r="H7835" s="38"/>
      <c r="I7835" s="38"/>
    </row>
    <row r="7836" spans="1:9" ht="15" customHeight="1" x14ac:dyDescent="0.2">
      <c r="A7836"/>
      <c r="B7836"/>
      <c r="G7836" s="46"/>
      <c r="H7836" s="38"/>
      <c r="I7836" s="38"/>
    </row>
    <row r="7837" spans="1:9" ht="15" customHeight="1" x14ac:dyDescent="0.2">
      <c r="A7837"/>
      <c r="B7837"/>
      <c r="G7837" s="46"/>
      <c r="H7837" s="38"/>
      <c r="I7837" s="38"/>
    </row>
    <row r="7838" spans="1:9" ht="15" customHeight="1" x14ac:dyDescent="0.2">
      <c r="A7838"/>
      <c r="B7838"/>
      <c r="G7838" s="46"/>
      <c r="H7838" s="38"/>
      <c r="I7838" s="38"/>
    </row>
    <row r="7839" spans="1:9" ht="15" customHeight="1" x14ac:dyDescent="0.2">
      <c r="A7839"/>
      <c r="B7839"/>
      <c r="G7839" s="46"/>
      <c r="H7839" s="38"/>
      <c r="I7839" s="38"/>
    </row>
    <row r="7840" spans="1:9" ht="15" customHeight="1" x14ac:dyDescent="0.2">
      <c r="A7840"/>
      <c r="B7840"/>
      <c r="G7840" s="46"/>
      <c r="H7840" s="38"/>
      <c r="I7840" s="38"/>
    </row>
    <row r="7841" spans="1:9" ht="15" customHeight="1" x14ac:dyDescent="0.2">
      <c r="A7841"/>
      <c r="B7841"/>
      <c r="G7841" s="46"/>
      <c r="H7841" s="38"/>
      <c r="I7841" s="38"/>
    </row>
    <row r="7842" spans="1:9" ht="15" customHeight="1" x14ac:dyDescent="0.2">
      <c r="A7842"/>
      <c r="B7842"/>
      <c r="G7842" s="46"/>
      <c r="H7842" s="38"/>
      <c r="I7842" s="38"/>
    </row>
    <row r="7843" spans="1:9" ht="15" customHeight="1" x14ac:dyDescent="0.2">
      <c r="A7843"/>
      <c r="B7843"/>
      <c r="G7843" s="46"/>
      <c r="H7843" s="38"/>
      <c r="I7843" s="38"/>
    </row>
    <row r="7844" spans="1:9" ht="15" customHeight="1" x14ac:dyDescent="0.2">
      <c r="A7844"/>
      <c r="B7844"/>
      <c r="G7844" s="46"/>
      <c r="H7844" s="38"/>
      <c r="I7844" s="38"/>
    </row>
    <row r="7845" spans="1:9" ht="15" customHeight="1" x14ac:dyDescent="0.2">
      <c r="A7845"/>
      <c r="B7845"/>
      <c r="G7845" s="46"/>
      <c r="H7845" s="38"/>
      <c r="I7845" s="38"/>
    </row>
    <row r="7846" spans="1:9" ht="15" customHeight="1" x14ac:dyDescent="0.2">
      <c r="A7846"/>
      <c r="B7846"/>
      <c r="G7846" s="46"/>
      <c r="H7846" s="38"/>
      <c r="I7846" s="38"/>
    </row>
    <row r="7847" spans="1:9" ht="15" customHeight="1" x14ac:dyDescent="0.2">
      <c r="A7847"/>
      <c r="B7847"/>
      <c r="G7847" s="46"/>
      <c r="H7847" s="38"/>
      <c r="I7847" s="38"/>
    </row>
    <row r="7848" spans="1:9" ht="15" customHeight="1" x14ac:dyDescent="0.2">
      <c r="A7848"/>
      <c r="B7848"/>
      <c r="G7848" s="46"/>
      <c r="H7848" s="38"/>
      <c r="I7848" s="38"/>
    </row>
    <row r="7849" spans="1:9" ht="15" customHeight="1" x14ac:dyDescent="0.2">
      <c r="A7849"/>
      <c r="B7849"/>
      <c r="G7849" s="46"/>
      <c r="H7849" s="38"/>
      <c r="I7849" s="38"/>
    </row>
    <row r="7850" spans="1:9" ht="15" customHeight="1" x14ac:dyDescent="0.2">
      <c r="A7850"/>
      <c r="B7850"/>
      <c r="G7850" s="46"/>
      <c r="H7850" s="38"/>
      <c r="I7850" s="38"/>
    </row>
    <row r="7851" spans="1:9" ht="15" customHeight="1" x14ac:dyDescent="0.2">
      <c r="A7851"/>
      <c r="B7851"/>
      <c r="G7851" s="46"/>
      <c r="H7851" s="38"/>
      <c r="I7851" s="38"/>
    </row>
    <row r="7852" spans="1:9" ht="15" customHeight="1" x14ac:dyDescent="0.2">
      <c r="A7852"/>
      <c r="B7852"/>
      <c r="G7852" s="46"/>
      <c r="H7852" s="38"/>
      <c r="I7852" s="38"/>
    </row>
    <row r="7853" spans="1:9" ht="15" customHeight="1" x14ac:dyDescent="0.2">
      <c r="A7853"/>
      <c r="B7853"/>
      <c r="G7853" s="46"/>
      <c r="H7853" s="38"/>
      <c r="I7853" s="38"/>
    </row>
    <row r="7854" spans="1:9" ht="15" customHeight="1" x14ac:dyDescent="0.2">
      <c r="A7854"/>
      <c r="B7854"/>
      <c r="G7854" s="46"/>
      <c r="H7854" s="38"/>
      <c r="I7854" s="38"/>
    </row>
    <row r="7855" spans="1:9" ht="15" customHeight="1" x14ac:dyDescent="0.2">
      <c r="A7855"/>
      <c r="B7855"/>
      <c r="G7855" s="46"/>
      <c r="H7855" s="38"/>
      <c r="I7855" s="38"/>
    </row>
    <row r="7856" spans="1:9" ht="15" customHeight="1" x14ac:dyDescent="0.2">
      <c r="A7856"/>
      <c r="B7856"/>
      <c r="G7856" s="46"/>
      <c r="H7856" s="38"/>
      <c r="I7856" s="38"/>
    </row>
    <row r="7857" spans="1:9" ht="15" customHeight="1" x14ac:dyDescent="0.2">
      <c r="A7857"/>
      <c r="B7857"/>
      <c r="G7857" s="46"/>
      <c r="H7857" s="38"/>
      <c r="I7857" s="38"/>
    </row>
    <row r="7858" spans="1:9" ht="15" customHeight="1" x14ac:dyDescent="0.2">
      <c r="A7858"/>
      <c r="B7858"/>
      <c r="G7858" s="46"/>
      <c r="H7858" s="38"/>
      <c r="I7858" s="38"/>
    </row>
    <row r="7859" spans="1:9" ht="15" customHeight="1" x14ac:dyDescent="0.2">
      <c r="A7859"/>
      <c r="B7859"/>
      <c r="G7859" s="46"/>
      <c r="H7859" s="38"/>
      <c r="I7859" s="38"/>
    </row>
    <row r="7860" spans="1:9" ht="15" customHeight="1" x14ac:dyDescent="0.2">
      <c r="A7860"/>
      <c r="B7860"/>
      <c r="G7860" s="46"/>
      <c r="H7860" s="38"/>
      <c r="I7860" s="38"/>
    </row>
    <row r="7861" spans="1:9" ht="15" customHeight="1" x14ac:dyDescent="0.2">
      <c r="A7861"/>
      <c r="B7861"/>
      <c r="G7861" s="46"/>
      <c r="H7861" s="38"/>
      <c r="I7861" s="38"/>
    </row>
    <row r="7862" spans="1:9" ht="15" customHeight="1" x14ac:dyDescent="0.2">
      <c r="A7862"/>
      <c r="B7862"/>
      <c r="G7862" s="46"/>
      <c r="H7862" s="38"/>
      <c r="I7862" s="38"/>
    </row>
    <row r="7863" spans="1:9" ht="15" customHeight="1" x14ac:dyDescent="0.2">
      <c r="A7863"/>
      <c r="B7863"/>
      <c r="G7863" s="46"/>
      <c r="H7863" s="38"/>
      <c r="I7863" s="38"/>
    </row>
    <row r="7864" spans="1:9" ht="15" customHeight="1" x14ac:dyDescent="0.2">
      <c r="A7864"/>
      <c r="B7864"/>
      <c r="G7864" s="46"/>
      <c r="H7864" s="38"/>
      <c r="I7864" s="38"/>
    </row>
    <row r="7865" spans="1:9" ht="15" customHeight="1" x14ac:dyDescent="0.2">
      <c r="A7865"/>
      <c r="B7865"/>
      <c r="G7865" s="46"/>
      <c r="H7865" s="38"/>
      <c r="I7865" s="38"/>
    </row>
    <row r="7866" spans="1:9" ht="15" customHeight="1" x14ac:dyDescent="0.2">
      <c r="A7866"/>
      <c r="B7866"/>
      <c r="G7866" s="46"/>
      <c r="H7866" s="38"/>
      <c r="I7866" s="38"/>
    </row>
    <row r="7867" spans="1:9" ht="15" customHeight="1" x14ac:dyDescent="0.2">
      <c r="A7867"/>
      <c r="B7867"/>
      <c r="G7867" s="46"/>
      <c r="H7867" s="38"/>
      <c r="I7867" s="38"/>
    </row>
    <row r="7868" spans="1:9" ht="15" customHeight="1" x14ac:dyDescent="0.2">
      <c r="A7868"/>
      <c r="B7868"/>
      <c r="G7868" s="46"/>
      <c r="H7868" s="38"/>
      <c r="I7868" s="38"/>
    </row>
    <row r="7869" spans="1:9" ht="15" customHeight="1" x14ac:dyDescent="0.2">
      <c r="A7869"/>
      <c r="B7869"/>
      <c r="G7869" s="46"/>
      <c r="H7869" s="38"/>
      <c r="I7869" s="38"/>
    </row>
    <row r="7870" spans="1:9" ht="15" customHeight="1" x14ac:dyDescent="0.2">
      <c r="A7870"/>
      <c r="B7870"/>
      <c r="G7870" s="46"/>
      <c r="H7870" s="38"/>
      <c r="I7870" s="38"/>
    </row>
    <row r="7871" spans="1:9" ht="15" customHeight="1" x14ac:dyDescent="0.2">
      <c r="A7871"/>
      <c r="B7871"/>
      <c r="G7871" s="46"/>
      <c r="H7871" s="38"/>
      <c r="I7871" s="38"/>
    </row>
    <row r="7872" spans="1:9" ht="15" customHeight="1" x14ac:dyDescent="0.2">
      <c r="A7872"/>
      <c r="B7872"/>
      <c r="G7872" s="46"/>
      <c r="H7872" s="38"/>
      <c r="I7872" s="38"/>
    </row>
    <row r="7873" spans="1:9" ht="15" customHeight="1" x14ac:dyDescent="0.2">
      <c r="A7873"/>
      <c r="B7873"/>
      <c r="G7873" s="46"/>
      <c r="H7873" s="38"/>
      <c r="I7873" s="38"/>
    </row>
    <row r="7874" spans="1:9" ht="15" customHeight="1" x14ac:dyDescent="0.2">
      <c r="A7874"/>
      <c r="B7874"/>
      <c r="G7874" s="46"/>
      <c r="H7874" s="38"/>
      <c r="I7874" s="38"/>
    </row>
    <row r="7875" spans="1:9" ht="15" customHeight="1" x14ac:dyDescent="0.2">
      <c r="A7875"/>
      <c r="B7875"/>
      <c r="G7875" s="46"/>
      <c r="H7875" s="38"/>
      <c r="I7875" s="38"/>
    </row>
    <row r="7876" spans="1:9" ht="15" customHeight="1" x14ac:dyDescent="0.2">
      <c r="A7876"/>
      <c r="B7876"/>
      <c r="G7876" s="46"/>
      <c r="H7876" s="38"/>
      <c r="I7876" s="38"/>
    </row>
    <row r="7877" spans="1:9" ht="15" customHeight="1" x14ac:dyDescent="0.2">
      <c r="A7877"/>
      <c r="B7877"/>
      <c r="G7877" s="46"/>
      <c r="H7877" s="38"/>
      <c r="I7877" s="38"/>
    </row>
    <row r="7878" spans="1:9" ht="15" customHeight="1" x14ac:dyDescent="0.2">
      <c r="A7878"/>
      <c r="B7878"/>
      <c r="G7878" s="46"/>
      <c r="H7878" s="38"/>
      <c r="I7878" s="38"/>
    </row>
    <row r="7879" spans="1:9" ht="15" customHeight="1" x14ac:dyDescent="0.2">
      <c r="A7879"/>
      <c r="B7879"/>
      <c r="G7879" s="46"/>
      <c r="H7879" s="38"/>
      <c r="I7879" s="38"/>
    </row>
    <row r="7880" spans="1:9" ht="15" customHeight="1" x14ac:dyDescent="0.2">
      <c r="A7880"/>
      <c r="B7880"/>
      <c r="G7880" s="46"/>
      <c r="H7880" s="38"/>
      <c r="I7880" s="38"/>
    </row>
    <row r="7881" spans="1:9" ht="15" customHeight="1" x14ac:dyDescent="0.2">
      <c r="A7881"/>
      <c r="B7881"/>
      <c r="G7881" s="46"/>
      <c r="H7881" s="38"/>
      <c r="I7881" s="38"/>
    </row>
    <row r="7882" spans="1:9" ht="15" customHeight="1" x14ac:dyDescent="0.2">
      <c r="A7882"/>
      <c r="B7882"/>
      <c r="G7882" s="46"/>
      <c r="H7882" s="38"/>
      <c r="I7882" s="38"/>
    </row>
    <row r="7883" spans="1:9" ht="15" customHeight="1" x14ac:dyDescent="0.2">
      <c r="A7883"/>
      <c r="B7883"/>
      <c r="G7883" s="46"/>
      <c r="H7883" s="38"/>
      <c r="I7883" s="38"/>
    </row>
    <row r="7884" spans="1:9" ht="15" customHeight="1" x14ac:dyDescent="0.2">
      <c r="A7884"/>
      <c r="B7884"/>
      <c r="G7884" s="46"/>
      <c r="H7884" s="38"/>
      <c r="I7884" s="38"/>
    </row>
    <row r="7885" spans="1:9" ht="15" customHeight="1" x14ac:dyDescent="0.2">
      <c r="A7885"/>
      <c r="B7885"/>
      <c r="G7885" s="46"/>
      <c r="H7885" s="38"/>
      <c r="I7885" s="38"/>
    </row>
    <row r="7886" spans="1:9" ht="15" customHeight="1" x14ac:dyDescent="0.2">
      <c r="A7886"/>
      <c r="B7886"/>
      <c r="G7886" s="46"/>
      <c r="H7886" s="38"/>
      <c r="I7886" s="38"/>
    </row>
    <row r="7887" spans="1:9" ht="15" customHeight="1" x14ac:dyDescent="0.2">
      <c r="A7887"/>
      <c r="B7887"/>
      <c r="G7887" s="46"/>
      <c r="H7887" s="38"/>
      <c r="I7887" s="38"/>
    </row>
    <row r="7888" spans="1:9" ht="15" customHeight="1" x14ac:dyDescent="0.2">
      <c r="A7888"/>
      <c r="B7888"/>
      <c r="G7888" s="46"/>
      <c r="H7888" s="38"/>
      <c r="I7888" s="38"/>
    </row>
    <row r="7889" spans="1:9" ht="15" customHeight="1" x14ac:dyDescent="0.2">
      <c r="A7889"/>
      <c r="B7889"/>
      <c r="G7889" s="46"/>
      <c r="H7889" s="38"/>
      <c r="I7889" s="38"/>
    </row>
    <row r="7890" spans="1:9" ht="15" customHeight="1" x14ac:dyDescent="0.2">
      <c r="A7890"/>
      <c r="B7890"/>
      <c r="G7890" s="46"/>
      <c r="H7890" s="38"/>
      <c r="I7890" s="38"/>
    </row>
    <row r="7891" spans="1:9" ht="15" customHeight="1" x14ac:dyDescent="0.2">
      <c r="A7891"/>
      <c r="B7891"/>
      <c r="G7891" s="46"/>
      <c r="H7891" s="38"/>
      <c r="I7891" s="38"/>
    </row>
    <row r="7892" spans="1:9" ht="15" customHeight="1" x14ac:dyDescent="0.2">
      <c r="A7892"/>
      <c r="B7892"/>
      <c r="G7892" s="46"/>
      <c r="H7892" s="38"/>
      <c r="I7892" s="38"/>
    </row>
    <row r="7893" spans="1:9" ht="15" customHeight="1" x14ac:dyDescent="0.2">
      <c r="A7893"/>
      <c r="B7893"/>
      <c r="G7893" s="46"/>
      <c r="H7893" s="38"/>
      <c r="I7893" s="38"/>
    </row>
    <row r="7894" spans="1:9" ht="15" customHeight="1" x14ac:dyDescent="0.2">
      <c r="A7894"/>
      <c r="B7894"/>
      <c r="G7894" s="46"/>
      <c r="H7894" s="38"/>
      <c r="I7894" s="38"/>
    </row>
    <row r="7895" spans="1:9" ht="15" customHeight="1" x14ac:dyDescent="0.2">
      <c r="A7895"/>
      <c r="B7895"/>
      <c r="G7895" s="46"/>
      <c r="H7895" s="38"/>
      <c r="I7895" s="38"/>
    </row>
    <row r="7896" spans="1:9" ht="15" customHeight="1" x14ac:dyDescent="0.2">
      <c r="A7896"/>
      <c r="B7896"/>
      <c r="G7896" s="46"/>
      <c r="H7896" s="38"/>
      <c r="I7896" s="38"/>
    </row>
    <row r="7897" spans="1:9" ht="15" customHeight="1" x14ac:dyDescent="0.2">
      <c r="A7897"/>
      <c r="B7897"/>
      <c r="G7897" s="46"/>
      <c r="H7897" s="38"/>
      <c r="I7897" s="38"/>
    </row>
    <row r="7898" spans="1:9" ht="15" customHeight="1" x14ac:dyDescent="0.2">
      <c r="A7898"/>
      <c r="B7898"/>
      <c r="G7898" s="46"/>
      <c r="H7898" s="38"/>
      <c r="I7898" s="38"/>
    </row>
    <row r="7899" spans="1:9" ht="15" customHeight="1" x14ac:dyDescent="0.2">
      <c r="A7899"/>
      <c r="B7899"/>
      <c r="G7899" s="46"/>
      <c r="H7899" s="38"/>
      <c r="I7899" s="38"/>
    </row>
    <row r="7900" spans="1:9" ht="15" customHeight="1" x14ac:dyDescent="0.2">
      <c r="A7900"/>
      <c r="B7900"/>
      <c r="G7900" s="46"/>
      <c r="H7900" s="38"/>
      <c r="I7900" s="38"/>
    </row>
    <row r="7901" spans="1:9" ht="15" customHeight="1" x14ac:dyDescent="0.2">
      <c r="A7901"/>
      <c r="B7901"/>
      <c r="G7901" s="46"/>
      <c r="H7901" s="38"/>
      <c r="I7901" s="38"/>
    </row>
    <row r="7902" spans="1:9" ht="15" customHeight="1" x14ac:dyDescent="0.2">
      <c r="A7902"/>
      <c r="B7902"/>
      <c r="G7902" s="46"/>
      <c r="H7902" s="38"/>
      <c r="I7902" s="38"/>
    </row>
    <row r="7903" spans="1:9" ht="15" customHeight="1" x14ac:dyDescent="0.2">
      <c r="A7903"/>
      <c r="B7903"/>
      <c r="G7903" s="46"/>
      <c r="H7903" s="38"/>
      <c r="I7903" s="38"/>
    </row>
    <row r="7904" spans="1:9" ht="15" customHeight="1" x14ac:dyDescent="0.2">
      <c r="A7904"/>
      <c r="B7904"/>
      <c r="G7904" s="46"/>
      <c r="H7904" s="38"/>
      <c r="I7904" s="38"/>
    </row>
    <row r="7905" spans="1:9" ht="15" customHeight="1" x14ac:dyDescent="0.2">
      <c r="A7905"/>
      <c r="B7905"/>
      <c r="G7905" s="46"/>
      <c r="H7905" s="38"/>
      <c r="I7905" s="38"/>
    </row>
    <row r="7906" spans="1:9" ht="15" customHeight="1" x14ac:dyDescent="0.2">
      <c r="A7906"/>
      <c r="B7906"/>
      <c r="G7906" s="46"/>
      <c r="H7906" s="38"/>
      <c r="I7906" s="38"/>
    </row>
    <row r="7907" spans="1:9" ht="15" customHeight="1" x14ac:dyDescent="0.2">
      <c r="A7907"/>
      <c r="B7907"/>
      <c r="G7907" s="46"/>
      <c r="H7907" s="38"/>
      <c r="I7907" s="38"/>
    </row>
    <row r="7908" spans="1:9" ht="15" customHeight="1" x14ac:dyDescent="0.2">
      <c r="A7908"/>
      <c r="B7908"/>
      <c r="G7908" s="46"/>
      <c r="H7908" s="38"/>
      <c r="I7908" s="38"/>
    </row>
    <row r="7909" spans="1:9" ht="15" customHeight="1" x14ac:dyDescent="0.2">
      <c r="A7909"/>
      <c r="B7909"/>
      <c r="G7909" s="46"/>
      <c r="H7909" s="38"/>
      <c r="I7909" s="38"/>
    </row>
    <row r="7910" spans="1:9" ht="15" customHeight="1" x14ac:dyDescent="0.2">
      <c r="A7910"/>
      <c r="B7910"/>
      <c r="G7910" s="46"/>
      <c r="H7910" s="38"/>
      <c r="I7910" s="38"/>
    </row>
    <row r="7911" spans="1:9" ht="15" customHeight="1" x14ac:dyDescent="0.2">
      <c r="A7911"/>
      <c r="B7911"/>
      <c r="G7911" s="46"/>
      <c r="H7911" s="38"/>
      <c r="I7911" s="38"/>
    </row>
    <row r="7912" spans="1:9" ht="15" customHeight="1" x14ac:dyDescent="0.2">
      <c r="A7912"/>
      <c r="B7912"/>
      <c r="G7912" s="46"/>
      <c r="H7912" s="38"/>
      <c r="I7912" s="38"/>
    </row>
    <row r="7913" spans="1:9" ht="15" customHeight="1" x14ac:dyDescent="0.2">
      <c r="A7913"/>
      <c r="B7913"/>
      <c r="G7913" s="46"/>
      <c r="H7913" s="38"/>
      <c r="I7913" s="38"/>
    </row>
    <row r="7914" spans="1:9" ht="15" customHeight="1" x14ac:dyDescent="0.2">
      <c r="A7914"/>
      <c r="B7914"/>
      <c r="G7914" s="46"/>
      <c r="H7914" s="38"/>
      <c r="I7914" s="38"/>
    </row>
    <row r="7915" spans="1:9" ht="15" customHeight="1" x14ac:dyDescent="0.2">
      <c r="A7915"/>
      <c r="B7915"/>
      <c r="G7915" s="46"/>
      <c r="H7915" s="38"/>
      <c r="I7915" s="38"/>
    </row>
    <row r="7916" spans="1:9" ht="15" customHeight="1" x14ac:dyDescent="0.2">
      <c r="A7916"/>
      <c r="B7916"/>
      <c r="G7916" s="46"/>
      <c r="H7916" s="38"/>
      <c r="I7916" s="38"/>
    </row>
    <row r="7917" spans="1:9" ht="15" customHeight="1" x14ac:dyDescent="0.2">
      <c r="A7917"/>
      <c r="B7917"/>
      <c r="G7917" s="46"/>
      <c r="H7917" s="38"/>
      <c r="I7917" s="38"/>
    </row>
    <row r="7918" spans="1:9" ht="15" customHeight="1" x14ac:dyDescent="0.2">
      <c r="A7918"/>
      <c r="B7918"/>
      <c r="G7918" s="46"/>
      <c r="H7918" s="38"/>
      <c r="I7918" s="38"/>
    </row>
    <row r="7919" spans="1:9" ht="15" customHeight="1" x14ac:dyDescent="0.2">
      <c r="A7919"/>
      <c r="B7919"/>
      <c r="G7919" s="46"/>
      <c r="H7919" s="38"/>
      <c r="I7919" s="38"/>
    </row>
    <row r="7920" spans="1:9" ht="15" customHeight="1" x14ac:dyDescent="0.2">
      <c r="A7920"/>
      <c r="B7920"/>
      <c r="G7920" s="46"/>
      <c r="H7920" s="38"/>
      <c r="I7920" s="38"/>
    </row>
    <row r="7921" spans="1:9" ht="15" customHeight="1" x14ac:dyDescent="0.2">
      <c r="A7921"/>
      <c r="B7921"/>
      <c r="G7921" s="46"/>
      <c r="H7921" s="38"/>
      <c r="I7921" s="38"/>
    </row>
    <row r="7922" spans="1:9" ht="15" customHeight="1" x14ac:dyDescent="0.2">
      <c r="A7922"/>
      <c r="B7922"/>
      <c r="G7922" s="46"/>
      <c r="H7922" s="38"/>
      <c r="I7922" s="38"/>
    </row>
    <row r="7923" spans="1:9" ht="15" customHeight="1" x14ac:dyDescent="0.2">
      <c r="A7923"/>
      <c r="B7923"/>
      <c r="G7923" s="46"/>
      <c r="H7923" s="38"/>
      <c r="I7923" s="38"/>
    </row>
    <row r="7924" spans="1:9" ht="15" customHeight="1" x14ac:dyDescent="0.2">
      <c r="A7924"/>
      <c r="B7924"/>
      <c r="G7924" s="46"/>
      <c r="H7924" s="38"/>
      <c r="I7924" s="38"/>
    </row>
    <row r="7925" spans="1:9" ht="15" customHeight="1" x14ac:dyDescent="0.2">
      <c r="A7925"/>
      <c r="B7925"/>
      <c r="G7925" s="46"/>
      <c r="H7925" s="38"/>
      <c r="I7925" s="38"/>
    </row>
    <row r="7926" spans="1:9" ht="15" customHeight="1" x14ac:dyDescent="0.2">
      <c r="A7926"/>
      <c r="B7926"/>
      <c r="G7926" s="46"/>
      <c r="H7926" s="38"/>
      <c r="I7926" s="38"/>
    </row>
    <row r="7927" spans="1:9" ht="15" customHeight="1" x14ac:dyDescent="0.2">
      <c r="A7927"/>
      <c r="B7927"/>
      <c r="G7927" s="46"/>
      <c r="H7927" s="38"/>
      <c r="I7927" s="38"/>
    </row>
    <row r="7928" spans="1:9" ht="15" customHeight="1" x14ac:dyDescent="0.2">
      <c r="A7928"/>
      <c r="B7928"/>
      <c r="G7928" s="46"/>
      <c r="H7928" s="38"/>
      <c r="I7928" s="38"/>
    </row>
    <row r="7929" spans="1:9" ht="15" customHeight="1" x14ac:dyDescent="0.2">
      <c r="A7929"/>
      <c r="B7929"/>
      <c r="G7929" s="46"/>
      <c r="H7929" s="38"/>
      <c r="I7929" s="38"/>
    </row>
    <row r="7930" spans="1:9" ht="15" customHeight="1" x14ac:dyDescent="0.2">
      <c r="A7930"/>
      <c r="B7930"/>
      <c r="G7930" s="46"/>
      <c r="H7930" s="38"/>
      <c r="I7930" s="38"/>
    </row>
    <row r="7931" spans="1:9" ht="15" customHeight="1" x14ac:dyDescent="0.2">
      <c r="A7931"/>
      <c r="B7931"/>
      <c r="G7931" s="46"/>
      <c r="H7931" s="38"/>
      <c r="I7931" s="38"/>
    </row>
    <row r="7932" spans="1:9" ht="15" customHeight="1" x14ac:dyDescent="0.2">
      <c r="A7932"/>
      <c r="B7932"/>
      <c r="G7932" s="46"/>
      <c r="H7932" s="38"/>
      <c r="I7932" s="38"/>
    </row>
    <row r="7933" spans="1:9" ht="15" customHeight="1" x14ac:dyDescent="0.2">
      <c r="A7933"/>
      <c r="B7933"/>
      <c r="G7933" s="46"/>
      <c r="H7933" s="38"/>
      <c r="I7933" s="38"/>
    </row>
    <row r="7934" spans="1:9" ht="15" customHeight="1" x14ac:dyDescent="0.2">
      <c r="A7934"/>
      <c r="B7934"/>
      <c r="G7934" s="46"/>
      <c r="H7934" s="38"/>
      <c r="I7934" s="38"/>
    </row>
    <row r="7935" spans="1:9" ht="15" customHeight="1" x14ac:dyDescent="0.2">
      <c r="A7935"/>
      <c r="B7935"/>
      <c r="G7935" s="46"/>
      <c r="H7935" s="38"/>
      <c r="I7935" s="38"/>
    </row>
    <row r="7936" spans="1:9" ht="15" customHeight="1" x14ac:dyDescent="0.2">
      <c r="A7936"/>
      <c r="B7936"/>
      <c r="G7936" s="46"/>
      <c r="H7936" s="38"/>
      <c r="I7936" s="38"/>
    </row>
    <row r="7937" spans="1:9" ht="15" customHeight="1" x14ac:dyDescent="0.2">
      <c r="A7937"/>
      <c r="B7937"/>
      <c r="G7937" s="46"/>
      <c r="H7937" s="38"/>
      <c r="I7937" s="38"/>
    </row>
    <row r="7938" spans="1:9" ht="15" customHeight="1" x14ac:dyDescent="0.2">
      <c r="A7938"/>
      <c r="B7938"/>
      <c r="G7938" s="46"/>
      <c r="H7938" s="38"/>
      <c r="I7938" s="38"/>
    </row>
    <row r="7939" spans="1:9" ht="15" customHeight="1" x14ac:dyDescent="0.2">
      <c r="A7939"/>
      <c r="B7939"/>
      <c r="G7939" s="46"/>
      <c r="H7939" s="38"/>
      <c r="I7939" s="38"/>
    </row>
    <row r="7940" spans="1:9" ht="15" customHeight="1" x14ac:dyDescent="0.2">
      <c r="A7940"/>
      <c r="B7940"/>
      <c r="G7940" s="46"/>
      <c r="H7940" s="38"/>
      <c r="I7940" s="38"/>
    </row>
    <row r="7941" spans="1:9" ht="15" customHeight="1" x14ac:dyDescent="0.2">
      <c r="A7941"/>
      <c r="B7941"/>
      <c r="G7941" s="46"/>
      <c r="H7941" s="38"/>
      <c r="I7941" s="38"/>
    </row>
    <row r="7942" spans="1:9" ht="15" customHeight="1" x14ac:dyDescent="0.2">
      <c r="A7942"/>
      <c r="B7942"/>
      <c r="G7942" s="46"/>
      <c r="H7942" s="38"/>
      <c r="I7942" s="38"/>
    </row>
    <row r="7943" spans="1:9" ht="15" customHeight="1" x14ac:dyDescent="0.2">
      <c r="A7943"/>
      <c r="B7943"/>
      <c r="G7943" s="46"/>
      <c r="H7943" s="38"/>
      <c r="I7943" s="38"/>
    </row>
    <row r="7944" spans="1:9" ht="15" customHeight="1" x14ac:dyDescent="0.2">
      <c r="A7944"/>
      <c r="B7944"/>
      <c r="G7944" s="46"/>
      <c r="H7944" s="38"/>
      <c r="I7944" s="38"/>
    </row>
    <row r="7945" spans="1:9" ht="15" customHeight="1" x14ac:dyDescent="0.2">
      <c r="A7945"/>
      <c r="B7945"/>
      <c r="G7945" s="46"/>
      <c r="H7945" s="38"/>
      <c r="I7945" s="38"/>
    </row>
    <row r="7946" spans="1:9" ht="15" customHeight="1" x14ac:dyDescent="0.2">
      <c r="A7946"/>
      <c r="B7946"/>
      <c r="G7946" s="46"/>
      <c r="H7946" s="38"/>
      <c r="I7946" s="38"/>
    </row>
    <row r="7947" spans="1:9" ht="15" customHeight="1" x14ac:dyDescent="0.2">
      <c r="A7947"/>
      <c r="B7947"/>
      <c r="G7947" s="46"/>
      <c r="H7947" s="38"/>
      <c r="I7947" s="38"/>
    </row>
    <row r="7948" spans="1:9" ht="15" customHeight="1" x14ac:dyDescent="0.2">
      <c r="A7948"/>
      <c r="B7948"/>
      <c r="G7948" s="46"/>
      <c r="H7948" s="38"/>
      <c r="I7948" s="38"/>
    </row>
    <row r="7949" spans="1:9" ht="15" customHeight="1" x14ac:dyDescent="0.2">
      <c r="A7949"/>
      <c r="B7949"/>
      <c r="G7949" s="46"/>
      <c r="H7949" s="38"/>
      <c r="I7949" s="38"/>
    </row>
    <row r="7950" spans="1:9" ht="15" customHeight="1" x14ac:dyDescent="0.2">
      <c r="A7950"/>
      <c r="B7950"/>
      <c r="G7950" s="46"/>
      <c r="H7950" s="38"/>
      <c r="I7950" s="38"/>
    </row>
    <row r="7951" spans="1:9" ht="15" customHeight="1" x14ac:dyDescent="0.2">
      <c r="A7951"/>
      <c r="B7951"/>
      <c r="G7951" s="46"/>
      <c r="H7951" s="38"/>
      <c r="I7951" s="38"/>
    </row>
    <row r="7952" spans="1:9" ht="15" customHeight="1" x14ac:dyDescent="0.2">
      <c r="A7952"/>
      <c r="B7952"/>
      <c r="G7952" s="46"/>
      <c r="H7952" s="38"/>
      <c r="I7952" s="38"/>
    </row>
    <row r="7953" spans="1:9" ht="15" customHeight="1" x14ac:dyDescent="0.2">
      <c r="A7953"/>
      <c r="B7953"/>
      <c r="G7953" s="46"/>
      <c r="H7953" s="38"/>
      <c r="I7953" s="38"/>
    </row>
    <row r="7954" spans="1:9" ht="15" customHeight="1" x14ac:dyDescent="0.2">
      <c r="A7954"/>
      <c r="B7954"/>
      <c r="G7954" s="46"/>
      <c r="H7954" s="38"/>
      <c r="I7954" s="38"/>
    </row>
    <row r="7955" spans="1:9" ht="15" customHeight="1" x14ac:dyDescent="0.2">
      <c r="A7955"/>
      <c r="B7955"/>
      <c r="G7955" s="46"/>
      <c r="H7955" s="38"/>
      <c r="I7955" s="38"/>
    </row>
    <row r="7956" spans="1:9" ht="15" customHeight="1" x14ac:dyDescent="0.2">
      <c r="A7956"/>
      <c r="B7956"/>
      <c r="G7956" s="46"/>
      <c r="H7956" s="38"/>
      <c r="I7956" s="38"/>
    </row>
    <row r="7957" spans="1:9" ht="15" customHeight="1" x14ac:dyDescent="0.2">
      <c r="A7957"/>
      <c r="B7957"/>
      <c r="G7957" s="46"/>
      <c r="H7957" s="38"/>
      <c r="I7957" s="38"/>
    </row>
    <row r="7958" spans="1:9" ht="15" customHeight="1" x14ac:dyDescent="0.2">
      <c r="A7958"/>
      <c r="B7958"/>
      <c r="G7958" s="46"/>
      <c r="H7958" s="38"/>
      <c r="I7958" s="38"/>
    </row>
    <row r="7959" spans="1:9" ht="15" customHeight="1" x14ac:dyDescent="0.2">
      <c r="A7959"/>
      <c r="B7959"/>
      <c r="G7959" s="46"/>
      <c r="H7959" s="38"/>
      <c r="I7959" s="38"/>
    </row>
    <row r="7960" spans="1:9" ht="15" customHeight="1" x14ac:dyDescent="0.2">
      <c r="A7960"/>
      <c r="B7960"/>
      <c r="G7960" s="46"/>
      <c r="H7960" s="38"/>
      <c r="I7960" s="38"/>
    </row>
    <row r="7961" spans="1:9" ht="15" customHeight="1" x14ac:dyDescent="0.2">
      <c r="A7961"/>
      <c r="B7961"/>
      <c r="G7961" s="46"/>
      <c r="H7961" s="38"/>
      <c r="I7961" s="38"/>
    </row>
    <row r="7962" spans="1:9" ht="15" customHeight="1" x14ac:dyDescent="0.2">
      <c r="A7962"/>
      <c r="B7962"/>
      <c r="G7962" s="46"/>
      <c r="H7962" s="38"/>
      <c r="I7962" s="38"/>
    </row>
    <row r="7963" spans="1:9" ht="15" customHeight="1" x14ac:dyDescent="0.2">
      <c r="A7963"/>
      <c r="B7963"/>
      <c r="G7963" s="46"/>
      <c r="H7963" s="38"/>
      <c r="I7963" s="38"/>
    </row>
    <row r="7964" spans="1:9" ht="15" customHeight="1" x14ac:dyDescent="0.2">
      <c r="A7964"/>
      <c r="B7964"/>
      <c r="G7964" s="46"/>
      <c r="H7964" s="38"/>
      <c r="I7964" s="38"/>
    </row>
    <row r="7965" spans="1:9" ht="15" customHeight="1" x14ac:dyDescent="0.2">
      <c r="A7965"/>
      <c r="B7965"/>
      <c r="G7965" s="46"/>
      <c r="H7965" s="38"/>
      <c r="I7965" s="38"/>
    </row>
    <row r="7966" spans="1:9" ht="15" customHeight="1" x14ac:dyDescent="0.2">
      <c r="A7966"/>
      <c r="B7966"/>
      <c r="G7966" s="46"/>
      <c r="H7966" s="38"/>
      <c r="I7966" s="38"/>
    </row>
    <row r="7967" spans="1:9" ht="15" customHeight="1" x14ac:dyDescent="0.2">
      <c r="A7967"/>
      <c r="B7967"/>
      <c r="G7967" s="46"/>
      <c r="H7967" s="38"/>
      <c r="I7967" s="38"/>
    </row>
    <row r="7968" spans="1:9" ht="15" customHeight="1" x14ac:dyDescent="0.2">
      <c r="A7968"/>
      <c r="B7968"/>
      <c r="G7968" s="46"/>
      <c r="H7968" s="38"/>
      <c r="I7968" s="38"/>
    </row>
    <row r="7969" spans="1:9" ht="15" customHeight="1" x14ac:dyDescent="0.2">
      <c r="A7969"/>
      <c r="B7969"/>
      <c r="G7969" s="46"/>
      <c r="H7969" s="38"/>
      <c r="I7969" s="38"/>
    </row>
    <row r="7970" spans="1:9" ht="15" customHeight="1" x14ac:dyDescent="0.2">
      <c r="A7970"/>
      <c r="B7970"/>
      <c r="G7970" s="46"/>
      <c r="H7970" s="38"/>
      <c r="I7970" s="38"/>
    </row>
    <row r="7971" spans="1:9" ht="15" customHeight="1" x14ac:dyDescent="0.2">
      <c r="A7971"/>
      <c r="B7971"/>
      <c r="G7971" s="46"/>
      <c r="H7971" s="38"/>
      <c r="I7971" s="38"/>
    </row>
    <row r="7972" spans="1:9" ht="15" customHeight="1" x14ac:dyDescent="0.2">
      <c r="A7972"/>
      <c r="B7972"/>
      <c r="G7972" s="46"/>
      <c r="H7972" s="38"/>
      <c r="I7972" s="38"/>
    </row>
    <row r="7973" spans="1:9" ht="15" customHeight="1" x14ac:dyDescent="0.2">
      <c r="A7973"/>
      <c r="B7973"/>
      <c r="G7973" s="46"/>
      <c r="H7973" s="38"/>
      <c r="I7973" s="38"/>
    </row>
    <row r="7974" spans="1:9" ht="15" customHeight="1" x14ac:dyDescent="0.2">
      <c r="A7974"/>
      <c r="B7974"/>
      <c r="G7974" s="46"/>
      <c r="H7974" s="38"/>
      <c r="I7974" s="38"/>
    </row>
    <row r="7975" spans="1:9" ht="15" customHeight="1" x14ac:dyDescent="0.2">
      <c r="A7975"/>
      <c r="B7975"/>
      <c r="G7975" s="46"/>
      <c r="H7975" s="38"/>
      <c r="I7975" s="38"/>
    </row>
    <row r="7976" spans="1:9" ht="15" customHeight="1" x14ac:dyDescent="0.2">
      <c r="A7976"/>
      <c r="B7976"/>
      <c r="G7976" s="46"/>
      <c r="H7976" s="38"/>
      <c r="I7976" s="38"/>
    </row>
    <row r="7977" spans="1:9" ht="15" customHeight="1" x14ac:dyDescent="0.2">
      <c r="A7977"/>
      <c r="B7977"/>
      <c r="G7977" s="46"/>
      <c r="H7977" s="38"/>
      <c r="I7977" s="38"/>
    </row>
    <row r="7978" spans="1:9" ht="15" customHeight="1" x14ac:dyDescent="0.2">
      <c r="A7978"/>
      <c r="B7978"/>
      <c r="G7978" s="46"/>
      <c r="H7978" s="38"/>
      <c r="I7978" s="38"/>
    </row>
    <row r="7979" spans="1:9" ht="15" customHeight="1" x14ac:dyDescent="0.2">
      <c r="A7979"/>
      <c r="B7979"/>
      <c r="G7979" s="46"/>
      <c r="H7979" s="38"/>
      <c r="I7979" s="38"/>
    </row>
    <row r="7980" spans="1:9" ht="15" customHeight="1" x14ac:dyDescent="0.2">
      <c r="A7980"/>
      <c r="B7980"/>
      <c r="G7980" s="46"/>
      <c r="H7980" s="38"/>
      <c r="I7980" s="38"/>
    </row>
    <row r="7981" spans="1:9" ht="15" customHeight="1" x14ac:dyDescent="0.2">
      <c r="A7981"/>
      <c r="B7981"/>
      <c r="G7981" s="46"/>
      <c r="H7981" s="38"/>
      <c r="I7981" s="38"/>
    </row>
    <row r="7982" spans="1:9" ht="15" customHeight="1" x14ac:dyDescent="0.2">
      <c r="A7982"/>
      <c r="B7982"/>
      <c r="G7982" s="46"/>
      <c r="H7982" s="38"/>
      <c r="I7982" s="38"/>
    </row>
    <row r="7983" spans="1:9" ht="15" customHeight="1" x14ac:dyDescent="0.2">
      <c r="A7983"/>
      <c r="B7983"/>
      <c r="G7983" s="46"/>
      <c r="H7983" s="38"/>
      <c r="I7983" s="38"/>
    </row>
    <row r="7984" spans="1:9" ht="15" customHeight="1" x14ac:dyDescent="0.2">
      <c r="A7984"/>
      <c r="B7984"/>
      <c r="G7984" s="46"/>
      <c r="H7984" s="38"/>
      <c r="I7984" s="38"/>
    </row>
    <row r="7985" spans="1:9" ht="15" customHeight="1" x14ac:dyDescent="0.2">
      <c r="A7985"/>
      <c r="B7985"/>
      <c r="G7985" s="46"/>
      <c r="H7985" s="38"/>
      <c r="I7985" s="38"/>
    </row>
    <row r="7986" spans="1:9" ht="15" customHeight="1" x14ac:dyDescent="0.2">
      <c r="A7986"/>
      <c r="B7986"/>
      <c r="G7986" s="46"/>
      <c r="H7986" s="38"/>
      <c r="I7986" s="38"/>
    </row>
    <row r="7987" spans="1:9" ht="15" customHeight="1" x14ac:dyDescent="0.2">
      <c r="A7987"/>
      <c r="B7987"/>
      <c r="G7987" s="46"/>
      <c r="H7987" s="38"/>
      <c r="I7987" s="38"/>
    </row>
    <row r="7988" spans="1:9" ht="15" customHeight="1" x14ac:dyDescent="0.2">
      <c r="A7988"/>
      <c r="B7988"/>
      <c r="G7988" s="46"/>
      <c r="H7988" s="38"/>
      <c r="I7988" s="38"/>
    </row>
    <row r="7989" spans="1:9" ht="15" customHeight="1" x14ac:dyDescent="0.2">
      <c r="A7989"/>
      <c r="B7989"/>
      <c r="G7989" s="46"/>
      <c r="H7989" s="38"/>
      <c r="I7989" s="38"/>
    </row>
    <row r="7990" spans="1:9" ht="15" customHeight="1" x14ac:dyDescent="0.2">
      <c r="A7990"/>
      <c r="B7990"/>
      <c r="G7990" s="46"/>
      <c r="H7990" s="38"/>
      <c r="I7990" s="38"/>
    </row>
    <row r="7991" spans="1:9" ht="15" customHeight="1" x14ac:dyDescent="0.2">
      <c r="A7991"/>
      <c r="B7991"/>
      <c r="G7991" s="46"/>
      <c r="H7991" s="38"/>
      <c r="I7991" s="38"/>
    </row>
    <row r="7992" spans="1:9" ht="15" customHeight="1" x14ac:dyDescent="0.2">
      <c r="A7992"/>
      <c r="B7992"/>
      <c r="G7992" s="46"/>
      <c r="H7992" s="38"/>
      <c r="I7992" s="38"/>
    </row>
    <row r="7993" spans="1:9" ht="15" customHeight="1" x14ac:dyDescent="0.2">
      <c r="A7993"/>
      <c r="B7993"/>
      <c r="G7993" s="46"/>
      <c r="H7993" s="38"/>
      <c r="I7993" s="38"/>
    </row>
    <row r="7994" spans="1:9" ht="15" customHeight="1" x14ac:dyDescent="0.2">
      <c r="A7994"/>
      <c r="B7994"/>
      <c r="G7994" s="46"/>
      <c r="H7994" s="38"/>
      <c r="I7994" s="38"/>
    </row>
    <row r="7995" spans="1:9" ht="15" customHeight="1" x14ac:dyDescent="0.2">
      <c r="A7995"/>
      <c r="B7995"/>
      <c r="G7995" s="46"/>
      <c r="H7995" s="38"/>
      <c r="I7995" s="38"/>
    </row>
    <row r="7996" spans="1:9" ht="15" customHeight="1" x14ac:dyDescent="0.2">
      <c r="A7996"/>
      <c r="B7996"/>
      <c r="G7996" s="46"/>
      <c r="H7996" s="38"/>
      <c r="I7996" s="38"/>
    </row>
    <row r="7997" spans="1:9" ht="15" customHeight="1" x14ac:dyDescent="0.2">
      <c r="A7997"/>
      <c r="B7997"/>
      <c r="G7997" s="46"/>
      <c r="H7997" s="38"/>
      <c r="I7997" s="38"/>
    </row>
    <row r="7998" spans="1:9" ht="15" customHeight="1" x14ac:dyDescent="0.2">
      <c r="A7998"/>
      <c r="B7998"/>
      <c r="G7998" s="46"/>
      <c r="H7998" s="38"/>
      <c r="I7998" s="38"/>
    </row>
    <row r="7999" spans="1:9" ht="15" customHeight="1" x14ac:dyDescent="0.2">
      <c r="A7999"/>
      <c r="B7999"/>
      <c r="G7999" s="46"/>
      <c r="H7999" s="38"/>
      <c r="I7999" s="38"/>
    </row>
    <row r="8000" spans="1:9" ht="15" customHeight="1" x14ac:dyDescent="0.2">
      <c r="A8000"/>
      <c r="B8000"/>
      <c r="G8000" s="46"/>
      <c r="H8000" s="38"/>
      <c r="I8000" s="38"/>
    </row>
    <row r="8001" spans="1:9" ht="15" customHeight="1" x14ac:dyDescent="0.2">
      <c r="A8001"/>
      <c r="B8001"/>
      <c r="G8001" s="46"/>
      <c r="H8001" s="38"/>
      <c r="I8001" s="38"/>
    </row>
    <row r="8002" spans="1:9" ht="15" customHeight="1" x14ac:dyDescent="0.2">
      <c r="A8002"/>
      <c r="B8002"/>
      <c r="G8002" s="46"/>
      <c r="H8002" s="38"/>
      <c r="I8002" s="38"/>
    </row>
    <row r="8003" spans="1:9" ht="15" customHeight="1" x14ac:dyDescent="0.2">
      <c r="A8003"/>
      <c r="B8003"/>
      <c r="G8003" s="46"/>
      <c r="H8003" s="38"/>
      <c r="I8003" s="38"/>
    </row>
    <row r="8004" spans="1:9" ht="15" customHeight="1" x14ac:dyDescent="0.2">
      <c r="A8004"/>
      <c r="B8004"/>
      <c r="G8004" s="46"/>
      <c r="H8004" s="38"/>
      <c r="I8004" s="38"/>
    </row>
    <row r="8005" spans="1:9" ht="15" customHeight="1" x14ac:dyDescent="0.2">
      <c r="A8005"/>
      <c r="B8005"/>
      <c r="G8005" s="46"/>
      <c r="H8005" s="38"/>
      <c r="I8005" s="38"/>
    </row>
    <row r="8006" spans="1:9" ht="15" customHeight="1" x14ac:dyDescent="0.2">
      <c r="A8006"/>
      <c r="B8006"/>
      <c r="G8006" s="46"/>
      <c r="H8006" s="38"/>
      <c r="I8006" s="38"/>
    </row>
    <row r="8007" spans="1:9" ht="15" customHeight="1" x14ac:dyDescent="0.2">
      <c r="A8007"/>
      <c r="B8007"/>
      <c r="G8007" s="46"/>
      <c r="H8007" s="38"/>
      <c r="I8007" s="38"/>
    </row>
    <row r="8008" spans="1:9" ht="15" customHeight="1" x14ac:dyDescent="0.2">
      <c r="A8008"/>
      <c r="B8008"/>
      <c r="G8008" s="46"/>
      <c r="H8008" s="38"/>
      <c r="I8008" s="38"/>
    </row>
    <row r="8009" spans="1:9" ht="15" customHeight="1" x14ac:dyDescent="0.2">
      <c r="A8009"/>
      <c r="B8009"/>
      <c r="G8009" s="46"/>
      <c r="H8009" s="38"/>
      <c r="I8009" s="38"/>
    </row>
    <row r="8010" spans="1:9" ht="15" customHeight="1" x14ac:dyDescent="0.2">
      <c r="A8010"/>
      <c r="B8010"/>
      <c r="G8010" s="46"/>
      <c r="H8010" s="38"/>
      <c r="I8010" s="38"/>
    </row>
    <row r="8011" spans="1:9" ht="15" customHeight="1" x14ac:dyDescent="0.2">
      <c r="A8011"/>
      <c r="B8011"/>
      <c r="G8011" s="46"/>
      <c r="H8011" s="38"/>
      <c r="I8011" s="38"/>
    </row>
    <row r="8012" spans="1:9" ht="15" customHeight="1" x14ac:dyDescent="0.2">
      <c r="A8012"/>
      <c r="B8012"/>
      <c r="G8012" s="46"/>
      <c r="H8012" s="38"/>
      <c r="I8012" s="38"/>
    </row>
    <row r="8013" spans="1:9" ht="15" customHeight="1" x14ac:dyDescent="0.2">
      <c r="A8013"/>
      <c r="B8013"/>
      <c r="G8013" s="46"/>
      <c r="H8013" s="38"/>
      <c r="I8013" s="38"/>
    </row>
    <row r="8014" spans="1:9" ht="15" customHeight="1" x14ac:dyDescent="0.2">
      <c r="A8014"/>
      <c r="B8014"/>
      <c r="G8014" s="46"/>
      <c r="H8014" s="38"/>
      <c r="I8014" s="38"/>
    </row>
    <row r="8015" spans="1:9" ht="15" customHeight="1" x14ac:dyDescent="0.2">
      <c r="A8015"/>
      <c r="B8015"/>
      <c r="G8015" s="46"/>
      <c r="H8015" s="38"/>
      <c r="I8015" s="38"/>
    </row>
    <row r="8016" spans="1:9" ht="15" customHeight="1" x14ac:dyDescent="0.2">
      <c r="A8016"/>
      <c r="B8016"/>
      <c r="G8016" s="46"/>
      <c r="H8016" s="38"/>
      <c r="I8016" s="38"/>
    </row>
    <row r="8017" spans="1:9" ht="15" customHeight="1" x14ac:dyDescent="0.2">
      <c r="A8017"/>
      <c r="B8017"/>
      <c r="G8017" s="46"/>
      <c r="H8017" s="38"/>
      <c r="I8017" s="38"/>
    </row>
    <row r="8018" spans="1:9" ht="15" customHeight="1" x14ac:dyDescent="0.2">
      <c r="A8018"/>
      <c r="B8018"/>
      <c r="G8018" s="46"/>
      <c r="H8018" s="38"/>
      <c r="I8018" s="38"/>
    </row>
    <row r="8019" spans="1:9" ht="15" customHeight="1" x14ac:dyDescent="0.2">
      <c r="A8019"/>
      <c r="B8019"/>
      <c r="G8019" s="46"/>
      <c r="H8019" s="38"/>
      <c r="I8019" s="38"/>
    </row>
    <row r="8020" spans="1:9" ht="15" customHeight="1" x14ac:dyDescent="0.2">
      <c r="A8020"/>
      <c r="B8020"/>
      <c r="G8020" s="46"/>
      <c r="H8020" s="38"/>
      <c r="I8020" s="38"/>
    </row>
    <row r="8021" spans="1:9" ht="15" customHeight="1" x14ac:dyDescent="0.2">
      <c r="A8021"/>
      <c r="B8021"/>
      <c r="G8021" s="46"/>
      <c r="H8021" s="38"/>
      <c r="I8021" s="38"/>
    </row>
    <row r="8022" spans="1:9" ht="15" customHeight="1" x14ac:dyDescent="0.2">
      <c r="A8022"/>
      <c r="B8022"/>
      <c r="G8022" s="46"/>
      <c r="H8022" s="38"/>
      <c r="I8022" s="38"/>
    </row>
    <row r="8023" spans="1:9" ht="15" customHeight="1" x14ac:dyDescent="0.2">
      <c r="A8023"/>
      <c r="B8023"/>
      <c r="G8023" s="46"/>
      <c r="H8023" s="38"/>
      <c r="I8023" s="38"/>
    </row>
    <row r="8024" spans="1:9" ht="15" customHeight="1" x14ac:dyDescent="0.2">
      <c r="A8024"/>
      <c r="B8024"/>
      <c r="G8024" s="46"/>
      <c r="H8024" s="38"/>
      <c r="I8024" s="38"/>
    </row>
    <row r="8025" spans="1:9" ht="15" customHeight="1" x14ac:dyDescent="0.2">
      <c r="A8025"/>
      <c r="B8025"/>
      <c r="G8025" s="46"/>
      <c r="H8025" s="38"/>
      <c r="I8025" s="38"/>
    </row>
    <row r="8026" spans="1:9" ht="15" customHeight="1" x14ac:dyDescent="0.2">
      <c r="A8026"/>
      <c r="B8026"/>
      <c r="G8026" s="46"/>
      <c r="H8026" s="38"/>
      <c r="I8026" s="38"/>
    </row>
    <row r="8027" spans="1:9" ht="15" customHeight="1" x14ac:dyDescent="0.2">
      <c r="A8027"/>
      <c r="B8027"/>
      <c r="G8027" s="46"/>
      <c r="H8027" s="38"/>
      <c r="I8027" s="38"/>
    </row>
    <row r="8028" spans="1:9" ht="15" customHeight="1" x14ac:dyDescent="0.2">
      <c r="A8028"/>
      <c r="B8028"/>
      <c r="G8028" s="46"/>
      <c r="H8028" s="38"/>
      <c r="I8028" s="38"/>
    </row>
    <row r="8029" spans="1:9" ht="15" customHeight="1" x14ac:dyDescent="0.2">
      <c r="A8029"/>
      <c r="B8029"/>
      <c r="G8029" s="46"/>
      <c r="H8029" s="38"/>
      <c r="I8029" s="38"/>
    </row>
    <row r="8030" spans="1:9" ht="15" customHeight="1" x14ac:dyDescent="0.2">
      <c r="A8030"/>
      <c r="B8030"/>
      <c r="G8030" s="46"/>
      <c r="H8030" s="38"/>
      <c r="I8030" s="38"/>
    </row>
    <row r="8031" spans="1:9" ht="15" customHeight="1" x14ac:dyDescent="0.2">
      <c r="A8031"/>
      <c r="B8031"/>
      <c r="G8031" s="46"/>
      <c r="H8031" s="38"/>
      <c r="I8031" s="38"/>
    </row>
    <row r="8032" spans="1:9" ht="15" customHeight="1" x14ac:dyDescent="0.2">
      <c r="A8032"/>
      <c r="B8032"/>
      <c r="G8032" s="46"/>
      <c r="H8032" s="38"/>
      <c r="I8032" s="38"/>
    </row>
    <row r="8033" spans="1:9" ht="15" customHeight="1" x14ac:dyDescent="0.2">
      <c r="A8033"/>
      <c r="B8033"/>
      <c r="G8033" s="46"/>
      <c r="H8033" s="38"/>
      <c r="I8033" s="38"/>
    </row>
    <row r="8034" spans="1:9" ht="15" customHeight="1" x14ac:dyDescent="0.2">
      <c r="A8034"/>
      <c r="B8034"/>
      <c r="G8034" s="46"/>
      <c r="H8034" s="38"/>
      <c r="I8034" s="38"/>
    </row>
    <row r="8035" spans="1:9" ht="15" customHeight="1" x14ac:dyDescent="0.2">
      <c r="A8035"/>
      <c r="B8035"/>
      <c r="G8035" s="46"/>
      <c r="H8035" s="38"/>
      <c r="I8035" s="38"/>
    </row>
    <row r="8036" spans="1:9" ht="15" customHeight="1" x14ac:dyDescent="0.2">
      <c r="A8036"/>
      <c r="B8036"/>
      <c r="G8036" s="46"/>
      <c r="H8036" s="38"/>
      <c r="I8036" s="38"/>
    </row>
    <row r="8037" spans="1:9" ht="15" customHeight="1" x14ac:dyDescent="0.2">
      <c r="A8037"/>
      <c r="B8037"/>
      <c r="G8037" s="46"/>
      <c r="H8037" s="38"/>
      <c r="I8037" s="38"/>
    </row>
    <row r="8038" spans="1:9" ht="15" customHeight="1" x14ac:dyDescent="0.2">
      <c r="A8038"/>
      <c r="B8038"/>
      <c r="G8038" s="46"/>
      <c r="H8038" s="38"/>
      <c r="I8038" s="38"/>
    </row>
    <row r="8039" spans="1:9" ht="15" customHeight="1" x14ac:dyDescent="0.2">
      <c r="A8039"/>
      <c r="B8039"/>
      <c r="G8039" s="46"/>
      <c r="H8039" s="38"/>
      <c r="I8039" s="38"/>
    </row>
    <row r="8040" spans="1:9" ht="15" customHeight="1" x14ac:dyDescent="0.2">
      <c r="A8040"/>
      <c r="B8040"/>
      <c r="G8040" s="46"/>
      <c r="H8040" s="38"/>
      <c r="I8040" s="38"/>
    </row>
    <row r="8041" spans="1:9" ht="15" customHeight="1" x14ac:dyDescent="0.2">
      <c r="A8041"/>
      <c r="B8041"/>
      <c r="G8041" s="46"/>
      <c r="H8041" s="38"/>
      <c r="I8041" s="38"/>
    </row>
    <row r="8042" spans="1:9" ht="15" customHeight="1" x14ac:dyDescent="0.2">
      <c r="A8042"/>
      <c r="B8042"/>
      <c r="G8042" s="46"/>
      <c r="H8042" s="38"/>
      <c r="I8042" s="38"/>
    </row>
    <row r="8043" spans="1:9" ht="15" customHeight="1" x14ac:dyDescent="0.2">
      <c r="A8043"/>
      <c r="B8043"/>
      <c r="G8043" s="46"/>
      <c r="H8043" s="38"/>
      <c r="I8043" s="38"/>
    </row>
    <row r="8044" spans="1:9" ht="15" customHeight="1" x14ac:dyDescent="0.2">
      <c r="A8044"/>
      <c r="B8044"/>
      <c r="G8044" s="46"/>
      <c r="H8044" s="38"/>
      <c r="I8044" s="38"/>
    </row>
    <row r="8045" spans="1:9" ht="15" customHeight="1" x14ac:dyDescent="0.2">
      <c r="A8045"/>
      <c r="B8045"/>
      <c r="G8045" s="46"/>
      <c r="H8045" s="38"/>
      <c r="I8045" s="38"/>
    </row>
    <row r="8046" spans="1:9" ht="15" customHeight="1" x14ac:dyDescent="0.2">
      <c r="A8046"/>
      <c r="B8046"/>
      <c r="G8046" s="46"/>
      <c r="H8046" s="38"/>
      <c r="I8046" s="38"/>
    </row>
    <row r="8047" spans="1:9" ht="15" customHeight="1" x14ac:dyDescent="0.2">
      <c r="A8047"/>
      <c r="B8047"/>
      <c r="G8047" s="46"/>
      <c r="H8047" s="38"/>
      <c r="I8047" s="38"/>
    </row>
    <row r="8048" spans="1:9" ht="15" customHeight="1" x14ac:dyDescent="0.2">
      <c r="A8048"/>
      <c r="B8048"/>
      <c r="G8048" s="46"/>
      <c r="H8048" s="38"/>
      <c r="I8048" s="38"/>
    </row>
    <row r="8049" spans="1:9" ht="15" customHeight="1" x14ac:dyDescent="0.2">
      <c r="A8049"/>
      <c r="B8049"/>
      <c r="G8049" s="46"/>
      <c r="H8049" s="38"/>
      <c r="I8049" s="38"/>
    </row>
    <row r="8050" spans="1:9" ht="15" customHeight="1" x14ac:dyDescent="0.2">
      <c r="A8050"/>
      <c r="B8050"/>
      <c r="G8050" s="46"/>
      <c r="H8050" s="38"/>
      <c r="I8050" s="38"/>
    </row>
    <row r="8051" spans="1:9" ht="15" customHeight="1" x14ac:dyDescent="0.2">
      <c r="A8051"/>
      <c r="B8051"/>
      <c r="G8051" s="46"/>
      <c r="H8051" s="38"/>
      <c r="I8051" s="38"/>
    </row>
    <row r="8052" spans="1:9" ht="15" customHeight="1" x14ac:dyDescent="0.2">
      <c r="A8052"/>
      <c r="B8052"/>
      <c r="G8052" s="46"/>
      <c r="H8052" s="38"/>
      <c r="I8052" s="38"/>
    </row>
    <row r="8053" spans="1:9" ht="15" customHeight="1" x14ac:dyDescent="0.2">
      <c r="A8053"/>
      <c r="B8053"/>
      <c r="G8053" s="46"/>
      <c r="H8053" s="38"/>
      <c r="I8053" s="38"/>
    </row>
    <row r="8054" spans="1:9" ht="15" customHeight="1" x14ac:dyDescent="0.2">
      <c r="A8054"/>
      <c r="B8054"/>
      <c r="G8054" s="46"/>
      <c r="H8054" s="38"/>
      <c r="I8054" s="38"/>
    </row>
    <row r="8055" spans="1:9" ht="15" customHeight="1" x14ac:dyDescent="0.2">
      <c r="A8055"/>
      <c r="B8055"/>
      <c r="G8055" s="46"/>
      <c r="H8055" s="38"/>
      <c r="I8055" s="38"/>
    </row>
    <row r="8056" spans="1:9" ht="15" customHeight="1" x14ac:dyDescent="0.2">
      <c r="A8056"/>
      <c r="B8056"/>
      <c r="G8056" s="46"/>
      <c r="H8056" s="38"/>
      <c r="I8056" s="38"/>
    </row>
    <row r="8057" spans="1:9" ht="15" customHeight="1" x14ac:dyDescent="0.2">
      <c r="A8057"/>
      <c r="B8057"/>
      <c r="G8057" s="46"/>
      <c r="H8057" s="38"/>
      <c r="I8057" s="38"/>
    </row>
    <row r="8058" spans="1:9" ht="15" customHeight="1" x14ac:dyDescent="0.2">
      <c r="A8058"/>
      <c r="B8058"/>
      <c r="G8058" s="46"/>
      <c r="H8058" s="38"/>
      <c r="I8058" s="38"/>
    </row>
    <row r="8059" spans="1:9" ht="15" customHeight="1" x14ac:dyDescent="0.2">
      <c r="A8059"/>
      <c r="B8059"/>
      <c r="G8059" s="46"/>
      <c r="H8059" s="38"/>
      <c r="I8059" s="38"/>
    </row>
    <row r="8060" spans="1:9" ht="15" customHeight="1" x14ac:dyDescent="0.2">
      <c r="A8060"/>
      <c r="B8060"/>
      <c r="G8060" s="46"/>
      <c r="H8060" s="38"/>
      <c r="I8060" s="38"/>
    </row>
    <row r="8061" spans="1:9" ht="15" customHeight="1" x14ac:dyDescent="0.2">
      <c r="A8061"/>
      <c r="B8061"/>
      <c r="G8061" s="46"/>
      <c r="H8061" s="38"/>
      <c r="I8061" s="38"/>
    </row>
    <row r="8062" spans="1:9" ht="15" customHeight="1" x14ac:dyDescent="0.2">
      <c r="A8062"/>
      <c r="B8062"/>
      <c r="G8062" s="46"/>
      <c r="H8062" s="38"/>
      <c r="I8062" s="38"/>
    </row>
    <row r="8063" spans="1:9" ht="15" customHeight="1" x14ac:dyDescent="0.2">
      <c r="A8063"/>
      <c r="B8063"/>
      <c r="G8063" s="46"/>
      <c r="H8063" s="38"/>
      <c r="I8063" s="38"/>
    </row>
    <row r="8064" spans="1:9" ht="15" customHeight="1" x14ac:dyDescent="0.2">
      <c r="A8064"/>
      <c r="B8064"/>
      <c r="G8064" s="46"/>
      <c r="H8064" s="38"/>
      <c r="I8064" s="38"/>
    </row>
    <row r="8065" spans="1:9" ht="15" customHeight="1" x14ac:dyDescent="0.2">
      <c r="A8065"/>
      <c r="B8065"/>
      <c r="G8065" s="46"/>
      <c r="H8065" s="38"/>
      <c r="I8065" s="38"/>
    </row>
    <row r="8066" spans="1:9" ht="15" customHeight="1" x14ac:dyDescent="0.2">
      <c r="A8066"/>
      <c r="B8066"/>
      <c r="G8066" s="46"/>
      <c r="H8066" s="38"/>
      <c r="I8066" s="38"/>
    </row>
    <row r="8067" spans="1:9" ht="15" customHeight="1" x14ac:dyDescent="0.2">
      <c r="A8067"/>
      <c r="B8067"/>
      <c r="G8067" s="46"/>
      <c r="H8067" s="38"/>
      <c r="I8067" s="38"/>
    </row>
    <row r="8068" spans="1:9" ht="15" customHeight="1" x14ac:dyDescent="0.2">
      <c r="A8068"/>
      <c r="B8068"/>
      <c r="G8068" s="46"/>
      <c r="H8068" s="38"/>
      <c r="I8068" s="38"/>
    </row>
    <row r="8069" spans="1:9" ht="15" customHeight="1" x14ac:dyDescent="0.2">
      <c r="A8069"/>
      <c r="B8069"/>
      <c r="G8069" s="46"/>
      <c r="H8069" s="38"/>
      <c r="I8069" s="38"/>
    </row>
    <row r="8070" spans="1:9" ht="15" customHeight="1" x14ac:dyDescent="0.2">
      <c r="A8070"/>
      <c r="B8070"/>
      <c r="G8070" s="46"/>
      <c r="H8070" s="38"/>
      <c r="I8070" s="38"/>
    </row>
    <row r="8071" spans="1:9" ht="15" customHeight="1" x14ac:dyDescent="0.2">
      <c r="A8071"/>
      <c r="B8071"/>
      <c r="G8071" s="46"/>
      <c r="H8071" s="38"/>
      <c r="I8071" s="38"/>
    </row>
    <row r="8072" spans="1:9" ht="15" customHeight="1" x14ac:dyDescent="0.2">
      <c r="A8072"/>
      <c r="B8072"/>
      <c r="G8072" s="46"/>
      <c r="H8072" s="38"/>
      <c r="I8072" s="38"/>
    </row>
    <row r="8073" spans="1:9" ht="15" customHeight="1" x14ac:dyDescent="0.2">
      <c r="A8073"/>
      <c r="B8073"/>
      <c r="G8073" s="46"/>
      <c r="H8073" s="38"/>
      <c r="I8073" s="38"/>
    </row>
    <row r="8074" spans="1:9" ht="15" customHeight="1" x14ac:dyDescent="0.2">
      <c r="A8074"/>
      <c r="B8074"/>
      <c r="G8074" s="46"/>
      <c r="H8074" s="38"/>
      <c r="I8074" s="38"/>
    </row>
    <row r="8075" spans="1:9" ht="15" customHeight="1" x14ac:dyDescent="0.2">
      <c r="A8075"/>
      <c r="B8075"/>
      <c r="G8075" s="46"/>
      <c r="H8075" s="38"/>
      <c r="I8075" s="38"/>
    </row>
    <row r="8076" spans="1:9" ht="15" customHeight="1" x14ac:dyDescent="0.2">
      <c r="A8076"/>
      <c r="B8076"/>
      <c r="G8076" s="46"/>
      <c r="H8076" s="38"/>
      <c r="I8076" s="38"/>
    </row>
    <row r="8077" spans="1:9" ht="15" customHeight="1" x14ac:dyDescent="0.2">
      <c r="A8077"/>
      <c r="B8077"/>
      <c r="G8077" s="46"/>
      <c r="H8077" s="38"/>
      <c r="I8077" s="38"/>
    </row>
    <row r="8078" spans="1:9" ht="15" customHeight="1" x14ac:dyDescent="0.2">
      <c r="A8078"/>
      <c r="B8078"/>
      <c r="G8078" s="46"/>
      <c r="H8078" s="38"/>
      <c r="I8078" s="38"/>
    </row>
    <row r="8079" spans="1:9" ht="15" customHeight="1" x14ac:dyDescent="0.2">
      <c r="A8079"/>
      <c r="B8079"/>
      <c r="G8079" s="46"/>
      <c r="H8079" s="38"/>
      <c r="I8079" s="38"/>
    </row>
    <row r="8080" spans="1:9" ht="15" customHeight="1" x14ac:dyDescent="0.2">
      <c r="A8080"/>
      <c r="B8080"/>
      <c r="G8080" s="46"/>
      <c r="H8080" s="38"/>
      <c r="I8080" s="38"/>
    </row>
    <row r="8081" spans="1:9" ht="15" customHeight="1" x14ac:dyDescent="0.2">
      <c r="A8081"/>
      <c r="B8081"/>
      <c r="G8081" s="46"/>
      <c r="H8081" s="38"/>
      <c r="I8081" s="38"/>
    </row>
    <row r="8082" spans="1:9" ht="15" customHeight="1" x14ac:dyDescent="0.2">
      <c r="A8082"/>
      <c r="B8082"/>
      <c r="G8082" s="46"/>
      <c r="H8082" s="38"/>
      <c r="I8082" s="38"/>
    </row>
    <row r="8083" spans="1:9" ht="15" customHeight="1" x14ac:dyDescent="0.2">
      <c r="A8083"/>
      <c r="B8083"/>
      <c r="G8083" s="46"/>
      <c r="H8083" s="38"/>
      <c r="I8083" s="38"/>
    </row>
    <row r="8084" spans="1:9" ht="15" customHeight="1" x14ac:dyDescent="0.2">
      <c r="A8084"/>
      <c r="B8084"/>
      <c r="G8084" s="46"/>
      <c r="H8084" s="38"/>
      <c r="I8084" s="38"/>
    </row>
    <row r="8085" spans="1:9" ht="15" customHeight="1" x14ac:dyDescent="0.2">
      <c r="A8085"/>
      <c r="B8085"/>
      <c r="G8085" s="46"/>
      <c r="H8085" s="38"/>
      <c r="I8085" s="38"/>
    </row>
    <row r="8086" spans="1:9" ht="15" customHeight="1" x14ac:dyDescent="0.2">
      <c r="A8086"/>
      <c r="B8086"/>
      <c r="G8086" s="46"/>
      <c r="H8086" s="38"/>
      <c r="I8086" s="38"/>
    </row>
    <row r="8087" spans="1:9" ht="15" customHeight="1" x14ac:dyDescent="0.2">
      <c r="A8087"/>
      <c r="B8087"/>
      <c r="G8087" s="46"/>
      <c r="H8087" s="38"/>
      <c r="I8087" s="38"/>
    </row>
    <row r="8088" spans="1:9" ht="15" customHeight="1" x14ac:dyDescent="0.2">
      <c r="A8088"/>
      <c r="B8088"/>
      <c r="G8088" s="46"/>
      <c r="H8088" s="38"/>
      <c r="I8088" s="38"/>
    </row>
    <row r="8089" spans="1:9" ht="15" customHeight="1" x14ac:dyDescent="0.2">
      <c r="A8089"/>
      <c r="B8089"/>
      <c r="G8089" s="46"/>
      <c r="H8089" s="38"/>
      <c r="I8089" s="38"/>
    </row>
    <row r="8090" spans="1:9" ht="15" customHeight="1" x14ac:dyDescent="0.2">
      <c r="A8090"/>
      <c r="B8090"/>
      <c r="G8090" s="46"/>
      <c r="H8090" s="38"/>
      <c r="I8090" s="38"/>
    </row>
    <row r="8091" spans="1:9" ht="15" customHeight="1" x14ac:dyDescent="0.2">
      <c r="A8091"/>
      <c r="B8091"/>
      <c r="G8091" s="46"/>
      <c r="H8091" s="38"/>
      <c r="I8091" s="38"/>
    </row>
    <row r="8092" spans="1:9" ht="15" customHeight="1" x14ac:dyDescent="0.2">
      <c r="A8092"/>
      <c r="B8092"/>
      <c r="G8092" s="46"/>
      <c r="H8092" s="38"/>
      <c r="I8092" s="38"/>
    </row>
    <row r="8093" spans="1:9" ht="15" customHeight="1" x14ac:dyDescent="0.2">
      <c r="A8093"/>
      <c r="B8093"/>
      <c r="G8093" s="46"/>
      <c r="H8093" s="38"/>
      <c r="I8093" s="38"/>
    </row>
    <row r="8094" spans="1:9" ht="15" customHeight="1" x14ac:dyDescent="0.2">
      <c r="A8094"/>
      <c r="B8094"/>
      <c r="G8094" s="46"/>
      <c r="H8094" s="38"/>
      <c r="I8094" s="38"/>
    </row>
    <row r="8095" spans="1:9" ht="15" customHeight="1" x14ac:dyDescent="0.2">
      <c r="A8095"/>
      <c r="B8095"/>
      <c r="G8095" s="46"/>
      <c r="H8095" s="38"/>
      <c r="I8095" s="38"/>
    </row>
    <row r="8096" spans="1:9" ht="15" customHeight="1" x14ac:dyDescent="0.2">
      <c r="A8096"/>
      <c r="B8096"/>
      <c r="G8096" s="46"/>
      <c r="H8096" s="38"/>
      <c r="I8096" s="38"/>
    </row>
    <row r="8097" spans="1:9" ht="15" customHeight="1" x14ac:dyDescent="0.2">
      <c r="A8097"/>
      <c r="B8097"/>
      <c r="G8097" s="46"/>
      <c r="H8097" s="38"/>
      <c r="I8097" s="38"/>
    </row>
    <row r="8098" spans="1:9" ht="15" customHeight="1" x14ac:dyDescent="0.2">
      <c r="A8098"/>
      <c r="B8098"/>
      <c r="G8098" s="46"/>
      <c r="H8098" s="38"/>
      <c r="I8098" s="38"/>
    </row>
    <row r="8099" spans="1:9" ht="15" customHeight="1" x14ac:dyDescent="0.2">
      <c r="A8099"/>
      <c r="B8099"/>
      <c r="G8099" s="46"/>
      <c r="H8099" s="38"/>
      <c r="I8099" s="38"/>
    </row>
    <row r="8100" spans="1:9" ht="15" customHeight="1" x14ac:dyDescent="0.2">
      <c r="A8100"/>
      <c r="B8100"/>
      <c r="G8100" s="46"/>
      <c r="H8100" s="38"/>
      <c r="I8100" s="38"/>
    </row>
    <row r="8101" spans="1:9" ht="15" customHeight="1" x14ac:dyDescent="0.2">
      <c r="A8101"/>
      <c r="B8101"/>
      <c r="G8101" s="46"/>
      <c r="H8101" s="38"/>
      <c r="I8101" s="38"/>
    </row>
    <row r="8102" spans="1:9" ht="15" customHeight="1" x14ac:dyDescent="0.2">
      <c r="A8102"/>
      <c r="B8102"/>
      <c r="G8102" s="46"/>
      <c r="H8102" s="38"/>
      <c r="I8102" s="38"/>
    </row>
    <row r="8103" spans="1:9" ht="15" customHeight="1" x14ac:dyDescent="0.2">
      <c r="A8103"/>
      <c r="B8103"/>
      <c r="G8103" s="46"/>
      <c r="H8103" s="38"/>
      <c r="I8103" s="38"/>
    </row>
    <row r="8104" spans="1:9" ht="15" customHeight="1" x14ac:dyDescent="0.2">
      <c r="A8104"/>
      <c r="B8104"/>
      <c r="G8104" s="46"/>
      <c r="H8104" s="38"/>
      <c r="I8104" s="38"/>
    </row>
    <row r="8105" spans="1:9" ht="15" customHeight="1" x14ac:dyDescent="0.2">
      <c r="A8105"/>
      <c r="B8105"/>
      <c r="G8105" s="46"/>
      <c r="H8105" s="38"/>
      <c r="I8105" s="38"/>
    </row>
    <row r="8106" spans="1:9" ht="15" customHeight="1" x14ac:dyDescent="0.2">
      <c r="A8106"/>
      <c r="B8106"/>
      <c r="G8106" s="46"/>
      <c r="H8106" s="38"/>
      <c r="I8106" s="38"/>
    </row>
    <row r="8107" spans="1:9" ht="15" customHeight="1" x14ac:dyDescent="0.2">
      <c r="A8107"/>
      <c r="B8107"/>
      <c r="G8107" s="46"/>
      <c r="H8107" s="38"/>
      <c r="I8107" s="38"/>
    </row>
    <row r="8108" spans="1:9" ht="15" customHeight="1" x14ac:dyDescent="0.2">
      <c r="A8108"/>
      <c r="B8108"/>
      <c r="G8108" s="46"/>
      <c r="H8108" s="38"/>
      <c r="I8108" s="38"/>
    </row>
    <row r="8109" spans="1:9" ht="15" customHeight="1" x14ac:dyDescent="0.2">
      <c r="A8109"/>
      <c r="B8109"/>
      <c r="G8109" s="46"/>
      <c r="H8109" s="38"/>
      <c r="I8109" s="38"/>
    </row>
    <row r="8110" spans="1:9" ht="15" customHeight="1" x14ac:dyDescent="0.2">
      <c r="A8110"/>
      <c r="B8110"/>
      <c r="G8110" s="46"/>
      <c r="H8110" s="38"/>
      <c r="I8110" s="38"/>
    </row>
    <row r="8111" spans="1:9" ht="15" customHeight="1" x14ac:dyDescent="0.2">
      <c r="A8111"/>
      <c r="B8111"/>
      <c r="G8111" s="46"/>
      <c r="H8111" s="38"/>
      <c r="I8111" s="38"/>
    </row>
    <row r="8112" spans="1:9" ht="15" customHeight="1" x14ac:dyDescent="0.2">
      <c r="A8112"/>
      <c r="B8112"/>
      <c r="G8112" s="46"/>
      <c r="H8112" s="38"/>
      <c r="I8112" s="38"/>
    </row>
    <row r="8113" spans="1:9" ht="15" customHeight="1" x14ac:dyDescent="0.2">
      <c r="A8113"/>
      <c r="B8113"/>
      <c r="G8113" s="46"/>
      <c r="H8113" s="38"/>
      <c r="I8113" s="38"/>
    </row>
    <row r="8114" spans="1:9" ht="15" customHeight="1" x14ac:dyDescent="0.2">
      <c r="A8114"/>
      <c r="B8114"/>
      <c r="G8114" s="46"/>
      <c r="H8114" s="38"/>
      <c r="I8114" s="38"/>
    </row>
    <row r="8115" spans="1:9" ht="15" customHeight="1" x14ac:dyDescent="0.2">
      <c r="A8115"/>
      <c r="B8115"/>
      <c r="G8115" s="46"/>
      <c r="H8115" s="38"/>
      <c r="I8115" s="38"/>
    </row>
    <row r="8116" spans="1:9" ht="15" customHeight="1" x14ac:dyDescent="0.2">
      <c r="A8116"/>
      <c r="B8116"/>
      <c r="G8116" s="46"/>
      <c r="H8116" s="38"/>
      <c r="I8116" s="38"/>
    </row>
    <row r="8117" spans="1:9" ht="15" customHeight="1" x14ac:dyDescent="0.2">
      <c r="A8117"/>
      <c r="B8117"/>
      <c r="G8117" s="46"/>
      <c r="H8117" s="38"/>
      <c r="I8117" s="38"/>
    </row>
    <row r="8118" spans="1:9" ht="15" customHeight="1" x14ac:dyDescent="0.2">
      <c r="A8118"/>
      <c r="B8118"/>
      <c r="G8118" s="46"/>
      <c r="H8118" s="38"/>
      <c r="I8118" s="38"/>
    </row>
    <row r="8119" spans="1:9" ht="15" customHeight="1" x14ac:dyDescent="0.2">
      <c r="A8119"/>
      <c r="B8119"/>
      <c r="G8119" s="46"/>
      <c r="H8119" s="38"/>
      <c r="I8119" s="38"/>
    </row>
    <row r="8120" spans="1:9" ht="15" customHeight="1" x14ac:dyDescent="0.2">
      <c r="A8120"/>
      <c r="B8120"/>
      <c r="G8120" s="46"/>
      <c r="H8120" s="38"/>
      <c r="I8120" s="38"/>
    </row>
    <row r="8121" spans="1:9" ht="15" customHeight="1" x14ac:dyDescent="0.2">
      <c r="A8121"/>
      <c r="B8121"/>
      <c r="G8121" s="46"/>
      <c r="H8121" s="38"/>
      <c r="I8121" s="38"/>
    </row>
    <row r="8122" spans="1:9" ht="15" customHeight="1" x14ac:dyDescent="0.2">
      <c r="A8122"/>
      <c r="B8122"/>
      <c r="G8122" s="46"/>
      <c r="H8122" s="38"/>
      <c r="I8122" s="38"/>
    </row>
    <row r="8123" spans="1:9" ht="15" customHeight="1" x14ac:dyDescent="0.2">
      <c r="A8123"/>
      <c r="B8123"/>
      <c r="G8123" s="46"/>
      <c r="H8123" s="38"/>
      <c r="I8123" s="38"/>
    </row>
    <row r="8124" spans="1:9" ht="15" customHeight="1" x14ac:dyDescent="0.2">
      <c r="A8124"/>
      <c r="B8124"/>
      <c r="G8124" s="46"/>
      <c r="H8124" s="38"/>
      <c r="I8124" s="38"/>
    </row>
    <row r="8125" spans="1:9" ht="15" customHeight="1" x14ac:dyDescent="0.2">
      <c r="A8125"/>
      <c r="B8125"/>
      <c r="G8125" s="46"/>
      <c r="H8125" s="38"/>
      <c r="I8125" s="38"/>
    </row>
    <row r="8126" spans="1:9" ht="15" customHeight="1" x14ac:dyDescent="0.2">
      <c r="A8126"/>
      <c r="B8126"/>
      <c r="G8126" s="46"/>
      <c r="H8126" s="38"/>
      <c r="I8126" s="38"/>
    </row>
    <row r="8127" spans="1:9" ht="15" customHeight="1" x14ac:dyDescent="0.2">
      <c r="A8127"/>
      <c r="B8127"/>
      <c r="G8127" s="46"/>
      <c r="H8127" s="38"/>
      <c r="I8127" s="38"/>
    </row>
    <row r="8128" spans="1:9" ht="15" customHeight="1" x14ac:dyDescent="0.2">
      <c r="A8128"/>
      <c r="B8128"/>
      <c r="G8128" s="46"/>
      <c r="H8128" s="38"/>
      <c r="I8128" s="38"/>
    </row>
    <row r="8129" spans="1:9" ht="15" customHeight="1" x14ac:dyDescent="0.2">
      <c r="A8129"/>
      <c r="B8129"/>
      <c r="G8129" s="46"/>
      <c r="H8129" s="38"/>
      <c r="I8129" s="38"/>
    </row>
    <row r="8130" spans="1:9" ht="15" customHeight="1" x14ac:dyDescent="0.2">
      <c r="A8130"/>
      <c r="B8130"/>
      <c r="G8130" s="46"/>
      <c r="H8130" s="38"/>
      <c r="I8130" s="38"/>
    </row>
    <row r="8131" spans="1:9" ht="15" customHeight="1" x14ac:dyDescent="0.2">
      <c r="A8131"/>
      <c r="B8131"/>
      <c r="G8131" s="46"/>
      <c r="H8131" s="38"/>
      <c r="I8131" s="38"/>
    </row>
    <row r="8132" spans="1:9" ht="15" customHeight="1" x14ac:dyDescent="0.2">
      <c r="A8132"/>
      <c r="B8132"/>
      <c r="G8132" s="46"/>
      <c r="H8132" s="38"/>
      <c r="I8132" s="38"/>
    </row>
    <row r="8133" spans="1:9" ht="15" customHeight="1" x14ac:dyDescent="0.2">
      <c r="A8133"/>
      <c r="B8133"/>
      <c r="G8133" s="46"/>
      <c r="H8133" s="38"/>
      <c r="I8133" s="38"/>
    </row>
    <row r="8134" spans="1:9" ht="15" customHeight="1" x14ac:dyDescent="0.2">
      <c r="A8134"/>
      <c r="B8134"/>
      <c r="G8134" s="46"/>
      <c r="H8134" s="38"/>
      <c r="I8134" s="38"/>
    </row>
    <row r="8135" spans="1:9" ht="15" customHeight="1" x14ac:dyDescent="0.2">
      <c r="A8135"/>
      <c r="B8135"/>
      <c r="G8135" s="46"/>
      <c r="H8135" s="38"/>
      <c r="I8135" s="38"/>
    </row>
    <row r="8136" spans="1:9" ht="15" customHeight="1" x14ac:dyDescent="0.2">
      <c r="A8136"/>
      <c r="B8136"/>
      <c r="G8136" s="46"/>
      <c r="H8136" s="38"/>
      <c r="I8136" s="38"/>
    </row>
    <row r="8137" spans="1:9" ht="15" customHeight="1" x14ac:dyDescent="0.2">
      <c r="A8137"/>
      <c r="B8137"/>
      <c r="G8137" s="46"/>
      <c r="H8137" s="38"/>
      <c r="I8137" s="38"/>
    </row>
    <row r="8138" spans="1:9" ht="15" customHeight="1" x14ac:dyDescent="0.2">
      <c r="A8138"/>
      <c r="B8138"/>
      <c r="G8138" s="46"/>
      <c r="H8138" s="38"/>
      <c r="I8138" s="38"/>
    </row>
    <row r="8139" spans="1:9" ht="15" customHeight="1" x14ac:dyDescent="0.2">
      <c r="A8139"/>
      <c r="B8139"/>
      <c r="G8139" s="46"/>
      <c r="H8139" s="38"/>
      <c r="I8139" s="38"/>
    </row>
    <row r="8140" spans="1:9" ht="15" customHeight="1" x14ac:dyDescent="0.2">
      <c r="A8140"/>
      <c r="B8140"/>
      <c r="G8140" s="46"/>
      <c r="H8140" s="38"/>
      <c r="I8140" s="38"/>
    </row>
    <row r="8141" spans="1:9" ht="15" customHeight="1" x14ac:dyDescent="0.2">
      <c r="A8141"/>
      <c r="B8141"/>
      <c r="G8141" s="46"/>
      <c r="H8141" s="38"/>
      <c r="I8141" s="38"/>
    </row>
    <row r="8142" spans="1:9" ht="15" customHeight="1" x14ac:dyDescent="0.2">
      <c r="A8142"/>
      <c r="B8142"/>
      <c r="G8142" s="46"/>
      <c r="H8142" s="38"/>
      <c r="I8142" s="38"/>
    </row>
    <row r="8143" spans="1:9" ht="15" customHeight="1" x14ac:dyDescent="0.2">
      <c r="A8143"/>
      <c r="B8143"/>
      <c r="G8143" s="46"/>
      <c r="H8143" s="38"/>
      <c r="I8143" s="38"/>
    </row>
    <row r="8144" spans="1:9" ht="15" customHeight="1" x14ac:dyDescent="0.2">
      <c r="A8144"/>
      <c r="B8144"/>
      <c r="G8144" s="46"/>
      <c r="H8144" s="38"/>
      <c r="I8144" s="38"/>
    </row>
    <row r="8145" spans="1:9" ht="15" customHeight="1" x14ac:dyDescent="0.2">
      <c r="A8145"/>
      <c r="B8145"/>
      <c r="G8145" s="46"/>
      <c r="H8145" s="38"/>
      <c r="I8145" s="38"/>
    </row>
    <row r="8146" spans="1:9" ht="15" customHeight="1" x14ac:dyDescent="0.2">
      <c r="A8146"/>
      <c r="B8146"/>
      <c r="G8146" s="46"/>
      <c r="H8146" s="38"/>
      <c r="I8146" s="38"/>
    </row>
    <row r="8147" spans="1:9" ht="15" customHeight="1" x14ac:dyDescent="0.2">
      <c r="A8147"/>
      <c r="B8147"/>
      <c r="G8147" s="46"/>
      <c r="H8147" s="38"/>
      <c r="I8147" s="38"/>
    </row>
    <row r="8148" spans="1:9" ht="15" customHeight="1" x14ac:dyDescent="0.2">
      <c r="A8148"/>
      <c r="B8148"/>
      <c r="G8148" s="46"/>
      <c r="H8148" s="38"/>
      <c r="I8148" s="38"/>
    </row>
    <row r="8149" spans="1:9" ht="15" customHeight="1" x14ac:dyDescent="0.2">
      <c r="A8149"/>
      <c r="B8149"/>
      <c r="G8149" s="46"/>
      <c r="H8149" s="38"/>
      <c r="I8149" s="38"/>
    </row>
    <row r="8150" spans="1:9" ht="15" customHeight="1" x14ac:dyDescent="0.2">
      <c r="A8150"/>
      <c r="B8150"/>
      <c r="G8150" s="46"/>
      <c r="H8150" s="38"/>
      <c r="I8150" s="38"/>
    </row>
    <row r="8151" spans="1:9" ht="15" customHeight="1" x14ac:dyDescent="0.2">
      <c r="A8151"/>
      <c r="B8151"/>
      <c r="G8151" s="46"/>
      <c r="H8151" s="38"/>
      <c r="I8151" s="38"/>
    </row>
    <row r="8152" spans="1:9" ht="15" customHeight="1" x14ac:dyDescent="0.2">
      <c r="A8152"/>
      <c r="B8152"/>
      <c r="G8152" s="46"/>
      <c r="H8152" s="38"/>
      <c r="I8152" s="38"/>
    </row>
    <row r="8153" spans="1:9" ht="15" customHeight="1" x14ac:dyDescent="0.2">
      <c r="A8153"/>
      <c r="B8153"/>
      <c r="G8153" s="46"/>
      <c r="H8153" s="38"/>
      <c r="I8153" s="38"/>
    </row>
    <row r="8154" spans="1:9" ht="15" customHeight="1" x14ac:dyDescent="0.2">
      <c r="A8154"/>
      <c r="B8154"/>
      <c r="G8154" s="46"/>
      <c r="H8154" s="38"/>
      <c r="I8154" s="38"/>
    </row>
    <row r="8155" spans="1:9" ht="15" customHeight="1" x14ac:dyDescent="0.2">
      <c r="A8155"/>
      <c r="B8155"/>
      <c r="G8155" s="46"/>
      <c r="H8155" s="38"/>
      <c r="I8155" s="38"/>
    </row>
    <row r="8156" spans="1:9" ht="15" customHeight="1" x14ac:dyDescent="0.2">
      <c r="A8156"/>
      <c r="B8156"/>
      <c r="G8156" s="46"/>
      <c r="H8156" s="38"/>
      <c r="I8156" s="38"/>
    </row>
    <row r="8157" spans="1:9" ht="15" customHeight="1" x14ac:dyDescent="0.2">
      <c r="A8157"/>
      <c r="B8157"/>
      <c r="G8157" s="46"/>
      <c r="H8157" s="38"/>
      <c r="I8157" s="38"/>
    </row>
    <row r="8158" spans="1:9" ht="15" customHeight="1" x14ac:dyDescent="0.2">
      <c r="A8158"/>
      <c r="B8158"/>
      <c r="G8158" s="46"/>
      <c r="H8158" s="38"/>
      <c r="I8158" s="38"/>
    </row>
    <row r="8159" spans="1:9" ht="15" customHeight="1" x14ac:dyDescent="0.2">
      <c r="A8159"/>
      <c r="B8159"/>
      <c r="G8159" s="46"/>
      <c r="H8159" s="38"/>
      <c r="I8159" s="38"/>
    </row>
    <row r="8160" spans="1:9" ht="15" customHeight="1" x14ac:dyDescent="0.2">
      <c r="A8160"/>
      <c r="B8160"/>
      <c r="G8160" s="46"/>
      <c r="H8160" s="38"/>
      <c r="I8160" s="38"/>
    </row>
    <row r="8161" spans="1:9" ht="15" customHeight="1" x14ac:dyDescent="0.2">
      <c r="A8161"/>
      <c r="B8161"/>
      <c r="G8161" s="46"/>
      <c r="H8161" s="38"/>
      <c r="I8161" s="38"/>
    </row>
    <row r="8162" spans="1:9" ht="15" customHeight="1" x14ac:dyDescent="0.2">
      <c r="A8162"/>
      <c r="B8162"/>
      <c r="G8162" s="46"/>
      <c r="H8162" s="38"/>
      <c r="I8162" s="38"/>
    </row>
    <row r="8163" spans="1:9" ht="15" customHeight="1" x14ac:dyDescent="0.2">
      <c r="A8163"/>
      <c r="B8163"/>
      <c r="G8163" s="46"/>
      <c r="H8163" s="38"/>
      <c r="I8163" s="38"/>
    </row>
    <row r="8164" spans="1:9" ht="15" customHeight="1" x14ac:dyDescent="0.2">
      <c r="A8164"/>
      <c r="B8164"/>
      <c r="G8164" s="46"/>
      <c r="H8164" s="38"/>
      <c r="I8164" s="38"/>
    </row>
    <row r="8165" spans="1:9" ht="15" customHeight="1" x14ac:dyDescent="0.2">
      <c r="A8165"/>
      <c r="B8165"/>
      <c r="G8165" s="46"/>
      <c r="H8165" s="38"/>
      <c r="I8165" s="38"/>
    </row>
    <row r="8166" spans="1:9" ht="15" customHeight="1" x14ac:dyDescent="0.2">
      <c r="A8166"/>
      <c r="B8166"/>
      <c r="G8166" s="46"/>
      <c r="H8166" s="38"/>
      <c r="I8166" s="38"/>
    </row>
    <row r="8167" spans="1:9" ht="15" customHeight="1" x14ac:dyDescent="0.2">
      <c r="A8167"/>
      <c r="B8167"/>
      <c r="G8167" s="46"/>
      <c r="H8167" s="38"/>
      <c r="I8167" s="38"/>
    </row>
    <row r="8168" spans="1:9" ht="15" customHeight="1" x14ac:dyDescent="0.2">
      <c r="A8168"/>
      <c r="B8168"/>
      <c r="G8168" s="46"/>
      <c r="H8168" s="38"/>
      <c r="I8168" s="38"/>
    </row>
    <row r="8169" spans="1:9" ht="15" customHeight="1" x14ac:dyDescent="0.2">
      <c r="A8169"/>
      <c r="B8169"/>
      <c r="G8169" s="46"/>
      <c r="H8169" s="38"/>
      <c r="I8169" s="38"/>
    </row>
    <row r="8170" spans="1:9" ht="15" customHeight="1" x14ac:dyDescent="0.2">
      <c r="A8170"/>
      <c r="B8170"/>
      <c r="G8170" s="46"/>
      <c r="H8170" s="38"/>
      <c r="I8170" s="38"/>
    </row>
    <row r="8171" spans="1:9" ht="15" customHeight="1" x14ac:dyDescent="0.2">
      <c r="A8171"/>
      <c r="B8171"/>
      <c r="G8171" s="46"/>
      <c r="H8171" s="38"/>
      <c r="I8171" s="38"/>
    </row>
    <row r="8172" spans="1:9" ht="15" customHeight="1" x14ac:dyDescent="0.2">
      <c r="A8172"/>
      <c r="B8172"/>
      <c r="G8172" s="46"/>
      <c r="H8172" s="38"/>
      <c r="I8172" s="38"/>
    </row>
    <row r="8173" spans="1:9" ht="15" customHeight="1" x14ac:dyDescent="0.2">
      <c r="A8173"/>
      <c r="B8173"/>
      <c r="G8173" s="46"/>
      <c r="H8173" s="38"/>
      <c r="I8173" s="38"/>
    </row>
    <row r="8174" spans="1:9" ht="15" customHeight="1" x14ac:dyDescent="0.2">
      <c r="A8174"/>
      <c r="B8174"/>
      <c r="G8174" s="46"/>
      <c r="H8174" s="38"/>
      <c r="I8174" s="38"/>
    </row>
    <row r="8175" spans="1:9" ht="15" customHeight="1" x14ac:dyDescent="0.2">
      <c r="A8175"/>
      <c r="B8175"/>
      <c r="G8175" s="46"/>
      <c r="H8175" s="38"/>
      <c r="I8175" s="38"/>
    </row>
    <row r="8176" spans="1:9" ht="15" customHeight="1" x14ac:dyDescent="0.2">
      <c r="A8176"/>
      <c r="B8176"/>
      <c r="G8176" s="46"/>
      <c r="H8176" s="38"/>
      <c r="I8176" s="38"/>
    </row>
    <row r="8177" spans="1:9" ht="15" customHeight="1" x14ac:dyDescent="0.2">
      <c r="A8177"/>
      <c r="B8177"/>
      <c r="G8177" s="46"/>
      <c r="H8177" s="38"/>
      <c r="I8177" s="38"/>
    </row>
    <row r="8178" spans="1:9" ht="15" customHeight="1" x14ac:dyDescent="0.2">
      <c r="A8178"/>
      <c r="B8178"/>
      <c r="G8178" s="46"/>
      <c r="H8178" s="38"/>
      <c r="I8178" s="38"/>
    </row>
    <row r="8179" spans="1:9" ht="15" customHeight="1" x14ac:dyDescent="0.2">
      <c r="A8179"/>
      <c r="B8179"/>
      <c r="G8179" s="46"/>
      <c r="H8179" s="38"/>
      <c r="I8179" s="38"/>
    </row>
    <row r="8180" spans="1:9" ht="15" customHeight="1" x14ac:dyDescent="0.2">
      <c r="A8180"/>
      <c r="B8180"/>
      <c r="G8180" s="46"/>
      <c r="H8180" s="38"/>
      <c r="I8180" s="38"/>
    </row>
    <row r="8181" spans="1:9" ht="15" customHeight="1" x14ac:dyDescent="0.2">
      <c r="A8181"/>
      <c r="B8181"/>
      <c r="G8181" s="46"/>
      <c r="H8181" s="38"/>
      <c r="I8181" s="38"/>
    </row>
    <row r="8182" spans="1:9" ht="15" customHeight="1" x14ac:dyDescent="0.2">
      <c r="A8182"/>
      <c r="B8182"/>
      <c r="G8182" s="46"/>
      <c r="H8182" s="38"/>
      <c r="I8182" s="38"/>
    </row>
    <row r="8183" spans="1:9" ht="15" customHeight="1" x14ac:dyDescent="0.2">
      <c r="A8183"/>
      <c r="B8183"/>
      <c r="G8183" s="46"/>
      <c r="H8183" s="38"/>
      <c r="I8183" s="38"/>
    </row>
    <row r="8184" spans="1:9" ht="15" customHeight="1" x14ac:dyDescent="0.2">
      <c r="A8184"/>
      <c r="B8184"/>
      <c r="G8184" s="46"/>
      <c r="H8184" s="38"/>
      <c r="I8184" s="38"/>
    </row>
    <row r="8185" spans="1:9" ht="15" customHeight="1" x14ac:dyDescent="0.2">
      <c r="A8185"/>
      <c r="B8185"/>
      <c r="G8185" s="46"/>
      <c r="H8185" s="38"/>
      <c r="I8185" s="38"/>
    </row>
    <row r="8186" spans="1:9" ht="15" customHeight="1" x14ac:dyDescent="0.2">
      <c r="A8186"/>
      <c r="B8186"/>
      <c r="G8186" s="46"/>
      <c r="H8186" s="38"/>
      <c r="I8186" s="38"/>
    </row>
    <row r="8187" spans="1:9" ht="15" customHeight="1" x14ac:dyDescent="0.2">
      <c r="A8187"/>
      <c r="B8187"/>
      <c r="G8187" s="46"/>
      <c r="H8187" s="38"/>
      <c r="I8187" s="38"/>
    </row>
    <row r="8188" spans="1:9" ht="15" customHeight="1" x14ac:dyDescent="0.2">
      <c r="A8188"/>
      <c r="B8188"/>
      <c r="G8188" s="46"/>
      <c r="H8188" s="38"/>
      <c r="I8188" s="38"/>
    </row>
    <row r="8189" spans="1:9" ht="15" customHeight="1" x14ac:dyDescent="0.2">
      <c r="A8189"/>
      <c r="B8189"/>
      <c r="G8189" s="46"/>
      <c r="H8189" s="38"/>
      <c r="I8189" s="38"/>
    </row>
    <row r="8190" spans="1:9" ht="15" customHeight="1" x14ac:dyDescent="0.2">
      <c r="A8190"/>
      <c r="B8190"/>
      <c r="G8190" s="46"/>
      <c r="H8190" s="38"/>
      <c r="I8190" s="38"/>
    </row>
    <row r="8191" spans="1:9" ht="15" customHeight="1" x14ac:dyDescent="0.2">
      <c r="A8191"/>
      <c r="B8191"/>
      <c r="G8191" s="46"/>
      <c r="H8191" s="38"/>
      <c r="I8191" s="38"/>
    </row>
    <row r="8192" spans="1:9" ht="15" customHeight="1" x14ac:dyDescent="0.2">
      <c r="A8192"/>
      <c r="B8192"/>
      <c r="G8192" s="46"/>
      <c r="H8192" s="38"/>
      <c r="I8192" s="38"/>
    </row>
    <row r="8193" spans="1:9" ht="15" customHeight="1" x14ac:dyDescent="0.2">
      <c r="A8193"/>
      <c r="B8193"/>
      <c r="G8193" s="46"/>
      <c r="H8193" s="38"/>
      <c r="I8193" s="38"/>
    </row>
    <row r="8194" spans="1:9" ht="15" customHeight="1" x14ac:dyDescent="0.2">
      <c r="A8194"/>
      <c r="B8194"/>
      <c r="G8194" s="46"/>
      <c r="H8194" s="38"/>
      <c r="I8194" s="38"/>
    </row>
    <row r="8195" spans="1:9" ht="15" customHeight="1" x14ac:dyDescent="0.2">
      <c r="A8195"/>
      <c r="B8195"/>
      <c r="G8195" s="46"/>
      <c r="H8195" s="38"/>
      <c r="I8195" s="38"/>
    </row>
    <row r="8196" spans="1:9" ht="15" customHeight="1" x14ac:dyDescent="0.2">
      <c r="A8196"/>
      <c r="B8196"/>
      <c r="G8196" s="46"/>
      <c r="H8196" s="38"/>
      <c r="I8196" s="38"/>
    </row>
    <row r="8197" spans="1:9" ht="15" customHeight="1" x14ac:dyDescent="0.2">
      <c r="A8197"/>
      <c r="B8197"/>
      <c r="G8197" s="46"/>
      <c r="H8197" s="38"/>
      <c r="I8197" s="38"/>
    </row>
    <row r="8198" spans="1:9" ht="15" customHeight="1" x14ac:dyDescent="0.2">
      <c r="A8198"/>
      <c r="B8198"/>
      <c r="G8198" s="46"/>
      <c r="H8198" s="38"/>
      <c r="I8198" s="38"/>
    </row>
    <row r="8199" spans="1:9" ht="15" customHeight="1" x14ac:dyDescent="0.2">
      <c r="A8199"/>
      <c r="B8199"/>
      <c r="G8199" s="46"/>
      <c r="H8199" s="38"/>
      <c r="I8199" s="38"/>
    </row>
    <row r="8200" spans="1:9" ht="15" customHeight="1" x14ac:dyDescent="0.2">
      <c r="A8200"/>
      <c r="B8200"/>
      <c r="G8200" s="46"/>
      <c r="H8200" s="38"/>
      <c r="I8200" s="38"/>
    </row>
    <row r="8201" spans="1:9" ht="15" customHeight="1" x14ac:dyDescent="0.2">
      <c r="A8201"/>
      <c r="B8201"/>
      <c r="G8201" s="46"/>
      <c r="H8201" s="38"/>
      <c r="I8201" s="38"/>
    </row>
    <row r="8202" spans="1:9" ht="15" customHeight="1" x14ac:dyDescent="0.2">
      <c r="A8202"/>
      <c r="B8202"/>
      <c r="G8202" s="46"/>
      <c r="H8202" s="38"/>
      <c r="I8202" s="38"/>
    </row>
    <row r="8203" spans="1:9" ht="15" customHeight="1" x14ac:dyDescent="0.2">
      <c r="A8203"/>
      <c r="B8203"/>
      <c r="G8203" s="46"/>
      <c r="H8203" s="38"/>
      <c r="I8203" s="38"/>
    </row>
    <row r="8204" spans="1:9" ht="15" customHeight="1" x14ac:dyDescent="0.2">
      <c r="A8204"/>
      <c r="B8204"/>
      <c r="G8204" s="46"/>
      <c r="H8204" s="38"/>
      <c r="I8204" s="38"/>
    </row>
    <row r="8205" spans="1:9" ht="15" customHeight="1" x14ac:dyDescent="0.2">
      <c r="A8205"/>
      <c r="B8205"/>
      <c r="G8205" s="46"/>
      <c r="H8205" s="38"/>
      <c r="I8205" s="38"/>
    </row>
    <row r="8206" spans="1:9" ht="15" customHeight="1" x14ac:dyDescent="0.2">
      <c r="A8206"/>
      <c r="B8206"/>
      <c r="G8206" s="46"/>
      <c r="H8206" s="38"/>
      <c r="I8206" s="38"/>
    </row>
    <row r="8207" spans="1:9" ht="15" customHeight="1" x14ac:dyDescent="0.2">
      <c r="A8207"/>
      <c r="B8207"/>
      <c r="G8207" s="46"/>
      <c r="H8207" s="38"/>
      <c r="I8207" s="38"/>
    </row>
    <row r="8208" spans="1:9" ht="15" customHeight="1" x14ac:dyDescent="0.2">
      <c r="A8208"/>
      <c r="B8208"/>
      <c r="G8208" s="46"/>
      <c r="H8208" s="38"/>
      <c r="I8208" s="38"/>
    </row>
    <row r="8209" spans="1:9" ht="15" customHeight="1" x14ac:dyDescent="0.2">
      <c r="A8209"/>
      <c r="B8209"/>
      <c r="G8209" s="46"/>
      <c r="H8209" s="38"/>
      <c r="I8209" s="38"/>
    </row>
    <row r="8210" spans="1:9" ht="15" customHeight="1" x14ac:dyDescent="0.2">
      <c r="A8210"/>
      <c r="B8210"/>
      <c r="G8210" s="46"/>
      <c r="H8210" s="38"/>
      <c r="I8210" s="38"/>
    </row>
    <row r="8211" spans="1:9" ht="15" customHeight="1" x14ac:dyDescent="0.2">
      <c r="A8211"/>
      <c r="B8211"/>
      <c r="G8211" s="46"/>
      <c r="H8211" s="38"/>
      <c r="I8211" s="38"/>
    </row>
    <row r="8212" spans="1:9" ht="15" customHeight="1" x14ac:dyDescent="0.2">
      <c r="A8212"/>
      <c r="B8212"/>
      <c r="G8212" s="46"/>
      <c r="H8212" s="38"/>
      <c r="I8212" s="38"/>
    </row>
    <row r="8213" spans="1:9" ht="15" customHeight="1" x14ac:dyDescent="0.2">
      <c r="A8213"/>
      <c r="B8213"/>
      <c r="G8213" s="46"/>
      <c r="H8213" s="38"/>
      <c r="I8213" s="38"/>
    </row>
    <row r="8214" spans="1:9" ht="15" customHeight="1" x14ac:dyDescent="0.2">
      <c r="A8214"/>
      <c r="B8214"/>
      <c r="G8214" s="46"/>
      <c r="H8214" s="38"/>
      <c r="I8214" s="38"/>
    </row>
    <row r="8215" spans="1:9" ht="15" customHeight="1" x14ac:dyDescent="0.2">
      <c r="A8215"/>
      <c r="B8215"/>
      <c r="G8215" s="46"/>
      <c r="H8215" s="38"/>
      <c r="I8215" s="38"/>
    </row>
    <row r="8216" spans="1:9" ht="15" customHeight="1" x14ac:dyDescent="0.2">
      <c r="A8216"/>
      <c r="B8216"/>
      <c r="G8216" s="46"/>
      <c r="H8216" s="38"/>
      <c r="I8216" s="38"/>
    </row>
    <row r="8217" spans="1:9" ht="15" customHeight="1" x14ac:dyDescent="0.2">
      <c r="A8217"/>
      <c r="B8217"/>
      <c r="G8217" s="46"/>
      <c r="H8217" s="38"/>
      <c r="I8217" s="38"/>
    </row>
    <row r="8218" spans="1:9" ht="15" customHeight="1" x14ac:dyDescent="0.2">
      <c r="A8218"/>
      <c r="B8218"/>
      <c r="G8218" s="46"/>
      <c r="H8218" s="38"/>
      <c r="I8218" s="38"/>
    </row>
    <row r="8219" spans="1:9" ht="15" customHeight="1" x14ac:dyDescent="0.2">
      <c r="A8219"/>
      <c r="B8219"/>
      <c r="G8219" s="46"/>
      <c r="H8219" s="38"/>
      <c r="I8219" s="38"/>
    </row>
    <row r="8220" spans="1:9" ht="15" customHeight="1" x14ac:dyDescent="0.2">
      <c r="A8220"/>
      <c r="B8220"/>
      <c r="G8220" s="46"/>
      <c r="H8220" s="38"/>
      <c r="I8220" s="38"/>
    </row>
    <row r="8221" spans="1:9" ht="15" customHeight="1" x14ac:dyDescent="0.2">
      <c r="A8221"/>
      <c r="B8221"/>
      <c r="G8221" s="46"/>
      <c r="H8221" s="38"/>
      <c r="I8221" s="38"/>
    </row>
    <row r="8222" spans="1:9" ht="15" customHeight="1" x14ac:dyDescent="0.2">
      <c r="A8222"/>
      <c r="B8222"/>
      <c r="G8222" s="46"/>
      <c r="H8222" s="38"/>
      <c r="I8222" s="38"/>
    </row>
    <row r="8223" spans="1:9" ht="15" customHeight="1" x14ac:dyDescent="0.2">
      <c r="A8223"/>
      <c r="B8223"/>
      <c r="G8223" s="46"/>
      <c r="H8223" s="38"/>
      <c r="I8223" s="38"/>
    </row>
    <row r="8224" spans="1:9" ht="15" customHeight="1" x14ac:dyDescent="0.2">
      <c r="A8224"/>
      <c r="B8224"/>
      <c r="G8224" s="46"/>
      <c r="H8224" s="38"/>
      <c r="I8224" s="38"/>
    </row>
    <row r="8225" spans="1:9" ht="15" customHeight="1" x14ac:dyDescent="0.2">
      <c r="A8225"/>
      <c r="B8225"/>
      <c r="G8225" s="46"/>
      <c r="H8225" s="38"/>
      <c r="I8225" s="38"/>
    </row>
    <row r="8226" spans="1:9" ht="15" customHeight="1" x14ac:dyDescent="0.2">
      <c r="A8226"/>
      <c r="B8226"/>
      <c r="G8226" s="46"/>
      <c r="H8226" s="38"/>
      <c r="I8226" s="38"/>
    </row>
    <row r="8227" spans="1:9" ht="15" customHeight="1" x14ac:dyDescent="0.2">
      <c r="A8227"/>
      <c r="B8227"/>
      <c r="G8227" s="46"/>
      <c r="H8227" s="38"/>
      <c r="I8227" s="38"/>
    </row>
    <row r="8228" spans="1:9" ht="15" customHeight="1" x14ac:dyDescent="0.2">
      <c r="A8228"/>
      <c r="B8228"/>
      <c r="G8228" s="46"/>
      <c r="H8228" s="38"/>
      <c r="I8228" s="38"/>
    </row>
    <row r="8229" spans="1:9" ht="15" customHeight="1" x14ac:dyDescent="0.2">
      <c r="A8229"/>
      <c r="B8229"/>
      <c r="G8229" s="46"/>
      <c r="H8229" s="38"/>
      <c r="I8229" s="38"/>
    </row>
    <row r="8230" spans="1:9" ht="15" customHeight="1" x14ac:dyDescent="0.2">
      <c r="A8230"/>
      <c r="B8230"/>
      <c r="G8230" s="46"/>
      <c r="H8230" s="38"/>
      <c r="I8230" s="38"/>
    </row>
    <row r="8231" spans="1:9" ht="15" customHeight="1" x14ac:dyDescent="0.2">
      <c r="A8231"/>
      <c r="B8231"/>
      <c r="G8231" s="46"/>
      <c r="H8231" s="38"/>
      <c r="I8231" s="38"/>
    </row>
    <row r="8232" spans="1:9" ht="15" customHeight="1" x14ac:dyDescent="0.2">
      <c r="A8232"/>
      <c r="B8232"/>
      <c r="G8232" s="46"/>
      <c r="H8232" s="38"/>
      <c r="I8232" s="38"/>
    </row>
    <row r="8233" spans="1:9" ht="15" customHeight="1" x14ac:dyDescent="0.2">
      <c r="A8233"/>
      <c r="B8233"/>
      <c r="G8233" s="46"/>
      <c r="H8233" s="38"/>
      <c r="I8233" s="38"/>
    </row>
    <row r="8234" spans="1:9" ht="15" customHeight="1" x14ac:dyDescent="0.2">
      <c r="A8234"/>
      <c r="B8234"/>
      <c r="G8234" s="46"/>
      <c r="H8234" s="38"/>
      <c r="I8234" s="38"/>
    </row>
    <row r="8235" spans="1:9" ht="15" customHeight="1" x14ac:dyDescent="0.2">
      <c r="A8235"/>
      <c r="B8235"/>
      <c r="G8235" s="46"/>
      <c r="H8235" s="38"/>
      <c r="I8235" s="38"/>
    </row>
    <row r="8236" spans="1:9" ht="15" customHeight="1" x14ac:dyDescent="0.2">
      <c r="A8236"/>
      <c r="B8236"/>
      <c r="G8236" s="46"/>
      <c r="H8236" s="38"/>
      <c r="I8236" s="38"/>
    </row>
    <row r="8237" spans="1:9" ht="15" customHeight="1" x14ac:dyDescent="0.2">
      <c r="A8237"/>
      <c r="B8237"/>
      <c r="G8237" s="46"/>
      <c r="H8237" s="38"/>
      <c r="I8237" s="38"/>
    </row>
    <row r="8238" spans="1:9" ht="15" customHeight="1" x14ac:dyDescent="0.2">
      <c r="A8238"/>
      <c r="B8238"/>
      <c r="G8238" s="46"/>
      <c r="H8238" s="38"/>
      <c r="I8238" s="38"/>
    </row>
    <row r="8239" spans="1:9" ht="15" customHeight="1" x14ac:dyDescent="0.2">
      <c r="A8239"/>
      <c r="B8239"/>
      <c r="G8239" s="46"/>
      <c r="H8239" s="38"/>
      <c r="I8239" s="38"/>
    </row>
    <row r="8240" spans="1:9" ht="15" customHeight="1" x14ac:dyDescent="0.2">
      <c r="A8240"/>
      <c r="B8240"/>
      <c r="G8240" s="46"/>
      <c r="H8240" s="38"/>
      <c r="I8240" s="38"/>
    </row>
    <row r="8241" spans="1:9" ht="15" customHeight="1" x14ac:dyDescent="0.2">
      <c r="A8241"/>
      <c r="B8241"/>
      <c r="G8241" s="46"/>
      <c r="H8241" s="38"/>
      <c r="I8241" s="38"/>
    </row>
    <row r="8242" spans="1:9" ht="15" customHeight="1" x14ac:dyDescent="0.2">
      <c r="A8242"/>
      <c r="B8242"/>
      <c r="G8242" s="46"/>
      <c r="H8242" s="38"/>
      <c r="I8242" s="38"/>
    </row>
    <row r="8243" spans="1:9" ht="15" customHeight="1" x14ac:dyDescent="0.2">
      <c r="A8243"/>
      <c r="B8243"/>
      <c r="G8243" s="46"/>
      <c r="H8243" s="38"/>
      <c r="I8243" s="38"/>
    </row>
    <row r="8244" spans="1:9" ht="15" customHeight="1" x14ac:dyDescent="0.2">
      <c r="A8244"/>
      <c r="B8244"/>
      <c r="G8244" s="46"/>
      <c r="H8244" s="38"/>
      <c r="I8244" s="38"/>
    </row>
    <row r="8245" spans="1:9" ht="15" customHeight="1" x14ac:dyDescent="0.2">
      <c r="A8245"/>
      <c r="B8245"/>
      <c r="G8245" s="46"/>
      <c r="H8245" s="38"/>
      <c r="I8245" s="38"/>
    </row>
    <row r="8246" spans="1:9" ht="15" customHeight="1" x14ac:dyDescent="0.2">
      <c r="A8246"/>
      <c r="B8246"/>
      <c r="G8246" s="46"/>
      <c r="H8246" s="38"/>
      <c r="I8246" s="38"/>
    </row>
    <row r="8247" spans="1:9" ht="15" customHeight="1" x14ac:dyDescent="0.2">
      <c r="A8247"/>
      <c r="B8247"/>
      <c r="G8247" s="46"/>
      <c r="H8247" s="38"/>
      <c r="I8247" s="38"/>
    </row>
    <row r="8248" spans="1:9" ht="15" customHeight="1" x14ac:dyDescent="0.2">
      <c r="A8248"/>
      <c r="B8248"/>
      <c r="G8248" s="46"/>
      <c r="H8248" s="38"/>
      <c r="I8248" s="38"/>
    </row>
    <row r="8249" spans="1:9" ht="15" customHeight="1" x14ac:dyDescent="0.2">
      <c r="A8249"/>
      <c r="B8249"/>
      <c r="G8249" s="46"/>
      <c r="H8249" s="38"/>
      <c r="I8249" s="38"/>
    </row>
    <row r="8250" spans="1:9" ht="15" customHeight="1" x14ac:dyDescent="0.2">
      <c r="A8250"/>
      <c r="B8250"/>
      <c r="G8250" s="46"/>
      <c r="H8250" s="38"/>
      <c r="I8250" s="38"/>
    </row>
    <row r="8251" spans="1:9" ht="15" customHeight="1" x14ac:dyDescent="0.2">
      <c r="A8251"/>
      <c r="B8251"/>
      <c r="G8251" s="46"/>
      <c r="H8251" s="38"/>
      <c r="I8251" s="38"/>
    </row>
    <row r="8252" spans="1:9" ht="15" customHeight="1" x14ac:dyDescent="0.2">
      <c r="A8252"/>
      <c r="B8252"/>
      <c r="G8252" s="46"/>
      <c r="H8252" s="38"/>
      <c r="I8252" s="38"/>
    </row>
    <row r="8253" spans="1:9" ht="15" customHeight="1" x14ac:dyDescent="0.2">
      <c r="A8253"/>
      <c r="B8253"/>
      <c r="G8253" s="46"/>
      <c r="H8253" s="38"/>
      <c r="I8253" s="38"/>
    </row>
    <row r="8254" spans="1:9" ht="15" customHeight="1" x14ac:dyDescent="0.2">
      <c r="A8254"/>
      <c r="B8254"/>
      <c r="G8254" s="46"/>
      <c r="H8254" s="38"/>
      <c r="I8254" s="38"/>
    </row>
    <row r="8255" spans="1:9" ht="15" customHeight="1" x14ac:dyDescent="0.2">
      <c r="A8255"/>
      <c r="B8255"/>
      <c r="G8255" s="46"/>
      <c r="H8255" s="38"/>
      <c r="I8255" s="38"/>
    </row>
    <row r="8256" spans="1:9" ht="15" customHeight="1" x14ac:dyDescent="0.2">
      <c r="A8256"/>
      <c r="B8256"/>
      <c r="G8256" s="46"/>
      <c r="H8256" s="38"/>
      <c r="I8256" s="38"/>
    </row>
    <row r="8257" spans="1:9" ht="15" customHeight="1" x14ac:dyDescent="0.2">
      <c r="A8257"/>
      <c r="B8257"/>
      <c r="G8257" s="46"/>
      <c r="H8257" s="38"/>
      <c r="I8257" s="38"/>
    </row>
    <row r="8258" spans="1:9" ht="15" customHeight="1" x14ac:dyDescent="0.2">
      <c r="A8258"/>
      <c r="B8258"/>
      <c r="G8258" s="46"/>
      <c r="H8258" s="38"/>
      <c r="I8258" s="38"/>
    </row>
    <row r="8259" spans="1:9" ht="15" customHeight="1" x14ac:dyDescent="0.2">
      <c r="A8259"/>
      <c r="B8259"/>
      <c r="G8259" s="46"/>
      <c r="H8259" s="38"/>
      <c r="I8259" s="38"/>
    </row>
    <row r="8260" spans="1:9" ht="15" customHeight="1" x14ac:dyDescent="0.2">
      <c r="A8260"/>
      <c r="B8260"/>
      <c r="G8260" s="46"/>
      <c r="H8260" s="38"/>
      <c r="I8260" s="38"/>
    </row>
    <row r="8261" spans="1:9" ht="15" customHeight="1" x14ac:dyDescent="0.2">
      <c r="A8261"/>
      <c r="B8261"/>
      <c r="G8261" s="46"/>
      <c r="H8261" s="38"/>
      <c r="I8261" s="38"/>
    </row>
    <row r="8262" spans="1:9" ht="15" customHeight="1" x14ac:dyDescent="0.2">
      <c r="A8262"/>
      <c r="B8262"/>
      <c r="G8262" s="46"/>
      <c r="H8262" s="38"/>
      <c r="I8262" s="38"/>
    </row>
    <row r="8263" spans="1:9" ht="15" customHeight="1" x14ac:dyDescent="0.2">
      <c r="A8263"/>
      <c r="B8263"/>
      <c r="G8263" s="46"/>
      <c r="H8263" s="38"/>
      <c r="I8263" s="38"/>
    </row>
    <row r="8264" spans="1:9" ht="15" customHeight="1" x14ac:dyDescent="0.2">
      <c r="A8264"/>
      <c r="B8264"/>
      <c r="G8264" s="46"/>
      <c r="H8264" s="38"/>
      <c r="I8264" s="38"/>
    </row>
    <row r="8265" spans="1:9" ht="15" customHeight="1" x14ac:dyDescent="0.2">
      <c r="A8265"/>
      <c r="B8265"/>
      <c r="G8265" s="46"/>
      <c r="H8265" s="38"/>
      <c r="I8265" s="38"/>
    </row>
    <row r="8266" spans="1:9" ht="15" customHeight="1" x14ac:dyDescent="0.2">
      <c r="A8266"/>
      <c r="B8266"/>
      <c r="G8266" s="46"/>
      <c r="H8266" s="38"/>
      <c r="I8266" s="38"/>
    </row>
    <row r="8267" spans="1:9" ht="15" customHeight="1" x14ac:dyDescent="0.2">
      <c r="A8267"/>
      <c r="B8267"/>
      <c r="G8267" s="46"/>
      <c r="H8267" s="38"/>
      <c r="I8267" s="38"/>
    </row>
    <row r="8268" spans="1:9" ht="15" customHeight="1" x14ac:dyDescent="0.2">
      <c r="A8268"/>
      <c r="B8268"/>
      <c r="G8268" s="46"/>
      <c r="H8268" s="38"/>
      <c r="I8268" s="38"/>
    </row>
    <row r="8269" spans="1:9" ht="15" customHeight="1" x14ac:dyDescent="0.2">
      <c r="A8269"/>
      <c r="B8269"/>
      <c r="G8269" s="46"/>
      <c r="H8269" s="38"/>
      <c r="I8269" s="38"/>
    </row>
    <row r="8270" spans="1:9" ht="15" customHeight="1" x14ac:dyDescent="0.2">
      <c r="A8270"/>
      <c r="B8270"/>
      <c r="G8270" s="46"/>
      <c r="H8270" s="38"/>
      <c r="I8270" s="38"/>
    </row>
    <row r="8271" spans="1:9" ht="15" customHeight="1" x14ac:dyDescent="0.2">
      <c r="A8271"/>
      <c r="B8271"/>
      <c r="G8271" s="46"/>
      <c r="H8271" s="38"/>
      <c r="I8271" s="38"/>
    </row>
    <row r="8272" spans="1:9" ht="15" customHeight="1" x14ac:dyDescent="0.2">
      <c r="A8272"/>
      <c r="B8272"/>
      <c r="G8272" s="46"/>
      <c r="H8272" s="38"/>
      <c r="I8272" s="38"/>
    </row>
    <row r="8273" spans="1:9" ht="15" customHeight="1" x14ac:dyDescent="0.2">
      <c r="A8273"/>
      <c r="B8273"/>
      <c r="G8273" s="46"/>
      <c r="H8273" s="38"/>
      <c r="I8273" s="38"/>
    </row>
    <row r="8274" spans="1:9" ht="15" customHeight="1" x14ac:dyDescent="0.2">
      <c r="A8274"/>
      <c r="B8274"/>
      <c r="G8274" s="46"/>
      <c r="H8274" s="38"/>
      <c r="I8274" s="38"/>
    </row>
    <row r="8275" spans="1:9" ht="15" customHeight="1" x14ac:dyDescent="0.2">
      <c r="A8275"/>
      <c r="B8275"/>
      <c r="G8275" s="46"/>
      <c r="H8275" s="38"/>
      <c r="I8275" s="38"/>
    </row>
    <row r="8276" spans="1:9" ht="15" customHeight="1" x14ac:dyDescent="0.2">
      <c r="A8276"/>
      <c r="B8276"/>
      <c r="G8276" s="46"/>
      <c r="H8276" s="38"/>
      <c r="I8276" s="38"/>
    </row>
    <row r="8277" spans="1:9" ht="15" customHeight="1" x14ac:dyDescent="0.2">
      <c r="A8277"/>
      <c r="B8277"/>
      <c r="G8277" s="46"/>
      <c r="H8277" s="38"/>
      <c r="I8277" s="38"/>
    </row>
    <row r="8278" spans="1:9" ht="15" customHeight="1" x14ac:dyDescent="0.2">
      <c r="A8278"/>
      <c r="B8278"/>
      <c r="G8278" s="46"/>
      <c r="H8278" s="38"/>
      <c r="I8278" s="38"/>
    </row>
    <row r="8279" spans="1:9" ht="15" customHeight="1" x14ac:dyDescent="0.2">
      <c r="A8279"/>
      <c r="B8279"/>
      <c r="G8279" s="46"/>
      <c r="H8279" s="38"/>
      <c r="I8279" s="38"/>
    </row>
    <row r="8280" spans="1:9" ht="15" customHeight="1" x14ac:dyDescent="0.2">
      <c r="A8280"/>
      <c r="B8280"/>
      <c r="G8280" s="46"/>
      <c r="H8280" s="38"/>
      <c r="I8280" s="38"/>
    </row>
    <row r="8281" spans="1:9" ht="15" customHeight="1" x14ac:dyDescent="0.2">
      <c r="A8281"/>
      <c r="B8281"/>
      <c r="G8281" s="46"/>
      <c r="H8281" s="38"/>
      <c r="I8281" s="38"/>
    </row>
    <row r="8282" spans="1:9" ht="15" customHeight="1" x14ac:dyDescent="0.2">
      <c r="A8282"/>
      <c r="B8282"/>
      <c r="G8282" s="46"/>
      <c r="H8282" s="38"/>
      <c r="I8282" s="38"/>
    </row>
    <row r="8283" spans="1:9" ht="15" customHeight="1" x14ac:dyDescent="0.2">
      <c r="A8283"/>
      <c r="B8283"/>
      <c r="G8283" s="46"/>
      <c r="H8283" s="38"/>
      <c r="I8283" s="38"/>
    </row>
    <row r="8284" spans="1:9" ht="15" customHeight="1" x14ac:dyDescent="0.2">
      <c r="A8284"/>
      <c r="B8284"/>
      <c r="G8284" s="46"/>
      <c r="H8284" s="38"/>
      <c r="I8284" s="38"/>
    </row>
    <row r="8285" spans="1:9" ht="15" customHeight="1" x14ac:dyDescent="0.2">
      <c r="A8285"/>
      <c r="B8285"/>
      <c r="G8285" s="46"/>
      <c r="H8285" s="38"/>
      <c r="I8285" s="38"/>
    </row>
    <row r="8286" spans="1:9" ht="15" customHeight="1" x14ac:dyDescent="0.2">
      <c r="A8286"/>
      <c r="B8286"/>
      <c r="G8286" s="46"/>
      <c r="H8286" s="38"/>
      <c r="I8286" s="38"/>
    </row>
    <row r="8287" spans="1:9" ht="15" customHeight="1" x14ac:dyDescent="0.2">
      <c r="A8287"/>
      <c r="B8287"/>
      <c r="G8287" s="46"/>
      <c r="H8287" s="38"/>
      <c r="I8287" s="38"/>
    </row>
    <row r="8288" spans="1:9" ht="15" customHeight="1" x14ac:dyDescent="0.2">
      <c r="A8288"/>
      <c r="B8288"/>
      <c r="G8288" s="46"/>
      <c r="H8288" s="38"/>
      <c r="I8288" s="38"/>
    </row>
    <row r="8289" spans="1:9" ht="15" customHeight="1" x14ac:dyDescent="0.2">
      <c r="A8289"/>
      <c r="B8289"/>
      <c r="G8289" s="46"/>
      <c r="H8289" s="38"/>
      <c r="I8289" s="38"/>
    </row>
    <row r="8290" spans="1:9" ht="15" customHeight="1" x14ac:dyDescent="0.2">
      <c r="A8290"/>
      <c r="B8290"/>
      <c r="G8290" s="46"/>
      <c r="H8290" s="38"/>
      <c r="I8290" s="38"/>
    </row>
    <row r="8291" spans="1:9" ht="15" customHeight="1" x14ac:dyDescent="0.2">
      <c r="A8291"/>
      <c r="B8291"/>
      <c r="G8291" s="46"/>
      <c r="H8291" s="38"/>
      <c r="I8291" s="38"/>
    </row>
    <row r="8292" spans="1:9" ht="15" customHeight="1" x14ac:dyDescent="0.2">
      <c r="A8292"/>
      <c r="B8292"/>
      <c r="G8292" s="46"/>
      <c r="H8292" s="38"/>
      <c r="I8292" s="38"/>
    </row>
    <row r="8293" spans="1:9" ht="15" customHeight="1" x14ac:dyDescent="0.2">
      <c r="A8293"/>
      <c r="B8293"/>
      <c r="G8293" s="46"/>
      <c r="H8293" s="38"/>
      <c r="I8293" s="38"/>
    </row>
    <row r="8294" spans="1:9" ht="15" customHeight="1" x14ac:dyDescent="0.2">
      <c r="A8294"/>
      <c r="B8294"/>
      <c r="G8294" s="46"/>
      <c r="H8294" s="38"/>
      <c r="I8294" s="38"/>
    </row>
    <row r="8295" spans="1:9" ht="15" customHeight="1" x14ac:dyDescent="0.2">
      <c r="A8295"/>
      <c r="B8295"/>
      <c r="G8295" s="46"/>
      <c r="H8295" s="38"/>
      <c r="I8295" s="38"/>
    </row>
    <row r="8296" spans="1:9" ht="15" customHeight="1" x14ac:dyDescent="0.2">
      <c r="A8296"/>
      <c r="B8296"/>
      <c r="G8296" s="46"/>
      <c r="H8296" s="38"/>
      <c r="I8296" s="38"/>
    </row>
    <row r="8297" spans="1:9" ht="15" customHeight="1" x14ac:dyDescent="0.2">
      <c r="A8297"/>
      <c r="B8297"/>
      <c r="G8297" s="46"/>
      <c r="H8297" s="38"/>
      <c r="I8297" s="38"/>
    </row>
    <row r="8298" spans="1:9" ht="15" customHeight="1" x14ac:dyDescent="0.2">
      <c r="A8298"/>
      <c r="B8298"/>
      <c r="G8298" s="46"/>
      <c r="H8298" s="38"/>
      <c r="I8298" s="38"/>
    </row>
    <row r="8299" spans="1:9" ht="15" customHeight="1" x14ac:dyDescent="0.2">
      <c r="A8299"/>
      <c r="B8299"/>
      <c r="G8299" s="46"/>
      <c r="H8299" s="38"/>
      <c r="I8299" s="38"/>
    </row>
    <row r="8300" spans="1:9" ht="15" customHeight="1" x14ac:dyDescent="0.2">
      <c r="A8300"/>
      <c r="B8300"/>
      <c r="G8300" s="46"/>
      <c r="H8300" s="38"/>
      <c r="I8300" s="38"/>
    </row>
    <row r="8301" spans="1:9" ht="15" customHeight="1" x14ac:dyDescent="0.2">
      <c r="A8301"/>
      <c r="B8301"/>
      <c r="G8301" s="46"/>
      <c r="H8301" s="38"/>
      <c r="I8301" s="38"/>
    </row>
    <row r="8302" spans="1:9" ht="15" customHeight="1" x14ac:dyDescent="0.2">
      <c r="A8302"/>
      <c r="B8302"/>
      <c r="G8302" s="46"/>
      <c r="H8302" s="38"/>
      <c r="I8302" s="38"/>
    </row>
    <row r="8303" spans="1:9" ht="15" customHeight="1" x14ac:dyDescent="0.2">
      <c r="A8303"/>
      <c r="B8303"/>
      <c r="G8303" s="46"/>
      <c r="H8303" s="38"/>
      <c r="I8303" s="38"/>
    </row>
    <row r="8304" spans="1:9" ht="15" customHeight="1" x14ac:dyDescent="0.2">
      <c r="A8304"/>
      <c r="B8304"/>
      <c r="G8304" s="46"/>
      <c r="H8304" s="38"/>
      <c r="I8304" s="38"/>
    </row>
    <row r="8305" spans="1:9" ht="15" customHeight="1" x14ac:dyDescent="0.2">
      <c r="A8305"/>
      <c r="B8305"/>
      <c r="G8305" s="46"/>
      <c r="H8305" s="38"/>
      <c r="I8305" s="38"/>
    </row>
    <row r="8306" spans="1:9" ht="15" customHeight="1" x14ac:dyDescent="0.2">
      <c r="A8306"/>
      <c r="B8306"/>
      <c r="G8306" s="46"/>
      <c r="H8306" s="38"/>
      <c r="I8306" s="38"/>
    </row>
    <row r="8307" spans="1:9" ht="15" customHeight="1" x14ac:dyDescent="0.2">
      <c r="A8307"/>
      <c r="B8307"/>
      <c r="G8307" s="46"/>
      <c r="H8307" s="38"/>
      <c r="I8307" s="38"/>
    </row>
    <row r="8308" spans="1:9" ht="15" customHeight="1" x14ac:dyDescent="0.2">
      <c r="A8308"/>
      <c r="B8308"/>
      <c r="G8308" s="46"/>
      <c r="H8308" s="38"/>
      <c r="I8308" s="38"/>
    </row>
    <row r="8309" spans="1:9" ht="15" customHeight="1" x14ac:dyDescent="0.2">
      <c r="A8309"/>
      <c r="B8309"/>
      <c r="G8309" s="46"/>
      <c r="H8309" s="38"/>
      <c r="I8309" s="38"/>
    </row>
    <row r="8310" spans="1:9" ht="15" customHeight="1" x14ac:dyDescent="0.2">
      <c r="A8310"/>
      <c r="B8310"/>
      <c r="G8310" s="46"/>
      <c r="H8310" s="38"/>
      <c r="I8310" s="38"/>
    </row>
    <row r="8311" spans="1:9" ht="15" customHeight="1" x14ac:dyDescent="0.2">
      <c r="A8311"/>
      <c r="B8311"/>
      <c r="G8311" s="46"/>
      <c r="H8311" s="38"/>
      <c r="I8311" s="38"/>
    </row>
    <row r="8312" spans="1:9" ht="15" customHeight="1" x14ac:dyDescent="0.2">
      <c r="A8312"/>
      <c r="B8312"/>
      <c r="G8312" s="46"/>
      <c r="H8312" s="38"/>
      <c r="I8312" s="38"/>
    </row>
    <row r="8313" spans="1:9" ht="15" customHeight="1" x14ac:dyDescent="0.2">
      <c r="A8313"/>
      <c r="B8313"/>
      <c r="G8313" s="46"/>
      <c r="H8313" s="38"/>
      <c r="I8313" s="38"/>
    </row>
    <row r="8314" spans="1:9" ht="15" customHeight="1" x14ac:dyDescent="0.2">
      <c r="A8314"/>
      <c r="B8314"/>
      <c r="G8314" s="46"/>
      <c r="H8314" s="38"/>
      <c r="I8314" s="38"/>
    </row>
    <row r="8315" spans="1:9" ht="15" customHeight="1" x14ac:dyDescent="0.2">
      <c r="A8315"/>
      <c r="B8315"/>
      <c r="G8315" s="46"/>
      <c r="H8315" s="38"/>
      <c r="I8315" s="38"/>
    </row>
    <row r="8316" spans="1:9" ht="15" customHeight="1" x14ac:dyDescent="0.2">
      <c r="A8316"/>
      <c r="B8316"/>
      <c r="G8316" s="46"/>
      <c r="H8316" s="38"/>
      <c r="I8316" s="38"/>
    </row>
    <row r="8317" spans="1:9" ht="15" customHeight="1" x14ac:dyDescent="0.2">
      <c r="A8317"/>
      <c r="B8317"/>
      <c r="G8317" s="46"/>
      <c r="H8317" s="38"/>
      <c r="I8317" s="38"/>
    </row>
    <row r="8318" spans="1:9" ht="15" customHeight="1" x14ac:dyDescent="0.2">
      <c r="A8318"/>
      <c r="B8318"/>
      <c r="G8318" s="46"/>
      <c r="H8318" s="38"/>
      <c r="I8318" s="38"/>
    </row>
    <row r="8319" spans="1:9" ht="15" customHeight="1" x14ac:dyDescent="0.2">
      <c r="A8319"/>
      <c r="B8319"/>
      <c r="G8319" s="46"/>
      <c r="H8319" s="38"/>
      <c r="I8319" s="38"/>
    </row>
    <row r="8320" spans="1:9" ht="15" customHeight="1" x14ac:dyDescent="0.2">
      <c r="A8320"/>
      <c r="B8320"/>
      <c r="G8320" s="46"/>
      <c r="H8320" s="38"/>
      <c r="I8320" s="38"/>
    </row>
    <row r="8321" spans="1:9" ht="15" customHeight="1" x14ac:dyDescent="0.2">
      <c r="A8321"/>
      <c r="B8321"/>
      <c r="G8321" s="46"/>
      <c r="H8321" s="38"/>
      <c r="I8321" s="38"/>
    </row>
    <row r="8322" spans="1:9" ht="15" customHeight="1" x14ac:dyDescent="0.2">
      <c r="A8322"/>
      <c r="B8322"/>
      <c r="G8322" s="46"/>
      <c r="H8322" s="38"/>
      <c r="I8322" s="38"/>
    </row>
    <row r="8323" spans="1:9" ht="15" customHeight="1" x14ac:dyDescent="0.2">
      <c r="A8323"/>
      <c r="B8323"/>
      <c r="G8323" s="46"/>
      <c r="H8323" s="38"/>
      <c r="I8323" s="38"/>
    </row>
    <row r="8324" spans="1:9" ht="15" customHeight="1" x14ac:dyDescent="0.2">
      <c r="A8324"/>
      <c r="B8324"/>
      <c r="G8324" s="46"/>
      <c r="H8324" s="38"/>
      <c r="I8324" s="38"/>
    </row>
    <row r="8325" spans="1:9" ht="15" customHeight="1" x14ac:dyDescent="0.2">
      <c r="A8325"/>
      <c r="B8325"/>
      <c r="G8325" s="46"/>
      <c r="H8325" s="38"/>
      <c r="I8325" s="38"/>
    </row>
    <row r="8326" spans="1:9" ht="15" customHeight="1" x14ac:dyDescent="0.2">
      <c r="A8326"/>
      <c r="B8326"/>
      <c r="G8326" s="46"/>
      <c r="H8326" s="38"/>
      <c r="I8326" s="38"/>
    </row>
    <row r="8327" spans="1:9" ht="15" customHeight="1" x14ac:dyDescent="0.2">
      <c r="A8327"/>
      <c r="B8327"/>
      <c r="G8327" s="46"/>
      <c r="H8327" s="38"/>
      <c r="I8327" s="38"/>
    </row>
    <row r="8328" spans="1:9" ht="15" customHeight="1" x14ac:dyDescent="0.2">
      <c r="A8328"/>
      <c r="B8328"/>
      <c r="G8328" s="46"/>
      <c r="H8328" s="38"/>
      <c r="I8328" s="38"/>
    </row>
    <row r="8329" spans="1:9" ht="15" customHeight="1" x14ac:dyDescent="0.2">
      <c r="A8329"/>
      <c r="B8329"/>
      <c r="G8329" s="46"/>
      <c r="H8329" s="38"/>
      <c r="I8329" s="38"/>
    </row>
    <row r="8330" spans="1:9" ht="15" customHeight="1" x14ac:dyDescent="0.2">
      <c r="A8330"/>
      <c r="B8330"/>
      <c r="G8330" s="46"/>
      <c r="H8330" s="38"/>
      <c r="I8330" s="38"/>
    </row>
    <row r="8331" spans="1:9" ht="15" customHeight="1" x14ac:dyDescent="0.2">
      <c r="A8331"/>
      <c r="B8331"/>
      <c r="G8331" s="46"/>
      <c r="H8331" s="38"/>
      <c r="I8331" s="38"/>
    </row>
    <row r="8332" spans="1:9" ht="15" customHeight="1" x14ac:dyDescent="0.2">
      <c r="A8332"/>
      <c r="B8332"/>
      <c r="G8332" s="46"/>
      <c r="H8332" s="38"/>
      <c r="I8332" s="38"/>
    </row>
    <row r="8333" spans="1:9" ht="15" customHeight="1" x14ac:dyDescent="0.2">
      <c r="A8333"/>
      <c r="B8333"/>
      <c r="G8333" s="46"/>
      <c r="H8333" s="38"/>
      <c r="I8333" s="38"/>
    </row>
    <row r="8334" spans="1:9" ht="15" customHeight="1" x14ac:dyDescent="0.2">
      <c r="A8334"/>
      <c r="B8334"/>
      <c r="G8334" s="46"/>
      <c r="H8334" s="38"/>
      <c r="I8334" s="38"/>
    </row>
    <row r="8335" spans="1:9" ht="15" customHeight="1" x14ac:dyDescent="0.2">
      <c r="A8335"/>
      <c r="B8335"/>
      <c r="G8335" s="46"/>
      <c r="H8335" s="38"/>
      <c r="I8335" s="38"/>
    </row>
    <row r="8336" spans="1:9" ht="15" customHeight="1" x14ac:dyDescent="0.2">
      <c r="A8336"/>
      <c r="B8336"/>
      <c r="G8336" s="46"/>
      <c r="H8336" s="38"/>
      <c r="I8336" s="38"/>
    </row>
    <row r="8337" spans="1:9" ht="15" customHeight="1" x14ac:dyDescent="0.2">
      <c r="A8337"/>
      <c r="B8337"/>
      <c r="G8337" s="46"/>
      <c r="H8337" s="38"/>
      <c r="I8337" s="38"/>
    </row>
    <row r="8338" spans="1:9" ht="15" customHeight="1" x14ac:dyDescent="0.2">
      <c r="A8338"/>
      <c r="B8338"/>
      <c r="G8338" s="46"/>
      <c r="H8338" s="38"/>
      <c r="I8338" s="38"/>
    </row>
    <row r="8339" spans="1:9" ht="15" customHeight="1" x14ac:dyDescent="0.2">
      <c r="A8339"/>
      <c r="B8339"/>
      <c r="G8339" s="46"/>
      <c r="H8339" s="38"/>
      <c r="I8339" s="38"/>
    </row>
    <row r="8340" spans="1:9" ht="15" customHeight="1" x14ac:dyDescent="0.2">
      <c r="A8340"/>
      <c r="B8340"/>
      <c r="G8340" s="46"/>
      <c r="H8340" s="38"/>
      <c r="I8340" s="38"/>
    </row>
    <row r="8341" spans="1:9" ht="15" customHeight="1" x14ac:dyDescent="0.2">
      <c r="A8341"/>
      <c r="B8341"/>
      <c r="G8341" s="46"/>
      <c r="H8341" s="38"/>
      <c r="I8341" s="38"/>
    </row>
    <row r="8342" spans="1:9" ht="15" customHeight="1" x14ac:dyDescent="0.2">
      <c r="A8342"/>
      <c r="B8342"/>
      <c r="G8342" s="46"/>
      <c r="H8342" s="38"/>
      <c r="I8342" s="38"/>
    </row>
    <row r="8343" spans="1:9" ht="15" customHeight="1" x14ac:dyDescent="0.2">
      <c r="A8343"/>
      <c r="B8343"/>
      <c r="G8343" s="46"/>
      <c r="H8343" s="38"/>
      <c r="I8343" s="38"/>
    </row>
    <row r="8344" spans="1:9" ht="15" customHeight="1" x14ac:dyDescent="0.2">
      <c r="A8344"/>
      <c r="B8344"/>
      <c r="G8344" s="46"/>
      <c r="H8344" s="38"/>
      <c r="I8344" s="38"/>
    </row>
    <row r="8345" spans="1:9" ht="15" customHeight="1" x14ac:dyDescent="0.2">
      <c r="A8345"/>
      <c r="B8345"/>
      <c r="G8345" s="46"/>
      <c r="H8345" s="38"/>
      <c r="I8345" s="38"/>
    </row>
    <row r="8346" spans="1:9" ht="15" customHeight="1" x14ac:dyDescent="0.2">
      <c r="A8346"/>
      <c r="B8346"/>
      <c r="G8346" s="46"/>
      <c r="H8346" s="38"/>
      <c r="I8346" s="38"/>
    </row>
    <row r="8347" spans="1:9" ht="15" customHeight="1" x14ac:dyDescent="0.2">
      <c r="A8347"/>
      <c r="B8347"/>
      <c r="G8347" s="46"/>
      <c r="H8347" s="38"/>
      <c r="I8347" s="38"/>
    </row>
    <row r="8348" spans="1:9" ht="15" customHeight="1" x14ac:dyDescent="0.2">
      <c r="A8348"/>
      <c r="B8348"/>
      <c r="G8348" s="46"/>
      <c r="H8348" s="38"/>
      <c r="I8348" s="38"/>
    </row>
    <row r="8349" spans="1:9" ht="15" customHeight="1" x14ac:dyDescent="0.2">
      <c r="A8349"/>
      <c r="B8349"/>
      <c r="G8349" s="46"/>
      <c r="H8349" s="38"/>
      <c r="I8349" s="38"/>
    </row>
    <row r="8350" spans="1:9" ht="15" customHeight="1" x14ac:dyDescent="0.2">
      <c r="A8350"/>
      <c r="B8350"/>
      <c r="G8350" s="46"/>
      <c r="H8350" s="38"/>
      <c r="I8350" s="38"/>
    </row>
    <row r="8351" spans="1:9" ht="15" customHeight="1" x14ac:dyDescent="0.2">
      <c r="A8351"/>
      <c r="B8351"/>
      <c r="G8351" s="46"/>
      <c r="H8351" s="38"/>
      <c r="I8351" s="38"/>
    </row>
    <row r="8352" spans="1:9" ht="15" customHeight="1" x14ac:dyDescent="0.2">
      <c r="A8352"/>
      <c r="B8352"/>
      <c r="G8352" s="46"/>
      <c r="H8352" s="38"/>
      <c r="I8352" s="38"/>
    </row>
    <row r="8353" spans="1:9" ht="15" customHeight="1" x14ac:dyDescent="0.2">
      <c r="A8353"/>
      <c r="B8353"/>
      <c r="G8353" s="46"/>
      <c r="H8353" s="38"/>
      <c r="I8353" s="38"/>
    </row>
    <row r="8354" spans="1:9" ht="15" customHeight="1" x14ac:dyDescent="0.2">
      <c r="A8354"/>
      <c r="B8354"/>
      <c r="G8354" s="46"/>
      <c r="H8354" s="38"/>
      <c r="I8354" s="38"/>
    </row>
    <row r="8355" spans="1:9" ht="15" customHeight="1" x14ac:dyDescent="0.2">
      <c r="A8355"/>
      <c r="B8355"/>
      <c r="G8355" s="46"/>
      <c r="H8355" s="38"/>
      <c r="I8355" s="38"/>
    </row>
    <row r="8356" spans="1:9" ht="15" customHeight="1" x14ac:dyDescent="0.2">
      <c r="A8356"/>
      <c r="B8356"/>
      <c r="G8356" s="46"/>
      <c r="H8356" s="38"/>
      <c r="I8356" s="38"/>
    </row>
    <row r="8357" spans="1:9" ht="15" customHeight="1" x14ac:dyDescent="0.2">
      <c r="A8357"/>
      <c r="B8357"/>
      <c r="G8357" s="46"/>
      <c r="H8357" s="38"/>
      <c r="I8357" s="38"/>
    </row>
    <row r="8358" spans="1:9" ht="15" customHeight="1" x14ac:dyDescent="0.2">
      <c r="A8358"/>
      <c r="B8358"/>
      <c r="G8358" s="46"/>
      <c r="H8358" s="38"/>
      <c r="I8358" s="38"/>
    </row>
    <row r="8359" spans="1:9" ht="15" customHeight="1" x14ac:dyDescent="0.2">
      <c r="A8359"/>
      <c r="B8359"/>
      <c r="G8359" s="46"/>
      <c r="H8359" s="38"/>
      <c r="I8359" s="38"/>
    </row>
    <row r="8360" spans="1:9" ht="15" customHeight="1" x14ac:dyDescent="0.2">
      <c r="A8360"/>
      <c r="B8360"/>
      <c r="G8360" s="46"/>
      <c r="H8360" s="38"/>
      <c r="I8360" s="38"/>
    </row>
    <row r="8361" spans="1:9" ht="15" customHeight="1" x14ac:dyDescent="0.2">
      <c r="A8361"/>
      <c r="B8361"/>
      <c r="G8361" s="46"/>
      <c r="H8361" s="38"/>
      <c r="I8361" s="38"/>
    </row>
    <row r="8362" spans="1:9" ht="15" customHeight="1" x14ac:dyDescent="0.2">
      <c r="A8362"/>
      <c r="B8362"/>
      <c r="G8362" s="46"/>
      <c r="H8362" s="38"/>
      <c r="I8362" s="38"/>
    </row>
    <row r="8363" spans="1:9" ht="15" customHeight="1" x14ac:dyDescent="0.2">
      <c r="A8363"/>
      <c r="B8363"/>
      <c r="G8363" s="46"/>
      <c r="H8363" s="38"/>
      <c r="I8363" s="38"/>
    </row>
    <row r="8364" spans="1:9" ht="15" customHeight="1" x14ac:dyDescent="0.2">
      <c r="A8364"/>
      <c r="B8364"/>
      <c r="G8364" s="46"/>
      <c r="H8364" s="38"/>
      <c r="I8364" s="38"/>
    </row>
    <row r="8365" spans="1:9" ht="15" customHeight="1" x14ac:dyDescent="0.2">
      <c r="A8365"/>
      <c r="B8365"/>
      <c r="G8365" s="46"/>
      <c r="H8365" s="38"/>
      <c r="I8365" s="38"/>
    </row>
    <row r="8366" spans="1:9" ht="15" customHeight="1" x14ac:dyDescent="0.2">
      <c r="A8366"/>
      <c r="B8366"/>
      <c r="G8366" s="46"/>
      <c r="H8366" s="38"/>
      <c r="I8366" s="38"/>
    </row>
    <row r="8367" spans="1:9" ht="15" customHeight="1" x14ac:dyDescent="0.2">
      <c r="A8367"/>
      <c r="B8367"/>
      <c r="G8367" s="46"/>
      <c r="H8367" s="38"/>
      <c r="I8367" s="38"/>
    </row>
    <row r="8368" spans="1:9" ht="15" customHeight="1" x14ac:dyDescent="0.2">
      <c r="A8368"/>
      <c r="B8368"/>
      <c r="G8368" s="46"/>
      <c r="H8368" s="38"/>
      <c r="I8368" s="38"/>
    </row>
    <row r="8369" spans="1:9" ht="15" customHeight="1" x14ac:dyDescent="0.2">
      <c r="A8369"/>
      <c r="B8369"/>
      <c r="G8369" s="46"/>
      <c r="H8369" s="38"/>
      <c r="I8369" s="38"/>
    </row>
    <row r="8370" spans="1:9" ht="15" customHeight="1" x14ac:dyDescent="0.2">
      <c r="A8370"/>
      <c r="B8370"/>
      <c r="G8370" s="46"/>
      <c r="H8370" s="38"/>
      <c r="I8370" s="38"/>
    </row>
    <row r="8371" spans="1:9" ht="15" customHeight="1" x14ac:dyDescent="0.2">
      <c r="A8371"/>
      <c r="B8371"/>
      <c r="G8371" s="46"/>
      <c r="H8371" s="38"/>
      <c r="I8371" s="38"/>
    </row>
    <row r="8372" spans="1:9" ht="15" customHeight="1" x14ac:dyDescent="0.2">
      <c r="A8372"/>
      <c r="B8372"/>
      <c r="G8372" s="46"/>
      <c r="H8372" s="38"/>
      <c r="I8372" s="38"/>
    </row>
    <row r="8373" spans="1:9" ht="15" customHeight="1" x14ac:dyDescent="0.2">
      <c r="A8373"/>
      <c r="B8373"/>
      <c r="G8373" s="46"/>
      <c r="H8373" s="38"/>
      <c r="I8373" s="38"/>
    </row>
    <row r="8374" spans="1:9" ht="15" customHeight="1" x14ac:dyDescent="0.2">
      <c r="A8374"/>
      <c r="B8374"/>
      <c r="G8374" s="46"/>
      <c r="H8374" s="38"/>
      <c r="I8374" s="38"/>
    </row>
    <row r="8375" spans="1:9" ht="15" customHeight="1" x14ac:dyDescent="0.2">
      <c r="A8375"/>
      <c r="B8375"/>
      <c r="G8375" s="46"/>
      <c r="H8375" s="38"/>
      <c r="I8375" s="38"/>
    </row>
    <row r="8376" spans="1:9" ht="15" customHeight="1" x14ac:dyDescent="0.2">
      <c r="A8376"/>
      <c r="B8376"/>
      <c r="G8376" s="46"/>
      <c r="H8376" s="38"/>
      <c r="I8376" s="38"/>
    </row>
    <row r="8377" spans="1:9" ht="15" customHeight="1" x14ac:dyDescent="0.2">
      <c r="A8377"/>
      <c r="B8377"/>
      <c r="G8377" s="46"/>
      <c r="H8377" s="38"/>
      <c r="I8377" s="38"/>
    </row>
    <row r="8378" spans="1:9" ht="15" customHeight="1" x14ac:dyDescent="0.2">
      <c r="A8378"/>
      <c r="B8378"/>
      <c r="G8378" s="46"/>
      <c r="H8378" s="38"/>
      <c r="I8378" s="38"/>
    </row>
    <row r="8379" spans="1:9" ht="15" customHeight="1" x14ac:dyDescent="0.2">
      <c r="A8379"/>
      <c r="B8379"/>
      <c r="G8379" s="46"/>
      <c r="H8379" s="38"/>
      <c r="I8379" s="38"/>
    </row>
    <row r="8380" spans="1:9" ht="15" customHeight="1" x14ac:dyDescent="0.2">
      <c r="A8380"/>
      <c r="B8380"/>
      <c r="G8380" s="46"/>
      <c r="H8380" s="38"/>
      <c r="I8380" s="38"/>
    </row>
    <row r="8381" spans="1:9" ht="15" customHeight="1" x14ac:dyDescent="0.2">
      <c r="A8381"/>
      <c r="B8381"/>
      <c r="G8381" s="46"/>
      <c r="H8381" s="38"/>
      <c r="I8381" s="38"/>
    </row>
    <row r="8382" spans="1:9" ht="15" customHeight="1" x14ac:dyDescent="0.2">
      <c r="A8382"/>
      <c r="B8382"/>
      <c r="G8382" s="46"/>
      <c r="H8382" s="38"/>
      <c r="I8382" s="38"/>
    </row>
    <row r="8383" spans="1:9" ht="15" customHeight="1" x14ac:dyDescent="0.2">
      <c r="A8383"/>
      <c r="B8383"/>
      <c r="G8383" s="46"/>
      <c r="H8383" s="38"/>
      <c r="I8383" s="38"/>
    </row>
    <row r="8384" spans="1:9" ht="15" customHeight="1" x14ac:dyDescent="0.2">
      <c r="A8384"/>
      <c r="B8384"/>
      <c r="G8384" s="46"/>
      <c r="H8384" s="38"/>
      <c r="I8384" s="38"/>
    </row>
    <row r="8385" spans="1:9" ht="15" customHeight="1" x14ac:dyDescent="0.2">
      <c r="A8385"/>
      <c r="B8385"/>
      <c r="G8385" s="46"/>
      <c r="H8385" s="38"/>
      <c r="I8385" s="38"/>
    </row>
    <row r="8386" spans="1:9" ht="15" customHeight="1" x14ac:dyDescent="0.2">
      <c r="A8386"/>
      <c r="B8386"/>
      <c r="G8386" s="46"/>
      <c r="H8386" s="38"/>
      <c r="I8386" s="38"/>
    </row>
    <row r="8387" spans="1:9" ht="15" customHeight="1" x14ac:dyDescent="0.2">
      <c r="A8387"/>
      <c r="B8387"/>
      <c r="G8387" s="46"/>
      <c r="H8387" s="38"/>
      <c r="I8387" s="38"/>
    </row>
    <row r="8388" spans="1:9" ht="15" customHeight="1" x14ac:dyDescent="0.2">
      <c r="A8388"/>
      <c r="B8388"/>
      <c r="G8388" s="46"/>
      <c r="H8388" s="38"/>
      <c r="I8388" s="38"/>
    </row>
    <row r="8389" spans="1:9" ht="15" customHeight="1" x14ac:dyDescent="0.2">
      <c r="A8389"/>
      <c r="B8389"/>
      <c r="G8389" s="46"/>
      <c r="H8389" s="38"/>
      <c r="I8389" s="38"/>
    </row>
    <row r="8390" spans="1:9" ht="15" customHeight="1" x14ac:dyDescent="0.2">
      <c r="A8390"/>
      <c r="B8390"/>
      <c r="G8390" s="46"/>
      <c r="H8390" s="38"/>
      <c r="I8390" s="38"/>
    </row>
    <row r="8391" spans="1:9" ht="15" customHeight="1" x14ac:dyDescent="0.2">
      <c r="A8391"/>
      <c r="B8391"/>
      <c r="G8391" s="46"/>
      <c r="H8391" s="38"/>
      <c r="I8391" s="38"/>
    </row>
    <row r="8392" spans="1:9" ht="15" customHeight="1" x14ac:dyDescent="0.2">
      <c r="A8392"/>
      <c r="B8392"/>
      <c r="G8392" s="46"/>
      <c r="H8392" s="38"/>
      <c r="I8392" s="38"/>
    </row>
    <row r="8393" spans="1:9" ht="15" customHeight="1" x14ac:dyDescent="0.2">
      <c r="A8393"/>
      <c r="B8393"/>
      <c r="G8393" s="46"/>
      <c r="H8393" s="38"/>
      <c r="I8393" s="38"/>
    </row>
    <row r="8394" spans="1:9" ht="15" customHeight="1" x14ac:dyDescent="0.2">
      <c r="A8394"/>
      <c r="B8394"/>
      <c r="G8394" s="46"/>
      <c r="H8394" s="38"/>
      <c r="I8394" s="38"/>
    </row>
    <row r="8395" spans="1:9" ht="15" customHeight="1" x14ac:dyDescent="0.2">
      <c r="A8395"/>
      <c r="B8395"/>
      <c r="G8395" s="46"/>
      <c r="H8395" s="38"/>
      <c r="I8395" s="38"/>
    </row>
    <row r="8396" spans="1:9" ht="15" customHeight="1" x14ac:dyDescent="0.2">
      <c r="A8396"/>
      <c r="B8396"/>
      <c r="G8396" s="46"/>
      <c r="H8396" s="38"/>
      <c r="I8396" s="38"/>
    </row>
    <row r="8397" spans="1:9" ht="15" customHeight="1" x14ac:dyDescent="0.2">
      <c r="A8397"/>
      <c r="B8397"/>
      <c r="G8397" s="46"/>
      <c r="H8397" s="38"/>
      <c r="I8397" s="38"/>
    </row>
    <row r="8398" spans="1:9" ht="15" customHeight="1" x14ac:dyDescent="0.2">
      <c r="A8398"/>
      <c r="B8398"/>
      <c r="G8398" s="46"/>
      <c r="H8398" s="38"/>
      <c r="I8398" s="38"/>
    </row>
    <row r="8399" spans="1:9" ht="15" customHeight="1" x14ac:dyDescent="0.2">
      <c r="A8399"/>
      <c r="B8399"/>
      <c r="G8399" s="46"/>
      <c r="H8399" s="38"/>
      <c r="I8399" s="38"/>
    </row>
    <row r="8400" spans="1:9" ht="15" customHeight="1" x14ac:dyDescent="0.2">
      <c r="A8400"/>
      <c r="B8400"/>
      <c r="G8400" s="46"/>
      <c r="H8400" s="38"/>
      <c r="I8400" s="38"/>
    </row>
    <row r="8401" spans="1:9" ht="15" customHeight="1" x14ac:dyDescent="0.2">
      <c r="A8401"/>
      <c r="B8401"/>
      <c r="G8401" s="46"/>
      <c r="H8401" s="38"/>
      <c r="I8401" s="38"/>
    </row>
    <row r="8402" spans="1:9" ht="15" customHeight="1" x14ac:dyDescent="0.2">
      <c r="A8402"/>
      <c r="B8402"/>
      <c r="G8402" s="46"/>
      <c r="H8402" s="38"/>
      <c r="I8402" s="38"/>
    </row>
    <row r="8403" spans="1:9" ht="15" customHeight="1" x14ac:dyDescent="0.2">
      <c r="A8403"/>
      <c r="B8403"/>
      <c r="G8403" s="46"/>
      <c r="H8403" s="38"/>
      <c r="I8403" s="38"/>
    </row>
    <row r="8404" spans="1:9" ht="15" customHeight="1" x14ac:dyDescent="0.2">
      <c r="A8404"/>
      <c r="B8404"/>
      <c r="G8404" s="46"/>
      <c r="H8404" s="38"/>
      <c r="I8404" s="38"/>
    </row>
    <row r="8405" spans="1:9" ht="15" customHeight="1" x14ac:dyDescent="0.2">
      <c r="A8405"/>
      <c r="B8405"/>
      <c r="G8405" s="46"/>
      <c r="H8405" s="38"/>
      <c r="I8405" s="38"/>
    </row>
    <row r="8406" spans="1:9" ht="15" customHeight="1" x14ac:dyDescent="0.2">
      <c r="A8406"/>
      <c r="B8406"/>
      <c r="G8406" s="46"/>
      <c r="H8406" s="38"/>
      <c r="I8406" s="38"/>
    </row>
    <row r="8407" spans="1:9" ht="15" customHeight="1" x14ac:dyDescent="0.2">
      <c r="A8407"/>
      <c r="B8407"/>
      <c r="G8407" s="46"/>
      <c r="H8407" s="38"/>
      <c r="I8407" s="38"/>
    </row>
    <row r="8408" spans="1:9" ht="15" customHeight="1" x14ac:dyDescent="0.2">
      <c r="A8408"/>
      <c r="B8408"/>
      <c r="G8408" s="46"/>
      <c r="H8408" s="38"/>
      <c r="I8408" s="38"/>
    </row>
    <row r="8409" spans="1:9" ht="15" customHeight="1" x14ac:dyDescent="0.2">
      <c r="A8409"/>
      <c r="B8409"/>
      <c r="G8409" s="46"/>
      <c r="H8409" s="38"/>
      <c r="I8409" s="38"/>
    </row>
    <row r="8410" spans="1:9" ht="15" customHeight="1" x14ac:dyDescent="0.2">
      <c r="A8410"/>
      <c r="B8410"/>
      <c r="G8410" s="46"/>
      <c r="H8410" s="38"/>
      <c r="I8410" s="38"/>
    </row>
    <row r="8411" spans="1:9" ht="15" customHeight="1" x14ac:dyDescent="0.2">
      <c r="A8411"/>
      <c r="B8411"/>
      <c r="G8411" s="46"/>
      <c r="H8411" s="38"/>
      <c r="I8411" s="38"/>
    </row>
    <row r="8412" spans="1:9" ht="15" customHeight="1" x14ac:dyDescent="0.2">
      <c r="A8412"/>
      <c r="B8412"/>
      <c r="G8412" s="46"/>
      <c r="H8412" s="38"/>
      <c r="I8412" s="38"/>
    </row>
    <row r="8413" spans="1:9" ht="15" customHeight="1" x14ac:dyDescent="0.2">
      <c r="A8413"/>
      <c r="B8413"/>
      <c r="G8413" s="46"/>
      <c r="H8413" s="38"/>
      <c r="I8413" s="38"/>
    </row>
    <row r="8414" spans="1:9" ht="15" customHeight="1" x14ac:dyDescent="0.2">
      <c r="A8414"/>
      <c r="B8414"/>
      <c r="G8414" s="46"/>
      <c r="H8414" s="38"/>
      <c r="I8414" s="38"/>
    </row>
    <row r="8415" spans="1:9" ht="15" customHeight="1" x14ac:dyDescent="0.2">
      <c r="A8415"/>
      <c r="B8415"/>
      <c r="G8415" s="46"/>
      <c r="H8415" s="38"/>
      <c r="I8415" s="38"/>
    </row>
    <row r="8416" spans="1:9" ht="15" customHeight="1" x14ac:dyDescent="0.2">
      <c r="A8416"/>
      <c r="B8416"/>
      <c r="G8416" s="46"/>
      <c r="H8416" s="38"/>
      <c r="I8416" s="38"/>
    </row>
    <row r="8417" spans="1:9" ht="15" customHeight="1" x14ac:dyDescent="0.2">
      <c r="A8417"/>
      <c r="B8417"/>
      <c r="G8417" s="46"/>
      <c r="H8417" s="38"/>
      <c r="I8417" s="38"/>
    </row>
    <row r="8418" spans="1:9" ht="15" customHeight="1" x14ac:dyDescent="0.2">
      <c r="A8418"/>
      <c r="B8418"/>
      <c r="G8418" s="46"/>
      <c r="H8418" s="38"/>
      <c r="I8418" s="38"/>
    </row>
    <row r="8419" spans="1:9" ht="15" customHeight="1" x14ac:dyDescent="0.2">
      <c r="A8419"/>
      <c r="B8419"/>
      <c r="G8419" s="46"/>
      <c r="H8419" s="38"/>
      <c r="I8419" s="38"/>
    </row>
    <row r="8420" spans="1:9" ht="15" customHeight="1" x14ac:dyDescent="0.2">
      <c r="A8420"/>
      <c r="B8420"/>
      <c r="G8420" s="46"/>
      <c r="H8420" s="38"/>
      <c r="I8420" s="38"/>
    </row>
    <row r="8421" spans="1:9" ht="15" customHeight="1" x14ac:dyDescent="0.2">
      <c r="A8421"/>
      <c r="B8421"/>
      <c r="G8421" s="46"/>
      <c r="H8421" s="38"/>
      <c r="I8421" s="38"/>
    </row>
    <row r="8422" spans="1:9" ht="15" customHeight="1" x14ac:dyDescent="0.2">
      <c r="A8422"/>
      <c r="B8422"/>
      <c r="G8422" s="46"/>
      <c r="H8422" s="38"/>
      <c r="I8422" s="38"/>
    </row>
    <row r="8423" spans="1:9" ht="15" customHeight="1" x14ac:dyDescent="0.2">
      <c r="A8423"/>
      <c r="B8423"/>
      <c r="G8423" s="46"/>
      <c r="H8423" s="38"/>
      <c r="I8423" s="38"/>
    </row>
    <row r="8424" spans="1:9" ht="15" customHeight="1" x14ac:dyDescent="0.2">
      <c r="A8424"/>
      <c r="B8424"/>
      <c r="G8424" s="46"/>
      <c r="H8424" s="38"/>
      <c r="I8424" s="38"/>
    </row>
    <row r="8425" spans="1:9" ht="15" customHeight="1" x14ac:dyDescent="0.2">
      <c r="A8425"/>
      <c r="B8425"/>
      <c r="G8425" s="46"/>
      <c r="H8425" s="38"/>
      <c r="I8425" s="38"/>
    </row>
    <row r="8426" spans="1:9" ht="15" customHeight="1" x14ac:dyDescent="0.2">
      <c r="A8426"/>
      <c r="B8426"/>
      <c r="G8426" s="46"/>
      <c r="H8426" s="38"/>
      <c r="I8426" s="38"/>
    </row>
    <row r="8427" spans="1:9" ht="15" customHeight="1" x14ac:dyDescent="0.2">
      <c r="A8427"/>
      <c r="B8427"/>
      <c r="G8427" s="46"/>
      <c r="H8427" s="38"/>
      <c r="I8427" s="38"/>
    </row>
    <row r="8428" spans="1:9" ht="15" customHeight="1" x14ac:dyDescent="0.2">
      <c r="A8428"/>
      <c r="B8428"/>
      <c r="G8428" s="46"/>
      <c r="H8428" s="38"/>
      <c r="I8428" s="38"/>
    </row>
    <row r="8429" spans="1:9" ht="15" customHeight="1" x14ac:dyDescent="0.2">
      <c r="A8429"/>
      <c r="B8429"/>
      <c r="G8429" s="46"/>
      <c r="H8429" s="38"/>
      <c r="I8429" s="38"/>
    </row>
    <row r="8430" spans="1:9" ht="15" customHeight="1" x14ac:dyDescent="0.2">
      <c r="A8430"/>
      <c r="B8430"/>
      <c r="G8430" s="46"/>
      <c r="H8430" s="38"/>
      <c r="I8430" s="38"/>
    </row>
    <row r="8431" spans="1:9" ht="15" customHeight="1" x14ac:dyDescent="0.2">
      <c r="A8431"/>
      <c r="B8431"/>
      <c r="G8431" s="46"/>
      <c r="H8431" s="38"/>
      <c r="I8431" s="38"/>
    </row>
    <row r="8432" spans="1:9" ht="15" customHeight="1" x14ac:dyDescent="0.2">
      <c r="A8432"/>
      <c r="B8432"/>
      <c r="G8432" s="46"/>
      <c r="H8432" s="38"/>
      <c r="I8432" s="38"/>
    </row>
    <row r="8433" spans="1:9" ht="15" customHeight="1" x14ac:dyDescent="0.2">
      <c r="A8433"/>
      <c r="B8433"/>
      <c r="G8433" s="46"/>
      <c r="H8433" s="38"/>
      <c r="I8433" s="38"/>
    </row>
    <row r="8434" spans="1:9" ht="15" customHeight="1" x14ac:dyDescent="0.2">
      <c r="A8434"/>
      <c r="B8434"/>
      <c r="G8434" s="46"/>
      <c r="H8434" s="38"/>
      <c r="I8434" s="38"/>
    </row>
    <row r="8435" spans="1:9" ht="15" customHeight="1" x14ac:dyDescent="0.2">
      <c r="A8435"/>
      <c r="B8435"/>
      <c r="G8435" s="46"/>
      <c r="H8435" s="38"/>
      <c r="I8435" s="38"/>
    </row>
    <row r="8436" spans="1:9" ht="15" customHeight="1" x14ac:dyDescent="0.2">
      <c r="A8436"/>
      <c r="B8436"/>
      <c r="G8436" s="46"/>
      <c r="H8436" s="38"/>
      <c r="I8436" s="38"/>
    </row>
    <row r="8437" spans="1:9" ht="15" customHeight="1" x14ac:dyDescent="0.2">
      <c r="A8437"/>
      <c r="B8437"/>
      <c r="G8437" s="46"/>
      <c r="H8437" s="38"/>
      <c r="I8437" s="38"/>
    </row>
    <row r="8438" spans="1:9" ht="15" customHeight="1" x14ac:dyDescent="0.2">
      <c r="A8438"/>
      <c r="B8438"/>
      <c r="G8438" s="46"/>
      <c r="H8438" s="38"/>
      <c r="I8438" s="38"/>
    </row>
    <row r="8439" spans="1:9" ht="15" customHeight="1" x14ac:dyDescent="0.2">
      <c r="A8439"/>
      <c r="B8439"/>
      <c r="G8439" s="46"/>
      <c r="H8439" s="38"/>
      <c r="I8439" s="38"/>
    </row>
    <row r="8440" spans="1:9" ht="15" customHeight="1" x14ac:dyDescent="0.2">
      <c r="A8440"/>
      <c r="B8440"/>
      <c r="G8440" s="46"/>
      <c r="H8440" s="38"/>
      <c r="I8440" s="38"/>
    </row>
    <row r="8441" spans="1:9" ht="15" customHeight="1" x14ac:dyDescent="0.2">
      <c r="A8441"/>
      <c r="B8441"/>
      <c r="G8441" s="46"/>
      <c r="H8441" s="38"/>
      <c r="I8441" s="38"/>
    </row>
    <row r="8442" spans="1:9" ht="15" customHeight="1" x14ac:dyDescent="0.2">
      <c r="A8442"/>
      <c r="B8442"/>
      <c r="G8442" s="46"/>
      <c r="H8442" s="38"/>
      <c r="I8442" s="38"/>
    </row>
    <row r="8443" spans="1:9" ht="15" customHeight="1" x14ac:dyDescent="0.2">
      <c r="A8443"/>
      <c r="B8443"/>
      <c r="G8443" s="46"/>
      <c r="H8443" s="38"/>
      <c r="I8443" s="38"/>
    </row>
    <row r="8444" spans="1:9" ht="15" customHeight="1" x14ac:dyDescent="0.2">
      <c r="A8444"/>
      <c r="B8444"/>
      <c r="G8444" s="46"/>
      <c r="H8444" s="38"/>
      <c r="I8444" s="38"/>
    </row>
    <row r="8445" spans="1:9" ht="15" customHeight="1" x14ac:dyDescent="0.2">
      <c r="A8445"/>
      <c r="B8445"/>
      <c r="G8445" s="46"/>
      <c r="H8445" s="38"/>
      <c r="I8445" s="38"/>
    </row>
    <row r="8446" spans="1:9" ht="15" customHeight="1" x14ac:dyDescent="0.2">
      <c r="A8446"/>
      <c r="B8446"/>
      <c r="G8446" s="46"/>
      <c r="H8446" s="38"/>
      <c r="I8446" s="38"/>
    </row>
    <row r="8447" spans="1:9" ht="15" customHeight="1" x14ac:dyDescent="0.2">
      <c r="A8447"/>
      <c r="B8447"/>
      <c r="G8447" s="46"/>
      <c r="H8447" s="38"/>
      <c r="I8447" s="38"/>
    </row>
    <row r="8448" spans="1:9" ht="15" customHeight="1" x14ac:dyDescent="0.2">
      <c r="A8448"/>
      <c r="B8448"/>
      <c r="G8448" s="46"/>
      <c r="H8448" s="38"/>
      <c r="I8448" s="38"/>
    </row>
    <row r="8449" spans="1:9" ht="15" customHeight="1" x14ac:dyDescent="0.2">
      <c r="A8449"/>
      <c r="B8449"/>
      <c r="G8449" s="46"/>
      <c r="H8449" s="38"/>
      <c r="I8449" s="38"/>
    </row>
    <row r="8450" spans="1:9" ht="15" customHeight="1" x14ac:dyDescent="0.2">
      <c r="A8450"/>
      <c r="B8450"/>
      <c r="G8450" s="46"/>
      <c r="H8450" s="38"/>
      <c r="I8450" s="38"/>
    </row>
    <row r="8451" spans="1:9" ht="15" customHeight="1" x14ac:dyDescent="0.2">
      <c r="A8451"/>
      <c r="B8451"/>
      <c r="G8451" s="46"/>
      <c r="H8451" s="38"/>
      <c r="I8451" s="38"/>
    </row>
    <row r="8452" spans="1:9" ht="15" customHeight="1" x14ac:dyDescent="0.2">
      <c r="A8452"/>
      <c r="B8452"/>
      <c r="G8452" s="46"/>
      <c r="H8452" s="38"/>
      <c r="I8452" s="38"/>
    </row>
    <row r="8453" spans="1:9" ht="15" customHeight="1" x14ac:dyDescent="0.2">
      <c r="A8453"/>
      <c r="B8453"/>
      <c r="G8453" s="46"/>
      <c r="H8453" s="38"/>
      <c r="I8453" s="38"/>
    </row>
    <row r="8454" spans="1:9" ht="15" customHeight="1" x14ac:dyDescent="0.2">
      <c r="A8454"/>
      <c r="B8454"/>
      <c r="G8454" s="46"/>
      <c r="H8454" s="38"/>
      <c r="I8454" s="38"/>
    </row>
    <row r="8455" spans="1:9" ht="15" customHeight="1" x14ac:dyDescent="0.2">
      <c r="A8455"/>
      <c r="B8455"/>
      <c r="G8455" s="46"/>
      <c r="H8455" s="38"/>
      <c r="I8455" s="38"/>
    </row>
    <row r="8456" spans="1:9" ht="15" customHeight="1" x14ac:dyDescent="0.2">
      <c r="A8456"/>
      <c r="B8456"/>
      <c r="G8456" s="46"/>
      <c r="H8456" s="38"/>
      <c r="I8456" s="38"/>
    </row>
    <row r="8457" spans="1:9" ht="15" customHeight="1" x14ac:dyDescent="0.2">
      <c r="A8457"/>
      <c r="B8457"/>
      <c r="G8457" s="46"/>
      <c r="H8457" s="38"/>
      <c r="I8457" s="38"/>
    </row>
    <row r="8458" spans="1:9" ht="15" customHeight="1" x14ac:dyDescent="0.2">
      <c r="A8458"/>
      <c r="B8458"/>
      <c r="G8458" s="46"/>
      <c r="H8458" s="38"/>
      <c r="I8458" s="38"/>
    </row>
    <row r="8459" spans="1:9" ht="15" customHeight="1" x14ac:dyDescent="0.2">
      <c r="A8459"/>
      <c r="B8459"/>
      <c r="G8459" s="46"/>
      <c r="H8459" s="38"/>
      <c r="I8459" s="38"/>
    </row>
    <row r="8460" spans="1:9" ht="15" customHeight="1" x14ac:dyDescent="0.2">
      <c r="A8460"/>
      <c r="B8460"/>
      <c r="G8460" s="46"/>
      <c r="H8460" s="38"/>
      <c r="I8460" s="38"/>
    </row>
    <row r="8461" spans="1:9" ht="15" customHeight="1" x14ac:dyDescent="0.2">
      <c r="A8461"/>
      <c r="B8461"/>
      <c r="G8461" s="46"/>
      <c r="H8461" s="38"/>
      <c r="I8461" s="38"/>
    </row>
    <row r="8462" spans="1:9" ht="15" customHeight="1" x14ac:dyDescent="0.2">
      <c r="A8462"/>
      <c r="B8462"/>
      <c r="G8462" s="46"/>
      <c r="H8462" s="38"/>
      <c r="I8462" s="38"/>
    </row>
    <row r="8463" spans="1:9" ht="15" customHeight="1" x14ac:dyDescent="0.2">
      <c r="A8463"/>
      <c r="B8463"/>
      <c r="G8463" s="46"/>
      <c r="H8463" s="38"/>
      <c r="I8463" s="38"/>
    </row>
    <row r="8464" spans="1:9" ht="15" customHeight="1" x14ac:dyDescent="0.2">
      <c r="A8464"/>
      <c r="B8464"/>
      <c r="G8464" s="46"/>
      <c r="H8464" s="38"/>
      <c r="I8464" s="38"/>
    </row>
    <row r="8465" spans="1:9" ht="15" customHeight="1" x14ac:dyDescent="0.2">
      <c r="A8465"/>
      <c r="B8465"/>
      <c r="G8465" s="46"/>
      <c r="H8465" s="38"/>
      <c r="I8465" s="38"/>
    </row>
    <row r="8466" spans="1:9" ht="15" customHeight="1" x14ac:dyDescent="0.2">
      <c r="A8466"/>
      <c r="B8466"/>
      <c r="G8466" s="46"/>
      <c r="H8466" s="38"/>
      <c r="I8466" s="38"/>
    </row>
    <row r="8467" spans="1:9" ht="15" customHeight="1" x14ac:dyDescent="0.2">
      <c r="A8467"/>
      <c r="B8467"/>
      <c r="G8467" s="46"/>
      <c r="H8467" s="38"/>
      <c r="I8467" s="38"/>
    </row>
    <row r="8468" spans="1:9" ht="15" customHeight="1" x14ac:dyDescent="0.2">
      <c r="A8468"/>
      <c r="B8468"/>
      <c r="G8468" s="46"/>
      <c r="H8468" s="38"/>
      <c r="I8468" s="38"/>
    </row>
    <row r="8469" spans="1:9" ht="15" customHeight="1" x14ac:dyDescent="0.2">
      <c r="A8469"/>
      <c r="B8469"/>
      <c r="G8469" s="46"/>
      <c r="H8469" s="38"/>
      <c r="I8469" s="38"/>
    </row>
    <row r="8470" spans="1:9" ht="15" customHeight="1" x14ac:dyDescent="0.2">
      <c r="A8470"/>
      <c r="B8470"/>
      <c r="G8470" s="46"/>
      <c r="H8470" s="38"/>
      <c r="I8470" s="38"/>
    </row>
    <row r="8471" spans="1:9" ht="15" customHeight="1" x14ac:dyDescent="0.2">
      <c r="A8471"/>
      <c r="B8471"/>
      <c r="G8471" s="46"/>
      <c r="H8471" s="38"/>
      <c r="I8471" s="38"/>
    </row>
    <row r="8472" spans="1:9" ht="15" customHeight="1" x14ac:dyDescent="0.2">
      <c r="A8472"/>
      <c r="B8472"/>
      <c r="G8472" s="46"/>
      <c r="H8472" s="38"/>
      <c r="I8472" s="38"/>
    </row>
    <row r="8473" spans="1:9" ht="15" customHeight="1" x14ac:dyDescent="0.2">
      <c r="A8473"/>
      <c r="B8473"/>
      <c r="G8473" s="46"/>
      <c r="H8473" s="38"/>
      <c r="I8473" s="38"/>
    </row>
    <row r="8474" spans="1:9" ht="15" customHeight="1" x14ac:dyDescent="0.2">
      <c r="A8474"/>
      <c r="B8474"/>
      <c r="G8474" s="46"/>
      <c r="H8474" s="38"/>
      <c r="I8474" s="38"/>
    </row>
    <row r="8475" spans="1:9" ht="15" customHeight="1" x14ac:dyDescent="0.2">
      <c r="A8475"/>
      <c r="B8475"/>
      <c r="G8475" s="46"/>
      <c r="H8475" s="38"/>
      <c r="I8475" s="38"/>
    </row>
    <row r="8476" spans="1:9" ht="15" customHeight="1" x14ac:dyDescent="0.2">
      <c r="A8476"/>
      <c r="B8476"/>
      <c r="G8476" s="46"/>
      <c r="H8476" s="38"/>
      <c r="I8476" s="38"/>
    </row>
    <row r="8477" spans="1:9" ht="15" customHeight="1" x14ac:dyDescent="0.2">
      <c r="A8477"/>
      <c r="B8477"/>
      <c r="G8477" s="46"/>
      <c r="H8477" s="38"/>
      <c r="I8477" s="38"/>
    </row>
    <row r="8478" spans="1:9" ht="15" customHeight="1" x14ac:dyDescent="0.2">
      <c r="A8478"/>
      <c r="B8478"/>
      <c r="G8478" s="46"/>
      <c r="H8478" s="38"/>
      <c r="I8478" s="38"/>
    </row>
    <row r="8479" spans="1:9" ht="15" customHeight="1" x14ac:dyDescent="0.2">
      <c r="A8479"/>
      <c r="B8479"/>
      <c r="G8479" s="46"/>
      <c r="H8479" s="38"/>
      <c r="I8479" s="38"/>
    </row>
    <row r="8480" spans="1:9" ht="15" customHeight="1" x14ac:dyDescent="0.2">
      <c r="A8480"/>
      <c r="B8480"/>
      <c r="G8480" s="46"/>
      <c r="H8480" s="38"/>
      <c r="I8480" s="38"/>
    </row>
    <row r="8481" spans="1:9" ht="15" customHeight="1" x14ac:dyDescent="0.2">
      <c r="A8481"/>
      <c r="B8481"/>
      <c r="G8481" s="46"/>
      <c r="H8481" s="38"/>
      <c r="I8481" s="38"/>
    </row>
    <row r="8482" spans="1:9" ht="15" customHeight="1" x14ac:dyDescent="0.2">
      <c r="A8482"/>
      <c r="B8482"/>
      <c r="G8482" s="46"/>
      <c r="H8482" s="38"/>
      <c r="I8482" s="38"/>
    </row>
    <row r="8483" spans="1:9" ht="15" customHeight="1" x14ac:dyDescent="0.2">
      <c r="A8483"/>
      <c r="B8483"/>
      <c r="G8483" s="46"/>
      <c r="H8483" s="38"/>
      <c r="I8483" s="38"/>
    </row>
    <row r="8484" spans="1:9" ht="15" customHeight="1" x14ac:dyDescent="0.2">
      <c r="A8484"/>
      <c r="B8484"/>
      <c r="G8484" s="46"/>
      <c r="H8484" s="38"/>
      <c r="I8484" s="38"/>
    </row>
    <row r="8485" spans="1:9" ht="15" customHeight="1" x14ac:dyDescent="0.2">
      <c r="A8485"/>
      <c r="B8485"/>
      <c r="G8485" s="46"/>
      <c r="H8485" s="38"/>
      <c r="I8485" s="38"/>
    </row>
    <row r="8486" spans="1:9" ht="15" customHeight="1" x14ac:dyDescent="0.2">
      <c r="A8486"/>
      <c r="B8486"/>
      <c r="G8486" s="46"/>
      <c r="H8486" s="38"/>
      <c r="I8486" s="38"/>
    </row>
    <row r="8487" spans="1:9" ht="15" customHeight="1" x14ac:dyDescent="0.2">
      <c r="A8487"/>
      <c r="B8487"/>
      <c r="G8487" s="46"/>
      <c r="H8487" s="38"/>
      <c r="I8487" s="38"/>
    </row>
    <row r="8488" spans="1:9" ht="15" customHeight="1" x14ac:dyDescent="0.2">
      <c r="A8488"/>
      <c r="B8488"/>
      <c r="G8488" s="46"/>
      <c r="H8488" s="38"/>
      <c r="I8488" s="38"/>
    </row>
    <row r="8489" spans="1:9" ht="15" customHeight="1" x14ac:dyDescent="0.2">
      <c r="A8489"/>
      <c r="B8489"/>
      <c r="G8489" s="46"/>
      <c r="H8489" s="38"/>
      <c r="I8489" s="38"/>
    </row>
    <row r="8490" spans="1:9" ht="15" customHeight="1" x14ac:dyDescent="0.2">
      <c r="A8490"/>
      <c r="B8490"/>
      <c r="G8490" s="46"/>
      <c r="H8490" s="38"/>
      <c r="I8490" s="38"/>
    </row>
    <row r="8491" spans="1:9" ht="15" customHeight="1" x14ac:dyDescent="0.2">
      <c r="A8491"/>
      <c r="B8491"/>
      <c r="G8491" s="46"/>
      <c r="H8491" s="38"/>
      <c r="I8491" s="38"/>
    </row>
    <row r="8492" spans="1:9" ht="15" customHeight="1" x14ac:dyDescent="0.2">
      <c r="A8492"/>
      <c r="B8492"/>
      <c r="G8492" s="46"/>
      <c r="H8492" s="38"/>
      <c r="I8492" s="38"/>
    </row>
    <row r="8493" spans="1:9" ht="15" customHeight="1" x14ac:dyDescent="0.2">
      <c r="A8493"/>
      <c r="B8493"/>
      <c r="G8493" s="46"/>
      <c r="H8493" s="38"/>
      <c r="I8493" s="38"/>
    </row>
    <row r="8494" spans="1:9" ht="15" customHeight="1" x14ac:dyDescent="0.2">
      <c r="A8494"/>
      <c r="B8494"/>
      <c r="G8494" s="46"/>
      <c r="H8494" s="38"/>
      <c r="I8494" s="38"/>
    </row>
    <row r="8495" spans="1:9" ht="15" customHeight="1" x14ac:dyDescent="0.2">
      <c r="A8495"/>
      <c r="B8495"/>
      <c r="G8495" s="46"/>
      <c r="H8495" s="38"/>
      <c r="I8495" s="38"/>
    </row>
    <row r="8496" spans="1:9" ht="15" customHeight="1" x14ac:dyDescent="0.2">
      <c r="A8496"/>
      <c r="B8496"/>
      <c r="G8496" s="46"/>
      <c r="H8496" s="38"/>
      <c r="I8496" s="38"/>
    </row>
    <row r="8497" spans="1:9" ht="15" customHeight="1" x14ac:dyDescent="0.2">
      <c r="A8497"/>
      <c r="B8497"/>
      <c r="G8497" s="46"/>
      <c r="H8497" s="38"/>
      <c r="I8497" s="38"/>
    </row>
    <row r="8498" spans="1:9" ht="15" customHeight="1" x14ac:dyDescent="0.2">
      <c r="A8498"/>
      <c r="B8498"/>
      <c r="G8498" s="46"/>
      <c r="H8498" s="38"/>
      <c r="I8498" s="38"/>
    </row>
    <row r="8499" spans="1:9" ht="15" customHeight="1" x14ac:dyDescent="0.2">
      <c r="A8499"/>
      <c r="B8499"/>
      <c r="G8499" s="46"/>
      <c r="H8499" s="38"/>
      <c r="I8499" s="38"/>
    </row>
    <row r="8500" spans="1:9" ht="15" customHeight="1" x14ac:dyDescent="0.2">
      <c r="A8500"/>
      <c r="B8500"/>
      <c r="G8500" s="46"/>
      <c r="H8500" s="38"/>
      <c r="I8500" s="38"/>
    </row>
    <row r="8501" spans="1:9" ht="15" customHeight="1" x14ac:dyDescent="0.2">
      <c r="A8501"/>
      <c r="B8501"/>
      <c r="G8501" s="46"/>
      <c r="H8501" s="38"/>
      <c r="I8501" s="38"/>
    </row>
    <row r="8502" spans="1:9" ht="15" customHeight="1" x14ac:dyDescent="0.2">
      <c r="A8502"/>
      <c r="B8502"/>
      <c r="G8502" s="46"/>
      <c r="H8502" s="38"/>
      <c r="I8502" s="38"/>
    </row>
    <row r="8503" spans="1:9" ht="15" customHeight="1" x14ac:dyDescent="0.2">
      <c r="A8503"/>
      <c r="B8503"/>
      <c r="G8503" s="46"/>
      <c r="H8503" s="38"/>
      <c r="I8503" s="38"/>
    </row>
    <row r="8504" spans="1:9" ht="15" customHeight="1" x14ac:dyDescent="0.2">
      <c r="A8504"/>
      <c r="B8504"/>
      <c r="G8504" s="46"/>
      <c r="H8504" s="38"/>
      <c r="I8504" s="38"/>
    </row>
    <row r="8505" spans="1:9" ht="15" customHeight="1" x14ac:dyDescent="0.2">
      <c r="A8505"/>
      <c r="B8505"/>
      <c r="G8505" s="46"/>
      <c r="H8505" s="38"/>
      <c r="I8505" s="38"/>
    </row>
    <row r="8506" spans="1:9" ht="15" customHeight="1" x14ac:dyDescent="0.2">
      <c r="A8506"/>
      <c r="B8506"/>
      <c r="G8506" s="46"/>
      <c r="H8506" s="38"/>
      <c r="I8506" s="38"/>
    </row>
    <row r="8507" spans="1:9" ht="15" customHeight="1" x14ac:dyDescent="0.2">
      <c r="A8507"/>
      <c r="B8507"/>
      <c r="G8507" s="46"/>
      <c r="H8507" s="38"/>
      <c r="I8507" s="38"/>
    </row>
    <row r="8508" spans="1:9" ht="15" customHeight="1" x14ac:dyDescent="0.2">
      <c r="A8508"/>
      <c r="B8508"/>
      <c r="G8508" s="46"/>
      <c r="H8508" s="38"/>
      <c r="I8508" s="38"/>
    </row>
    <row r="8509" spans="1:9" ht="15" customHeight="1" x14ac:dyDescent="0.2">
      <c r="A8509"/>
      <c r="B8509"/>
      <c r="G8509" s="46"/>
      <c r="H8509" s="38"/>
      <c r="I8509" s="38"/>
    </row>
    <row r="8510" spans="1:9" ht="15" customHeight="1" x14ac:dyDescent="0.2">
      <c r="A8510"/>
      <c r="B8510"/>
      <c r="G8510" s="46"/>
      <c r="H8510" s="38"/>
      <c r="I8510" s="38"/>
    </row>
    <row r="8511" spans="1:9" ht="15" customHeight="1" x14ac:dyDescent="0.2">
      <c r="A8511"/>
      <c r="B8511"/>
      <c r="G8511" s="46"/>
      <c r="H8511" s="38"/>
      <c r="I8511" s="38"/>
    </row>
    <row r="8512" spans="1:9" ht="15" customHeight="1" x14ac:dyDescent="0.2">
      <c r="A8512"/>
      <c r="B8512"/>
      <c r="G8512" s="46"/>
      <c r="H8512" s="38"/>
      <c r="I8512" s="38"/>
    </row>
    <row r="8513" spans="1:9" ht="15" customHeight="1" x14ac:dyDescent="0.2">
      <c r="A8513"/>
      <c r="B8513"/>
      <c r="G8513" s="46"/>
      <c r="H8513" s="38"/>
      <c r="I8513" s="38"/>
    </row>
    <row r="8514" spans="1:9" ht="15" customHeight="1" x14ac:dyDescent="0.2">
      <c r="A8514"/>
      <c r="B8514"/>
      <c r="G8514" s="46"/>
      <c r="H8514" s="38"/>
      <c r="I8514" s="38"/>
    </row>
    <row r="8515" spans="1:9" ht="15" customHeight="1" x14ac:dyDescent="0.2">
      <c r="A8515"/>
      <c r="B8515"/>
      <c r="G8515" s="46"/>
      <c r="H8515" s="38"/>
      <c r="I8515" s="38"/>
    </row>
    <row r="8516" spans="1:9" ht="15" customHeight="1" x14ac:dyDescent="0.2">
      <c r="A8516"/>
      <c r="B8516"/>
      <c r="G8516" s="46"/>
      <c r="H8516" s="38"/>
      <c r="I8516" s="38"/>
    </row>
    <row r="8517" spans="1:9" ht="15" customHeight="1" x14ac:dyDescent="0.2">
      <c r="A8517"/>
      <c r="B8517"/>
      <c r="G8517" s="46"/>
      <c r="H8517" s="38"/>
      <c r="I8517" s="38"/>
    </row>
    <row r="8518" spans="1:9" ht="15" customHeight="1" x14ac:dyDescent="0.2">
      <c r="A8518"/>
      <c r="B8518"/>
      <c r="G8518" s="46"/>
      <c r="H8518" s="38"/>
      <c r="I8518" s="38"/>
    </row>
    <row r="8519" spans="1:9" ht="15" customHeight="1" x14ac:dyDescent="0.2">
      <c r="A8519"/>
      <c r="B8519"/>
      <c r="G8519" s="46"/>
      <c r="H8519" s="38"/>
      <c r="I8519" s="38"/>
    </row>
    <row r="8520" spans="1:9" ht="15" customHeight="1" x14ac:dyDescent="0.2">
      <c r="A8520"/>
      <c r="B8520"/>
      <c r="G8520" s="46"/>
      <c r="H8520" s="38"/>
      <c r="I8520" s="38"/>
    </row>
    <row r="8521" spans="1:9" ht="15" customHeight="1" x14ac:dyDescent="0.2">
      <c r="A8521"/>
      <c r="B8521"/>
      <c r="G8521" s="46"/>
      <c r="H8521" s="38"/>
      <c r="I8521" s="38"/>
    </row>
    <row r="8522" spans="1:9" ht="15" customHeight="1" x14ac:dyDescent="0.2">
      <c r="A8522"/>
      <c r="B8522"/>
      <c r="G8522" s="46"/>
      <c r="H8522" s="38"/>
      <c r="I8522" s="38"/>
    </row>
    <row r="8523" spans="1:9" ht="15" customHeight="1" x14ac:dyDescent="0.2">
      <c r="A8523"/>
      <c r="B8523"/>
      <c r="G8523" s="46"/>
      <c r="H8523" s="38"/>
      <c r="I8523" s="38"/>
    </row>
    <row r="8524" spans="1:9" ht="15" customHeight="1" x14ac:dyDescent="0.2">
      <c r="A8524"/>
      <c r="B8524"/>
      <c r="G8524" s="46"/>
      <c r="H8524" s="38"/>
      <c r="I8524" s="38"/>
    </row>
    <row r="8525" spans="1:9" ht="15" customHeight="1" x14ac:dyDescent="0.2">
      <c r="A8525"/>
      <c r="B8525"/>
      <c r="G8525" s="46"/>
      <c r="H8525" s="38"/>
      <c r="I8525" s="38"/>
    </row>
    <row r="8526" spans="1:9" ht="15" customHeight="1" x14ac:dyDescent="0.2">
      <c r="A8526"/>
      <c r="B8526"/>
      <c r="G8526" s="46"/>
      <c r="H8526" s="38"/>
      <c r="I8526" s="38"/>
    </row>
    <row r="8527" spans="1:9" ht="15" customHeight="1" x14ac:dyDescent="0.2">
      <c r="A8527"/>
      <c r="B8527"/>
      <c r="G8527" s="46"/>
      <c r="H8527" s="38"/>
      <c r="I8527" s="38"/>
    </row>
    <row r="8528" spans="1:9" ht="15" customHeight="1" x14ac:dyDescent="0.2">
      <c r="A8528"/>
      <c r="B8528"/>
      <c r="G8528" s="46"/>
      <c r="H8528" s="38"/>
      <c r="I8528" s="38"/>
    </row>
    <row r="8529" spans="1:9" ht="15" customHeight="1" x14ac:dyDescent="0.2">
      <c r="A8529"/>
      <c r="B8529"/>
      <c r="G8529" s="46"/>
      <c r="H8529" s="38"/>
      <c r="I8529" s="38"/>
    </row>
    <row r="8530" spans="1:9" ht="15" customHeight="1" x14ac:dyDescent="0.2">
      <c r="A8530"/>
      <c r="B8530"/>
      <c r="G8530" s="46"/>
      <c r="H8530" s="38"/>
      <c r="I8530" s="38"/>
    </row>
    <row r="8531" spans="1:9" ht="15" customHeight="1" x14ac:dyDescent="0.2">
      <c r="A8531"/>
      <c r="B8531"/>
      <c r="G8531" s="46"/>
      <c r="H8531" s="38"/>
      <c r="I8531" s="38"/>
    </row>
    <row r="8532" spans="1:9" ht="15" customHeight="1" x14ac:dyDescent="0.2">
      <c r="A8532"/>
      <c r="B8532"/>
      <c r="G8532" s="46"/>
      <c r="H8532" s="38"/>
      <c r="I8532" s="38"/>
    </row>
    <row r="8533" spans="1:9" ht="15" customHeight="1" x14ac:dyDescent="0.2">
      <c r="A8533"/>
      <c r="B8533"/>
      <c r="G8533" s="46"/>
      <c r="H8533" s="38"/>
      <c r="I8533" s="38"/>
    </row>
    <row r="8534" spans="1:9" ht="15" customHeight="1" x14ac:dyDescent="0.2">
      <c r="A8534"/>
      <c r="B8534"/>
      <c r="G8534" s="46"/>
      <c r="H8534" s="38"/>
      <c r="I8534" s="38"/>
    </row>
    <row r="8535" spans="1:9" ht="15" customHeight="1" x14ac:dyDescent="0.2">
      <c r="A8535"/>
      <c r="B8535"/>
      <c r="G8535" s="46"/>
      <c r="H8535" s="38"/>
      <c r="I8535" s="38"/>
    </row>
    <row r="8536" spans="1:9" ht="15" customHeight="1" x14ac:dyDescent="0.2">
      <c r="A8536"/>
      <c r="B8536"/>
      <c r="G8536" s="46"/>
      <c r="H8536" s="38"/>
      <c r="I8536" s="38"/>
    </row>
    <row r="8537" spans="1:9" ht="15" customHeight="1" x14ac:dyDescent="0.2">
      <c r="A8537"/>
      <c r="B8537"/>
      <c r="G8537" s="46"/>
      <c r="H8537" s="38"/>
      <c r="I8537" s="38"/>
    </row>
    <row r="8538" spans="1:9" ht="15" customHeight="1" x14ac:dyDescent="0.2">
      <c r="A8538"/>
      <c r="B8538"/>
      <c r="G8538" s="46"/>
      <c r="H8538" s="38"/>
      <c r="I8538" s="38"/>
    </row>
    <row r="8539" spans="1:9" ht="15" customHeight="1" x14ac:dyDescent="0.2">
      <c r="A8539"/>
      <c r="B8539"/>
      <c r="G8539" s="46"/>
      <c r="H8539" s="38"/>
      <c r="I8539" s="38"/>
    </row>
    <row r="8540" spans="1:9" ht="15" customHeight="1" x14ac:dyDescent="0.2">
      <c r="A8540"/>
      <c r="B8540"/>
      <c r="G8540" s="46"/>
      <c r="H8540" s="38"/>
      <c r="I8540" s="38"/>
    </row>
    <row r="8541" spans="1:9" ht="15" customHeight="1" x14ac:dyDescent="0.2">
      <c r="A8541"/>
      <c r="B8541"/>
      <c r="G8541" s="46"/>
      <c r="H8541" s="38"/>
      <c r="I8541" s="38"/>
    </row>
    <row r="8542" spans="1:9" ht="15" customHeight="1" x14ac:dyDescent="0.2">
      <c r="A8542"/>
      <c r="B8542"/>
      <c r="G8542" s="46"/>
      <c r="H8542" s="38"/>
      <c r="I8542" s="38"/>
    </row>
    <row r="8543" spans="1:9" ht="15" customHeight="1" x14ac:dyDescent="0.2">
      <c r="A8543"/>
      <c r="B8543"/>
      <c r="G8543" s="46"/>
      <c r="H8543" s="38"/>
      <c r="I8543" s="38"/>
    </row>
    <row r="8544" spans="1:9" ht="15" customHeight="1" x14ac:dyDescent="0.2">
      <c r="A8544"/>
      <c r="B8544"/>
      <c r="G8544" s="46"/>
      <c r="H8544" s="38"/>
      <c r="I8544" s="38"/>
    </row>
    <row r="8545" spans="1:9" ht="15" customHeight="1" x14ac:dyDescent="0.2">
      <c r="A8545"/>
      <c r="B8545"/>
      <c r="G8545" s="46"/>
      <c r="H8545" s="38"/>
      <c r="I8545" s="38"/>
    </row>
    <row r="8546" spans="1:9" ht="15" customHeight="1" x14ac:dyDescent="0.2">
      <c r="A8546"/>
      <c r="B8546"/>
      <c r="G8546" s="46"/>
      <c r="H8546" s="38"/>
      <c r="I8546" s="38"/>
    </row>
    <row r="8547" spans="1:9" ht="15" customHeight="1" x14ac:dyDescent="0.2">
      <c r="A8547"/>
      <c r="B8547"/>
      <c r="G8547" s="46"/>
      <c r="H8547" s="38"/>
      <c r="I8547" s="38"/>
    </row>
    <row r="8548" spans="1:9" ht="15" customHeight="1" x14ac:dyDescent="0.2">
      <c r="A8548"/>
      <c r="B8548"/>
      <c r="G8548" s="46"/>
      <c r="H8548" s="38"/>
      <c r="I8548" s="38"/>
    </row>
    <row r="8549" spans="1:9" ht="15" customHeight="1" x14ac:dyDescent="0.2">
      <c r="A8549"/>
      <c r="B8549"/>
      <c r="G8549" s="46"/>
      <c r="H8549" s="38"/>
      <c r="I8549" s="38"/>
    </row>
    <row r="8550" spans="1:9" ht="15" customHeight="1" x14ac:dyDescent="0.2">
      <c r="A8550"/>
      <c r="B8550"/>
      <c r="G8550" s="46"/>
      <c r="H8550" s="38"/>
      <c r="I8550" s="38"/>
    </row>
    <row r="8551" spans="1:9" ht="15" customHeight="1" x14ac:dyDescent="0.2">
      <c r="A8551"/>
      <c r="B8551"/>
      <c r="G8551" s="46"/>
      <c r="H8551" s="38"/>
      <c r="I8551" s="38"/>
    </row>
    <row r="8552" spans="1:9" ht="15" customHeight="1" x14ac:dyDescent="0.2">
      <c r="A8552"/>
      <c r="B8552"/>
      <c r="G8552" s="46"/>
      <c r="H8552" s="38"/>
      <c r="I8552" s="38"/>
    </row>
    <row r="8553" spans="1:9" ht="15" customHeight="1" x14ac:dyDescent="0.2">
      <c r="A8553"/>
      <c r="B8553"/>
      <c r="G8553" s="46"/>
      <c r="H8553" s="38"/>
      <c r="I8553" s="38"/>
    </row>
    <row r="8554" spans="1:9" ht="15" customHeight="1" x14ac:dyDescent="0.2">
      <c r="A8554"/>
      <c r="B8554"/>
      <c r="G8554" s="46"/>
      <c r="H8554" s="38"/>
      <c r="I8554" s="38"/>
    </row>
    <row r="8555" spans="1:9" ht="15" customHeight="1" x14ac:dyDescent="0.2">
      <c r="A8555"/>
      <c r="B8555"/>
      <c r="G8555" s="46"/>
      <c r="H8555" s="38"/>
      <c r="I8555" s="38"/>
    </row>
    <row r="8556" spans="1:9" ht="15" customHeight="1" x14ac:dyDescent="0.2">
      <c r="A8556"/>
      <c r="B8556"/>
      <c r="G8556" s="46"/>
      <c r="H8556" s="38"/>
      <c r="I8556" s="38"/>
    </row>
    <row r="8557" spans="1:9" ht="15" customHeight="1" x14ac:dyDescent="0.2">
      <c r="A8557"/>
      <c r="B8557"/>
      <c r="G8557" s="46"/>
      <c r="H8557" s="38"/>
      <c r="I8557" s="38"/>
    </row>
    <row r="8558" spans="1:9" ht="15" customHeight="1" x14ac:dyDescent="0.2">
      <c r="A8558"/>
      <c r="B8558"/>
      <c r="G8558" s="46"/>
      <c r="H8558" s="38"/>
      <c r="I8558" s="38"/>
    </row>
    <row r="8559" spans="1:9" ht="15" customHeight="1" x14ac:dyDescent="0.2">
      <c r="A8559"/>
      <c r="B8559"/>
      <c r="G8559" s="46"/>
      <c r="H8559" s="38"/>
      <c r="I8559" s="38"/>
    </row>
    <row r="8560" spans="1:9" ht="15" customHeight="1" x14ac:dyDescent="0.2">
      <c r="A8560"/>
      <c r="B8560"/>
      <c r="G8560" s="46"/>
      <c r="H8560" s="38"/>
      <c r="I8560" s="38"/>
    </row>
    <row r="8561" spans="1:9" ht="15" customHeight="1" x14ac:dyDescent="0.2">
      <c r="A8561"/>
      <c r="B8561"/>
      <c r="G8561" s="46"/>
      <c r="H8561" s="38"/>
      <c r="I8561" s="38"/>
    </row>
    <row r="8562" spans="1:9" ht="15" customHeight="1" x14ac:dyDescent="0.2">
      <c r="A8562"/>
      <c r="B8562"/>
      <c r="G8562" s="46"/>
      <c r="H8562" s="38"/>
      <c r="I8562" s="38"/>
    </row>
    <row r="8563" spans="1:9" ht="15" customHeight="1" x14ac:dyDescent="0.2">
      <c r="A8563"/>
      <c r="B8563"/>
      <c r="G8563" s="46"/>
      <c r="H8563" s="38"/>
      <c r="I8563" s="38"/>
    </row>
    <row r="8564" spans="1:9" ht="15" customHeight="1" x14ac:dyDescent="0.2">
      <c r="A8564"/>
      <c r="B8564"/>
      <c r="G8564" s="46"/>
      <c r="H8564" s="38"/>
      <c r="I8564" s="38"/>
    </row>
    <row r="8565" spans="1:9" ht="15" customHeight="1" x14ac:dyDescent="0.2">
      <c r="A8565"/>
      <c r="B8565"/>
      <c r="G8565" s="46"/>
      <c r="H8565" s="38"/>
      <c r="I8565" s="38"/>
    </row>
    <row r="8566" spans="1:9" ht="15" customHeight="1" x14ac:dyDescent="0.2">
      <c r="A8566"/>
      <c r="B8566"/>
      <c r="G8566" s="46"/>
      <c r="H8566" s="38"/>
      <c r="I8566" s="38"/>
    </row>
    <row r="8567" spans="1:9" ht="15" customHeight="1" x14ac:dyDescent="0.2">
      <c r="A8567"/>
      <c r="B8567"/>
      <c r="G8567" s="46"/>
      <c r="H8567" s="38"/>
      <c r="I8567" s="38"/>
    </row>
    <row r="8568" spans="1:9" ht="15" customHeight="1" x14ac:dyDescent="0.2">
      <c r="A8568"/>
      <c r="B8568"/>
      <c r="G8568" s="46"/>
      <c r="H8568" s="38"/>
      <c r="I8568" s="38"/>
    </row>
    <row r="8569" spans="1:9" ht="15" customHeight="1" x14ac:dyDescent="0.2">
      <c r="A8569"/>
      <c r="B8569"/>
      <c r="G8569" s="46"/>
      <c r="H8569" s="38"/>
      <c r="I8569" s="38"/>
    </row>
    <row r="8570" spans="1:9" ht="15" customHeight="1" x14ac:dyDescent="0.2">
      <c r="A8570"/>
      <c r="B8570"/>
      <c r="G8570" s="46"/>
      <c r="H8570" s="38"/>
      <c r="I8570" s="38"/>
    </row>
    <row r="8571" spans="1:9" ht="15" customHeight="1" x14ac:dyDescent="0.2">
      <c r="A8571"/>
      <c r="B8571"/>
      <c r="G8571" s="46"/>
      <c r="H8571" s="38"/>
      <c r="I8571" s="38"/>
    </row>
    <row r="8572" spans="1:9" ht="15" customHeight="1" x14ac:dyDescent="0.2">
      <c r="A8572"/>
      <c r="B8572"/>
      <c r="G8572" s="46"/>
      <c r="H8572" s="38"/>
      <c r="I8572" s="38"/>
    </row>
    <row r="8573" spans="1:9" ht="15" customHeight="1" x14ac:dyDescent="0.2">
      <c r="A8573"/>
      <c r="B8573"/>
      <c r="G8573" s="46"/>
      <c r="H8573" s="38"/>
      <c r="I8573" s="38"/>
    </row>
    <row r="8574" spans="1:9" ht="15" customHeight="1" x14ac:dyDescent="0.2">
      <c r="A8574"/>
      <c r="B8574"/>
      <c r="G8574" s="46"/>
      <c r="H8574" s="38"/>
      <c r="I8574" s="38"/>
    </row>
    <row r="8575" spans="1:9" ht="15" customHeight="1" x14ac:dyDescent="0.2">
      <c r="A8575"/>
      <c r="B8575"/>
      <c r="G8575" s="46"/>
      <c r="H8575" s="38"/>
      <c r="I8575" s="38"/>
    </row>
    <row r="8576" spans="1:9" ht="15" customHeight="1" x14ac:dyDescent="0.2">
      <c r="A8576"/>
      <c r="B8576"/>
      <c r="G8576" s="46"/>
      <c r="H8576" s="38"/>
      <c r="I8576" s="38"/>
    </row>
    <row r="8577" spans="1:9" ht="15" customHeight="1" x14ac:dyDescent="0.2">
      <c r="A8577"/>
      <c r="B8577"/>
      <c r="G8577" s="46"/>
      <c r="H8577" s="38"/>
      <c r="I8577" s="38"/>
    </row>
    <row r="8578" spans="1:9" ht="15" customHeight="1" x14ac:dyDescent="0.2">
      <c r="A8578"/>
      <c r="B8578"/>
      <c r="G8578" s="46"/>
      <c r="H8578" s="38"/>
      <c r="I8578" s="38"/>
    </row>
    <row r="8579" spans="1:9" ht="15" customHeight="1" x14ac:dyDescent="0.2">
      <c r="A8579"/>
      <c r="B8579"/>
      <c r="G8579" s="46"/>
      <c r="H8579" s="38"/>
      <c r="I8579" s="38"/>
    </row>
    <row r="8580" spans="1:9" ht="15" customHeight="1" x14ac:dyDescent="0.2">
      <c r="A8580"/>
      <c r="B8580"/>
      <c r="G8580" s="46"/>
      <c r="H8580" s="38"/>
      <c r="I8580" s="38"/>
    </row>
    <row r="8581" spans="1:9" ht="15" customHeight="1" x14ac:dyDescent="0.2">
      <c r="A8581"/>
      <c r="B8581"/>
      <c r="G8581" s="46"/>
      <c r="H8581" s="38"/>
      <c r="I8581" s="38"/>
    </row>
    <row r="8582" spans="1:9" ht="15" customHeight="1" x14ac:dyDescent="0.2">
      <c r="A8582"/>
      <c r="B8582"/>
      <c r="G8582" s="46"/>
      <c r="H8582" s="38"/>
      <c r="I8582" s="38"/>
    </row>
    <row r="8583" spans="1:9" ht="15" customHeight="1" x14ac:dyDescent="0.2">
      <c r="A8583"/>
      <c r="B8583"/>
      <c r="G8583" s="46"/>
      <c r="H8583" s="38"/>
      <c r="I8583" s="38"/>
    </row>
    <row r="8584" spans="1:9" ht="15" customHeight="1" x14ac:dyDescent="0.2">
      <c r="A8584"/>
      <c r="B8584"/>
      <c r="G8584" s="46"/>
      <c r="H8584" s="38"/>
      <c r="I8584" s="38"/>
    </row>
    <row r="8585" spans="1:9" ht="15" customHeight="1" x14ac:dyDescent="0.2">
      <c r="A8585"/>
      <c r="B8585"/>
      <c r="G8585" s="46"/>
      <c r="H8585" s="38"/>
      <c r="I8585" s="38"/>
    </row>
    <row r="8586" spans="1:9" ht="15" customHeight="1" x14ac:dyDescent="0.2">
      <c r="A8586"/>
      <c r="B8586"/>
      <c r="G8586" s="46"/>
      <c r="H8586" s="38"/>
      <c r="I8586" s="38"/>
    </row>
    <row r="8587" spans="1:9" ht="15" customHeight="1" x14ac:dyDescent="0.2">
      <c r="A8587"/>
      <c r="B8587"/>
      <c r="G8587" s="46"/>
      <c r="H8587" s="38"/>
      <c r="I8587" s="38"/>
    </row>
    <row r="8588" spans="1:9" ht="15" customHeight="1" x14ac:dyDescent="0.2">
      <c r="A8588"/>
      <c r="B8588"/>
      <c r="G8588" s="46"/>
      <c r="H8588" s="38"/>
      <c r="I8588" s="38"/>
    </row>
    <row r="8589" spans="1:9" ht="15" customHeight="1" x14ac:dyDescent="0.2">
      <c r="A8589"/>
      <c r="B8589"/>
      <c r="G8589" s="46"/>
      <c r="H8589" s="38"/>
      <c r="I8589" s="38"/>
    </row>
    <row r="8590" spans="1:9" ht="15" customHeight="1" x14ac:dyDescent="0.2">
      <c r="A8590"/>
      <c r="B8590"/>
      <c r="G8590" s="46"/>
      <c r="H8590" s="38"/>
      <c r="I8590" s="38"/>
    </row>
    <row r="8591" spans="1:9" ht="15" customHeight="1" x14ac:dyDescent="0.2">
      <c r="A8591"/>
      <c r="B8591"/>
      <c r="G8591" s="46"/>
      <c r="H8591" s="38"/>
      <c r="I8591" s="38"/>
    </row>
    <row r="8592" spans="1:9" ht="15" customHeight="1" x14ac:dyDescent="0.2">
      <c r="A8592"/>
      <c r="B8592"/>
      <c r="G8592" s="46"/>
      <c r="H8592" s="38"/>
      <c r="I8592" s="38"/>
    </row>
    <row r="8593" spans="1:9" ht="15" customHeight="1" x14ac:dyDescent="0.2">
      <c r="A8593"/>
      <c r="B8593"/>
      <c r="G8593" s="46"/>
      <c r="H8593" s="38"/>
      <c r="I8593" s="38"/>
    </row>
    <row r="8594" spans="1:9" ht="15" customHeight="1" x14ac:dyDescent="0.2">
      <c r="A8594"/>
      <c r="B8594"/>
      <c r="G8594" s="46"/>
      <c r="H8594" s="38"/>
      <c r="I8594" s="38"/>
    </row>
    <row r="8595" spans="1:9" ht="15" customHeight="1" x14ac:dyDescent="0.2">
      <c r="A8595"/>
      <c r="B8595"/>
      <c r="G8595" s="46"/>
      <c r="H8595" s="38"/>
      <c r="I8595" s="38"/>
    </row>
    <row r="8596" spans="1:9" ht="15" customHeight="1" x14ac:dyDescent="0.2">
      <c r="A8596"/>
      <c r="B8596"/>
      <c r="G8596" s="46"/>
      <c r="H8596" s="38"/>
      <c r="I8596" s="38"/>
    </row>
    <row r="8597" spans="1:9" ht="15" customHeight="1" x14ac:dyDescent="0.2">
      <c r="A8597"/>
      <c r="B8597"/>
      <c r="G8597" s="46"/>
      <c r="H8597" s="38"/>
      <c r="I8597" s="38"/>
    </row>
    <row r="8598" spans="1:9" ht="15" customHeight="1" x14ac:dyDescent="0.2">
      <c r="A8598"/>
      <c r="B8598"/>
      <c r="G8598" s="46"/>
      <c r="H8598" s="38"/>
      <c r="I8598" s="38"/>
    </row>
    <row r="8599" spans="1:9" ht="15" customHeight="1" x14ac:dyDescent="0.2">
      <c r="A8599"/>
      <c r="B8599"/>
      <c r="G8599" s="46"/>
      <c r="H8599" s="38"/>
      <c r="I8599" s="38"/>
    </row>
    <row r="8600" spans="1:9" ht="15" customHeight="1" x14ac:dyDescent="0.2">
      <c r="A8600"/>
      <c r="B8600"/>
      <c r="G8600" s="46"/>
      <c r="H8600" s="38"/>
      <c r="I8600" s="38"/>
    </row>
    <row r="8601" spans="1:9" ht="15" customHeight="1" x14ac:dyDescent="0.2">
      <c r="A8601"/>
      <c r="B8601"/>
      <c r="G8601" s="46"/>
      <c r="H8601" s="38"/>
      <c r="I8601" s="38"/>
    </row>
    <row r="8602" spans="1:9" ht="15" customHeight="1" x14ac:dyDescent="0.2">
      <c r="A8602"/>
      <c r="B8602"/>
      <c r="G8602" s="46"/>
      <c r="H8602" s="38"/>
      <c r="I8602" s="38"/>
    </row>
    <row r="8603" spans="1:9" ht="15" customHeight="1" x14ac:dyDescent="0.2">
      <c r="A8603"/>
      <c r="B8603"/>
      <c r="G8603" s="46"/>
      <c r="H8603" s="38"/>
      <c r="I8603" s="38"/>
    </row>
    <row r="8604" spans="1:9" ht="15" customHeight="1" x14ac:dyDescent="0.2">
      <c r="A8604"/>
      <c r="B8604"/>
      <c r="G8604" s="46"/>
      <c r="H8604" s="38"/>
      <c r="I8604" s="38"/>
    </row>
    <row r="8605" spans="1:9" ht="15" customHeight="1" x14ac:dyDescent="0.2">
      <c r="A8605"/>
      <c r="B8605"/>
      <c r="G8605" s="46"/>
      <c r="H8605" s="38"/>
      <c r="I8605" s="38"/>
    </row>
    <row r="8606" spans="1:9" ht="15" customHeight="1" x14ac:dyDescent="0.2">
      <c r="A8606"/>
      <c r="B8606"/>
      <c r="G8606" s="46"/>
      <c r="H8606" s="38"/>
      <c r="I8606" s="38"/>
    </row>
    <row r="8607" spans="1:9" ht="15" customHeight="1" x14ac:dyDescent="0.2">
      <c r="A8607"/>
      <c r="B8607"/>
      <c r="G8607" s="46"/>
      <c r="H8607" s="38"/>
      <c r="I8607" s="38"/>
    </row>
    <row r="8608" spans="1:9" ht="15" customHeight="1" x14ac:dyDescent="0.2">
      <c r="A8608"/>
      <c r="B8608"/>
      <c r="G8608" s="46"/>
      <c r="H8608" s="38"/>
      <c r="I8608" s="38"/>
    </row>
    <row r="8609" spans="1:9" ht="15" customHeight="1" x14ac:dyDescent="0.2">
      <c r="A8609"/>
      <c r="B8609"/>
      <c r="G8609" s="46"/>
      <c r="H8609" s="38"/>
      <c r="I8609" s="38"/>
    </row>
    <row r="8610" spans="1:9" ht="15" customHeight="1" x14ac:dyDescent="0.2">
      <c r="A8610"/>
      <c r="B8610"/>
      <c r="G8610" s="46"/>
      <c r="H8610" s="38"/>
      <c r="I8610" s="38"/>
    </row>
    <row r="8611" spans="1:9" ht="15" customHeight="1" x14ac:dyDescent="0.2">
      <c r="A8611"/>
      <c r="B8611"/>
      <c r="G8611" s="46"/>
      <c r="H8611" s="38"/>
      <c r="I8611" s="38"/>
    </row>
    <row r="8612" spans="1:9" ht="15" customHeight="1" x14ac:dyDescent="0.2">
      <c r="A8612"/>
      <c r="B8612"/>
      <c r="G8612" s="46"/>
      <c r="H8612" s="38"/>
      <c r="I8612" s="38"/>
    </row>
    <row r="8613" spans="1:9" ht="15" customHeight="1" x14ac:dyDescent="0.2">
      <c r="A8613"/>
      <c r="B8613"/>
      <c r="G8613" s="46"/>
      <c r="H8613" s="38"/>
      <c r="I8613" s="38"/>
    </row>
    <row r="8614" spans="1:9" ht="15" customHeight="1" x14ac:dyDescent="0.2">
      <c r="A8614"/>
      <c r="B8614"/>
      <c r="G8614" s="46"/>
      <c r="H8614" s="38"/>
      <c r="I8614" s="38"/>
    </row>
    <row r="8615" spans="1:9" ht="15" customHeight="1" x14ac:dyDescent="0.2">
      <c r="A8615"/>
      <c r="B8615"/>
      <c r="G8615" s="46"/>
      <c r="H8615" s="38"/>
      <c r="I8615" s="38"/>
    </row>
    <row r="8616" spans="1:9" ht="15" customHeight="1" x14ac:dyDescent="0.2">
      <c r="A8616"/>
      <c r="B8616"/>
      <c r="G8616" s="46"/>
      <c r="H8616" s="38"/>
      <c r="I8616" s="38"/>
    </row>
    <row r="8617" spans="1:9" ht="15" customHeight="1" x14ac:dyDescent="0.2">
      <c r="A8617"/>
      <c r="B8617"/>
      <c r="G8617" s="46"/>
      <c r="H8617" s="38"/>
      <c r="I8617" s="38"/>
    </row>
    <row r="8618" spans="1:9" ht="15" customHeight="1" x14ac:dyDescent="0.2">
      <c r="A8618"/>
      <c r="B8618"/>
      <c r="G8618" s="46"/>
      <c r="H8618" s="38"/>
      <c r="I8618" s="38"/>
    </row>
    <row r="8619" spans="1:9" ht="15" customHeight="1" x14ac:dyDescent="0.2">
      <c r="A8619"/>
      <c r="B8619"/>
      <c r="G8619" s="46"/>
      <c r="H8619" s="38"/>
      <c r="I8619" s="38"/>
    </row>
    <row r="8620" spans="1:9" ht="15" customHeight="1" x14ac:dyDescent="0.2">
      <c r="A8620"/>
      <c r="B8620"/>
      <c r="G8620" s="46"/>
      <c r="H8620" s="38"/>
      <c r="I8620" s="38"/>
    </row>
    <row r="8621" spans="1:9" ht="15" customHeight="1" x14ac:dyDescent="0.2">
      <c r="A8621"/>
      <c r="B8621"/>
      <c r="G8621" s="46"/>
      <c r="H8621" s="38"/>
      <c r="I8621" s="38"/>
    </row>
    <row r="8622" spans="1:9" ht="15" customHeight="1" x14ac:dyDescent="0.2">
      <c r="A8622"/>
      <c r="B8622"/>
      <c r="G8622" s="46"/>
      <c r="H8622" s="38"/>
      <c r="I8622" s="38"/>
    </row>
    <row r="8623" spans="1:9" ht="15" customHeight="1" x14ac:dyDescent="0.2">
      <c r="A8623"/>
      <c r="B8623"/>
      <c r="G8623" s="46"/>
      <c r="H8623" s="38"/>
      <c r="I8623" s="38"/>
    </row>
    <row r="8624" spans="1:9" ht="15" customHeight="1" x14ac:dyDescent="0.2">
      <c r="A8624"/>
      <c r="B8624"/>
    </row>
    <row r="8625" spans="1:2" ht="15" customHeight="1" x14ac:dyDescent="0.2">
      <c r="A8625"/>
      <c r="B8625"/>
    </row>
    <row r="8626" spans="1:2" ht="15" customHeight="1" x14ac:dyDescent="0.2">
      <c r="A8626"/>
      <c r="B8626"/>
    </row>
    <row r="8627" spans="1:2" ht="15" customHeight="1" x14ac:dyDescent="0.2">
      <c r="A8627"/>
      <c r="B8627"/>
    </row>
    <row r="8628" spans="1:2" ht="15" customHeight="1" x14ac:dyDescent="0.2">
      <c r="A8628"/>
      <c r="B8628"/>
    </row>
    <row r="8629" spans="1:2" ht="15" customHeight="1" x14ac:dyDescent="0.2">
      <c r="A8629"/>
      <c r="B8629"/>
    </row>
    <row r="8630" spans="1:2" ht="15" customHeight="1" x14ac:dyDescent="0.2">
      <c r="A8630"/>
      <c r="B8630"/>
    </row>
    <row r="8631" spans="1:2" ht="15" customHeight="1" x14ac:dyDescent="0.2">
      <c r="A8631"/>
      <c r="B8631"/>
    </row>
    <row r="8632" spans="1:2" ht="15" customHeight="1" x14ac:dyDescent="0.2">
      <c r="A8632"/>
      <c r="B8632"/>
    </row>
    <row r="8633" spans="1:2" ht="15" customHeight="1" x14ac:dyDescent="0.2">
      <c r="A8633"/>
      <c r="B8633"/>
    </row>
    <row r="8634" spans="1:2" ht="15" customHeight="1" x14ac:dyDescent="0.2">
      <c r="A8634"/>
      <c r="B8634"/>
    </row>
    <row r="8635" spans="1:2" ht="15" customHeight="1" x14ac:dyDescent="0.2">
      <c r="A8635"/>
      <c r="B8635"/>
    </row>
    <row r="8636" spans="1:2" ht="15" customHeight="1" x14ac:dyDescent="0.2">
      <c r="A8636"/>
      <c r="B8636"/>
    </row>
    <row r="8637" spans="1:2" ht="15" customHeight="1" x14ac:dyDescent="0.2">
      <c r="A8637"/>
      <c r="B8637"/>
    </row>
    <row r="8638" spans="1:2" ht="15" customHeight="1" x14ac:dyDescent="0.2">
      <c r="A8638"/>
      <c r="B8638"/>
    </row>
    <row r="8639" spans="1:2" ht="15" customHeight="1" x14ac:dyDescent="0.2">
      <c r="A8639"/>
      <c r="B8639"/>
    </row>
    <row r="8640" spans="1:2" ht="15" customHeight="1" x14ac:dyDescent="0.2">
      <c r="A8640"/>
      <c r="B8640"/>
    </row>
    <row r="8641" spans="1:2" ht="15" customHeight="1" x14ac:dyDescent="0.2">
      <c r="A8641"/>
      <c r="B8641"/>
    </row>
    <row r="8642" spans="1:2" ht="15" customHeight="1" x14ac:dyDescent="0.2">
      <c r="A8642"/>
      <c r="B8642"/>
    </row>
    <row r="8643" spans="1:2" ht="15" customHeight="1" x14ac:dyDescent="0.2">
      <c r="A8643"/>
      <c r="B8643"/>
    </row>
    <row r="8644" spans="1:2" ht="15" customHeight="1" x14ac:dyDescent="0.2">
      <c r="A8644"/>
      <c r="B8644"/>
    </row>
    <row r="8645" spans="1:2" ht="15" customHeight="1" x14ac:dyDescent="0.2">
      <c r="A8645"/>
      <c r="B8645"/>
    </row>
    <row r="8646" spans="1:2" ht="15" customHeight="1" x14ac:dyDescent="0.2">
      <c r="A8646"/>
      <c r="B8646"/>
    </row>
    <row r="8647" spans="1:2" ht="15" customHeight="1" x14ac:dyDescent="0.2">
      <c r="A8647"/>
      <c r="B8647"/>
    </row>
    <row r="8648" spans="1:2" ht="15" customHeight="1" x14ac:dyDescent="0.2">
      <c r="A8648"/>
      <c r="B8648"/>
    </row>
    <row r="8649" spans="1:2" ht="15" customHeight="1" x14ac:dyDescent="0.2">
      <c r="A8649"/>
      <c r="B8649"/>
    </row>
    <row r="8650" spans="1:2" x14ac:dyDescent="0.2">
      <c r="A8650"/>
      <c r="B8650"/>
    </row>
  </sheetData>
  <sheetProtection algorithmName="SHA-512" hashValue="INZOCOKRIXW+fAJOa1sF4QrdFkyyokPp0l5hBXa0QwKvv8MiQJRz/t2ssr6XRIqnEmFqktMIfQUH0weEP1aV0w==" saltValue="6W1IQwJV4C2zcvUmdELuHA==" spinCount="100000" sheet="1" objects="1" scenarios="1"/>
  <mergeCells count="1">
    <mergeCell ref="J1:K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5"/>
  <sheetViews>
    <sheetView workbookViewId="0">
      <selection activeCell="I25" sqref="I25"/>
    </sheetView>
  </sheetViews>
  <sheetFormatPr defaultRowHeight="15" customHeight="1" x14ac:dyDescent="0.2"/>
  <cols>
    <col min="1" max="1" width="14.33203125" customWidth="1"/>
    <col min="2" max="2" width="15.1640625" bestFit="1" customWidth="1"/>
    <col min="4" max="4" width="14.1640625" bestFit="1" customWidth="1"/>
    <col min="5" max="6" width="9.33203125" style="2"/>
    <col min="7" max="7" width="13.33203125" customWidth="1"/>
    <col min="9" max="9" width="22" customWidth="1"/>
    <col min="10" max="10" width="14.1640625" customWidth="1"/>
    <col min="11" max="11" width="11.5" bestFit="1" customWidth="1"/>
  </cols>
  <sheetData>
    <row r="1" spans="1:17" ht="15" customHeight="1" x14ac:dyDescent="0.2">
      <c r="A1" s="84" t="s">
        <v>5</v>
      </c>
      <c r="B1" s="84"/>
      <c r="D1" s="3"/>
      <c r="E1" s="21"/>
      <c r="F1" s="21"/>
      <c r="G1" s="3"/>
      <c r="H1" s="3"/>
      <c r="I1" s="3"/>
      <c r="J1" s="4" t="s">
        <v>1</v>
      </c>
      <c r="K1" s="52">
        <v>0.43</v>
      </c>
      <c r="L1" s="3"/>
      <c r="M1" s="85" t="s">
        <v>37</v>
      </c>
      <c r="N1" s="85"/>
      <c r="O1" s="85"/>
      <c r="P1" s="85"/>
    </row>
    <row r="2" spans="1:17" ht="15" customHeight="1" x14ac:dyDescent="0.2">
      <c r="A2" s="53" t="s">
        <v>0</v>
      </c>
      <c r="B2" s="54" t="s">
        <v>8</v>
      </c>
      <c r="C2" s="21" t="s">
        <v>38</v>
      </c>
      <c r="D2" s="21" t="s">
        <v>39</v>
      </c>
      <c r="E2" s="21"/>
      <c r="F2" s="21"/>
      <c r="G2" s="3"/>
      <c r="H2" s="3"/>
      <c r="I2" s="3"/>
      <c r="J2" s="4" t="s">
        <v>40</v>
      </c>
      <c r="K2" s="55">
        <v>26032</v>
      </c>
      <c r="L2" s="3"/>
      <c r="M2" s="86" t="s">
        <v>41</v>
      </c>
      <c r="N2" s="86"/>
      <c r="O2" s="86"/>
      <c r="P2" s="86"/>
    </row>
    <row r="3" spans="1:17" ht="15" customHeight="1" x14ac:dyDescent="0.2">
      <c r="A3" s="32">
        <f ca="1">'Serie Vento - 7 dias '!J3</f>
        <v>42011</v>
      </c>
      <c r="B3" s="33">
        <f ca="1">'Serie Vento - 7 dias '!K3</f>
        <v>16.32330812</v>
      </c>
      <c r="C3" s="51">
        <f ca="1">0.053*B3</f>
        <v>0.86513533036000001</v>
      </c>
      <c r="D3" s="56">
        <f ca="1">IF(C3&gt;$K$1,58*(C3-$K$1)^2+25*(C3-$K$1),0)</f>
        <v>21.860263091195371</v>
      </c>
      <c r="E3" s="56"/>
      <c r="F3" s="56"/>
    </row>
    <row r="4" spans="1:17" ht="15" customHeight="1" x14ac:dyDescent="0.2">
      <c r="A4" s="32">
        <f ca="1">'Serie Vento - 7 dias '!J4</f>
        <v>42018</v>
      </c>
      <c r="B4" s="33">
        <f ca="1">'Serie Vento - 7 dias '!K4</f>
        <v>19.759794039999999</v>
      </c>
      <c r="C4" s="51">
        <f t="shared" ref="C4:C54" ca="1" si="0">0.053*B4</f>
        <v>1.0472690841199999</v>
      </c>
      <c r="D4" s="56">
        <f t="shared" ref="D4:D54" ca="1" si="1">IF(C4&gt;$K$1,58*(C4-$K$1)^2+25*(C4-$K$1),0)</f>
        <v>37.530952191199923</v>
      </c>
      <c r="E4" s="56"/>
      <c r="F4" s="56"/>
      <c r="I4" s="2"/>
      <c r="J4" s="2"/>
      <c r="K4" s="2"/>
      <c r="L4" s="2"/>
    </row>
    <row r="5" spans="1:17" ht="15" customHeight="1" x14ac:dyDescent="0.2">
      <c r="A5" s="32">
        <f ca="1">'Serie Vento - 7 dias '!J5</f>
        <v>42025</v>
      </c>
      <c r="B5" s="33">
        <f ca="1">'Serie Vento - 7 dias '!K5</f>
        <v>18.90067256</v>
      </c>
      <c r="C5" s="51">
        <f t="shared" ca="1" si="0"/>
        <v>1.00173564568</v>
      </c>
      <c r="D5" s="56">
        <f t="shared" ca="1" si="1"/>
        <v>33.25252675738534</v>
      </c>
      <c r="E5" s="56"/>
      <c r="F5" s="56"/>
      <c r="I5" s="21" t="s">
        <v>42</v>
      </c>
      <c r="J5" s="21" t="s">
        <v>39</v>
      </c>
      <c r="K5" s="21" t="s">
        <v>54</v>
      </c>
    </row>
    <row r="6" spans="1:17" ht="15" customHeight="1" x14ac:dyDescent="0.2">
      <c r="A6" s="32">
        <f ca="1">'Serie Vento - 7 dias '!J6</f>
        <v>42032</v>
      </c>
      <c r="B6" s="33">
        <f ca="1">'Serie Vento - 7 dias '!K6</f>
        <v>17.182429599999999</v>
      </c>
      <c r="C6" s="51">
        <f t="shared" ca="1" si="0"/>
        <v>0.91066876879999992</v>
      </c>
      <c r="D6" s="56">
        <f t="shared" ca="1" si="1"/>
        <v>25.41718220738305</v>
      </c>
      <c r="E6" s="56"/>
      <c r="F6" s="56"/>
      <c r="I6" s="3" t="s">
        <v>47</v>
      </c>
      <c r="J6" s="62">
        <f ca="1">AVERAGEIF(D3:D54,"&gt;0")</f>
        <v>22.535028773764843</v>
      </c>
      <c r="K6" s="61">
        <f ca="1">J6/1000</f>
        <v>2.2535028773764842E-2</v>
      </c>
      <c r="O6" s="3" t="s">
        <v>43</v>
      </c>
    </row>
    <row r="7" spans="1:17" ht="15" customHeight="1" x14ac:dyDescent="0.2">
      <c r="A7" s="32">
        <f ca="1">'Serie Vento - 7 dias '!J7</f>
        <v>42039</v>
      </c>
      <c r="B7" s="33">
        <f ca="1">'Serie Vento - 7 dias '!K7</f>
        <v>19.759794039999999</v>
      </c>
      <c r="C7" s="51">
        <f t="shared" ca="1" si="0"/>
        <v>1.0472690841199999</v>
      </c>
      <c r="D7" s="56">
        <f t="shared" ca="1" si="1"/>
        <v>37.530952191199923</v>
      </c>
      <c r="E7" s="56"/>
      <c r="F7" s="56"/>
      <c r="I7" s="3" t="s">
        <v>28</v>
      </c>
      <c r="J7" s="63">
        <f ca="1">SUM(D3:D54)</f>
        <v>1171.8214962357717</v>
      </c>
      <c r="K7" s="61">
        <f ca="1">J7/1000</f>
        <v>1.1718214962357718</v>
      </c>
    </row>
    <row r="8" spans="1:17" ht="15" customHeight="1" x14ac:dyDescent="0.2">
      <c r="A8" s="32">
        <f ca="1">'Serie Vento - 7 dias '!J8</f>
        <v>42046</v>
      </c>
      <c r="B8" s="33">
        <f ca="1">'Serie Vento - 7 dias '!K8</f>
        <v>14.605065159999999</v>
      </c>
      <c r="C8" s="51">
        <f t="shared" ca="1" si="0"/>
        <v>0.77406845347999986</v>
      </c>
      <c r="D8" s="56">
        <f t="shared" ca="1" si="1"/>
        <v>15.467931176446889</v>
      </c>
      <c r="E8" s="56"/>
      <c r="F8" s="56"/>
      <c r="I8" s="2"/>
      <c r="J8" s="2"/>
      <c r="K8" s="2"/>
      <c r="L8" s="2"/>
    </row>
    <row r="9" spans="1:17" ht="15" customHeight="1" x14ac:dyDescent="0.2">
      <c r="A9" s="32">
        <f ca="1">'Serie Vento - 7 dias '!J9</f>
        <v>42053</v>
      </c>
      <c r="B9" s="33">
        <f ca="1">'Serie Vento - 7 dias '!K9</f>
        <v>18.041551079999998</v>
      </c>
      <c r="C9" s="51">
        <f t="shared" ca="1" si="0"/>
        <v>0.95620220723999982</v>
      </c>
      <c r="D9" s="56">
        <f t="shared" ca="1" si="1"/>
        <v>29.21460342944637</v>
      </c>
      <c r="E9" s="56"/>
      <c r="F9" s="56"/>
    </row>
    <row r="10" spans="1:17" ht="15" customHeight="1" x14ac:dyDescent="0.2">
      <c r="A10" s="32">
        <f ca="1">'Serie Vento - 7 dias '!J10</f>
        <v>42060</v>
      </c>
      <c r="B10" s="33">
        <f ca="1">'Serie Vento - 7 dias '!K10</f>
        <v>15.464186639999999</v>
      </c>
      <c r="C10" s="51">
        <f t="shared" ca="1" si="0"/>
        <v>0.81960189191999999</v>
      </c>
      <c r="D10" s="56">
        <f t="shared" ca="1" si="1"/>
        <v>18.543846080883313</v>
      </c>
      <c r="E10" s="56"/>
      <c r="F10" s="56"/>
    </row>
    <row r="11" spans="1:17" ht="15" customHeight="1" x14ac:dyDescent="0.2">
      <c r="A11" s="32">
        <f ca="1">'Serie Vento - 7 dias '!J11</f>
        <v>42067</v>
      </c>
      <c r="B11" s="33">
        <f ca="1">'Serie Vento - 7 dias '!K11</f>
        <v>12.886822199999999</v>
      </c>
      <c r="C11" s="51">
        <f t="shared" ca="1" si="0"/>
        <v>0.68300157659999994</v>
      </c>
      <c r="D11" s="56">
        <f t="shared" ca="1" si="1"/>
        <v>10.037607685200966</v>
      </c>
      <c r="E11" s="56"/>
      <c r="F11" s="56"/>
    </row>
    <row r="12" spans="1:17" ht="15" customHeight="1" x14ac:dyDescent="0.2">
      <c r="A12" s="32">
        <f ca="1">'Serie Vento - 7 dias '!J12</f>
        <v>42074</v>
      </c>
      <c r="B12" s="33">
        <f ca="1">'Serie Vento - 7 dias '!K12</f>
        <v>16.32330812</v>
      </c>
      <c r="C12" s="51">
        <f t="shared" ca="1" si="0"/>
        <v>0.86513533036000001</v>
      </c>
      <c r="D12" s="56">
        <f t="shared" ca="1" si="1"/>
        <v>21.860263091195371</v>
      </c>
      <c r="E12" s="56"/>
      <c r="F12" s="56"/>
    </row>
    <row r="13" spans="1:17" ht="15" customHeight="1" x14ac:dyDescent="0.2">
      <c r="A13" s="32">
        <f ca="1">'Serie Vento - 7 dias '!J13</f>
        <v>42081</v>
      </c>
      <c r="B13" s="33">
        <f ca="1">'Serie Vento - 7 dias '!K13</f>
        <v>14.605065159999999</v>
      </c>
      <c r="C13" s="51">
        <f t="shared" ca="1" si="0"/>
        <v>0.77406845347999986</v>
      </c>
      <c r="D13" s="56">
        <f t="shared" ca="1" si="1"/>
        <v>15.467931176446889</v>
      </c>
      <c r="E13" s="56"/>
      <c r="F13" s="56"/>
      <c r="O13" s="21" t="s">
        <v>44</v>
      </c>
      <c r="P13" s="3" t="s">
        <v>2</v>
      </c>
      <c r="Q13" s="3"/>
    </row>
    <row r="14" spans="1:17" ht="15" customHeight="1" x14ac:dyDescent="0.2">
      <c r="A14" s="32">
        <f ca="1">'Serie Vento - 7 dias '!J14</f>
        <v>42088</v>
      </c>
      <c r="B14" s="33">
        <f ca="1">'Serie Vento - 7 dias '!K14</f>
        <v>14.605065159999999</v>
      </c>
      <c r="C14" s="51">
        <f t="shared" ca="1" si="0"/>
        <v>0.77406845347999986</v>
      </c>
      <c r="D14" s="56">
        <f t="shared" ca="1" si="1"/>
        <v>15.467931176446889</v>
      </c>
      <c r="E14" s="56"/>
      <c r="F14" s="56"/>
      <c r="O14" s="21" t="s">
        <v>45</v>
      </c>
      <c r="P14" s="3" t="s">
        <v>3</v>
      </c>
      <c r="Q14" s="3"/>
    </row>
    <row r="15" spans="1:17" ht="15" customHeight="1" x14ac:dyDescent="0.2">
      <c r="A15" s="32">
        <f ca="1">'Serie Vento - 7 dias '!J15</f>
        <v>42095</v>
      </c>
      <c r="B15" s="33">
        <f ca="1">'Serie Vento - 7 dias '!K15</f>
        <v>14.605065159999999</v>
      </c>
      <c r="C15" s="51">
        <f t="shared" ca="1" si="0"/>
        <v>0.77406845347999986</v>
      </c>
      <c r="D15" s="56">
        <f t="shared" ca="1" si="1"/>
        <v>15.467931176446889</v>
      </c>
      <c r="E15" s="56"/>
      <c r="F15" s="56"/>
      <c r="O15" s="21" t="s">
        <v>4</v>
      </c>
      <c r="P15" s="3" t="s">
        <v>46</v>
      </c>
      <c r="Q15" s="3"/>
    </row>
    <row r="16" spans="1:17" ht="15" customHeight="1" x14ac:dyDescent="0.2">
      <c r="A16" s="32">
        <f ca="1">'Serie Vento - 7 dias '!J16</f>
        <v>42102</v>
      </c>
      <c r="B16" s="33">
        <f ca="1">'Serie Vento - 7 dias '!K16</f>
        <v>19.759794039999999</v>
      </c>
      <c r="C16" s="51">
        <f t="shared" ca="1" si="0"/>
        <v>1.0472690841199999</v>
      </c>
      <c r="D16" s="56">
        <f t="shared" ca="1" si="1"/>
        <v>37.530952191199923</v>
      </c>
      <c r="E16" s="56"/>
      <c r="F16" s="56"/>
    </row>
    <row r="17" spans="1:13" ht="15" customHeight="1" x14ac:dyDescent="0.2">
      <c r="A17" s="32">
        <f ca="1">'Serie Vento - 7 dias '!J17</f>
        <v>42109</v>
      </c>
      <c r="B17" s="33">
        <f ca="1">'Serie Vento - 7 dias '!K17</f>
        <v>12.886822199999999</v>
      </c>
      <c r="C17" s="51">
        <f t="shared" ca="1" si="0"/>
        <v>0.68300157659999994</v>
      </c>
      <c r="D17" s="56">
        <f t="shared" ca="1" si="1"/>
        <v>10.037607685200966</v>
      </c>
      <c r="E17" s="56"/>
      <c r="F17" s="56"/>
    </row>
    <row r="18" spans="1:13" ht="15" customHeight="1" x14ac:dyDescent="0.2">
      <c r="A18" s="32">
        <f ca="1">'Serie Vento - 7 dias '!J18</f>
        <v>42116</v>
      </c>
      <c r="B18" s="33">
        <f ca="1">'Serie Vento - 7 dias '!K18</f>
        <v>13.74594368</v>
      </c>
      <c r="C18" s="51">
        <f t="shared" ca="1" si="0"/>
        <v>0.72853501503999996</v>
      </c>
      <c r="D18" s="56">
        <f t="shared" ca="1" si="1"/>
        <v>12.632518377886115</v>
      </c>
      <c r="E18" s="56"/>
      <c r="F18" s="56"/>
      <c r="I18" s="3"/>
      <c r="J18" s="3"/>
      <c r="K18" s="3"/>
      <c r="L18" s="3"/>
      <c r="M18" s="3"/>
    </row>
    <row r="19" spans="1:13" ht="15" customHeight="1" x14ac:dyDescent="0.2">
      <c r="A19" s="32">
        <f ca="1">'Serie Vento - 7 dias '!J19</f>
        <v>42123</v>
      </c>
      <c r="B19" s="33">
        <f ca="1">'Serie Vento - 7 dias '!K19</f>
        <v>25.773644399999998</v>
      </c>
      <c r="C19" s="51">
        <f t="shared" ca="1" si="0"/>
        <v>1.3660031531999999</v>
      </c>
      <c r="D19" s="56">
        <f t="shared" ca="1" si="1"/>
        <v>74.213989192419859</v>
      </c>
      <c r="E19" s="56"/>
      <c r="F19" s="56"/>
      <c r="J19" s="2"/>
      <c r="K19" s="2"/>
      <c r="L19" s="2"/>
      <c r="M19" s="2"/>
    </row>
    <row r="20" spans="1:13" ht="15" customHeight="1" x14ac:dyDescent="0.2">
      <c r="A20" s="32">
        <f ca="1">'Serie Vento - 7 dias '!J20</f>
        <v>42130</v>
      </c>
      <c r="B20" s="33">
        <f ca="1">'Serie Vento - 7 dias '!K20</f>
        <v>14.605065159999999</v>
      </c>
      <c r="C20" s="51">
        <f t="shared" ca="1" si="0"/>
        <v>0.77406845347999986</v>
      </c>
      <c r="D20" s="56">
        <f t="shared" ca="1" si="1"/>
        <v>15.467931176446889</v>
      </c>
      <c r="E20" s="56"/>
      <c r="F20" s="56"/>
      <c r="J20" s="2"/>
      <c r="K20" s="2"/>
      <c r="L20" s="2"/>
      <c r="M20" s="2"/>
    </row>
    <row r="21" spans="1:13" ht="15" customHeight="1" x14ac:dyDescent="0.2">
      <c r="A21" s="32">
        <f ca="1">'Serie Vento - 7 dias '!J21</f>
        <v>42137</v>
      </c>
      <c r="B21" s="33">
        <f ca="1">'Serie Vento - 7 dias '!K21</f>
        <v>15.464186639999999</v>
      </c>
      <c r="C21" s="51">
        <f t="shared" ca="1" si="0"/>
        <v>0.81960189191999999</v>
      </c>
      <c r="D21" s="56">
        <f t="shared" ca="1" si="1"/>
        <v>18.543846080883313</v>
      </c>
      <c r="E21" s="56"/>
      <c r="F21" s="56"/>
      <c r="J21" s="2"/>
      <c r="K21" s="2"/>
      <c r="L21" s="2"/>
      <c r="M21" s="2"/>
    </row>
    <row r="22" spans="1:13" ht="15" customHeight="1" x14ac:dyDescent="0.2">
      <c r="A22" s="32">
        <f ca="1">'Serie Vento - 7 dias '!J22</f>
        <v>42144</v>
      </c>
      <c r="B22" s="33">
        <f ca="1">'Serie Vento - 7 dias '!K22</f>
        <v>12.027700719999999</v>
      </c>
      <c r="C22" s="51">
        <f t="shared" ca="1" si="0"/>
        <v>0.63746813815999992</v>
      </c>
      <c r="D22" s="56">
        <f t="shared" ca="1" si="1"/>
        <v>7.6831990983914533</v>
      </c>
      <c r="E22" s="56"/>
      <c r="F22" s="56"/>
      <c r="J22" s="2"/>
      <c r="K22" s="2"/>
      <c r="L22" s="2"/>
      <c r="M22" s="2"/>
    </row>
    <row r="23" spans="1:13" ht="15" customHeight="1" x14ac:dyDescent="0.2">
      <c r="A23" s="32">
        <f ca="1">'Serie Vento - 7 dias '!J23</f>
        <v>42151</v>
      </c>
      <c r="B23" s="33">
        <f ca="1">'Serie Vento - 7 dias '!K23</f>
        <v>11.16857924</v>
      </c>
      <c r="C23" s="51">
        <f t="shared" ca="1" si="0"/>
        <v>0.59193469972000001</v>
      </c>
      <c r="D23" s="56">
        <f t="shared" ca="1" si="1"/>
        <v>5.5692926174575819</v>
      </c>
      <c r="E23" s="56"/>
      <c r="F23" s="56"/>
      <c r="I23" s="3"/>
      <c r="J23" s="3"/>
      <c r="K23" s="3"/>
      <c r="L23" s="3"/>
      <c r="M23" s="3"/>
    </row>
    <row r="24" spans="1:13" ht="15" customHeight="1" x14ac:dyDescent="0.2">
      <c r="A24" s="32">
        <f ca="1">'Serie Vento - 7 dias '!J24</f>
        <v>42158</v>
      </c>
      <c r="B24" s="33">
        <f ca="1">'Serie Vento - 7 dias '!K24</f>
        <v>16.32330812</v>
      </c>
      <c r="C24" s="51">
        <f t="shared" ca="1" si="0"/>
        <v>0.86513533036000001</v>
      </c>
      <c r="D24" s="56">
        <f t="shared" ca="1" si="1"/>
        <v>21.860263091195371</v>
      </c>
      <c r="E24" s="56"/>
      <c r="F24" s="56"/>
      <c r="J24" s="2"/>
      <c r="K24" s="2"/>
      <c r="L24" s="2"/>
      <c r="M24" s="2"/>
    </row>
    <row r="25" spans="1:13" ht="15" customHeight="1" x14ac:dyDescent="0.2">
      <c r="A25" s="32">
        <f ca="1">'Serie Vento - 7 dias '!J25</f>
        <v>42165</v>
      </c>
      <c r="B25" s="33">
        <f ca="1">'Serie Vento - 7 dias '!K25</f>
        <v>11.16857924</v>
      </c>
      <c r="C25" s="51">
        <f t="shared" ca="1" si="0"/>
        <v>0.59193469972000001</v>
      </c>
      <c r="D25" s="56">
        <f t="shared" ca="1" si="1"/>
        <v>5.5692926174575819</v>
      </c>
      <c r="E25" s="56"/>
      <c r="F25" s="56"/>
      <c r="J25" s="2"/>
      <c r="K25" s="2"/>
      <c r="L25" s="2"/>
      <c r="M25" s="2"/>
    </row>
    <row r="26" spans="1:13" ht="15" customHeight="1" x14ac:dyDescent="0.2">
      <c r="A26" s="32">
        <f ca="1">'Serie Vento - 7 dias '!J26</f>
        <v>42172</v>
      </c>
      <c r="B26" s="33">
        <f ca="1">'Serie Vento - 7 dias '!K26</f>
        <v>17.182429599999999</v>
      </c>
      <c r="C26" s="51">
        <f t="shared" ca="1" si="0"/>
        <v>0.91066876879999992</v>
      </c>
      <c r="D26" s="56">
        <f t="shared" ca="1" si="1"/>
        <v>25.41718220738305</v>
      </c>
      <c r="E26" s="56"/>
      <c r="F26" s="56"/>
      <c r="J26" s="2"/>
      <c r="K26" s="2"/>
      <c r="L26" s="2"/>
      <c r="M26" s="2"/>
    </row>
    <row r="27" spans="1:13" ht="15" customHeight="1" x14ac:dyDescent="0.2">
      <c r="A27" s="32">
        <f ca="1">'Serie Vento - 7 dias '!J27</f>
        <v>42179</v>
      </c>
      <c r="B27" s="33">
        <f ca="1">'Serie Vento - 7 dias '!K27</f>
        <v>16.32330812</v>
      </c>
      <c r="C27" s="51">
        <f t="shared" ca="1" si="0"/>
        <v>0.86513533036000001</v>
      </c>
      <c r="D27" s="56">
        <f t="shared" ca="1" si="1"/>
        <v>21.860263091195371</v>
      </c>
      <c r="E27" s="56"/>
      <c r="F27" s="56"/>
      <c r="J27" s="3"/>
      <c r="K27" s="3"/>
      <c r="L27" s="3"/>
      <c r="M27" s="3"/>
    </row>
    <row r="28" spans="1:13" ht="15" customHeight="1" x14ac:dyDescent="0.2">
      <c r="A28" s="32">
        <f ca="1">'Serie Vento - 7 dias '!J28</f>
        <v>42186</v>
      </c>
      <c r="B28" s="33">
        <f ca="1">'Serie Vento - 7 dias '!K28</f>
        <v>13.74594368</v>
      </c>
      <c r="C28" s="51">
        <f t="shared" ca="1" si="0"/>
        <v>0.72853501503999996</v>
      </c>
      <c r="D28" s="56">
        <f t="shared" ca="1" si="1"/>
        <v>12.632518377886115</v>
      </c>
      <c r="E28" s="56"/>
      <c r="F28" s="56"/>
    </row>
    <row r="29" spans="1:13" ht="15" customHeight="1" x14ac:dyDescent="0.2">
      <c r="A29" s="32">
        <f ca="1">'Serie Vento - 7 dias '!J29</f>
        <v>42193</v>
      </c>
      <c r="B29" s="33">
        <f ca="1">'Serie Vento - 7 dias '!K29</f>
        <v>15.464186639999999</v>
      </c>
      <c r="C29" s="51">
        <f t="shared" ca="1" si="0"/>
        <v>0.81960189191999999</v>
      </c>
      <c r="D29" s="56">
        <f t="shared" ca="1" si="1"/>
        <v>18.543846080883313</v>
      </c>
      <c r="E29" s="56"/>
      <c r="F29" s="56"/>
    </row>
    <row r="30" spans="1:13" ht="15" customHeight="1" x14ac:dyDescent="0.2">
      <c r="A30" s="32">
        <f ca="1">'Serie Vento - 7 dias '!J30</f>
        <v>42200</v>
      </c>
      <c r="B30" s="33">
        <f ca="1">'Serie Vento - 7 dias '!K30</f>
        <v>12.027700719999999</v>
      </c>
      <c r="C30" s="51">
        <f t="shared" ca="1" si="0"/>
        <v>0.63746813815999992</v>
      </c>
      <c r="D30" s="56">
        <f t="shared" ca="1" si="1"/>
        <v>7.6831990983914533</v>
      </c>
      <c r="E30" s="56"/>
      <c r="F30" s="56"/>
    </row>
    <row r="31" spans="1:13" ht="15" customHeight="1" x14ac:dyDescent="0.2">
      <c r="A31" s="32">
        <f ca="1">'Serie Vento - 7 dias '!J31</f>
        <v>42207</v>
      </c>
      <c r="B31" s="33">
        <f ca="1">'Serie Vento - 7 dias '!K31</f>
        <v>14.605065159999999</v>
      </c>
      <c r="C31" s="51">
        <f t="shared" ca="1" si="0"/>
        <v>0.77406845347999986</v>
      </c>
      <c r="D31" s="56">
        <f t="shared" ca="1" si="1"/>
        <v>15.467931176446889</v>
      </c>
      <c r="E31" s="56"/>
      <c r="F31" s="56"/>
    </row>
    <row r="32" spans="1:13" ht="15" customHeight="1" x14ac:dyDescent="0.2">
      <c r="A32" s="32">
        <f ca="1">'Serie Vento - 7 dias '!J32</f>
        <v>42214</v>
      </c>
      <c r="B32" s="33">
        <f ca="1">'Serie Vento - 7 dias '!K32</f>
        <v>13.74594368</v>
      </c>
      <c r="C32" s="51">
        <f t="shared" ca="1" si="0"/>
        <v>0.72853501503999996</v>
      </c>
      <c r="D32" s="56">
        <f t="shared" ca="1" si="1"/>
        <v>12.632518377886115</v>
      </c>
      <c r="E32" s="56"/>
      <c r="F32" s="56"/>
    </row>
    <row r="33" spans="1:6" ht="15" customHeight="1" x14ac:dyDescent="0.2">
      <c r="A33" s="32">
        <f ca="1">'Serie Vento - 7 dias '!J33</f>
        <v>42221</v>
      </c>
      <c r="B33" s="33">
        <f ca="1">'Serie Vento - 7 dias '!K33</f>
        <v>12.886822199999999</v>
      </c>
      <c r="C33" s="51">
        <f t="shared" ca="1" si="0"/>
        <v>0.68300157659999994</v>
      </c>
      <c r="D33" s="56">
        <f t="shared" ca="1" si="1"/>
        <v>10.037607685200966</v>
      </c>
      <c r="E33" s="56"/>
      <c r="F33" s="56"/>
    </row>
    <row r="34" spans="1:6" ht="15" customHeight="1" x14ac:dyDescent="0.2">
      <c r="A34" s="32">
        <f ca="1">'Serie Vento - 7 dias '!J34</f>
        <v>42228</v>
      </c>
      <c r="B34" s="33">
        <f ca="1">'Serie Vento - 7 dias '!K34</f>
        <v>14.605065159999999</v>
      </c>
      <c r="C34" s="51">
        <f t="shared" ca="1" si="0"/>
        <v>0.77406845347999986</v>
      </c>
      <c r="D34" s="56">
        <f t="shared" ca="1" si="1"/>
        <v>15.467931176446889</v>
      </c>
      <c r="E34" s="56"/>
      <c r="F34" s="56"/>
    </row>
    <row r="35" spans="1:6" ht="15" customHeight="1" x14ac:dyDescent="0.2">
      <c r="A35" s="32">
        <f ca="1">'Serie Vento - 7 dias '!J35</f>
        <v>42235</v>
      </c>
      <c r="B35" s="33">
        <f ca="1">'Serie Vento - 7 dias '!K35</f>
        <v>12.027700719999999</v>
      </c>
      <c r="C35" s="51">
        <f t="shared" ca="1" si="0"/>
        <v>0.63746813815999992</v>
      </c>
      <c r="D35" s="56">
        <f t="shared" ca="1" si="1"/>
        <v>7.6831990983914533</v>
      </c>
      <c r="E35" s="56"/>
      <c r="F35" s="56"/>
    </row>
    <row r="36" spans="1:6" ht="15" customHeight="1" x14ac:dyDescent="0.2">
      <c r="A36" s="32">
        <f ca="1">'Serie Vento - 7 dias '!J36</f>
        <v>42242</v>
      </c>
      <c r="B36" s="33">
        <f ca="1">'Serie Vento - 7 dias '!K36</f>
        <v>13.74594368</v>
      </c>
      <c r="C36" s="51">
        <f t="shared" ca="1" si="0"/>
        <v>0.72853501503999996</v>
      </c>
      <c r="D36" s="56">
        <f t="shared" ca="1" si="1"/>
        <v>12.632518377886115</v>
      </c>
      <c r="E36" s="56"/>
      <c r="F36" s="56"/>
    </row>
    <row r="37" spans="1:6" ht="15" customHeight="1" x14ac:dyDescent="0.2">
      <c r="A37" s="32">
        <f ca="1">'Serie Vento - 7 dias '!J37</f>
        <v>42249</v>
      </c>
      <c r="B37" s="33">
        <f ca="1">'Serie Vento - 7 dias '!K37</f>
        <v>17.182429599999999</v>
      </c>
      <c r="C37" s="51">
        <f t="shared" ca="1" si="0"/>
        <v>0.91066876879999992</v>
      </c>
      <c r="D37" s="56">
        <f t="shared" ca="1" si="1"/>
        <v>25.41718220738305</v>
      </c>
      <c r="E37" s="56"/>
      <c r="F37" s="56"/>
    </row>
    <row r="38" spans="1:6" ht="15" customHeight="1" x14ac:dyDescent="0.2">
      <c r="A38" s="32">
        <f ca="1">'Serie Vento - 7 dias '!J38</f>
        <v>42256</v>
      </c>
      <c r="B38" s="33">
        <f ca="1">'Serie Vento - 7 dias '!K38</f>
        <v>17.182429599999999</v>
      </c>
      <c r="C38" s="51">
        <f t="shared" ca="1" si="0"/>
        <v>0.91066876879999992</v>
      </c>
      <c r="D38" s="56">
        <f t="shared" ca="1" si="1"/>
        <v>25.41718220738305</v>
      </c>
      <c r="E38" s="56"/>
      <c r="F38" s="56"/>
    </row>
    <row r="39" spans="1:6" ht="15" customHeight="1" x14ac:dyDescent="0.2">
      <c r="A39" s="32">
        <f ca="1">'Serie Vento - 7 dias '!J39</f>
        <v>42263</v>
      </c>
      <c r="B39" s="33">
        <f ca="1">'Serie Vento - 7 dias '!K39</f>
        <v>14.605065159999999</v>
      </c>
      <c r="C39" s="51">
        <f t="shared" ca="1" si="0"/>
        <v>0.77406845347999986</v>
      </c>
      <c r="D39" s="56">
        <f t="shared" ca="1" si="1"/>
        <v>15.467931176446889</v>
      </c>
      <c r="E39" s="56"/>
      <c r="F39" s="56"/>
    </row>
    <row r="40" spans="1:6" ht="15" customHeight="1" x14ac:dyDescent="0.2">
      <c r="A40" s="32">
        <f ca="1">'Serie Vento - 7 dias '!J40</f>
        <v>42270</v>
      </c>
      <c r="B40" s="33">
        <f ca="1">'Serie Vento - 7 dias '!K40</f>
        <v>18.041551079999998</v>
      </c>
      <c r="C40" s="51">
        <f t="shared" ca="1" si="0"/>
        <v>0.95620220723999982</v>
      </c>
      <c r="D40" s="56">
        <f t="shared" ca="1" si="1"/>
        <v>29.21460342944637</v>
      </c>
      <c r="E40" s="56"/>
      <c r="F40" s="56"/>
    </row>
    <row r="41" spans="1:6" ht="15" customHeight="1" x14ac:dyDescent="0.2">
      <c r="A41" s="32">
        <f ca="1">'Serie Vento - 7 dias '!J41</f>
        <v>42277</v>
      </c>
      <c r="B41" s="33">
        <f ca="1">'Serie Vento - 7 dias '!K41</f>
        <v>18.90067256</v>
      </c>
      <c r="C41" s="51">
        <f t="shared" ca="1" si="0"/>
        <v>1.00173564568</v>
      </c>
      <c r="D41" s="56">
        <f t="shared" ca="1" si="1"/>
        <v>33.25252675738534</v>
      </c>
      <c r="E41" s="56"/>
      <c r="F41" s="56"/>
    </row>
    <row r="42" spans="1:6" ht="15" customHeight="1" x14ac:dyDescent="0.2">
      <c r="A42" s="32">
        <f ca="1">'Serie Vento - 7 dias '!J42</f>
        <v>42284</v>
      </c>
      <c r="B42" s="33">
        <f ca="1">'Serie Vento - 7 dias '!K42</f>
        <v>17.182429599999999</v>
      </c>
      <c r="C42" s="51">
        <f t="shared" ca="1" si="0"/>
        <v>0.91066876879999992</v>
      </c>
      <c r="D42" s="56">
        <f t="shared" ca="1" si="1"/>
        <v>25.41718220738305</v>
      </c>
      <c r="E42" s="56"/>
      <c r="F42" s="56"/>
    </row>
    <row r="43" spans="1:6" ht="15" customHeight="1" x14ac:dyDescent="0.2">
      <c r="A43" s="32">
        <f ca="1">'Serie Vento - 7 dias '!J43</f>
        <v>42291</v>
      </c>
      <c r="B43" s="33">
        <f ca="1">'Serie Vento - 7 dias '!K43</f>
        <v>19.759794039999999</v>
      </c>
      <c r="C43" s="51">
        <f t="shared" ca="1" si="0"/>
        <v>1.0472690841199999</v>
      </c>
      <c r="D43" s="56">
        <f t="shared" ca="1" si="1"/>
        <v>37.530952191199923</v>
      </c>
      <c r="E43" s="56"/>
      <c r="F43" s="56"/>
    </row>
    <row r="44" spans="1:6" ht="15" customHeight="1" x14ac:dyDescent="0.2">
      <c r="A44" s="32">
        <f ca="1">'Serie Vento - 7 dias '!J44</f>
        <v>42298</v>
      </c>
      <c r="B44" s="33">
        <f ca="1">'Serie Vento - 7 dias '!K44</f>
        <v>19.759794039999999</v>
      </c>
      <c r="C44" s="51">
        <f t="shared" ca="1" si="0"/>
        <v>1.0472690841199999</v>
      </c>
      <c r="D44" s="56">
        <f t="shared" ca="1" si="1"/>
        <v>37.530952191199923</v>
      </c>
      <c r="E44" s="56"/>
      <c r="F44" s="56"/>
    </row>
    <row r="45" spans="1:6" ht="15" customHeight="1" x14ac:dyDescent="0.2">
      <c r="A45" s="32">
        <f ca="1">'Serie Vento - 7 dias '!J45</f>
        <v>42305</v>
      </c>
      <c r="B45" s="33">
        <f ca="1">'Serie Vento - 7 dias '!K45</f>
        <v>17.182429599999999</v>
      </c>
      <c r="C45" s="51">
        <f t="shared" ca="1" si="0"/>
        <v>0.91066876879999992</v>
      </c>
      <c r="D45" s="56">
        <f t="shared" ca="1" si="1"/>
        <v>25.41718220738305</v>
      </c>
      <c r="E45" s="56"/>
      <c r="F45" s="56"/>
    </row>
    <row r="46" spans="1:6" ht="15" customHeight="1" x14ac:dyDescent="0.2">
      <c r="A46" s="32">
        <f ca="1">'Serie Vento - 7 dias '!J46</f>
        <v>42312</v>
      </c>
      <c r="B46" s="33">
        <f ca="1">'Serie Vento - 7 dias '!K46</f>
        <v>18.90067256</v>
      </c>
      <c r="C46" s="51">
        <f t="shared" ca="1" si="0"/>
        <v>1.00173564568</v>
      </c>
      <c r="D46" s="56">
        <f t="shared" ca="1" si="1"/>
        <v>33.25252675738534</v>
      </c>
      <c r="E46" s="56"/>
      <c r="F46" s="56"/>
    </row>
    <row r="47" spans="1:6" ht="15" customHeight="1" x14ac:dyDescent="0.2">
      <c r="A47" s="32">
        <f ca="1">'Serie Vento - 7 dias '!J47</f>
        <v>42319</v>
      </c>
      <c r="B47" s="33">
        <f ca="1">'Serie Vento - 7 dias '!K47</f>
        <v>17.182429599999999</v>
      </c>
      <c r="C47" s="51">
        <f t="shared" ca="1" si="0"/>
        <v>0.91066876879999992</v>
      </c>
      <c r="D47" s="56">
        <f t="shared" ca="1" si="1"/>
        <v>25.41718220738305</v>
      </c>
      <c r="E47" s="56"/>
      <c r="F47" s="56"/>
    </row>
    <row r="48" spans="1:6" ht="15" customHeight="1" x14ac:dyDescent="0.2">
      <c r="A48" s="32">
        <f ca="1">'Serie Vento - 7 dias '!J48</f>
        <v>42326</v>
      </c>
      <c r="B48" s="33">
        <f ca="1">'Serie Vento - 7 dias '!K48</f>
        <v>14.605065159999999</v>
      </c>
      <c r="C48" s="51">
        <f t="shared" ca="1" si="0"/>
        <v>0.77406845347999986</v>
      </c>
      <c r="D48" s="56">
        <f t="shared" ca="1" si="1"/>
        <v>15.467931176446889</v>
      </c>
      <c r="E48" s="56"/>
      <c r="F48" s="56"/>
    </row>
    <row r="49" spans="1:6" ht="15" customHeight="1" x14ac:dyDescent="0.2">
      <c r="A49" s="32">
        <f ca="1">'Serie Vento - 7 dias '!J49</f>
        <v>42333</v>
      </c>
      <c r="B49" s="33">
        <f ca="1">'Serie Vento - 7 dias '!K49</f>
        <v>19.759794039999999</v>
      </c>
      <c r="C49" s="51">
        <f t="shared" ca="1" si="0"/>
        <v>1.0472690841199999</v>
      </c>
      <c r="D49" s="56">
        <f t="shared" ca="1" si="1"/>
        <v>37.530952191199923</v>
      </c>
      <c r="E49" s="56"/>
      <c r="F49" s="56"/>
    </row>
    <row r="50" spans="1:6" ht="15" customHeight="1" x14ac:dyDescent="0.2">
      <c r="A50" s="32">
        <f ca="1">'Serie Vento - 7 dias '!J50</f>
        <v>42340</v>
      </c>
      <c r="B50" s="33">
        <f ca="1">'Serie Vento - 7 dias '!K50</f>
        <v>16.32330812</v>
      </c>
      <c r="C50" s="51">
        <f t="shared" ca="1" si="0"/>
        <v>0.86513533036000001</v>
      </c>
      <c r="D50" s="56">
        <f t="shared" ca="1" si="1"/>
        <v>21.860263091195371</v>
      </c>
      <c r="E50" s="56"/>
      <c r="F50" s="56"/>
    </row>
    <row r="51" spans="1:6" ht="15" customHeight="1" x14ac:dyDescent="0.2">
      <c r="A51" s="32">
        <f ca="1">'Serie Vento - 7 dias '!J51</f>
        <v>42347</v>
      </c>
      <c r="B51" s="33">
        <f ca="1">'Serie Vento - 7 dias '!K51</f>
        <v>17.182429599999999</v>
      </c>
      <c r="C51" s="51">
        <f t="shared" ca="1" si="0"/>
        <v>0.91066876879999992</v>
      </c>
      <c r="D51" s="56">
        <f t="shared" ca="1" si="1"/>
        <v>25.41718220738305</v>
      </c>
      <c r="E51" s="56"/>
      <c r="F51" s="56"/>
    </row>
    <row r="52" spans="1:6" ht="15" customHeight="1" x14ac:dyDescent="0.2">
      <c r="A52" s="32">
        <f ca="1">'Serie Vento - 7 dias '!J52</f>
        <v>42354</v>
      </c>
      <c r="B52" s="33">
        <f ca="1">'Serie Vento - 7 dias '!K52</f>
        <v>17.182429599999999</v>
      </c>
      <c r="C52" s="51">
        <f t="shared" ca="1" si="0"/>
        <v>0.91066876879999992</v>
      </c>
      <c r="D52" s="56">
        <f t="shared" ca="1" si="1"/>
        <v>25.41718220738305</v>
      </c>
      <c r="E52" s="56"/>
      <c r="F52" s="56"/>
    </row>
    <row r="53" spans="1:6" ht="15" customHeight="1" x14ac:dyDescent="0.2">
      <c r="A53" s="32">
        <f ca="1">'Serie Vento - 7 dias '!J53</f>
        <v>42361</v>
      </c>
      <c r="B53" s="33">
        <f ca="1">'Serie Vento - 7 dias '!K53</f>
        <v>18.90067256</v>
      </c>
      <c r="C53" s="51">
        <f t="shared" ca="1" si="0"/>
        <v>1.00173564568</v>
      </c>
      <c r="D53" s="56">
        <f t="shared" ca="1" si="1"/>
        <v>33.25252675738534</v>
      </c>
      <c r="E53" s="56"/>
      <c r="F53" s="56"/>
    </row>
    <row r="54" spans="1:6" ht="15" customHeight="1" x14ac:dyDescent="0.2">
      <c r="A54" s="32">
        <f ca="1">'Serie Vento - 7 dias '!J54</f>
        <v>42368</v>
      </c>
      <c r="B54" s="33">
        <f ca="1">'Serie Vento - 7 dias '!K54</f>
        <v>18.90067256</v>
      </c>
      <c r="C54" s="51">
        <f t="shared" ca="1" si="0"/>
        <v>1.00173564568</v>
      </c>
      <c r="D54" s="56">
        <f t="shared" ca="1" si="1"/>
        <v>33.25252675738534</v>
      </c>
      <c r="E54" s="56"/>
      <c r="F54" s="56"/>
    </row>
    <row r="55" spans="1:6" ht="15" customHeight="1" x14ac:dyDescent="0.2">
      <c r="A55" s="32"/>
      <c r="B55" s="33"/>
    </row>
  </sheetData>
  <sheetProtection algorithmName="SHA-512" hashValue="+34bh8X6dY6YkG8P0G0LOMdPHEMo/buINkDdxtPkE2hjupe+p3EkrEm4rHhvta0Ekbox0dSeUoQ+sWHuFouHLA==" saltValue="6kmMDsp3aJvfEEapElhxHw==" spinCount="100000" sheet="1" objects="1" scenarios="1"/>
  <mergeCells count="3">
    <mergeCell ref="A1:B1"/>
    <mergeCell ref="M1:P1"/>
    <mergeCell ref="M2:P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"/>
  <sheetViews>
    <sheetView showGridLines="0" tabSelected="1" workbookViewId="0">
      <selection activeCell="K24" sqref="K23:K24"/>
    </sheetView>
  </sheetViews>
  <sheetFormatPr defaultRowHeight="15" customHeight="1" x14ac:dyDescent="0.2"/>
  <cols>
    <col min="1" max="1" width="28" customWidth="1"/>
    <col min="2" max="2" width="17.83203125" style="2" customWidth="1"/>
    <col min="3" max="3" width="13.6640625" style="2" customWidth="1"/>
    <col min="4" max="4" width="16.1640625" style="2" customWidth="1"/>
    <col min="5" max="6" width="15" style="2" customWidth="1"/>
    <col min="7" max="7" width="9.83203125" style="2" customWidth="1"/>
    <col min="8" max="8" width="14.5" style="2" customWidth="1"/>
    <col min="9" max="9" width="13" style="2" customWidth="1"/>
    <col min="10" max="10" width="13" customWidth="1"/>
    <col min="11" max="11" width="13" style="2" customWidth="1"/>
    <col min="12" max="17" width="13" customWidth="1"/>
  </cols>
  <sheetData>
    <row r="1" spans="1:17" s="2" customFormat="1" ht="20.100000000000001" customHeight="1" x14ac:dyDescent="0.2">
      <c r="A1" s="93" t="s">
        <v>19</v>
      </c>
      <c r="B1" s="97" t="s">
        <v>17</v>
      </c>
      <c r="C1" s="89" t="s">
        <v>55</v>
      </c>
      <c r="D1" s="89"/>
      <c r="E1" s="95" t="s">
        <v>27</v>
      </c>
      <c r="F1" s="93" t="s">
        <v>67</v>
      </c>
      <c r="G1" s="97" t="s">
        <v>51</v>
      </c>
      <c r="H1" s="95"/>
      <c r="I1" s="87" t="s">
        <v>31</v>
      </c>
      <c r="J1" s="88"/>
      <c r="K1" s="88"/>
      <c r="L1" s="87" t="s">
        <v>52</v>
      </c>
      <c r="M1" s="88"/>
      <c r="N1" s="88"/>
      <c r="O1" s="87" t="s">
        <v>53</v>
      </c>
      <c r="P1" s="88"/>
      <c r="Q1" s="88"/>
    </row>
    <row r="2" spans="1:17" ht="20.100000000000001" customHeight="1" x14ac:dyDescent="0.2">
      <c r="A2" s="94"/>
      <c r="B2" s="98"/>
      <c r="C2" s="57" t="s">
        <v>56</v>
      </c>
      <c r="D2" s="57" t="s">
        <v>57</v>
      </c>
      <c r="E2" s="96"/>
      <c r="F2" s="94"/>
      <c r="G2" s="98"/>
      <c r="H2" s="96"/>
      <c r="I2" s="22" t="s">
        <v>33</v>
      </c>
      <c r="J2" s="22" t="s">
        <v>32</v>
      </c>
      <c r="K2" s="22" t="s">
        <v>50</v>
      </c>
      <c r="L2" s="57" t="s">
        <v>33</v>
      </c>
      <c r="M2" s="57" t="s">
        <v>32</v>
      </c>
      <c r="N2" s="57" t="s">
        <v>50</v>
      </c>
      <c r="O2" s="57" t="s">
        <v>33</v>
      </c>
      <c r="P2" s="57" t="s">
        <v>32</v>
      </c>
      <c r="Q2" s="57" t="s">
        <v>50</v>
      </c>
    </row>
    <row r="3" spans="1:17" s="2" customFormat="1" ht="15" customHeight="1" x14ac:dyDescent="0.2">
      <c r="A3" s="78" t="s">
        <v>65</v>
      </c>
      <c r="B3" s="25" t="s">
        <v>66</v>
      </c>
      <c r="C3" s="64">
        <v>-20.178844000000002</v>
      </c>
      <c r="D3" s="74">
        <v>-40.240465999999998</v>
      </c>
      <c r="E3" s="77">
        <v>33462</v>
      </c>
      <c r="F3" s="79">
        <v>50</v>
      </c>
      <c r="G3" s="58">
        <v>1</v>
      </c>
      <c r="H3" s="59" t="s">
        <v>49</v>
      </c>
      <c r="I3" s="47">
        <f ca="1">(E3*G3*('FE-Área Exposta'!$K$7))*(1-F3/100)</f>
        <v>19605.7454535207</v>
      </c>
      <c r="J3" s="47">
        <f ca="1">E3*G3*('FE-Área Exposta'!$K$6)*(1-F3/100)</f>
        <v>377.0335664138596</v>
      </c>
      <c r="K3" s="47">
        <f ca="1">I3/8760</f>
        <v>2.2380987960640066</v>
      </c>
      <c r="L3" s="47">
        <f ca="1">I3*$B$9</f>
        <v>9802.8727267603499</v>
      </c>
      <c r="M3" s="47">
        <f ca="1">J3*$B$9</f>
        <v>188.5167832069298</v>
      </c>
      <c r="N3" s="47">
        <f ca="1">K3*$B$9</f>
        <v>1.1190493980320033</v>
      </c>
      <c r="O3" s="47">
        <f ca="1">I3*$C$9</f>
        <v>1470.4309090140525</v>
      </c>
      <c r="P3" s="47">
        <f ca="1">J3*$C$9</f>
        <v>28.277517481039471</v>
      </c>
      <c r="Q3" s="47">
        <f ca="1">K3*$C$9</f>
        <v>0.16785740970480048</v>
      </c>
    </row>
    <row r="4" spans="1:17" ht="15" customHeight="1" x14ac:dyDescent="0.2">
      <c r="A4" s="91" t="s">
        <v>20</v>
      </c>
      <c r="B4" s="92"/>
      <c r="C4" s="92"/>
      <c r="D4" s="92"/>
      <c r="E4" s="92"/>
      <c r="F4" s="92"/>
      <c r="G4" s="92"/>
      <c r="H4" s="92"/>
      <c r="I4" s="15">
        <f t="shared" ref="I4:Q4" ca="1" si="0">SUM(I3:I3)</f>
        <v>19605.7454535207</v>
      </c>
      <c r="J4" s="15">
        <f t="shared" ca="1" si="0"/>
        <v>377.0335664138596</v>
      </c>
      <c r="K4" s="15">
        <f t="shared" ca="1" si="0"/>
        <v>2.2380987960640066</v>
      </c>
      <c r="L4" s="15">
        <f t="shared" ca="1" si="0"/>
        <v>9802.8727267603499</v>
      </c>
      <c r="M4" s="15">
        <f t="shared" ca="1" si="0"/>
        <v>188.5167832069298</v>
      </c>
      <c r="N4" s="15">
        <f t="shared" ca="1" si="0"/>
        <v>1.1190493980320033</v>
      </c>
      <c r="O4" s="15">
        <f t="shared" ca="1" si="0"/>
        <v>1470.4309090140525</v>
      </c>
      <c r="P4" s="15">
        <f t="shared" ca="1" si="0"/>
        <v>28.277517481039471</v>
      </c>
      <c r="Q4" s="15">
        <f t="shared" ca="1" si="0"/>
        <v>0.16785740970480048</v>
      </c>
    </row>
    <row r="6" spans="1:17" ht="15" customHeight="1" x14ac:dyDescent="0.2">
      <c r="A6" s="18" t="s">
        <v>58</v>
      </c>
      <c r="B6" s="60"/>
      <c r="C6" s="60"/>
      <c r="D6" s="60"/>
    </row>
    <row r="7" spans="1:17" ht="15" customHeight="1" x14ac:dyDescent="0.2">
      <c r="A7" s="90" t="s">
        <v>59</v>
      </c>
      <c r="B7" s="90"/>
      <c r="C7" s="90"/>
      <c r="D7" s="70"/>
    </row>
    <row r="8" spans="1:17" ht="15" customHeight="1" x14ac:dyDescent="0.2">
      <c r="A8" s="65" t="s">
        <v>60</v>
      </c>
      <c r="B8" s="65" t="s">
        <v>61</v>
      </c>
      <c r="C8" s="69" t="s">
        <v>62</v>
      </c>
      <c r="D8" s="71"/>
    </row>
    <row r="9" spans="1:17" ht="15" customHeight="1" x14ac:dyDescent="0.2">
      <c r="A9" s="66">
        <v>1</v>
      </c>
      <c r="B9" s="67">
        <v>0.5</v>
      </c>
      <c r="C9" s="68">
        <v>7.4999999999999997E-2</v>
      </c>
    </row>
  </sheetData>
  <sheetProtection algorithmName="SHA-512" hashValue="6CFkLnKjwrjF87xhVJ62Xv1nCcxvfTLbLKVgwLYOhzVo5nhrJ0q7HmzZrHJXAm7P51bttgWWbB5DvLThpveTcw==" saltValue="VaK71KE4X+EQrG6j3x3VcQ==" spinCount="100000" sheet="1" objects="1" scenarios="1"/>
  <mergeCells count="11">
    <mergeCell ref="L1:N1"/>
    <mergeCell ref="O1:Q1"/>
    <mergeCell ref="C1:D1"/>
    <mergeCell ref="A7:C7"/>
    <mergeCell ref="A4:H4"/>
    <mergeCell ref="A1:A2"/>
    <mergeCell ref="E1:E2"/>
    <mergeCell ref="B1:B2"/>
    <mergeCell ref="I1:K1"/>
    <mergeCell ref="G1:H2"/>
    <mergeCell ref="F1:F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Info</vt:lpstr>
      <vt:lpstr>Material</vt:lpstr>
      <vt:lpstr>Série Vento-Bruta</vt:lpstr>
      <vt:lpstr>Serie Vento - 7 dias </vt:lpstr>
      <vt:lpstr>FE-Área Exposta</vt:lpstr>
      <vt:lpstr>TE - 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Tatiane Jardim Morais</cp:lastModifiedBy>
  <dcterms:created xsi:type="dcterms:W3CDTF">2012-12-20T11:23:53Z</dcterms:created>
  <dcterms:modified xsi:type="dcterms:W3CDTF">2019-06-06T19:27:17Z</dcterms:modified>
</cp:coreProperties>
</file>