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Buaiz Alimentos\"/>
    </mc:Choice>
  </mc:AlternateContent>
  <bookViews>
    <workbookView xWindow="0" yWindow="0" windowWidth="24000" windowHeight="9135" firstSheet="1" activeTab="1"/>
  </bookViews>
  <sheets>
    <sheet name="Parâmetros" sheetId="2" state="hidden" r:id="rId1"/>
    <sheet name="Chaminé do Filtro de Mangas" sheetId="3" r:id="rId2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3" l="1"/>
  <c r="B20" i="3"/>
  <c r="B19" i="3"/>
  <c r="B18" i="3"/>
  <c r="B14" i="3"/>
  <c r="B13" i="3"/>
  <c r="B12" i="3"/>
  <c r="B11" i="3"/>
  <c r="B7" i="3"/>
  <c r="B6" i="3"/>
  <c r="B5" i="3"/>
  <c r="B4" i="3"/>
  <c r="D21" i="3" l="1"/>
  <c r="D20" i="3"/>
  <c r="D19" i="3"/>
  <c r="D18" i="3"/>
  <c r="D14" i="3"/>
  <c r="D13" i="3"/>
  <c r="D12" i="3"/>
  <c r="D11" i="3"/>
  <c r="D7" i="3"/>
  <c r="D6" i="3"/>
  <c r="D5" i="3"/>
  <c r="D4" i="3"/>
  <c r="F22" i="3" l="1"/>
  <c r="F15" i="3"/>
  <c r="F8" i="3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sharedStrings.xml><?xml version="1.0" encoding="utf-8"?>
<sst xmlns="http://schemas.openxmlformats.org/spreadsheetml/2006/main" count="140" uniqueCount="90">
  <si>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</si>
  <si>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</si>
  <si>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</si>
  <si>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</si>
  <si>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</si>
  <si>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</si>
  <si>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</si>
  <si>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</si>
  <si>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</si>
  <si>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</si>
  <si>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</si>
  <si>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</si>
  <si>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</si>
  <si>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</si>
  <si>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</si>
  <si>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</si>
  <si>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</si>
  <si>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</si>
  <si>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</si>
  <si>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</si>
  <si>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</si>
  <si>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</si>
  <si>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</si>
  <si>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</si>
  <si>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</si>
  <si>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</si>
  <si>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</si>
  <si>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</si>
  <si>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</si>
  <si>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</si>
  <si>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</si>
  <si>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</si>
  <si>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</si>
  <si>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</si>
  <si>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</si>
  <si>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</si>
  <si>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</si>
  <si>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</si>
  <si>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</si>
  <si>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</si>
  <si>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</si>
  <si>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</si>
  <si>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</si>
  <si>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</si>
  <si>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</si>
  <si>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</si>
  <si>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</si>
  <si>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</si>
  <si>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</si>
  <si>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</si>
  <si>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</si>
  <si>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</si>
  <si>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</si>
  <si>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</si>
  <si>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</si>
  <si>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</si>
  <si>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</si>
  <si>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</si>
  <si>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</si>
  <si>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</si>
  <si>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</si>
  <si>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</si>
  <si>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</si>
  <si>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</si>
  <si>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</si>
  <si>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</si>
  <si>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</si>
  <si>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</si>
  <si>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</si>
  <si>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</si>
  <si>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</si>
  <si>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</si>
  <si>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</si>
  <si>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</si>
  <si>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</si>
  <si>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</si>
  <si>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</si>
  <si>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</si>
  <si>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Dados da atividade epresenta uma tipologia da fonte com informação limitada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</si>
  <si>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</si>
  <si>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</si>
  <si>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</si>
  <si>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</si>
  <si>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Dados da atividade dimensionados para uma região maior ou menor do que a de aplicação ou para uma região diferente com tamanho similar - Fatores dimensionados da atividade bem correlacionados para atividade, a variabilidade espacial esperada é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</si>
  <si>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</si>
  <si>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</si>
  <si>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</si>
  <si>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</si>
  <si>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</si>
  <si>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Chaminé do Filtro de Mangas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</si>
</sst>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" workbookViewId="0">
      <selection activeCell="J17" sqref="J17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26" t="s">
        <v>28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 ht="15" customHeight="1" x14ac:dyDescent="0.25">
      <c r="A2" s="24" t="s">
        <v>69</v>
      </c>
      <c r="B2" s="24"/>
      <c r="C2" s="4"/>
      <c r="D2" s="24" t="s">
        <v>70</v>
      </c>
      <c r="E2" s="24"/>
      <c r="G2" s="24" t="s">
        <v>23</v>
      </c>
      <c r="H2" s="24"/>
      <c r="I2" s="24"/>
      <c r="J2" s="24"/>
      <c r="K2" s="24"/>
    </row>
    <row r="3" spans="1:11" ht="15" customHeight="1" x14ac:dyDescent="0.25">
      <c r="A3" s="1" t="s">
        <v>14</v>
      </c>
      <c r="B3" s="18">
        <v>10</v>
      </c>
      <c r="D3" s="1" t="s">
        <v>25</v>
      </c>
      <c r="E3" s="18">
        <v>10</v>
      </c>
      <c r="G3" s="25" t="s">
        <v>19</v>
      </c>
      <c r="H3" s="25" t="s">
        <v>20</v>
      </c>
      <c r="I3" s="25"/>
      <c r="J3" s="25"/>
      <c r="K3" s="25"/>
    </row>
    <row r="4" spans="1:11" ht="15" customHeight="1" x14ac:dyDescent="0.25">
      <c r="A4" s="1" t="s">
        <v>15</v>
      </c>
      <c r="B4" s="18">
        <v>9</v>
      </c>
      <c r="D4" s="1" t="s">
        <v>24</v>
      </c>
      <c r="E4" s="18">
        <v>9</v>
      </c>
      <c r="G4" s="25"/>
      <c r="H4" s="18" t="s">
        <v>21</v>
      </c>
      <c r="I4" s="18" t="s">
        <v>10</v>
      </c>
      <c r="J4" s="18" t="s">
        <v>13</v>
      </c>
      <c r="K4" s="18" t="s">
        <v>22</v>
      </c>
    </row>
    <row r="5" spans="1:11" ht="15" customHeight="1" x14ac:dyDescent="0.25">
      <c r="A5" s="1" t="s">
        <v>16</v>
      </c>
      <c r="B5" s="3" t="s">
        <v>71</v>
      </c>
      <c r="D5" s="1" t="s">
        <v>72</v>
      </c>
      <c r="E5" s="18">
        <v>6</v>
      </c>
      <c r="G5" s="18" t="s">
        <v>63</v>
      </c>
      <c r="H5" s="18">
        <v>6</v>
      </c>
      <c r="I5" s="18">
        <v>6</v>
      </c>
      <c r="J5" s="18">
        <v>5</v>
      </c>
      <c r="K5" s="18">
        <v>5</v>
      </c>
    </row>
    <row r="6" spans="1:11" ht="15" customHeight="1" x14ac:dyDescent="0.25">
      <c r="A6" s="1" t="s">
        <v>17</v>
      </c>
      <c r="B6" s="3" t="s">
        <v>73</v>
      </c>
      <c r="D6" s="1" t="s">
        <v>26</v>
      </c>
      <c r="E6" s="18">
        <v>3</v>
      </c>
      <c r="G6" s="18" t="s">
        <v>64</v>
      </c>
      <c r="H6" s="18">
        <v>6</v>
      </c>
      <c r="I6" s="18">
        <v>6</v>
      </c>
      <c r="J6" s="18">
        <v>5</v>
      </c>
      <c r="K6" s="18">
        <v>5</v>
      </c>
    </row>
    <row r="7" spans="1:11" ht="22.5" x14ac:dyDescent="0.25">
      <c r="A7" s="2" t="s">
        <v>74</v>
      </c>
      <c r="B7" s="18">
        <v>5</v>
      </c>
      <c r="D7" s="1" t="s">
        <v>27</v>
      </c>
      <c r="E7" s="18">
        <v>1</v>
      </c>
      <c r="G7" s="18" t="s">
        <v>65</v>
      </c>
      <c r="H7" s="18">
        <v>5</v>
      </c>
      <c r="I7" s="18">
        <v>5</v>
      </c>
      <c r="J7" s="18">
        <v>4</v>
      </c>
      <c r="K7" s="18">
        <v>4</v>
      </c>
    </row>
    <row r="8" spans="1:11" ht="15" customHeight="1" x14ac:dyDescent="0.25">
      <c r="A8" s="1" t="s">
        <v>18</v>
      </c>
      <c r="B8" s="18">
        <v>3</v>
      </c>
      <c r="G8" s="18" t="s">
        <v>66</v>
      </c>
      <c r="H8" s="18">
        <v>5</v>
      </c>
      <c r="I8" s="18">
        <v>5</v>
      </c>
      <c r="J8" s="18">
        <v>4</v>
      </c>
      <c r="K8" s="18">
        <v>4</v>
      </c>
    </row>
    <row r="9" spans="1:11" ht="15" customHeight="1" x14ac:dyDescent="0.25">
      <c r="A9" s="1" t="s">
        <v>58</v>
      </c>
      <c r="B9" s="18">
        <v>1</v>
      </c>
      <c r="G9" s="18" t="s">
        <v>67</v>
      </c>
      <c r="H9" s="18">
        <v>4</v>
      </c>
      <c r="I9" s="18">
        <v>4</v>
      </c>
      <c r="J9" s="18">
        <v>3</v>
      </c>
      <c r="K9" s="18">
        <v>3</v>
      </c>
    </row>
    <row r="11" spans="1:11" ht="15" customHeight="1" x14ac:dyDescent="0.25">
      <c r="A11" s="26" t="s">
        <v>48</v>
      </c>
      <c r="B11" s="26"/>
      <c r="C11" s="26"/>
      <c r="D11" s="26"/>
      <c r="E11" s="26"/>
    </row>
    <row r="12" spans="1:11" ht="15" customHeight="1" x14ac:dyDescent="0.25">
      <c r="A12" s="24" t="s">
        <v>75</v>
      </c>
      <c r="B12" s="24"/>
      <c r="D12" s="24" t="s">
        <v>76</v>
      </c>
      <c r="E12" s="24"/>
    </row>
    <row r="13" spans="1:11" ht="15" customHeight="1" x14ac:dyDescent="0.25">
      <c r="A13" s="1" t="s">
        <v>77</v>
      </c>
      <c r="B13" s="18">
        <v>10</v>
      </c>
      <c r="D13" s="1" t="s">
        <v>35</v>
      </c>
      <c r="E13" s="18">
        <v>10</v>
      </c>
    </row>
    <row r="14" spans="1:11" ht="15" customHeight="1" x14ac:dyDescent="0.25">
      <c r="A14" s="1" t="s">
        <v>29</v>
      </c>
      <c r="B14" s="18">
        <v>9</v>
      </c>
      <c r="D14" s="1" t="s">
        <v>36</v>
      </c>
      <c r="E14" s="18">
        <v>9</v>
      </c>
    </row>
    <row r="15" spans="1:11" ht="15" customHeight="1" x14ac:dyDescent="0.25">
      <c r="A15" s="1" t="s">
        <v>30</v>
      </c>
      <c r="B15" s="18">
        <v>8</v>
      </c>
      <c r="D15" s="1" t="s">
        <v>37</v>
      </c>
      <c r="E15" s="18">
        <v>7</v>
      </c>
    </row>
    <row r="16" spans="1:11" ht="15" customHeight="1" x14ac:dyDescent="0.25">
      <c r="A16" s="1" t="s">
        <v>31</v>
      </c>
      <c r="B16" s="18">
        <v>7</v>
      </c>
      <c r="D16" s="1" t="s">
        <v>38</v>
      </c>
      <c r="E16" s="18">
        <v>5</v>
      </c>
    </row>
    <row r="17" spans="1:5" ht="15" customHeight="1" x14ac:dyDescent="0.25">
      <c r="A17" s="1" t="s">
        <v>68</v>
      </c>
      <c r="B17" s="18">
        <v>6</v>
      </c>
      <c r="D17" s="1" t="s">
        <v>78</v>
      </c>
      <c r="E17" s="18">
        <v>3</v>
      </c>
    </row>
    <row r="18" spans="1:5" ht="15" customHeight="1" x14ac:dyDescent="0.25">
      <c r="A18" s="1" t="s">
        <v>32</v>
      </c>
      <c r="B18" s="18">
        <v>5</v>
      </c>
      <c r="D18" s="1" t="s">
        <v>39</v>
      </c>
      <c r="E18" s="18">
        <v>1</v>
      </c>
    </row>
    <row r="19" spans="1:5" ht="15" customHeight="1" x14ac:dyDescent="0.25">
      <c r="A19" s="1" t="s">
        <v>33</v>
      </c>
      <c r="B19" s="18">
        <v>3</v>
      </c>
      <c r="E19" s="18"/>
    </row>
    <row r="20" spans="1:5" ht="15" customHeight="1" x14ac:dyDescent="0.25">
      <c r="A20" s="1" t="s">
        <v>34</v>
      </c>
      <c r="B20" s="18">
        <v>1</v>
      </c>
      <c r="E20" s="18"/>
    </row>
    <row r="21" spans="1:5" ht="15" customHeight="1" x14ac:dyDescent="0.25">
      <c r="E21" s="18"/>
    </row>
    <row r="22" spans="1:5" ht="15" customHeight="1" x14ac:dyDescent="0.25">
      <c r="A22" s="26" t="s">
        <v>40</v>
      </c>
      <c r="B22" s="26"/>
      <c r="C22" s="26"/>
      <c r="D22" s="26"/>
      <c r="E22" s="26"/>
    </row>
    <row r="23" spans="1:5" ht="15" customHeight="1" x14ac:dyDescent="0.25">
      <c r="A23" s="24" t="s">
        <v>79</v>
      </c>
      <c r="B23" s="24"/>
      <c r="D23" s="24" t="s">
        <v>80</v>
      </c>
      <c r="E23" s="24"/>
    </row>
    <row r="24" spans="1:5" ht="15" customHeight="1" x14ac:dyDescent="0.25">
      <c r="A24" s="1" t="s">
        <v>81</v>
      </c>
      <c r="B24" s="18">
        <v>10</v>
      </c>
      <c r="D24" s="1" t="s">
        <v>62</v>
      </c>
      <c r="E24" s="18">
        <v>10</v>
      </c>
    </row>
    <row r="25" spans="1:5" ht="22.5" x14ac:dyDescent="0.25">
      <c r="A25" s="2" t="s">
        <v>82</v>
      </c>
      <c r="B25" s="18">
        <v>9</v>
      </c>
      <c r="D25" s="2" t="s">
        <v>83</v>
      </c>
      <c r="E25" s="18">
        <v>9</v>
      </c>
    </row>
    <row r="26" spans="1:5" ht="15" customHeight="1" x14ac:dyDescent="0.25">
      <c r="A26" s="1" t="s">
        <v>51</v>
      </c>
      <c r="B26" s="18">
        <v>7</v>
      </c>
      <c r="D26" s="1" t="s">
        <v>52</v>
      </c>
      <c r="E26" s="18">
        <v>7</v>
      </c>
    </row>
    <row r="27" spans="1:5" ht="15" customHeight="1" x14ac:dyDescent="0.25">
      <c r="A27" s="1" t="s">
        <v>42</v>
      </c>
      <c r="B27" s="18">
        <v>5</v>
      </c>
      <c r="D27" s="1" t="s">
        <v>45</v>
      </c>
      <c r="E27" s="18">
        <v>5</v>
      </c>
    </row>
    <row r="28" spans="1:5" ht="15" customHeight="1" x14ac:dyDescent="0.25">
      <c r="A28" s="1" t="s">
        <v>43</v>
      </c>
      <c r="B28" s="18">
        <v>3</v>
      </c>
      <c r="D28" s="1" t="s">
        <v>46</v>
      </c>
      <c r="E28" s="18">
        <v>3</v>
      </c>
    </row>
    <row r="29" spans="1:5" ht="15" customHeight="1" x14ac:dyDescent="0.25">
      <c r="A29" s="2" t="s">
        <v>41</v>
      </c>
      <c r="B29" s="18">
        <v>1</v>
      </c>
      <c r="D29" s="1" t="s">
        <v>44</v>
      </c>
      <c r="E29" s="18">
        <v>1</v>
      </c>
    </row>
    <row r="30" spans="1:5" ht="15" customHeight="1" x14ac:dyDescent="0.25">
      <c r="B30" s="18"/>
      <c r="E30" s="18"/>
    </row>
    <row r="31" spans="1:5" ht="15" customHeight="1" x14ac:dyDescent="0.25">
      <c r="A31" s="26" t="s">
        <v>47</v>
      </c>
      <c r="B31" s="26"/>
      <c r="C31" s="26"/>
      <c r="D31" s="26"/>
      <c r="E31" s="26"/>
    </row>
    <row r="32" spans="1:5" ht="15" customHeight="1" x14ac:dyDescent="0.25">
      <c r="A32" s="24" t="s">
        <v>84</v>
      </c>
      <c r="B32" s="24"/>
      <c r="C32" s="17"/>
      <c r="D32" s="24" t="s">
        <v>85</v>
      </c>
      <c r="E32" s="24"/>
    </row>
    <row r="33" spans="1:5" ht="15" customHeight="1" x14ac:dyDescent="0.25">
      <c r="A33" s="1" t="s">
        <v>49</v>
      </c>
      <c r="B33" s="18">
        <v>10</v>
      </c>
      <c r="D33" s="1" t="s">
        <v>54</v>
      </c>
      <c r="E33" s="18">
        <v>10</v>
      </c>
    </row>
    <row r="34" spans="1:5" ht="22.5" x14ac:dyDescent="0.25">
      <c r="A34" s="1" t="s">
        <v>50</v>
      </c>
      <c r="B34" s="18">
        <v>9</v>
      </c>
      <c r="D34" s="2" t="s">
        <v>55</v>
      </c>
      <c r="E34" s="18">
        <v>9</v>
      </c>
    </row>
    <row r="35" spans="1:5" ht="22.5" x14ac:dyDescent="0.25">
      <c r="A35" s="1" t="s">
        <v>86</v>
      </c>
      <c r="B35" s="18">
        <v>8</v>
      </c>
      <c r="D35" s="2" t="s">
        <v>56</v>
      </c>
      <c r="E35" s="18">
        <v>8</v>
      </c>
    </row>
    <row r="36" spans="1:5" ht="15" customHeight="1" x14ac:dyDescent="0.25">
      <c r="A36" s="1" t="s">
        <v>60</v>
      </c>
      <c r="B36" s="18">
        <v>7</v>
      </c>
      <c r="D36" s="1" t="s">
        <v>60</v>
      </c>
      <c r="E36" s="18">
        <v>7</v>
      </c>
    </row>
    <row r="37" spans="1:5" ht="15" customHeight="1" x14ac:dyDescent="0.25">
      <c r="A37" s="1" t="s">
        <v>61</v>
      </c>
      <c r="B37" s="18">
        <v>5</v>
      </c>
      <c r="D37" s="1" t="s">
        <v>61</v>
      </c>
      <c r="E37" s="18">
        <v>5</v>
      </c>
    </row>
    <row r="38" spans="1:5" ht="15" customHeight="1" x14ac:dyDescent="0.25">
      <c r="A38" s="1" t="s">
        <v>53</v>
      </c>
      <c r="B38" s="18">
        <v>3</v>
      </c>
      <c r="D38" s="1" t="s">
        <v>53</v>
      </c>
      <c r="E38" s="18">
        <v>3</v>
      </c>
    </row>
    <row r="39" spans="1:5" ht="15" customHeight="1" x14ac:dyDescent="0.25">
      <c r="A39" s="1" t="s">
        <v>87</v>
      </c>
      <c r="B39" s="18">
        <v>1</v>
      </c>
      <c r="D39" s="1" t="s">
        <v>57</v>
      </c>
      <c r="E39" s="18">
        <v>1</v>
      </c>
    </row>
    <row r="40" spans="1:5" ht="15" customHeight="1" x14ac:dyDescent="0.25">
      <c r="B40" s="18"/>
      <c r="E40" s="18"/>
    </row>
    <row r="41" spans="1:5" ht="15" customHeight="1" x14ac:dyDescent="0.25">
      <c r="B41" s="18"/>
      <c r="E41" s="18"/>
    </row>
    <row r="42" spans="1:5" ht="15" customHeight="1" x14ac:dyDescent="0.25">
      <c r="B42" s="18"/>
    </row>
    <row r="43" spans="1:5" ht="15" customHeight="1" x14ac:dyDescent="0.25">
      <c r="B43" s="18"/>
    </row>
    <row r="44" spans="1:5" ht="15" customHeight="1" x14ac:dyDescent="0.25">
      <c r="B44" s="18"/>
    </row>
    <row r="45" spans="1:5" ht="15" customHeight="1" x14ac:dyDescent="0.25">
      <c r="B45" s="18"/>
    </row>
  </sheetData>
  <mergeCells count="15">
    <mergeCell ref="A22:E22"/>
    <mergeCell ref="A23:B23"/>
    <mergeCell ref="D23:E23"/>
    <mergeCell ref="A31:E31"/>
    <mergeCell ref="A32:B32"/>
    <mergeCell ref="D32:E32"/>
    <mergeCell ref="A12:B12"/>
    <mergeCell ref="H3:K3"/>
    <mergeCell ref="A1:K1"/>
    <mergeCell ref="D2:E2"/>
    <mergeCell ref="A11:E11"/>
    <mergeCell ref="D12:E12"/>
    <mergeCell ref="G3:G4"/>
    <mergeCell ref="A2:B2"/>
    <mergeCell ref="G2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C25" sqref="C25"/>
    </sheetView>
  </sheetViews>
  <sheetFormatPr defaultRowHeight="15" x14ac:dyDescent="0.25"/>
  <cols>
    <col min="1" max="1" width="21.140625" customWidth="1"/>
    <col min="2" max="2" width="10.7109375" customWidth="1"/>
    <col min="3" max="3" width="86.28515625" customWidth="1"/>
    <col min="4" max="4" width="10.7109375" customWidth="1"/>
    <col min="5" max="5" width="84.7109375" bestFit="1" customWidth="1"/>
    <col min="6" max="6" width="5.28515625" customWidth="1"/>
  </cols>
  <sheetData>
    <row r="1" spans="1:6" x14ac:dyDescent="0.25">
      <c r="A1" s="5" t="s">
        <v>7</v>
      </c>
      <c r="B1" s="35" t="s">
        <v>89</v>
      </c>
      <c r="C1" s="36"/>
      <c r="D1" s="36"/>
      <c r="E1" s="36"/>
      <c r="F1" s="6"/>
    </row>
    <row r="2" spans="1:6" x14ac:dyDescent="0.25">
      <c r="A2" s="7" t="s">
        <v>8</v>
      </c>
      <c r="B2" s="8" t="s">
        <v>9</v>
      </c>
      <c r="C2" s="37"/>
      <c r="D2" s="38"/>
      <c r="E2" s="39"/>
      <c r="F2" s="9"/>
    </row>
    <row r="3" spans="1:6" x14ac:dyDescent="0.25">
      <c r="A3" s="10" t="s">
        <v>0</v>
      </c>
      <c r="B3" s="10" t="s">
        <v>1</v>
      </c>
      <c r="C3" s="10" t="s">
        <v>6</v>
      </c>
      <c r="D3" s="10" t="s">
        <v>2</v>
      </c>
      <c r="E3" s="10" t="s">
        <v>6</v>
      </c>
      <c r="F3" s="31" t="s">
        <v>88</v>
      </c>
    </row>
    <row r="4" spans="1:6" x14ac:dyDescent="0.25">
      <c r="A4" s="19" t="s">
        <v>3</v>
      </c>
      <c r="B4" s="20">
        <f>VLOOKUP(C4,Parâmetros!$A$3:$B$9,2,FALSE)/10</f>
        <v>0.7</v>
      </c>
      <c r="C4" s="21" t="s">
        <v>16</v>
      </c>
      <c r="D4" s="20">
        <f>VLOOKUP(E4,Parâmetros!$D$3:$E$7,2,FALSE)/10</f>
        <v>0.9</v>
      </c>
      <c r="E4" s="21" t="s">
        <v>24</v>
      </c>
      <c r="F4" s="32"/>
    </row>
    <row r="5" spans="1:6" x14ac:dyDescent="0.25">
      <c r="A5" s="19" t="s">
        <v>4</v>
      </c>
      <c r="B5" s="20">
        <f>VLOOKUP(C5,Parâmetros!$A$13:$B$20,2,FALSE)/10</f>
        <v>1</v>
      </c>
      <c r="C5" s="21" t="s">
        <v>77</v>
      </c>
      <c r="D5" s="20">
        <f>VLOOKUP(E5,Parâmetros!$D$13:$E$18,2,FALSE)/10</f>
        <v>0.9</v>
      </c>
      <c r="E5" s="21" t="s">
        <v>36</v>
      </c>
      <c r="F5" s="32"/>
    </row>
    <row r="6" spans="1:6" x14ac:dyDescent="0.25">
      <c r="A6" s="19" t="s">
        <v>59</v>
      </c>
      <c r="B6" s="20">
        <f>VLOOKUP(C6,Parâmetros!$A$24:$B$29,2,FALSE)/10</f>
        <v>1</v>
      </c>
      <c r="C6" s="21" t="s">
        <v>81</v>
      </c>
      <c r="D6" s="20">
        <f>VLOOKUP(E6,Parâmetros!$D$24:$E$29,2,FALSE)/10</f>
        <v>1</v>
      </c>
      <c r="E6" s="21" t="s">
        <v>62</v>
      </c>
      <c r="F6" s="32"/>
    </row>
    <row r="7" spans="1:6" x14ac:dyDescent="0.25">
      <c r="A7" s="19" t="s">
        <v>5</v>
      </c>
      <c r="B7" s="20">
        <f>VLOOKUP(C7,Parâmetros!$A$33:$B$39,2,FALSE)/10</f>
        <v>0.8</v>
      </c>
      <c r="C7" s="21" t="s">
        <v>86</v>
      </c>
      <c r="D7" s="20">
        <f>VLOOKUP(E7,Parâmetros!$D$33:$E$39,2,FALSE)/10</f>
        <v>1</v>
      </c>
      <c r="E7" s="21" t="s">
        <v>54</v>
      </c>
      <c r="F7" s="33"/>
    </row>
    <row r="8" spans="1:6" x14ac:dyDescent="0.25">
      <c r="A8" s="27"/>
      <c r="B8" s="27"/>
      <c r="C8" s="27"/>
      <c r="D8" s="27"/>
      <c r="E8" s="27"/>
      <c r="F8" s="23">
        <f>((B4*D4)+(B5*D5)+(B6*D6)+(B7*D7))/4</f>
        <v>0.83250000000000002</v>
      </c>
    </row>
    <row r="9" spans="1:6" x14ac:dyDescent="0.25">
      <c r="A9" s="11" t="s">
        <v>8</v>
      </c>
      <c r="B9" s="12" t="s">
        <v>11</v>
      </c>
      <c r="C9" s="37"/>
      <c r="D9" s="38"/>
      <c r="E9" s="38"/>
      <c r="F9" s="13"/>
    </row>
    <row r="10" spans="1:6" x14ac:dyDescent="0.25">
      <c r="A10" s="22" t="s">
        <v>0</v>
      </c>
      <c r="B10" s="22" t="s">
        <v>1</v>
      </c>
      <c r="C10" s="22" t="s">
        <v>6</v>
      </c>
      <c r="D10" s="22" t="s">
        <v>2</v>
      </c>
      <c r="E10" s="22" t="s">
        <v>6</v>
      </c>
      <c r="F10" s="31" t="s">
        <v>88</v>
      </c>
    </row>
    <row r="11" spans="1:6" x14ac:dyDescent="0.25">
      <c r="A11" s="19" t="s">
        <v>3</v>
      </c>
      <c r="B11" s="20">
        <f>VLOOKUP(C11,Parâmetros!$A$3:$B$9,2,FALSE)/10</f>
        <v>0.3</v>
      </c>
      <c r="C11" s="21" t="s">
        <v>18</v>
      </c>
      <c r="D11" s="20">
        <f>VLOOKUP(E11,Parâmetros!$D$3:$E$7,2,FALSE)/10</f>
        <v>0.9</v>
      </c>
      <c r="E11" s="21" t="s">
        <v>24</v>
      </c>
      <c r="F11" s="32"/>
    </row>
    <row r="12" spans="1:6" x14ac:dyDescent="0.25">
      <c r="A12" s="19" t="s">
        <v>4</v>
      </c>
      <c r="B12" s="20">
        <f>VLOOKUP(C12,Parâmetros!$A$13:$B$20,2,FALSE)/10</f>
        <v>0.6</v>
      </c>
      <c r="C12" s="21" t="s">
        <v>68</v>
      </c>
      <c r="D12" s="20">
        <f>VLOOKUP(E12,Parâmetros!$D$13:$E$18,2,FALSE)/10</f>
        <v>0.9</v>
      </c>
      <c r="E12" s="21" t="s">
        <v>36</v>
      </c>
      <c r="F12" s="32"/>
    </row>
    <row r="13" spans="1:6" x14ac:dyDescent="0.25">
      <c r="A13" s="19" t="s">
        <v>59</v>
      </c>
      <c r="B13" s="20">
        <f>VLOOKUP(C13,Parâmetros!$A$24:$B$29,2,FALSE)/10</f>
        <v>0.5</v>
      </c>
      <c r="C13" s="21" t="s">
        <v>42</v>
      </c>
      <c r="D13" s="20">
        <f>VLOOKUP(E13,Parâmetros!$D$24:$E$29,2,FALSE)/10</f>
        <v>1</v>
      </c>
      <c r="E13" s="21" t="s">
        <v>62</v>
      </c>
      <c r="F13" s="32"/>
    </row>
    <row r="14" spans="1:6" x14ac:dyDescent="0.25">
      <c r="A14" s="19" t="s">
        <v>5</v>
      </c>
      <c r="B14" s="20">
        <f>VLOOKUP(C14,Parâmetros!$A$33:$B$39,2,FALSE)/10</f>
        <v>0.3</v>
      </c>
      <c r="C14" s="21" t="s">
        <v>53</v>
      </c>
      <c r="D14" s="20">
        <f>VLOOKUP(E14,Parâmetros!$D$33:$E$39,2,FALSE)/10</f>
        <v>1</v>
      </c>
      <c r="E14" s="21" t="s">
        <v>54</v>
      </c>
      <c r="F14" s="33"/>
    </row>
    <row r="15" spans="1:6" x14ac:dyDescent="0.25">
      <c r="A15" s="27"/>
      <c r="B15" s="27"/>
      <c r="C15" s="27"/>
      <c r="D15" s="27"/>
      <c r="E15" s="27"/>
      <c r="F15" s="23">
        <f>((B11*D11)+(B12*D12)+(B13*D13)+(B14*D14))/4</f>
        <v>0.40250000000000002</v>
      </c>
    </row>
    <row r="16" spans="1:6" x14ac:dyDescent="0.25">
      <c r="A16" s="14" t="s">
        <v>8</v>
      </c>
      <c r="B16" s="15" t="s">
        <v>12</v>
      </c>
      <c r="C16" s="28"/>
      <c r="D16" s="29"/>
      <c r="E16" s="30"/>
      <c r="F16" s="16"/>
    </row>
    <row r="17" spans="1:6" x14ac:dyDescent="0.25">
      <c r="A17" s="22" t="s">
        <v>0</v>
      </c>
      <c r="B17" s="22" t="s">
        <v>1</v>
      </c>
      <c r="C17" s="22" t="s">
        <v>6</v>
      </c>
      <c r="D17" s="22" t="s">
        <v>2</v>
      </c>
      <c r="E17" s="22" t="s">
        <v>6</v>
      </c>
      <c r="F17" s="31" t="s">
        <v>88</v>
      </c>
    </row>
    <row r="18" spans="1:6" x14ac:dyDescent="0.25">
      <c r="A18" s="19" t="s">
        <v>3</v>
      </c>
      <c r="B18" s="20">
        <f>VLOOKUP(C18,Parâmetros!$A$3:$B$9,2,FALSE)/10</f>
        <v>0.3</v>
      </c>
      <c r="C18" s="21" t="s">
        <v>18</v>
      </c>
      <c r="D18" s="20">
        <f>VLOOKUP(E18,Parâmetros!$D$3:$E$7,2,FALSE)/10</f>
        <v>0.9</v>
      </c>
      <c r="E18" s="21" t="s">
        <v>24</v>
      </c>
      <c r="F18" s="32"/>
    </row>
    <row r="19" spans="1:6" x14ac:dyDescent="0.25">
      <c r="A19" s="19" t="s">
        <v>4</v>
      </c>
      <c r="B19" s="20">
        <f>VLOOKUP(C19,Parâmetros!$A$13:$B$20,2,FALSE)/10</f>
        <v>0.6</v>
      </c>
      <c r="C19" s="21" t="s">
        <v>68</v>
      </c>
      <c r="D19" s="20">
        <f>VLOOKUP(E19,Parâmetros!$D$13:$E$18,2,FALSE)/10</f>
        <v>0.9</v>
      </c>
      <c r="E19" s="21" t="s">
        <v>36</v>
      </c>
      <c r="F19" s="32"/>
    </row>
    <row r="20" spans="1:6" x14ac:dyDescent="0.25">
      <c r="A20" s="19" t="s">
        <v>59</v>
      </c>
      <c r="B20" s="20">
        <f>VLOOKUP(C20,Parâmetros!$A$24:$B$29,2,FALSE)/10</f>
        <v>0.5</v>
      </c>
      <c r="C20" s="21" t="s">
        <v>42</v>
      </c>
      <c r="D20" s="20">
        <f>VLOOKUP(E20,Parâmetros!$D$24:$E$29,2,FALSE)/10</f>
        <v>1</v>
      </c>
      <c r="E20" s="21" t="s">
        <v>62</v>
      </c>
      <c r="F20" s="32"/>
    </row>
    <row r="21" spans="1:6" x14ac:dyDescent="0.25">
      <c r="A21" s="19" t="s">
        <v>5</v>
      </c>
      <c r="B21" s="20">
        <f>VLOOKUP(C21,Parâmetros!$A$33:$B$39,2,FALSE)/10</f>
        <v>0.3</v>
      </c>
      <c r="C21" s="21" t="s">
        <v>53</v>
      </c>
      <c r="D21" s="20">
        <f>VLOOKUP(E21,Parâmetros!$D$33:$E$39,2,FALSE)/10</f>
        <v>1</v>
      </c>
      <c r="E21" s="21" t="s">
        <v>54</v>
      </c>
      <c r="F21" s="33"/>
    </row>
    <row r="22" spans="1:6" x14ac:dyDescent="0.25">
      <c r="A22" s="27"/>
      <c r="B22" s="27"/>
      <c r="C22" s="27"/>
      <c r="D22" s="27"/>
      <c r="E22" s="34"/>
      <c r="F22" s="23">
        <f>((B18*D18)+(B19*D19)+(B20*D20)+(B21*D21))/4</f>
        <v>0.40250000000000002</v>
      </c>
    </row>
  </sheetData>
  <sheetProtection algorithmName="SHA-512" hashValue="s1nS0nnKYPfO+7UMngcApr6ptGgobqKk8K25V6YTDskyXD+12PKDQF8c+uN3FCyLrWnQv0KQ0lT4qB11A2PmyA==" saltValue="UaWEwS2VuzWM3+n6jkZEig==" spinCount="100000" sheet="1" objects="1" scenarios="1"/>
  <mergeCells count="10">
    <mergeCell ref="A15:E15"/>
    <mergeCell ref="C16:E16"/>
    <mergeCell ref="F17:F21"/>
    <mergeCell ref="A22:E22"/>
    <mergeCell ref="B1:E1"/>
    <mergeCell ref="C2:E2"/>
    <mergeCell ref="F3:F7"/>
    <mergeCell ref="A8:E8"/>
    <mergeCell ref="C9:E9"/>
    <mergeCell ref="F10:F14"/>
  </mergeCells>
  <dataValidations count="9">
    <dataValidation type="list" allowBlank="1" showInputMessage="1" showErrorMessage="1" sqref="E21 E7 E14">
      <formula1>Atividade_Temporal</formula1>
    </dataValidation>
    <dataValidation type="list" allowBlank="1" showInputMessage="1" showErrorMessage="1" sqref="C7 C14 C21">
      <formula1>Fator_Temporal</formula1>
    </dataValidation>
    <dataValidation type="list" allowBlank="1" showInputMessage="1" showErrorMessage="1" sqref="E20 E6 E13">
      <formula1>Atividade_Espacial</formula1>
    </dataValidation>
    <dataValidation type="list" allowBlank="1" showInputMessage="1" showErrorMessage="1" sqref="C6 C13 C20">
      <formula1>Fator_Espacial</formula1>
    </dataValidation>
    <dataValidation type="list" allowBlank="1" showInputMessage="1" showErrorMessage="1" sqref="E19 E5 E12">
      <formula1>Atividade_Especif_Fonte</formula1>
    </dataValidation>
    <dataValidation type="list" allowBlank="1" showInputMessage="1" showErrorMessage="1" sqref="C5 C12 C19">
      <formula1>Fator_Especif_Fonte</formula1>
    </dataValidation>
    <dataValidation type="list" allowBlank="1" showInputMessage="1" showErrorMessage="1" sqref="E4 E18 E11">
      <formula1>Atividade_Medição</formula1>
    </dataValidation>
    <dataValidation type="list" allowBlank="1" showErrorMessage="1" sqref="B2 B9 B16">
      <formula1>$AC$3:$AC$9</formula1>
    </dataValidation>
    <dataValidation type="list" allowBlank="1" showInputMessage="1" showErrorMessage="1" sqref="C11 C4 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Parâmetros</vt:lpstr>
      <vt:lpstr>Chaminé do Filtro de Mangas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Tatiane Jardim Morais</cp:lastModifiedBy>
  <dcterms:created xsi:type="dcterms:W3CDTF">2016-11-21T10:49:47Z</dcterms:created>
  <dcterms:modified xsi:type="dcterms:W3CDTF">2019-06-06T19:39:30Z</dcterms:modified>
</cp:coreProperties>
</file>