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Durafort\"/>
    </mc:Choice>
  </mc:AlternateContent>
  <bookViews>
    <workbookView xWindow="0" yWindow="75" windowWidth="9435" windowHeight="7935" tabRatio="817"/>
  </bookViews>
  <sheets>
    <sheet name="Emissão Cabine de Pintura" sheetId="9" r:id="rId1"/>
  </sheets>
  <externalReferences>
    <externalReference r:id="rId2"/>
  </externalReferences>
  <definedNames>
    <definedName name="Ind_Silte">[1]FatorEmis_Vias!$I$12:$I$21</definedName>
    <definedName name="Info_Caminhões">[1]Dados!$A$7:$A$17</definedName>
    <definedName name="Tabela_Caminhões">[1]Dados!$A$7:$C$17</definedName>
    <definedName name="Tabela_Fator_Veic">[1]FatorEmis_Vias!$A$4:$G$16</definedName>
    <definedName name="Tabela_Silte">[1]FatorEmis_Vias!$I$12:$O$21</definedName>
    <definedName name="Tipo_Veic">[1]FatorEmis_Vias!$A$4:$A$16</definedName>
  </definedNames>
  <calcPr calcId="152511"/>
</workbook>
</file>

<file path=xl/calcChain.xml><?xml version="1.0" encoding="utf-8"?>
<calcChain xmlns="http://schemas.openxmlformats.org/spreadsheetml/2006/main">
  <c r="K9" i="9" l="1"/>
  <c r="I9" i="9" l="1"/>
  <c r="K10" i="9" l="1"/>
</calcChain>
</file>

<file path=xl/comments1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Informação:
https://solven.com.br/wp-content/uploads/2016/10/Diluente-Multi-Uso-Rev.02.pdf</t>
        </r>
      </text>
    </comment>
    <comment ref="H9" authorId="0" shapeId="0">
      <text>
        <r>
          <rPr>
            <sz val="9"/>
            <color indexed="81"/>
            <rFont val="Segoe UI"/>
            <family val="2"/>
          </rPr>
          <t xml:space="preserve">Valor aproximado
</t>
        </r>
      </text>
    </comment>
  </commentList>
</comments>
</file>

<file path=xl/sharedStrings.xml><?xml version="1.0" encoding="utf-8"?>
<sst xmlns="http://schemas.openxmlformats.org/spreadsheetml/2006/main" count="19" uniqueCount="19">
  <si>
    <t>Processo</t>
  </si>
  <si>
    <t>Fonte Emissora</t>
  </si>
  <si>
    <t>Altura (m)</t>
  </si>
  <si>
    <t>Diâmetro (m)</t>
  </si>
  <si>
    <t>Pintura de Moldes</t>
  </si>
  <si>
    <t>Densidade do Thinner</t>
  </si>
  <si>
    <t>Chaminé das Cabines de Pinturas</t>
  </si>
  <si>
    <t>Consumo de Thinner (kg/ano)</t>
  </si>
  <si>
    <t>Consumo de Dióxido de Titanio (kg/ano)</t>
  </si>
  <si>
    <t>Produção (t/ano)</t>
  </si>
  <si>
    <t>Taxas de Emissão de COV [kg/h]</t>
  </si>
  <si>
    <t>Fonte: Informações enviadas pelo empreendimento através do Ofício IEMA N° 419/2016</t>
  </si>
  <si>
    <t>Latitude [º]</t>
  </si>
  <si>
    <t>Longitude [º]</t>
  </si>
  <si>
    <t>TOTAL</t>
  </si>
  <si>
    <t>T [ºC]</t>
  </si>
  <si>
    <t>Consumo de Voláteis [kg/ano]</t>
  </si>
  <si>
    <t>Massa específica [kg/L]</t>
  </si>
  <si>
    <t>Fração de voláteis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</si>
</sst>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&gt;0.005]#,##0.00;&quot;&lt; 0,01&quot;"/>
    <numFmt numFmtId="166" formatCode="[&gt;0.005]#,##0;&quot;&lt; 0,01&quot;"/>
    <numFmt numFmtId="167" formatCode="#,##0.000000"/>
  </numFmts>
  <fonts count="8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ＭＳ Ｐゴシック"/>
      <family val="2"/>
      <charset val="128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theme="0" tint="-0.14996795556505021"/>
      </bottom>
      <diagonal/>
    </border>
    <border>
      <left style="thin">
        <color rgb="FFD9D9D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D9D9D9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/>
      <top/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3" xfId="0" applyFont="1" applyFill="1" applyBorder="1" applyAlignment="1">
      <alignment horizontal="left" vertical="center"/>
    </xf>
    <xf numFmtId="3" fontId="3" fillId="0" borderId="3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5" fontId="1" fillId="0" borderId="3" xfId="0" quotePrefix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3" fillId="0" borderId="0" xfId="0" applyNumberFormat="1" applyFont="1" applyAlignment="1">
      <alignment horizontal="left" vertical="center" wrapText="1"/>
    </xf>
    <xf numFmtId="166" fontId="1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7" fontId="3" fillId="0" borderId="6" xfId="0" applyNumberFormat="1" applyFont="1" applyFill="1" applyBorder="1" applyAlignment="1">
      <alignment horizontal="center" vertical="center"/>
    </xf>
    <xf numFmtId="4" fontId="3" fillId="3" borderId="5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FF00"/>
      <color rgb="FFD9D9D9"/>
      <color rgb="FFDCE6F1"/>
      <color rgb="FF4F81BD"/>
      <color rgb="FF3366FF"/>
      <color rgb="FF0066FF"/>
      <color rgb="FF0066CC"/>
      <color rgb="FFFF66FF"/>
      <color rgb="FFCC00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VLI/PRJ1401148-Programas%20QAr/06-Invent&#225;rio/6-4_Unidades%20Operacionais_FCA/Terminal%20de%20Araguari/Memorial_Araguari_F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orEmis_Grãos"/>
      <sheetName val="FatorEmis_Vias"/>
      <sheetName val="FatorEmiss_Equip"/>
      <sheetName val="FatorLoco_Carreg"/>
      <sheetName val="Dados"/>
      <sheetName val="TR's"/>
      <sheetName val="Fontes Pontuais"/>
      <sheetName val="Carreg-Descarg"/>
      <sheetName val="Equipamentos"/>
      <sheetName val="Vias"/>
      <sheetName val="Loco-Parada"/>
      <sheetName val="Bloco - Total"/>
    </sheetNames>
    <sheetDataSet>
      <sheetData sheetId="0"/>
      <sheetData sheetId="1">
        <row r="4">
          <cell r="A4" t="str">
            <v>Tubo de escapamento</v>
          </cell>
          <cell r="G4">
            <v>0</v>
          </cell>
        </row>
        <row r="5">
          <cell r="A5" t="str">
            <v xml:space="preserve">     Gasolina C</v>
          </cell>
          <cell r="B5">
            <v>0.08</v>
          </cell>
          <cell r="C5">
            <v>7.0000000000000007E-2</v>
          </cell>
          <cell r="D5">
            <v>0.75</v>
          </cell>
          <cell r="E5">
            <v>11.4</v>
          </cell>
          <cell r="F5">
            <v>1.17</v>
          </cell>
          <cell r="G5" t="str">
            <v>-</v>
          </cell>
        </row>
        <row r="6">
          <cell r="A6" t="str">
            <v xml:space="preserve">     Álcool</v>
          </cell>
          <cell r="B6" t="str">
            <v>-</v>
          </cell>
          <cell r="C6" t="str">
            <v>-</v>
          </cell>
          <cell r="D6">
            <v>1.3</v>
          </cell>
          <cell r="E6">
            <v>20.100000000000001</v>
          </cell>
          <cell r="F6">
            <v>2.17</v>
          </cell>
          <cell r="G6" t="str">
            <v>-</v>
          </cell>
        </row>
        <row r="7">
          <cell r="A7" t="str">
            <v xml:space="preserve">     Flex (álcool)</v>
          </cell>
          <cell r="B7" t="str">
            <v>-</v>
          </cell>
          <cell r="C7" t="str">
            <v>-</v>
          </cell>
          <cell r="D7">
            <v>0.06</v>
          </cell>
          <cell r="E7">
            <v>0.62</v>
          </cell>
          <cell r="F7">
            <v>0.1</v>
          </cell>
          <cell r="G7" t="str">
            <v>-</v>
          </cell>
        </row>
        <row r="8">
          <cell r="A8" t="str">
            <v xml:space="preserve">     Diesel</v>
          </cell>
          <cell r="B8">
            <v>0.47</v>
          </cell>
          <cell r="C8">
            <v>0.13</v>
          </cell>
          <cell r="D8">
            <v>9.81</v>
          </cell>
          <cell r="E8">
            <v>13.4</v>
          </cell>
          <cell r="F8">
            <v>2.0499999999999998</v>
          </cell>
          <cell r="G8">
            <v>285</v>
          </cell>
        </row>
        <row r="9">
          <cell r="A9" t="str">
            <v xml:space="preserve">     Táxi</v>
          </cell>
          <cell r="B9" t="str">
            <v>-</v>
          </cell>
          <cell r="C9" t="str">
            <v>-</v>
          </cell>
          <cell r="D9">
            <v>0.9</v>
          </cell>
          <cell r="E9">
            <v>0.8</v>
          </cell>
          <cell r="F9">
            <v>0.44</v>
          </cell>
          <cell r="G9">
            <v>0</v>
          </cell>
        </row>
        <row r="10">
          <cell r="A10" t="str">
            <v xml:space="preserve">     Motocicletas e similiares</v>
          </cell>
          <cell r="B10">
            <v>0.05</v>
          </cell>
          <cell r="C10">
            <v>0.02</v>
          </cell>
          <cell r="D10">
            <v>0.12</v>
          </cell>
          <cell r="E10">
            <v>10.4</v>
          </cell>
          <cell r="F10">
            <v>1.41</v>
          </cell>
          <cell r="G10">
            <v>0</v>
          </cell>
        </row>
        <row r="11">
          <cell r="A11" t="str">
            <v>Emissão do carter evaporativa</v>
          </cell>
          <cell r="G11">
            <v>0</v>
          </cell>
        </row>
        <row r="12">
          <cell r="A12" t="str">
            <v xml:space="preserve">     Gasolina C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>
            <v>2</v>
          </cell>
          <cell r="G12" t="str">
            <v>-</v>
          </cell>
          <cell r="I12" t="str">
            <v>Copper smelting</v>
          </cell>
          <cell r="J12">
            <v>1</v>
          </cell>
          <cell r="K12">
            <v>3</v>
          </cell>
          <cell r="L12" t="str">
            <v>15,4-21,7</v>
          </cell>
          <cell r="M12">
            <v>19</v>
          </cell>
          <cell r="N12" t="str">
            <v>188-400</v>
          </cell>
          <cell r="O12">
            <v>292</v>
          </cell>
        </row>
        <row r="13">
          <cell r="A13" t="str">
            <v xml:space="preserve">     Álcool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1.5</v>
          </cell>
          <cell r="G13" t="str">
            <v>-</v>
          </cell>
          <cell r="I13" t="str">
            <v>Iron and steel production</v>
          </cell>
          <cell r="J13">
            <v>9</v>
          </cell>
          <cell r="K13">
            <v>48</v>
          </cell>
          <cell r="L13" t="str">
            <v>1,1-35,7</v>
          </cell>
          <cell r="M13">
            <v>12.5</v>
          </cell>
          <cell r="N13" t="str">
            <v>0,09-79</v>
          </cell>
          <cell r="O13">
            <v>9.6999999999999993</v>
          </cell>
        </row>
        <row r="14">
          <cell r="A14" t="str">
            <v xml:space="preserve">     Motocicletas e similiares</v>
          </cell>
          <cell r="B14" t="str">
            <v>-</v>
          </cell>
          <cell r="C14" t="str">
            <v>-</v>
          </cell>
          <cell r="D14" t="str">
            <v>-</v>
          </cell>
          <cell r="E14" t="str">
            <v>-</v>
          </cell>
          <cell r="F14">
            <v>1.2</v>
          </cell>
          <cell r="G14" t="str">
            <v>-</v>
          </cell>
          <cell r="I14" t="str">
            <v>Asphalt batching</v>
          </cell>
          <cell r="J14">
            <v>1</v>
          </cell>
          <cell r="K14">
            <v>3</v>
          </cell>
          <cell r="L14" t="str">
            <v>2,6-4,6</v>
          </cell>
          <cell r="M14">
            <v>3.3</v>
          </cell>
          <cell r="N14" t="str">
            <v>76-193</v>
          </cell>
          <cell r="O14">
            <v>120</v>
          </cell>
        </row>
        <row r="15">
          <cell r="A15" t="str">
            <v>Pneus</v>
          </cell>
          <cell r="G15">
            <v>0</v>
          </cell>
          <cell r="I15" t="str">
            <v>Concrete batching</v>
          </cell>
          <cell r="J15">
            <v>1</v>
          </cell>
          <cell r="K15">
            <v>3</v>
          </cell>
          <cell r="L15" t="str">
            <v>5,2-6,0</v>
          </cell>
          <cell r="M15">
            <v>5.5</v>
          </cell>
          <cell r="N15" t="str">
            <v>11,0-12,0</v>
          </cell>
          <cell r="O15">
            <v>12</v>
          </cell>
        </row>
        <row r="16">
          <cell r="A16" t="str">
            <v xml:space="preserve">     Todos os tipos</v>
          </cell>
          <cell r="B16">
            <v>7.0000000000000007E-2</v>
          </cell>
          <cell r="C16" t="str">
            <v>-</v>
          </cell>
          <cell r="D16" t="str">
            <v>-</v>
          </cell>
          <cell r="E16" t="str">
            <v>-</v>
          </cell>
          <cell r="F16" t="str">
            <v>-</v>
          </cell>
          <cell r="G16" t="str">
            <v>-</v>
          </cell>
          <cell r="I16" t="str">
            <v>Sand and gravel processing</v>
          </cell>
          <cell r="J16">
            <v>1</v>
          </cell>
          <cell r="K16">
            <v>3</v>
          </cell>
          <cell r="L16" t="str">
            <v>6,4-7,9</v>
          </cell>
          <cell r="M16">
            <v>7.1</v>
          </cell>
          <cell r="N16" t="str">
            <v>53-95</v>
          </cell>
          <cell r="O16">
            <v>70</v>
          </cell>
        </row>
        <row r="17">
          <cell r="I17" t="str">
            <v>Municipal solid waste landfill</v>
          </cell>
          <cell r="J17">
            <v>2</v>
          </cell>
          <cell r="K17">
            <v>7</v>
          </cell>
          <cell r="L17" t="str">
            <v>-</v>
          </cell>
          <cell r="M17" t="str">
            <v>-</v>
          </cell>
          <cell r="N17" t="str">
            <v>1,1-32</v>
          </cell>
          <cell r="O17">
            <v>7.4</v>
          </cell>
        </row>
        <row r="18">
          <cell r="I18" t="str">
            <v>Quarry</v>
          </cell>
          <cell r="J18">
            <v>1</v>
          </cell>
          <cell r="K18">
            <v>6</v>
          </cell>
          <cell r="L18" t="str">
            <v>-</v>
          </cell>
          <cell r="M18" t="str">
            <v>-</v>
          </cell>
          <cell r="N18" t="str">
            <v>2,4-14</v>
          </cell>
          <cell r="O18">
            <v>8.1999999999999993</v>
          </cell>
        </row>
        <row r="19">
          <cell r="I19" t="str">
            <v>Corn wet mills</v>
          </cell>
          <cell r="J19">
            <v>3</v>
          </cell>
          <cell r="K19">
            <v>15</v>
          </cell>
          <cell r="L19" t="str">
            <v>-</v>
          </cell>
          <cell r="M19" t="str">
            <v>-</v>
          </cell>
          <cell r="N19" t="str">
            <v>0,05-2,9</v>
          </cell>
          <cell r="O19">
            <v>1.1000000000000001</v>
          </cell>
        </row>
        <row r="20">
          <cell r="I20" t="str">
            <v>Vias mais sujas</v>
          </cell>
          <cell r="J20" t="str">
            <v>-</v>
          </cell>
          <cell r="K20" t="str">
            <v>-</v>
          </cell>
          <cell r="L20" t="str">
            <v>-</v>
          </cell>
          <cell r="M20" t="str">
            <v>-</v>
          </cell>
          <cell r="N20" t="str">
            <v>-</v>
          </cell>
          <cell r="O20">
            <v>5.5</v>
          </cell>
        </row>
        <row r="21">
          <cell r="I21" t="str">
            <v>Vias menos sujas</v>
          </cell>
          <cell r="J21" t="str">
            <v>-</v>
          </cell>
          <cell r="K21" t="str">
            <v>-</v>
          </cell>
          <cell r="L21" t="str">
            <v>-</v>
          </cell>
          <cell r="M21" t="str">
            <v>-</v>
          </cell>
          <cell r="N21" t="str">
            <v>-</v>
          </cell>
          <cell r="O21">
            <v>1.1000000000000001</v>
          </cell>
        </row>
      </sheetData>
      <sheetData sheetId="2"/>
      <sheetData sheetId="3"/>
      <sheetData sheetId="4">
        <row r="7">
          <cell r="A7" t="str">
            <v>Carreta LS - Grãos</v>
          </cell>
          <cell r="B7">
            <v>32</v>
          </cell>
          <cell r="C7" t="str">
            <v>NA</v>
          </cell>
        </row>
        <row r="8">
          <cell r="A8" t="str">
            <v>Rodotren - Grãos</v>
          </cell>
          <cell r="B8">
            <v>50</v>
          </cell>
          <cell r="C8" t="str">
            <v>NA</v>
          </cell>
        </row>
        <row r="9">
          <cell r="A9" t="str">
            <v>Bitren - Grãos</v>
          </cell>
          <cell r="B9">
            <v>37</v>
          </cell>
          <cell r="C9" t="str">
            <v>NA</v>
          </cell>
        </row>
        <row r="10">
          <cell r="A10" t="str">
            <v>Média - Grãos</v>
          </cell>
          <cell r="B10">
            <v>39.666666666666664</v>
          </cell>
          <cell r="C10">
            <v>330</v>
          </cell>
        </row>
        <row r="11">
          <cell r="A11" t="str">
            <v>Bicaçamba - Fertil</v>
          </cell>
          <cell r="B11">
            <v>36</v>
          </cell>
          <cell r="C11" t="str">
            <v>NA</v>
          </cell>
        </row>
        <row r="12">
          <cell r="A12" t="str">
            <v>Rodotren - Fertil</v>
          </cell>
          <cell r="B12">
            <v>46</v>
          </cell>
          <cell r="C12" t="str">
            <v>NA</v>
          </cell>
        </row>
        <row r="13">
          <cell r="A13" t="str">
            <v>Caçamba LS - Fertil</v>
          </cell>
          <cell r="B13">
            <v>28</v>
          </cell>
          <cell r="C13" t="str">
            <v>NA</v>
          </cell>
        </row>
        <row r="14">
          <cell r="A14" t="str">
            <v>Simples - Fertil</v>
          </cell>
          <cell r="B14">
            <v>25</v>
          </cell>
          <cell r="C14" t="str">
            <v>NA</v>
          </cell>
        </row>
        <row r="15">
          <cell r="A15" t="str">
            <v>Média - Fertil</v>
          </cell>
          <cell r="B15">
            <v>33.75</v>
          </cell>
          <cell r="C15">
            <v>30</v>
          </cell>
        </row>
        <row r="16">
          <cell r="A16" t="str">
            <v>Dado fornecido func - Fertil</v>
          </cell>
          <cell r="B16" t="str">
            <v>NA</v>
          </cell>
          <cell r="C16">
            <v>29</v>
          </cell>
        </row>
        <row r="17">
          <cell r="A17" t="str">
            <v>Grãos + Fertil</v>
          </cell>
          <cell r="B17">
            <v>39.173611111111114</v>
          </cell>
          <cell r="C17">
            <v>360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pane xSplit="1" ySplit="8" topLeftCell="B9" activePane="bottomRight" state="frozen"/>
      <selection pane="topRight" activeCell="B1" sqref="B1"/>
      <selection pane="bottomLeft" activeCell="A10" sqref="A10"/>
      <selection pane="bottomRight" activeCell="G15" sqref="G15"/>
    </sheetView>
  </sheetViews>
  <sheetFormatPr defaultRowHeight="15" customHeight="1"/>
  <cols>
    <col min="1" max="1" width="28.140625" style="2" customWidth="1"/>
    <col min="2" max="2" width="15" style="2" customWidth="1"/>
    <col min="3" max="4" width="11" style="2" customWidth="1"/>
    <col min="5" max="5" width="9" style="2" customWidth="1"/>
    <col min="6" max="6" width="11.140625" style="2" customWidth="1"/>
    <col min="7" max="7" width="9" style="2" customWidth="1"/>
    <col min="8" max="8" width="15" style="2" customWidth="1"/>
    <col min="9" max="9" width="14.5703125" style="2" customWidth="1"/>
    <col min="10" max="10" width="10.7109375" style="2" customWidth="1"/>
    <col min="11" max="11" width="15.28515625" style="6" bestFit="1" customWidth="1"/>
    <col min="12" max="12" width="9.140625" style="6"/>
    <col min="13" max="16384" width="9.140625" style="2"/>
  </cols>
  <sheetData>
    <row r="1" spans="1:12" ht="15" customHeight="1">
      <c r="A1" s="2" t="s">
        <v>5</v>
      </c>
      <c r="B1" s="20">
        <v>0.82</v>
      </c>
    </row>
    <row r="2" spans="1:12" ht="15" customHeight="1">
      <c r="A2" s="2" t="s">
        <v>7</v>
      </c>
      <c r="B2" s="21">
        <v>1000</v>
      </c>
    </row>
    <row r="3" spans="1:12" ht="15" customHeight="1">
      <c r="A3" s="2" t="s">
        <v>8</v>
      </c>
      <c r="B3" s="21">
        <v>1000</v>
      </c>
    </row>
    <row r="4" spans="1:12" ht="15" customHeight="1">
      <c r="A4" s="2" t="s">
        <v>9</v>
      </c>
      <c r="B4" s="21">
        <v>1320</v>
      </c>
    </row>
    <row r="5" spans="1:12" ht="15" customHeight="1">
      <c r="B5" s="15"/>
    </row>
    <row r="6" spans="1:12" ht="15" customHeight="1">
      <c r="A6" s="17" t="s">
        <v>11</v>
      </c>
    </row>
    <row r="7" spans="1:12" s="14" customFormat="1" ht="15" customHeight="1">
      <c r="A7" s="33" t="s">
        <v>1</v>
      </c>
      <c r="B7" s="35" t="s">
        <v>0</v>
      </c>
      <c r="C7" s="30" t="s">
        <v>12</v>
      </c>
      <c r="D7" s="30" t="s">
        <v>13</v>
      </c>
      <c r="E7" s="27" t="s">
        <v>2</v>
      </c>
      <c r="F7" s="25" t="s">
        <v>3</v>
      </c>
      <c r="G7" s="25" t="s">
        <v>15</v>
      </c>
      <c r="H7" s="29" t="s">
        <v>16</v>
      </c>
      <c r="I7" s="29" t="s">
        <v>17</v>
      </c>
      <c r="J7" s="29" t="s">
        <v>18</v>
      </c>
      <c r="K7" s="31" t="s">
        <v>10</v>
      </c>
    </row>
    <row r="8" spans="1:12" s="14" customFormat="1" ht="15" customHeight="1">
      <c r="A8" s="34"/>
      <c r="B8" s="36"/>
      <c r="C8" s="30"/>
      <c r="D8" s="30"/>
      <c r="E8" s="28"/>
      <c r="F8" s="26"/>
      <c r="G8" s="26"/>
      <c r="H8" s="29"/>
      <c r="I8" s="29"/>
      <c r="J8" s="29"/>
      <c r="K8" s="32"/>
    </row>
    <row r="9" spans="1:12" s="1" customFormat="1" ht="15" customHeight="1">
      <c r="A9" s="7" t="s">
        <v>6</v>
      </c>
      <c r="B9" s="7" t="s">
        <v>4</v>
      </c>
      <c r="C9" s="18">
        <v>-20.366197</v>
      </c>
      <c r="D9" s="18">
        <v>-40.385489</v>
      </c>
      <c r="E9" s="11">
        <v>9</v>
      </c>
      <c r="F9" s="9">
        <v>0.7</v>
      </c>
      <c r="G9" s="8">
        <v>25</v>
      </c>
      <c r="H9" s="16">
        <v>1500</v>
      </c>
      <c r="I9" s="10">
        <f>B1</f>
        <v>0.82</v>
      </c>
      <c r="J9" s="16">
        <v>100</v>
      </c>
      <c r="K9" s="12">
        <f>H9*(J9/100)/8760</f>
        <v>0.17123287671232876</v>
      </c>
    </row>
    <row r="10" spans="1:12" ht="15" customHeight="1">
      <c r="A10" s="22" t="s">
        <v>14</v>
      </c>
      <c r="B10" s="23"/>
      <c r="C10" s="23"/>
      <c r="D10" s="23"/>
      <c r="E10" s="23"/>
      <c r="F10" s="23"/>
      <c r="G10" s="23"/>
      <c r="H10" s="23"/>
      <c r="I10" s="23"/>
      <c r="J10" s="24"/>
      <c r="K10" s="19">
        <f>SUM(K9:K9)</f>
        <v>0.17123287671232876</v>
      </c>
      <c r="L10" s="2"/>
    </row>
    <row r="11" spans="1:12" s="6" customFormat="1" ht="15" customHeight="1"/>
    <row r="13" spans="1:12" ht="15" customHeight="1">
      <c r="A13" s="3"/>
      <c r="H13" s="1"/>
    </row>
    <row r="14" spans="1:12" ht="15" customHeight="1">
      <c r="A14" s="4"/>
      <c r="B14" s="5"/>
      <c r="C14" s="5"/>
      <c r="D14" s="5"/>
      <c r="E14" s="5"/>
      <c r="F14" s="5"/>
      <c r="G14" s="5"/>
      <c r="H14" s="1"/>
    </row>
    <row r="15" spans="1:12" ht="15" customHeight="1">
      <c r="A15" s="1"/>
      <c r="H15" s="1"/>
    </row>
    <row r="16" spans="1:12" ht="15" customHeight="1">
      <c r="A16" s="1"/>
      <c r="H16" s="1"/>
    </row>
    <row r="17" spans="1:8" ht="15" customHeight="1">
      <c r="A17" s="1"/>
      <c r="G17" s="13"/>
      <c r="H17" s="1"/>
    </row>
    <row r="18" spans="1:8" ht="15" customHeight="1">
      <c r="H18" s="1"/>
    </row>
    <row r="19" spans="1:8" ht="15" customHeight="1">
      <c r="H19" s="1"/>
    </row>
  </sheetData>
  <sheetProtection algorithmName="SHA-512" hashValue="sGUGanCqQsBk/8abVVAlqVyp5b5b1AvaIrADoQgoNzXNaFm6YyoI6fUNLb6AZlKG2dQW8bzOd1Z9IAobk9eI/A==" saltValue="9VCq9jPXeomxy1mig5ipaw==" spinCount="100000" sheet="1" objects="1" scenarios="1"/>
  <mergeCells count="12">
    <mergeCell ref="K7:K8"/>
    <mergeCell ref="I7:I8"/>
    <mergeCell ref="J7:J8"/>
    <mergeCell ref="A7:A8"/>
    <mergeCell ref="B7:B8"/>
    <mergeCell ref="A10:J10"/>
    <mergeCell ref="G7:G8"/>
    <mergeCell ref="E7:E8"/>
    <mergeCell ref="F7:F8"/>
    <mergeCell ref="H7:H8"/>
    <mergeCell ref="D7:D8"/>
    <mergeCell ref="C7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Emissão Cabine de Pintura</vt:lpstr>
    </vt:vector>
  </TitlesOfParts>
  <Company>EcoSoft Consultoria e Softwares Ambientais Ltda.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Wilhiam</dc:creator>
  <cp:lastModifiedBy>Gabriel Aarão Gonçalves</cp:lastModifiedBy>
  <dcterms:created xsi:type="dcterms:W3CDTF">2013-07-17T12:14:17Z</dcterms:created>
  <dcterms:modified xsi:type="dcterms:W3CDTF">2019-06-07T11:38:56Z</dcterms:modified>
</cp:coreProperties>
</file>