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Fertilizantes Fertipar\"/>
    </mc:Choice>
  </mc:AlternateContent>
  <bookViews>
    <workbookView xWindow="0" yWindow="0" windowWidth="24000" windowHeight="9135" tabRatio="764" firstSheet="1" activeTab="2"/>
  </bookViews>
  <sheets>
    <sheet name="Parâmetros" sheetId="2" state="hidden" r:id="rId1"/>
    <sheet name="Transferência" sheetId="18" r:id="rId2"/>
    <sheet name="Equipamentos" sheetId="21" r:id="rId3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1" l="1"/>
  <c r="B27" i="21"/>
  <c r="B26" i="21"/>
  <c r="B25" i="21"/>
  <c r="D49" i="21" l="1"/>
  <c r="D48" i="21"/>
  <c r="D47" i="21"/>
  <c r="D46" i="21"/>
  <c r="D42" i="21"/>
  <c r="D41" i="21"/>
  <c r="D40" i="21"/>
  <c r="D39" i="21"/>
  <c r="D35" i="21"/>
  <c r="D34" i="21"/>
  <c r="D33" i="21"/>
  <c r="D32" i="21"/>
  <c r="D28" i="21"/>
  <c r="D27" i="21"/>
  <c r="D26" i="21"/>
  <c r="D25" i="21"/>
  <c r="D21" i="21"/>
  <c r="D20" i="21"/>
  <c r="D19" i="21"/>
  <c r="D18" i="21"/>
  <c r="D14" i="21"/>
  <c r="D13" i="21"/>
  <c r="D12" i="21"/>
  <c r="D11" i="21"/>
  <c r="D7" i="21"/>
  <c r="D6" i="21"/>
  <c r="D5" i="21"/>
  <c r="D4" i="21"/>
  <c r="B49" i="21"/>
  <c r="B48" i="21"/>
  <c r="B47" i="21"/>
  <c r="B46" i="21"/>
  <c r="B42" i="21"/>
  <c r="B41" i="21"/>
  <c r="B40" i="21"/>
  <c r="B39" i="21"/>
  <c r="B35" i="21"/>
  <c r="B34" i="21"/>
  <c r="B33" i="21"/>
  <c r="B32" i="21"/>
  <c r="B21" i="21"/>
  <c r="B20" i="21"/>
  <c r="B19" i="21"/>
  <c r="B18" i="21"/>
  <c r="B14" i="21"/>
  <c r="B13" i="21"/>
  <c r="B12" i="21"/>
  <c r="B11" i="21"/>
  <c r="B7" i="21"/>
  <c r="B6" i="21"/>
  <c r="B5" i="21"/>
  <c r="B4" i="21"/>
  <c r="D21" i="18"/>
  <c r="D20" i="18"/>
  <c r="D19" i="18"/>
  <c r="D18" i="18"/>
  <c r="B21" i="18"/>
  <c r="B20" i="18"/>
  <c r="B19" i="18"/>
  <c r="B18" i="18"/>
  <c r="F50" i="21" l="1"/>
  <c r="F43" i="21"/>
  <c r="F36" i="21"/>
  <c r="F29" i="21"/>
  <c r="F22" i="21"/>
  <c r="F8" i="21"/>
  <c r="F22" i="18"/>
  <c r="F15" i="21" l="1"/>
  <c r="D14" i="18" l="1"/>
  <c r="B14" i="18"/>
  <c r="D13" i="18"/>
  <c r="B13" i="18"/>
  <c r="D12" i="18"/>
  <c r="B12" i="18"/>
  <c r="D11" i="18"/>
  <c r="B11" i="18"/>
  <c r="D7" i="18"/>
  <c r="B7" i="18"/>
  <c r="D6" i="18"/>
  <c r="B6" i="18"/>
  <c r="D5" i="18"/>
  <c r="B5" i="18"/>
  <c r="D4" i="18"/>
  <c r="B4" i="18"/>
  <c r="F15" i="18" l="1"/>
  <c r="F8" i="18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<sst xmlns="http://schemas.openxmlformats.org/spreadsheetml/2006/main" count="296" uniqueCount="95">
  <si>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</si>
  <si>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</si>
  <si>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</si>
  <si>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</si>
  <si>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</si>
  <si>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</si>
  <si>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</si>
  <si>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</si>
  <si>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</si>
  <si>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</si>
  <si>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</si>
  <si>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</si>
  <si>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</si>
  <si>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</si>
  <si>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</si>
  <si>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</si>
  <si>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</si>
  <si>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</si>
  <si>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</si>
  <si>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</si>
  <si>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</si>
  <si>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</si>
  <si>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</si>
  <si>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</si>
  <si>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</si>
  <si>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</si>
  <si>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</si>
  <si>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</si>
  <si>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</si>
  <si>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</si>
  <si>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</si>
  <si>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</si>
  <si>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</si>
  <si>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</si>
  <si>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</si>
  <si>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</si>
  <si>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</si>
  <si>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</si>
  <si>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</si>
  <si>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</si>
  <si>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</si>
  <si>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</si>
  <si>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</si>
  <si>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</si>
  <si>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</si>
  <si>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</si>
  <si>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</si>
  <si>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</si>
  <si>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</si>
  <si>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</si>
  <si>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</si>
  <si>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</si>
  <si>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</si>
  <si>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</si>
  <si>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</si>
  <si>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</si>
  <si>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</si>
  <si>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</si>
  <si>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</si>
  <si>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</si>
  <si>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</si>
  <si>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</si>
  <si>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</si>
  <si>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</si>
  <si>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</si>
  <si>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</si>
  <si>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</si>
  <si>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</si>
  <si>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</si>
  <si>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</si>
  <si>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</si>
  <si>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</si>
  <si>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</si>
  <si>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</si>
  <si>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</si>
  <si>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</si>
  <si>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</si>
  <si>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</si>
  <si>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</si>
  <si>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</si>
  <si>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</si>
  <si>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</si>
  <si>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</si>
  <si>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</si>
  <si>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</si>
  <si>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</si>
  <si>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</si>
  <si>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</si>
  <si>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</si>
  <si>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</si>
  <si>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</si>
  <si>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</si>
  <si>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</si>
  <si>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Máquinas e Equipamentos</t>
  </si>
  <si>
    <t>Transferência de Fertilizantes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</si>
</sst>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customHeight="1" x14ac:dyDescent="0.25">
      <c r="A2" s="31" t="s">
        <v>73</v>
      </c>
      <c r="B2" s="31"/>
      <c r="C2" s="4"/>
      <c r="D2" s="31" t="s">
        <v>74</v>
      </c>
      <c r="E2" s="31"/>
      <c r="G2" s="31" t="s">
        <v>25</v>
      </c>
      <c r="H2" s="31"/>
      <c r="I2" s="31"/>
      <c r="J2" s="31"/>
      <c r="K2" s="31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32" t="s">
        <v>21</v>
      </c>
      <c r="H3" s="32" t="s">
        <v>22</v>
      </c>
      <c r="I3" s="32"/>
      <c r="J3" s="32"/>
      <c r="K3" s="32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32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3" t="s">
        <v>50</v>
      </c>
      <c r="B11" s="33"/>
      <c r="C11" s="33"/>
      <c r="D11" s="33"/>
      <c r="E11" s="33"/>
    </row>
    <row r="12" spans="1:11" ht="15" customHeight="1" x14ac:dyDescent="0.25">
      <c r="A12" s="31" t="s">
        <v>79</v>
      </c>
      <c r="B12" s="31"/>
      <c r="D12" s="31" t="s">
        <v>80</v>
      </c>
      <c r="E12" s="31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91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3" t="s">
        <v>42</v>
      </c>
      <c r="B22" s="33"/>
      <c r="C22" s="33"/>
      <c r="D22" s="33"/>
      <c r="E22" s="33"/>
    </row>
    <row r="23" spans="1:5" ht="15" customHeight="1" x14ac:dyDescent="0.25">
      <c r="A23" s="31" t="s">
        <v>82</v>
      </c>
      <c r="B23" s="31"/>
      <c r="D23" s="31" t="s">
        <v>83</v>
      </c>
      <c r="E23" s="31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92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3" t="s">
        <v>49</v>
      </c>
      <c r="B31" s="33"/>
      <c r="C31" s="33"/>
      <c r="D31" s="33"/>
      <c r="E31" s="33"/>
    </row>
    <row r="32" spans="1:5" ht="15" customHeight="1" x14ac:dyDescent="0.25">
      <c r="A32" s="31" t="s">
        <v>86</v>
      </c>
      <c r="B32" s="31"/>
      <c r="C32" s="24"/>
      <c r="D32" s="31" t="s">
        <v>87</v>
      </c>
      <c r="E32" s="31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C33"/>
  <sheetViews>
    <sheetView workbookViewId="0">
      <selection activeCell="C2" sqref="C2:E2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1" t="s">
        <v>94</v>
      </c>
      <c r="C1" s="42"/>
      <c r="D1" s="42"/>
      <c r="E1" s="42"/>
      <c r="F1" s="6"/>
      <c r="G1" s="7"/>
    </row>
    <row r="2" spans="1:29" ht="15" customHeight="1" x14ac:dyDescent="0.25">
      <c r="A2" s="8" t="s">
        <v>8</v>
      </c>
      <c r="B2" s="9" t="s">
        <v>9</v>
      </c>
      <c r="C2" s="43"/>
      <c r="D2" s="44"/>
      <c r="E2" s="45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8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39"/>
      <c r="AC4" s="1" t="s">
        <v>24</v>
      </c>
    </row>
    <row r="5" spans="1:29" ht="1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39"/>
      <c r="AC5" s="1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39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0"/>
      <c r="AC7" s="1" t="s">
        <v>23</v>
      </c>
    </row>
    <row r="8" spans="1:29" ht="15" customHeight="1" x14ac:dyDescent="0.25">
      <c r="A8" s="34"/>
      <c r="B8" s="34"/>
      <c r="C8" s="34"/>
      <c r="D8" s="34"/>
      <c r="E8" s="34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38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39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39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39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0"/>
    </row>
    <row r="15" spans="1:29" ht="15" customHeight="1" x14ac:dyDescent="0.25">
      <c r="A15" s="34"/>
      <c r="B15" s="34"/>
      <c r="C15" s="34"/>
      <c r="D15" s="34"/>
      <c r="E15" s="34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35"/>
      <c r="D16" s="36"/>
      <c r="E16" s="37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38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39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39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39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0"/>
    </row>
    <row r="22" spans="1:9" ht="15" customHeight="1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ht="15" customHeight="1" x14ac:dyDescent="0.25">
      <c r="E25" s="22"/>
    </row>
    <row r="33" spans="5:5" ht="15" customHeight="1" x14ac:dyDescent="0.25">
      <c r="E33" s="23"/>
    </row>
  </sheetData>
  <sheetProtection algorithmName="SHA-512" hashValue="0WD5ds7peZJFjq0BM9qxHsynGpTz2xc/tXufm8FoAiI/7oxzySHMAVLnidqkrJF6rXI+fZdbkr0s+XykWhiTUA==" saltValue="tzFGF8gCj5WHav91wm039g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C61"/>
  <sheetViews>
    <sheetView tabSelected="1" topLeftCell="A33" workbookViewId="0">
      <selection activeCell="C54" sqref="C54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1" t="s">
        <v>93</v>
      </c>
      <c r="C1" s="42"/>
      <c r="D1" s="42"/>
      <c r="E1" s="42"/>
      <c r="F1" s="6"/>
      <c r="G1" s="7"/>
    </row>
    <row r="2" spans="1:29" ht="15" customHeight="1" x14ac:dyDescent="0.25">
      <c r="A2" s="8" t="s">
        <v>8</v>
      </c>
      <c r="B2" s="9" t="s">
        <v>9</v>
      </c>
      <c r="C2" s="43"/>
      <c r="D2" s="44"/>
      <c r="E2" s="45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8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39"/>
      <c r="AC4" s="1" t="s">
        <v>24</v>
      </c>
    </row>
    <row r="5" spans="1:29" ht="1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39"/>
      <c r="AC5" s="1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39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1</v>
      </c>
      <c r="C7" s="28" t="s">
        <v>51</v>
      </c>
      <c r="D7" s="27">
        <f>VLOOKUP(E7,Parâmetros!$D$33:$E$39,2,FALSE)/10</f>
        <v>1</v>
      </c>
      <c r="E7" s="28" t="s">
        <v>56</v>
      </c>
      <c r="F7" s="40"/>
      <c r="AC7" s="1" t="s">
        <v>23</v>
      </c>
    </row>
    <row r="8" spans="1:29" ht="15" customHeight="1" x14ac:dyDescent="0.25">
      <c r="A8" s="34"/>
      <c r="B8" s="34"/>
      <c r="C8" s="34"/>
      <c r="D8" s="34"/>
      <c r="E8" s="48"/>
      <c r="F8" s="30">
        <f>((B4*D4)+(B5*D5)+(B6*D6)+(B7*D7))/4</f>
        <v>0.42499999999999999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35"/>
      <c r="D9" s="36"/>
      <c r="E9" s="37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38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39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39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39"/>
    </row>
    <row r="14" spans="1:29" ht="15" customHeight="1" x14ac:dyDescent="0.25">
      <c r="A14" s="26" t="s">
        <v>5</v>
      </c>
      <c r="B14" s="27">
        <f>VLOOKUP(C14,Parâmetros!$A$33:$B$39,2,FALSE)/10</f>
        <v>1</v>
      </c>
      <c r="C14" s="28" t="s">
        <v>51</v>
      </c>
      <c r="D14" s="27">
        <f>VLOOKUP(E14,Parâmetros!$D$33:$E$39,2,FALSE)/10</f>
        <v>1</v>
      </c>
      <c r="E14" s="28" t="s">
        <v>56</v>
      </c>
      <c r="F14" s="40"/>
    </row>
    <row r="15" spans="1:29" ht="15" customHeight="1" x14ac:dyDescent="0.25">
      <c r="A15" s="34"/>
      <c r="B15" s="34"/>
      <c r="C15" s="34"/>
      <c r="D15" s="34"/>
      <c r="E15" s="48"/>
      <c r="F15" s="30">
        <f>((B11*D11)+(B12*D12)+(B13*D13)+(B14*D14))/4</f>
        <v>0.39500000000000002</v>
      </c>
    </row>
    <row r="16" spans="1:29" ht="15" customHeight="1" x14ac:dyDescent="0.25">
      <c r="A16" s="16" t="s">
        <v>8</v>
      </c>
      <c r="B16" s="17" t="s">
        <v>12</v>
      </c>
      <c r="C16" s="35"/>
      <c r="D16" s="36"/>
      <c r="E16" s="37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38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39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39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39"/>
    </row>
    <row r="21" spans="1:6" ht="15" customHeight="1" x14ac:dyDescent="0.25">
      <c r="A21" s="26" t="s">
        <v>5</v>
      </c>
      <c r="B21" s="27">
        <f>VLOOKUP(C21,Parâmetros!$A$33:$B$39,2,FALSE)/10</f>
        <v>1</v>
      </c>
      <c r="C21" s="28" t="s">
        <v>51</v>
      </c>
      <c r="D21" s="27">
        <f>VLOOKUP(E21,Parâmetros!$D$33:$E$39,2,FALSE)/10</f>
        <v>1</v>
      </c>
      <c r="E21" s="28" t="s">
        <v>56</v>
      </c>
      <c r="F21" s="40"/>
    </row>
    <row r="22" spans="1:6" ht="15" customHeight="1" x14ac:dyDescent="0.25">
      <c r="A22" s="34"/>
      <c r="B22" s="34"/>
      <c r="C22" s="34"/>
      <c r="D22" s="34"/>
      <c r="E22" s="48"/>
      <c r="F22" s="30">
        <f>((B18*D18)+(B19*D19)+(B20*D20)+(B21*D21))/4</f>
        <v>0.39500000000000002</v>
      </c>
    </row>
    <row r="23" spans="1:6" ht="15" customHeight="1" x14ac:dyDescent="0.25">
      <c r="A23" s="13" t="s">
        <v>8</v>
      </c>
      <c r="B23" s="14" t="s">
        <v>13</v>
      </c>
      <c r="C23" s="35"/>
      <c r="D23" s="36"/>
      <c r="E23" s="37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38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28" t="s">
        <v>60</v>
      </c>
      <c r="D25" s="27">
        <f>VLOOKUP(E25,Parâmetros!$D$3:$E$7,2,FALSE)/10</f>
        <v>0.6</v>
      </c>
      <c r="E25" s="28" t="s">
        <v>76</v>
      </c>
      <c r="F25" s="39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39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39"/>
    </row>
    <row r="28" spans="1:6" ht="15" customHeight="1" x14ac:dyDescent="0.25">
      <c r="A28" s="26" t="s">
        <v>5</v>
      </c>
      <c r="B28" s="27">
        <f>VLOOKUP(C28,Parâmetros!$A$33:$B$39,2,FALSE)/10</f>
        <v>1</v>
      </c>
      <c r="C28" s="28" t="s">
        <v>51</v>
      </c>
      <c r="D28" s="27">
        <f>VLOOKUP(E28,Parâmetros!$D$33:$E$39,2,FALSE)/10</f>
        <v>1</v>
      </c>
      <c r="E28" s="28" t="s">
        <v>56</v>
      </c>
      <c r="F28" s="40"/>
    </row>
    <row r="29" spans="1:6" ht="15" customHeight="1" x14ac:dyDescent="0.25">
      <c r="A29" s="34"/>
      <c r="B29" s="34"/>
      <c r="C29" s="34"/>
      <c r="D29" s="34"/>
      <c r="E29" s="48"/>
      <c r="F29" s="30">
        <f>((B25*D25)+(B26*D26)+(B27*D27)+(B28*D28))/4</f>
        <v>0.39500000000000002</v>
      </c>
    </row>
    <row r="30" spans="1:6" ht="15" customHeight="1" x14ac:dyDescent="0.25">
      <c r="A30" s="13" t="s">
        <v>8</v>
      </c>
      <c r="B30" s="14" t="s">
        <v>14</v>
      </c>
      <c r="C30" s="35"/>
      <c r="D30" s="36"/>
      <c r="E30" s="37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38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39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39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39"/>
    </row>
    <row r="35" spans="1:6" ht="15" customHeight="1" x14ac:dyDescent="0.25">
      <c r="A35" s="12" t="s">
        <v>5</v>
      </c>
      <c r="B35" s="27">
        <f>VLOOKUP(C35,Parâmetros!$A$33:$B$39,2,FALSE)/10</f>
        <v>1</v>
      </c>
      <c r="C35" s="28" t="s">
        <v>51</v>
      </c>
      <c r="D35" s="27">
        <f>VLOOKUP(E35,Parâmetros!$D$33:$E$39,2,FALSE)/10</f>
        <v>1</v>
      </c>
      <c r="E35" s="28" t="s">
        <v>56</v>
      </c>
      <c r="F35" s="40"/>
    </row>
    <row r="36" spans="1:6" ht="15" customHeight="1" x14ac:dyDescent="0.25">
      <c r="A36" s="46"/>
      <c r="B36" s="46"/>
      <c r="C36" s="46"/>
      <c r="D36" s="46"/>
      <c r="E36" s="47"/>
      <c r="F36" s="30">
        <f>((B32*D32)+(B33*D33)+(B34*D34)+(B35*D35))/4</f>
        <v>0.42499999999999999</v>
      </c>
    </row>
    <row r="37" spans="1:6" ht="15" customHeight="1" x14ac:dyDescent="0.25">
      <c r="A37" s="13" t="s">
        <v>8</v>
      </c>
      <c r="B37" s="14" t="s">
        <v>10</v>
      </c>
      <c r="C37" s="35"/>
      <c r="D37" s="36"/>
      <c r="E37" s="37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8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39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39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39"/>
    </row>
    <row r="42" spans="1:6" ht="15" customHeight="1" x14ac:dyDescent="0.25">
      <c r="A42" s="12" t="s">
        <v>5</v>
      </c>
      <c r="B42" s="27">
        <f>VLOOKUP(C42,Parâmetros!$A$33:$B$39,2,FALSE)/10</f>
        <v>1</v>
      </c>
      <c r="C42" s="28" t="s">
        <v>51</v>
      </c>
      <c r="D42" s="27">
        <f>VLOOKUP(E42,Parâmetros!$D$33:$E$39,2,FALSE)/10</f>
        <v>1</v>
      </c>
      <c r="E42" s="28" t="s">
        <v>56</v>
      </c>
      <c r="F42" s="40"/>
    </row>
    <row r="43" spans="1:6" ht="15" customHeight="1" x14ac:dyDescent="0.25">
      <c r="A43" s="46"/>
      <c r="B43" s="46"/>
      <c r="C43" s="46"/>
      <c r="D43" s="46"/>
      <c r="E43" s="47"/>
      <c r="F43" s="30">
        <f>((B39*D39)+(B40*D40)+(B41*D41)+(B42*D42))/4</f>
        <v>0.42499999999999999</v>
      </c>
    </row>
    <row r="44" spans="1:6" ht="15" customHeight="1" x14ac:dyDescent="0.25">
      <c r="A44" s="13" t="s">
        <v>8</v>
      </c>
      <c r="B44" s="14" t="s">
        <v>15</v>
      </c>
      <c r="C44" s="35"/>
      <c r="D44" s="36"/>
      <c r="E44" s="37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8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39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39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39"/>
    </row>
    <row r="49" spans="1:9" ht="15" customHeight="1" x14ac:dyDescent="0.25">
      <c r="A49" s="12" t="s">
        <v>5</v>
      </c>
      <c r="B49" s="27">
        <f>VLOOKUP(C49,Parâmetros!$A$33:$B$39,2,FALSE)/10</f>
        <v>1</v>
      </c>
      <c r="C49" s="28" t="s">
        <v>51</v>
      </c>
      <c r="D49" s="27">
        <f>VLOOKUP(E49,Parâmetros!$D$33:$E$39,2,FALSE)/10</f>
        <v>1</v>
      </c>
      <c r="E49" s="28" t="s">
        <v>56</v>
      </c>
      <c r="F49" s="40"/>
      <c r="I49" s="19"/>
    </row>
    <row r="50" spans="1:9" ht="15" customHeight="1" x14ac:dyDescent="0.25">
      <c r="A50" s="20"/>
      <c r="C50" s="21"/>
      <c r="D50" s="21"/>
      <c r="E50" s="21"/>
      <c r="F50" s="30">
        <f>((B46*D46)+(B47*D47)+(B48*D48)+(B49*D49))/4</f>
        <v>0.39500000000000002</v>
      </c>
      <c r="I50" s="19"/>
    </row>
    <row r="53" spans="1:9" ht="15" customHeight="1" x14ac:dyDescent="0.25">
      <c r="E53" s="22"/>
    </row>
    <row r="61" spans="1:9" ht="15" customHeight="1" x14ac:dyDescent="0.25">
      <c r="E61" s="23"/>
    </row>
  </sheetData>
  <sheetProtection algorithmName="SHA-512" hashValue="xR0toQn4xqfqKz2vVkbeMh+5sTyJCNB/cSjjHGLKssVnpIxqSy2ieGrvBY6yL0c9A6r83j/r+2D79QdC3sLzug==" saltValue="7+QF2jiapuCmJ4VRkqZx2Q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40 C19 C5 C12 C47 C33 C26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1 C20 C6 C13 C48 C34 C27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2 C21 C7 C14 C49 C35 C28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46 C32 C39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Parâmetros</vt:lpstr>
      <vt:lpstr>Transferência</vt:lpstr>
      <vt:lpstr>Equipamentos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2016-11-21T10:49:47Z</dcterms:created>
  <dcterms:modified xsi:type="dcterms:W3CDTF">2019-06-07T12:05:00Z</dcterms:modified>
</cp:coreProperties>
</file>