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ranito Concreto_Serra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Saída do Filtro de Mangas" sheetId="15" r:id="rId5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4" l="1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B18" i="4"/>
  <c r="D21" i="15" l="1"/>
  <c r="D20" i="15"/>
  <c r="D19" i="15"/>
  <c r="D18" i="15"/>
  <c r="D14" i="15"/>
  <c r="D13" i="15"/>
  <c r="D12" i="15"/>
  <c r="D11" i="15"/>
  <c r="B21" i="15"/>
  <c r="B20" i="15"/>
  <c r="B19" i="15"/>
  <c r="B18" i="15"/>
  <c r="B14" i="15"/>
  <c r="B13" i="15"/>
  <c r="B12" i="15"/>
  <c r="B11" i="15"/>
  <c r="F22" i="15" l="1"/>
  <c r="D6" i="15" l="1"/>
  <c r="D5" i="15"/>
  <c r="D7" i="15"/>
  <c r="B7" i="15"/>
  <c r="B6" i="15"/>
  <c r="B5" i="15"/>
  <c r="D4" i="15"/>
  <c r="B4" i="15"/>
  <c r="F15" i="15" l="1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<sst xmlns="http://schemas.openxmlformats.org/spreadsheetml/2006/main" count="434" uniqueCount="101">
  <si>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</si>
  <si>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</si>
  <si>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</si>
  <si>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</si>
  <si>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</si>
  <si>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</si>
  <si>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</si>
  <si>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</si>
  <si>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</si>
  <si>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</si>
  <si>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</si>
  <si>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</si>
  <si>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</si>
  <si>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</si>
  <si>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</si>
  <si>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</si>
  <si>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</si>
  <si>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</si>
  <si>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</si>
  <si>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</si>
  <si>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</si>
  <si>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</si>
  <si>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</si>
  <si>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</si>
  <si>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</si>
  <si>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</si>
  <si>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</si>
  <si>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</si>
  <si>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</si>
  <si>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</si>
  <si>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</si>
  <si>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</si>
  <si>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</si>
  <si>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</si>
  <si>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</si>
  <si>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</si>
  <si>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</si>
  <si>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</si>
  <si>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</si>
  <si>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</si>
  <si>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</si>
  <si>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</si>
  <si>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</si>
  <si>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</si>
  <si>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</si>
  <si>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</si>
  <si>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</si>
  <si>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</si>
  <si>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</si>
  <si>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</si>
  <si>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</si>
  <si>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</si>
  <si>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</si>
  <si>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</si>
  <si>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</si>
  <si>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</si>
  <si>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</si>
  <si>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</si>
  <si>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</si>
  <si>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</si>
  <si>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</si>
  <si>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</si>
  <si>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</si>
  <si>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</si>
  <si>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</si>
  <si>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</si>
  <si>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</si>
  <si>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</si>
  <si>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</si>
  <si>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</si>
  <si>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</si>
  <si>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</si>
  <si>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</si>
  <si>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</si>
  <si>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</si>
  <si>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</si>
  <si>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</si>
  <si>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</si>
  <si>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</si>
  <si>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</si>
  <si>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</si>
  <si>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</si>
  <si>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</si>
  <si>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</si>
  <si>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</si>
  <si>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</si>
  <si>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</si>
  <si>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</si>
  <si>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</si>
  <si>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</si>
  <si>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</si>
  <si>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</si>
  <si>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</si>
  <si>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</si>
  <si>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</si>
  <si>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</si>
  <si>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Saída do Filtro de Mangas</t>
  </si>
  <si>
    <r>
      <t>PM</t>
    </r>
    <r>
      <rPr>
        <vertAlign val="subscript"/>
        <sz val="7"/>
        <color theme="1"/>
        <rFont val="Arial"/>
        <family val="2"/>
      </rPr>
      <t>10</t>
    </r>
  </si>
  <si>
    <r>
      <t>PM</t>
    </r>
    <r>
      <rPr>
        <vertAlign val="subscript"/>
        <sz val="7"/>
        <color theme="1"/>
        <rFont val="Arial"/>
        <family val="2"/>
      </rPr>
      <t>2.5</t>
    </r>
  </si>
  <si>
    <r>
      <t>NO</t>
    </r>
    <r>
      <rPr>
        <vertAlign val="subscript"/>
        <sz val="7"/>
        <color theme="1"/>
        <rFont val="Arial"/>
        <family val="2"/>
      </rPr>
      <t>X</t>
    </r>
  </si>
  <si>
    <r>
      <t>SO</t>
    </r>
    <r>
      <rPr>
        <vertAlign val="subscript"/>
        <sz val="7"/>
        <color theme="1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</si>
</sst>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7"/>
      <color theme="1"/>
      <name val="Arial"/>
      <family val="2"/>
    </font>
    <font>
      <vertAlign val="subscript"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/>
    <xf numFmtId="0" fontId="8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16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5" customHeight="1" x14ac:dyDescent="0.25">
      <c r="A2" s="56" t="s">
        <v>73</v>
      </c>
      <c r="B2" s="56"/>
      <c r="C2" s="4"/>
      <c r="D2" s="56" t="s">
        <v>74</v>
      </c>
      <c r="E2" s="56"/>
      <c r="G2" s="56" t="s">
        <v>25</v>
      </c>
      <c r="H2" s="56"/>
      <c r="I2" s="56"/>
      <c r="J2" s="56"/>
      <c r="K2" s="56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57" t="s">
        <v>21</v>
      </c>
      <c r="H3" s="57" t="s">
        <v>22</v>
      </c>
      <c r="I3" s="57"/>
      <c r="J3" s="57"/>
      <c r="K3" s="57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57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58" t="s">
        <v>50</v>
      </c>
      <c r="B11" s="58"/>
      <c r="C11" s="58"/>
      <c r="D11" s="58"/>
      <c r="E11" s="58"/>
    </row>
    <row r="12" spans="1:11" ht="15" customHeight="1" x14ac:dyDescent="0.25">
      <c r="A12" s="56" t="s">
        <v>79</v>
      </c>
      <c r="B12" s="56"/>
      <c r="D12" s="56" t="s">
        <v>80</v>
      </c>
      <c r="E12" s="56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58" t="s">
        <v>42</v>
      </c>
      <c r="B22" s="58"/>
      <c r="C22" s="58"/>
      <c r="D22" s="58"/>
      <c r="E22" s="58"/>
    </row>
    <row r="23" spans="1:5" ht="15" customHeight="1" x14ac:dyDescent="0.25">
      <c r="A23" s="56" t="s">
        <v>82</v>
      </c>
      <c r="B23" s="56"/>
      <c r="D23" s="56" t="s">
        <v>83</v>
      </c>
      <c r="E23" s="56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58" t="s">
        <v>49</v>
      </c>
      <c r="B31" s="58"/>
      <c r="C31" s="58"/>
      <c r="D31" s="58"/>
      <c r="E31" s="58"/>
    </row>
    <row r="32" spans="1:5" ht="15" customHeight="1" x14ac:dyDescent="0.25">
      <c r="A32" s="56" t="s">
        <v>86</v>
      </c>
      <c r="B32" s="56"/>
      <c r="C32" s="22"/>
      <c r="D32" s="56" t="s">
        <v>87</v>
      </c>
      <c r="E32" s="56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zoomScaleNormal="100" workbookViewId="0">
      <selection activeCell="C19" sqref="C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62" t="s">
        <v>95</v>
      </c>
      <c r="C1" s="63"/>
      <c r="D1" s="63"/>
      <c r="E1" s="63"/>
      <c r="F1" s="6"/>
      <c r="G1" s="7"/>
    </row>
    <row r="2" spans="1:29" ht="15.95" customHeight="1" x14ac:dyDescent="0.25">
      <c r="A2" s="8" t="s">
        <v>8</v>
      </c>
      <c r="B2" s="9" t="s">
        <v>9</v>
      </c>
      <c r="C2" s="64"/>
      <c r="D2" s="65"/>
      <c r="E2" s="6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9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60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60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60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61"/>
      <c r="AC7" s="1" t="s">
        <v>23</v>
      </c>
    </row>
    <row r="8" spans="1:29" ht="12.2" customHeight="1" x14ac:dyDescent="0.25">
      <c r="A8" s="67"/>
      <c r="B8" s="67"/>
      <c r="C8" s="67"/>
      <c r="D8" s="67"/>
      <c r="E8" s="68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69"/>
      <c r="D9" s="70"/>
      <c r="E9" s="71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9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60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60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60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61"/>
    </row>
    <row r="15" spans="1:29" ht="11.25" customHeight="1" x14ac:dyDescent="0.25">
      <c r="A15" s="67"/>
      <c r="B15" s="67"/>
      <c r="C15" s="67"/>
      <c r="D15" s="67"/>
      <c r="E15" s="68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69"/>
      <c r="D16" s="70"/>
      <c r="E16" s="71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9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60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60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60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61"/>
    </row>
    <row r="22" spans="1:6" ht="12.2" customHeight="1" x14ac:dyDescent="0.25">
      <c r="A22" s="67"/>
      <c r="B22" s="67"/>
      <c r="C22" s="67"/>
      <c r="D22" s="67"/>
      <c r="E22" s="68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69"/>
      <c r="D23" s="70"/>
      <c r="E23" s="71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59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76</v>
      </c>
      <c r="F25" s="60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60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60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61"/>
    </row>
    <row r="29" spans="1:6" ht="12.2" customHeight="1" x14ac:dyDescent="0.25">
      <c r="A29" s="67"/>
      <c r="B29" s="67"/>
      <c r="C29" s="67"/>
      <c r="D29" s="67"/>
      <c r="E29" s="68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69"/>
      <c r="D30" s="70"/>
      <c r="E30" s="71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59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60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60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60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61"/>
    </row>
    <row r="36" spans="1:6" ht="12.2" customHeight="1" x14ac:dyDescent="0.25">
      <c r="A36" s="72"/>
      <c r="B36" s="72"/>
      <c r="C36" s="72"/>
      <c r="D36" s="72"/>
      <c r="E36" s="73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69"/>
      <c r="D37" s="70"/>
      <c r="E37" s="71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59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60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60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60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61"/>
    </row>
    <row r="43" spans="1:6" ht="11.25" customHeight="1" x14ac:dyDescent="0.25">
      <c r="A43" s="72"/>
      <c r="B43" s="72"/>
      <c r="C43" s="72"/>
      <c r="D43" s="72"/>
      <c r="E43" s="73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69"/>
      <c r="D44" s="70"/>
      <c r="E44" s="71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59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60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60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60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61"/>
      <c r="I49" s="19"/>
    </row>
    <row r="50" spans="1:9" x14ac:dyDescent="0.25">
      <c r="F50" s="28">
        <f>((B46*D46)+(B47*D47)+(B48*D48)+(B49*D49))/4</f>
        <v>0.27</v>
      </c>
      <c r="I50" s="19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32 C39 C18 C25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35 C21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34 C20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33 C19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Normal="100" workbookViewId="0">
      <selection activeCell="C12" sqref="C12"/>
    </sheetView>
  </sheetViews>
  <sheetFormatPr defaultColWidth="9.140625" defaultRowHeight="9" x14ac:dyDescent="0.25"/>
  <cols>
    <col min="1" max="1" width="21.140625" style="39" customWidth="1"/>
    <col min="2" max="2" width="10.7109375" style="39" customWidth="1"/>
    <col min="3" max="3" width="86.28515625" style="39" customWidth="1"/>
    <col min="4" max="4" width="10.7109375" style="39" customWidth="1"/>
    <col min="5" max="5" width="84.7109375" style="39" bestFit="1" customWidth="1"/>
    <col min="6" max="6" width="5.28515625" style="39" customWidth="1"/>
    <col min="7" max="27" width="9.140625" style="39"/>
    <col min="28" max="29" width="9.140625" style="39" hidden="1" customWidth="1"/>
    <col min="30" max="16384" width="9.140625" style="39"/>
  </cols>
  <sheetData>
    <row r="1" spans="1:29" ht="22.7" customHeight="1" x14ac:dyDescent="0.25">
      <c r="A1" s="36" t="s">
        <v>7</v>
      </c>
      <c r="B1" s="81" t="s">
        <v>91</v>
      </c>
      <c r="C1" s="82"/>
      <c r="D1" s="82"/>
      <c r="E1" s="82"/>
      <c r="F1" s="37"/>
      <c r="G1" s="38"/>
    </row>
    <row r="2" spans="1:29" ht="15.95" customHeight="1" x14ac:dyDescent="0.25">
      <c r="A2" s="40" t="s">
        <v>8</v>
      </c>
      <c r="B2" s="41" t="s">
        <v>9</v>
      </c>
      <c r="C2" s="83"/>
      <c r="D2" s="84"/>
      <c r="E2" s="85"/>
      <c r="F2" s="42"/>
      <c r="G2" s="38"/>
    </row>
    <row r="3" spans="1:29" ht="15.95" customHeight="1" x14ac:dyDescent="0.25">
      <c r="A3" s="43" t="s">
        <v>0</v>
      </c>
      <c r="B3" s="43" t="s">
        <v>1</v>
      </c>
      <c r="C3" s="43" t="s">
        <v>6</v>
      </c>
      <c r="D3" s="43" t="s">
        <v>2</v>
      </c>
      <c r="E3" s="43" t="s">
        <v>6</v>
      </c>
      <c r="F3" s="78" t="s">
        <v>90</v>
      </c>
      <c r="AC3" s="39" t="s">
        <v>9</v>
      </c>
    </row>
    <row r="4" spans="1:29" ht="15.95" customHeight="1" x14ac:dyDescent="0.25">
      <c r="A4" s="26" t="s">
        <v>3</v>
      </c>
      <c r="B4" s="44">
        <f>VLOOKUP(C4,Parâmetros!$G$5:$K$9,5,FALSE)/10</f>
        <v>0.5</v>
      </c>
      <c r="C4" s="26" t="s">
        <v>67</v>
      </c>
      <c r="D4" s="44">
        <f>VLOOKUP(E4,Parâmetros!$D$3:$E$7,2,FALSE)/10</f>
        <v>0.6</v>
      </c>
      <c r="E4" s="26" t="s">
        <v>76</v>
      </c>
      <c r="F4" s="79"/>
      <c r="AC4" s="39" t="s">
        <v>97</v>
      </c>
    </row>
    <row r="5" spans="1:29" ht="15.95" customHeight="1" x14ac:dyDescent="0.25">
      <c r="A5" s="26" t="s">
        <v>4</v>
      </c>
      <c r="B5" s="44">
        <f>VLOOKUP(C5,Parâmetros!$A$13:$B$20,2,FALSE)/10</f>
        <v>0.6</v>
      </c>
      <c r="C5" s="26" t="s">
        <v>72</v>
      </c>
      <c r="D5" s="44">
        <f>VLOOKUP(E5,Parâmetros!$D$13:$E$18,2,FALSE)/10</f>
        <v>0.7</v>
      </c>
      <c r="E5" s="26" t="s">
        <v>39</v>
      </c>
      <c r="F5" s="79"/>
      <c r="AC5" s="39" t="s">
        <v>98</v>
      </c>
    </row>
    <row r="6" spans="1:29" ht="15.95" customHeight="1" x14ac:dyDescent="0.25">
      <c r="A6" s="26" t="s">
        <v>63</v>
      </c>
      <c r="B6" s="44">
        <f>VLOOKUP(C6,Parâmetros!$A$24:$B$29,2,FALSE)/10</f>
        <v>0.1</v>
      </c>
      <c r="C6" s="26" t="s">
        <v>43</v>
      </c>
      <c r="D6" s="44">
        <f>VLOOKUP(E6,Parâmetros!$D$24:$E$29,2,FALSE)/10</f>
        <v>1</v>
      </c>
      <c r="E6" s="26" t="s">
        <v>66</v>
      </c>
      <c r="F6" s="79"/>
      <c r="AC6" s="39" t="s">
        <v>10</v>
      </c>
    </row>
    <row r="7" spans="1:29" ht="15.95" customHeight="1" x14ac:dyDescent="0.25">
      <c r="A7" s="26" t="s">
        <v>5</v>
      </c>
      <c r="B7" s="44">
        <f>VLOOKUP(C7,Parâmetros!$A$33:$B$39,2,FALSE)/10</f>
        <v>0.5</v>
      </c>
      <c r="C7" s="26" t="s">
        <v>65</v>
      </c>
      <c r="D7" s="44">
        <f>VLOOKUP(E7,Parâmetros!$D$33:$E$39,2,FALSE)/10</f>
        <v>1</v>
      </c>
      <c r="E7" s="26" t="s">
        <v>56</v>
      </c>
      <c r="F7" s="80"/>
      <c r="AC7" s="39" t="s">
        <v>99</v>
      </c>
    </row>
    <row r="8" spans="1:29" x14ac:dyDescent="0.25">
      <c r="A8" s="74"/>
      <c r="B8" s="74"/>
      <c r="C8" s="74"/>
      <c r="D8" s="74"/>
      <c r="E8" s="74"/>
      <c r="F8" s="45">
        <f>((B4*D4)+(B5*D5)+(B6*D6)+(B7*D7))/4</f>
        <v>0.32999999999999996</v>
      </c>
      <c r="AC8" s="39" t="s">
        <v>100</v>
      </c>
    </row>
    <row r="9" spans="1:29" ht="15" customHeight="1" x14ac:dyDescent="0.25">
      <c r="A9" s="46" t="s">
        <v>8</v>
      </c>
      <c r="B9" s="47" t="s">
        <v>11</v>
      </c>
      <c r="C9" s="83"/>
      <c r="D9" s="84"/>
      <c r="E9" s="84"/>
      <c r="F9" s="48"/>
      <c r="AC9" s="39" t="s">
        <v>15</v>
      </c>
    </row>
    <row r="10" spans="1:29" ht="15" customHeight="1" x14ac:dyDescent="0.25">
      <c r="A10" s="49" t="s">
        <v>0</v>
      </c>
      <c r="B10" s="49" t="s">
        <v>1</v>
      </c>
      <c r="C10" s="49" t="s">
        <v>6</v>
      </c>
      <c r="D10" s="49" t="s">
        <v>2</v>
      </c>
      <c r="E10" s="49" t="s">
        <v>6</v>
      </c>
      <c r="F10" s="78" t="s">
        <v>90</v>
      </c>
    </row>
    <row r="11" spans="1:29" ht="15" customHeight="1" x14ac:dyDescent="0.25">
      <c r="A11" s="26" t="s">
        <v>3</v>
      </c>
      <c r="B11" s="44">
        <f>VLOOKUP(C11,Parâmetros!$G$5:$K$9,5,FALSE)/10</f>
        <v>0.5</v>
      </c>
      <c r="C11" s="26" t="s">
        <v>67</v>
      </c>
      <c r="D11" s="44">
        <f>VLOOKUP(E11,Parâmetros!$D$3:$E$7,2,FALSE)/10</f>
        <v>0.6</v>
      </c>
      <c r="E11" s="26" t="s">
        <v>76</v>
      </c>
      <c r="F11" s="79"/>
    </row>
    <row r="12" spans="1:29" ht="15" customHeight="1" x14ac:dyDescent="0.25">
      <c r="A12" s="26" t="s">
        <v>4</v>
      </c>
      <c r="B12" s="44">
        <f>VLOOKUP(C12,Parâmetros!$A$13:$B$20,2,FALSE)/10</f>
        <v>0.6</v>
      </c>
      <c r="C12" s="26" t="s">
        <v>72</v>
      </c>
      <c r="D12" s="44">
        <f>VLOOKUP(E12,Parâmetros!$D$13:$E$18,2,FALSE)/10</f>
        <v>0.7</v>
      </c>
      <c r="E12" s="26" t="s">
        <v>39</v>
      </c>
      <c r="F12" s="79"/>
    </row>
    <row r="13" spans="1:29" ht="15" customHeight="1" x14ac:dyDescent="0.25">
      <c r="A13" s="26" t="s">
        <v>63</v>
      </c>
      <c r="B13" s="44">
        <f>VLOOKUP(C13,Parâmetros!$A$24:$B$29,2,FALSE)/10</f>
        <v>0.1</v>
      </c>
      <c r="C13" s="26" t="s">
        <v>43</v>
      </c>
      <c r="D13" s="44">
        <f>VLOOKUP(E13,Parâmetros!$D$24:$E$29,2,FALSE)/10</f>
        <v>1</v>
      </c>
      <c r="E13" s="26" t="s">
        <v>66</v>
      </c>
      <c r="F13" s="79"/>
    </row>
    <row r="14" spans="1:29" ht="15" customHeight="1" x14ac:dyDescent="0.25">
      <c r="A14" s="26" t="s">
        <v>5</v>
      </c>
      <c r="B14" s="44">
        <f>VLOOKUP(C14,Parâmetros!$A$33:$B$39,2,FALSE)/10</f>
        <v>0.5</v>
      </c>
      <c r="C14" s="26" t="s">
        <v>65</v>
      </c>
      <c r="D14" s="44">
        <f>VLOOKUP(E14,Parâmetros!$D$33:$E$39,2,FALSE)/10</f>
        <v>1</v>
      </c>
      <c r="E14" s="26" t="s">
        <v>56</v>
      </c>
      <c r="F14" s="80"/>
    </row>
    <row r="15" spans="1:29" x14ac:dyDescent="0.25">
      <c r="A15" s="74"/>
      <c r="B15" s="74"/>
      <c r="C15" s="74"/>
      <c r="D15" s="74"/>
      <c r="E15" s="74"/>
      <c r="F15" s="45">
        <f>((B11*D11)+(B12*D12)+(B13*D13)+(B14*D14))/4</f>
        <v>0.32999999999999996</v>
      </c>
    </row>
    <row r="16" spans="1:29" ht="15" customHeight="1" x14ac:dyDescent="0.25">
      <c r="A16" s="50" t="s">
        <v>8</v>
      </c>
      <c r="B16" s="51" t="s">
        <v>12</v>
      </c>
      <c r="C16" s="75"/>
      <c r="D16" s="76"/>
      <c r="E16" s="77"/>
      <c r="F16" s="52"/>
    </row>
    <row r="17" spans="1:9" ht="15" customHeight="1" x14ac:dyDescent="0.25">
      <c r="A17" s="49" t="s">
        <v>0</v>
      </c>
      <c r="B17" s="49" t="s">
        <v>1</v>
      </c>
      <c r="C17" s="49" t="s">
        <v>6</v>
      </c>
      <c r="D17" s="49" t="s">
        <v>2</v>
      </c>
      <c r="E17" s="49" t="s">
        <v>6</v>
      </c>
      <c r="F17" s="78" t="s">
        <v>90</v>
      </c>
    </row>
    <row r="18" spans="1:9" ht="15" customHeight="1" x14ac:dyDescent="0.25">
      <c r="A18" s="26" t="s">
        <v>3</v>
      </c>
      <c r="B18" s="44">
        <f>VLOOKUP(C18,Parâmetros!$G$5:$K$9,5,FALSE)/10</f>
        <v>0.5</v>
      </c>
      <c r="C18" s="26" t="s">
        <v>67</v>
      </c>
      <c r="D18" s="44">
        <f>VLOOKUP(E18,Parâmetros!$D$3:$E$7,2,FALSE)/10</f>
        <v>0.6</v>
      </c>
      <c r="E18" s="26" t="s">
        <v>76</v>
      </c>
      <c r="F18" s="79"/>
    </row>
    <row r="19" spans="1:9" ht="15" customHeight="1" x14ac:dyDescent="0.25">
      <c r="A19" s="26" t="s">
        <v>4</v>
      </c>
      <c r="B19" s="44">
        <f>VLOOKUP(C19,Parâmetros!$A$13:$B$20,2,FALSE)/10</f>
        <v>0.6</v>
      </c>
      <c r="C19" s="26" t="s">
        <v>72</v>
      </c>
      <c r="D19" s="44">
        <f>VLOOKUP(E19,Parâmetros!$D$13:$E$18,2,FALSE)/10</f>
        <v>0.7</v>
      </c>
      <c r="E19" s="26" t="s">
        <v>39</v>
      </c>
      <c r="F19" s="79"/>
    </row>
    <row r="20" spans="1:9" ht="15" customHeight="1" x14ac:dyDescent="0.25">
      <c r="A20" s="26" t="s">
        <v>63</v>
      </c>
      <c r="B20" s="44">
        <f>VLOOKUP(C20,Parâmetros!$A$24:$B$29,2,FALSE)/10</f>
        <v>0.1</v>
      </c>
      <c r="C20" s="26" t="s">
        <v>43</v>
      </c>
      <c r="D20" s="44">
        <f>VLOOKUP(E20,Parâmetros!$D$24:$E$29,2,FALSE)/10</f>
        <v>1</v>
      </c>
      <c r="E20" s="26" t="s">
        <v>66</v>
      </c>
      <c r="F20" s="79"/>
    </row>
    <row r="21" spans="1:9" ht="15" customHeight="1" x14ac:dyDescent="0.25">
      <c r="A21" s="26" t="s">
        <v>5</v>
      </c>
      <c r="B21" s="44">
        <f>VLOOKUP(C21,Parâmetros!$A$33:$B$39,2,FALSE)/10</f>
        <v>0.5</v>
      </c>
      <c r="C21" s="26" t="s">
        <v>65</v>
      </c>
      <c r="D21" s="44">
        <f>VLOOKUP(E21,Parâmetros!$D$33:$E$39,2,FALSE)/10</f>
        <v>1</v>
      </c>
      <c r="E21" s="26" t="s">
        <v>56</v>
      </c>
      <c r="F21" s="80"/>
    </row>
    <row r="22" spans="1:9" x14ac:dyDescent="0.25">
      <c r="F22" s="45">
        <f>((B18*D18)+(B19*D19)+(B20*D20)+(B21*D21))/4</f>
        <v>0.32999999999999996</v>
      </c>
      <c r="I22" s="53"/>
    </row>
    <row r="25" spans="1:9" x14ac:dyDescent="0.25">
      <c r="E25" s="54"/>
    </row>
    <row r="33" spans="5:5" x14ac:dyDescent="0.25">
      <c r="E33" s="55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30" sqref="C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62" t="s">
        <v>94</v>
      </c>
      <c r="C1" s="63"/>
      <c r="D1" s="63"/>
      <c r="E1" s="63"/>
      <c r="F1" s="6"/>
      <c r="G1" s="7"/>
    </row>
    <row r="2" spans="1:29" ht="15.95" customHeight="1" x14ac:dyDescent="0.25">
      <c r="A2" s="8" t="s">
        <v>8</v>
      </c>
      <c r="B2" s="9" t="s">
        <v>9</v>
      </c>
      <c r="C2" s="64"/>
      <c r="D2" s="65"/>
      <c r="E2" s="66"/>
      <c r="F2" s="10"/>
      <c r="G2" s="7"/>
    </row>
    <row r="3" spans="1:29" s="29" customFormat="1" ht="15.9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86" t="s">
        <v>90</v>
      </c>
      <c r="AC3" s="29" t="s">
        <v>9</v>
      </c>
    </row>
    <row r="4" spans="1:29" s="29" customFormat="1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87"/>
      <c r="AC4" s="29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87"/>
      <c r="AC5" s="29" t="s">
        <v>61</v>
      </c>
    </row>
    <row r="6" spans="1:29" s="29" customFormat="1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87"/>
      <c r="AC6" s="29" t="s">
        <v>10</v>
      </c>
    </row>
    <row r="7" spans="1:29" s="29" customFormat="1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88"/>
      <c r="AC7" s="29" t="s">
        <v>23</v>
      </c>
    </row>
    <row r="8" spans="1:29" s="29" customFormat="1" x14ac:dyDescent="0.25">
      <c r="A8" s="67"/>
      <c r="B8" s="67"/>
      <c r="C8" s="67"/>
      <c r="D8" s="67"/>
      <c r="E8" s="67"/>
      <c r="F8" s="30">
        <f>((B4*D4)+(B5*D5)+(B6*D6)+(B7*D7))/4</f>
        <v>8.7500000000000008E-2</v>
      </c>
      <c r="AC8" s="29" t="s">
        <v>62</v>
      </c>
    </row>
    <row r="9" spans="1:29" s="29" customFormat="1" ht="15" customHeight="1" x14ac:dyDescent="0.25">
      <c r="A9" s="13" t="s">
        <v>8</v>
      </c>
      <c r="B9" s="14" t="s">
        <v>11</v>
      </c>
      <c r="C9" s="64"/>
      <c r="D9" s="65"/>
      <c r="E9" s="65"/>
      <c r="F9" s="32"/>
      <c r="AC9" s="29" t="s">
        <v>15</v>
      </c>
    </row>
    <row r="10" spans="1:29" s="29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86" t="s">
        <v>90</v>
      </c>
    </row>
    <row r="11" spans="1:29" s="29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87"/>
    </row>
    <row r="12" spans="1:29" s="29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87"/>
    </row>
    <row r="13" spans="1:29" s="29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87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88"/>
    </row>
    <row r="15" spans="1:29" s="29" customFormat="1" x14ac:dyDescent="0.25">
      <c r="A15" s="67"/>
      <c r="B15" s="67"/>
      <c r="C15" s="67"/>
      <c r="D15" s="67"/>
      <c r="E15" s="67"/>
      <c r="F15" s="30">
        <f>((B11*D11)+(B12*D12)+(B13*D13)+(B14*D14))/4</f>
        <v>8.7500000000000008E-2</v>
      </c>
    </row>
    <row r="16" spans="1:29" s="29" customFormat="1" ht="15" customHeight="1" x14ac:dyDescent="0.25">
      <c r="A16" s="16" t="s">
        <v>8</v>
      </c>
      <c r="B16" s="17" t="s">
        <v>12</v>
      </c>
      <c r="C16" s="69"/>
      <c r="D16" s="70"/>
      <c r="E16" s="71"/>
      <c r="F16" s="31"/>
    </row>
    <row r="17" spans="1:9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86" t="s">
        <v>90</v>
      </c>
    </row>
    <row r="18" spans="1:9" s="29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87"/>
    </row>
    <row r="19" spans="1:9" s="29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87"/>
    </row>
    <row r="20" spans="1:9" s="29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87"/>
    </row>
    <row r="21" spans="1:9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88"/>
    </row>
    <row r="22" spans="1:9" s="29" customFormat="1" x14ac:dyDescent="0.25">
      <c r="A22" s="1"/>
      <c r="B22" s="1"/>
      <c r="C22" s="1"/>
      <c r="D22" s="1"/>
      <c r="E22" s="1"/>
      <c r="F22" s="30">
        <f>((B18*D18)+(B19*D19)+(B20*D20)+(B21*D21))/4</f>
        <v>8.7500000000000008E-2</v>
      </c>
      <c r="I22" s="33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C25" sqref="C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62" t="s">
        <v>96</v>
      </c>
      <c r="C1" s="63"/>
      <c r="D1" s="63"/>
      <c r="E1" s="63"/>
      <c r="F1" s="6"/>
      <c r="G1" s="7"/>
    </row>
    <row r="2" spans="1:29" ht="15.95" customHeight="1" x14ac:dyDescent="0.25">
      <c r="A2" s="8" t="s">
        <v>8</v>
      </c>
      <c r="B2" s="9" t="s">
        <v>9</v>
      </c>
      <c r="C2" s="64"/>
      <c r="D2" s="65"/>
      <c r="E2" s="66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59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0.6</v>
      </c>
      <c r="E4" s="26" t="s">
        <v>76</v>
      </c>
      <c r="F4" s="60"/>
      <c r="AC4" s="1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1</v>
      </c>
      <c r="C5" s="26" t="s">
        <v>81</v>
      </c>
      <c r="D5" s="25">
        <f>VLOOKUP(E5,Parâmetros!$D$13:$E$18,2,FALSE)/10</f>
        <v>0.3</v>
      </c>
      <c r="E5" s="26" t="s">
        <v>92</v>
      </c>
      <c r="F5" s="60"/>
      <c r="AC5" s="29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1</v>
      </c>
      <c r="C6" s="26" t="s">
        <v>84</v>
      </c>
      <c r="D6" s="25">
        <f>VLOOKUP(E6,Parâmetros!$D$24:$E$29,2,FALSE)/10</f>
        <v>0.7</v>
      </c>
      <c r="E6" s="26" t="s">
        <v>54</v>
      </c>
      <c r="F6" s="60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61"/>
      <c r="AC7" s="1" t="s">
        <v>23</v>
      </c>
    </row>
    <row r="8" spans="1:29" ht="12.2" customHeight="1" x14ac:dyDescent="0.25">
      <c r="A8" s="67"/>
      <c r="B8" s="67"/>
      <c r="C8" s="67"/>
      <c r="D8" s="67"/>
      <c r="E8" s="68"/>
      <c r="F8" s="28">
        <f>((B4*D4)+(B5*D5)+(B6*D6)+(B7*D7))/4</f>
        <v>0.33749999999999997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69"/>
      <c r="D9" s="70"/>
      <c r="E9" s="71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9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0.3</v>
      </c>
      <c r="C11" s="26" t="s">
        <v>20</v>
      </c>
      <c r="D11" s="25">
        <f>VLOOKUP(E11,Parâmetros!$D$3:$E$7,2,FALSE)/10</f>
        <v>0.6</v>
      </c>
      <c r="E11" s="26" t="s">
        <v>76</v>
      </c>
      <c r="F11" s="60"/>
    </row>
    <row r="12" spans="1:29" s="29" customFormat="1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60"/>
    </row>
    <row r="13" spans="1:29" s="29" customFormat="1" ht="15" customHeight="1" x14ac:dyDescent="0.25">
      <c r="A13" s="24" t="s">
        <v>63</v>
      </c>
      <c r="B13" s="25">
        <f>VLOOKUP(C13,Parâmetros!$A$24:$B$29,2,FALSE)/10</f>
        <v>0.7</v>
      </c>
      <c r="C13" s="26" t="s">
        <v>53</v>
      </c>
      <c r="D13" s="25">
        <f>VLOOKUP(E13,Parâmetros!$D$24:$E$29,2,FALSE)/10</f>
        <v>0.7</v>
      </c>
      <c r="E13" s="26" t="s">
        <v>54</v>
      </c>
      <c r="F13" s="60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61"/>
    </row>
    <row r="15" spans="1:29" s="29" customFormat="1" ht="11.25" customHeight="1" x14ac:dyDescent="0.25">
      <c r="A15" s="67"/>
      <c r="B15" s="67"/>
      <c r="C15" s="67"/>
      <c r="D15" s="67"/>
      <c r="E15" s="68"/>
      <c r="F15" s="30">
        <f>((B11*D11)+(B12*D12)+(B13*D13)+(B14*D14))/4</f>
        <v>0.22499999999999998</v>
      </c>
    </row>
    <row r="16" spans="1:29" s="29" customFormat="1" ht="15" customHeight="1" x14ac:dyDescent="0.25">
      <c r="A16" s="16" t="s">
        <v>8</v>
      </c>
      <c r="B16" s="17" t="s">
        <v>12</v>
      </c>
      <c r="C16" s="69"/>
      <c r="D16" s="70"/>
      <c r="E16" s="71"/>
      <c r="F16" s="31"/>
    </row>
    <row r="17" spans="1:7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86" t="s">
        <v>90</v>
      </c>
    </row>
    <row r="18" spans="1:7" s="29" customFormat="1" ht="15" customHeight="1" x14ac:dyDescent="0.25">
      <c r="A18" s="24" t="s">
        <v>3</v>
      </c>
      <c r="B18" s="25">
        <f>VLOOKUP(C18,Parâmetros!$A$3:$B$9,2,FALSE)/10</f>
        <v>0.3</v>
      </c>
      <c r="C18" s="26" t="s">
        <v>20</v>
      </c>
      <c r="D18" s="25">
        <f>VLOOKUP(E18,Parâmetros!$D$3:$E$7,2,FALSE)/10</f>
        <v>0.6</v>
      </c>
      <c r="E18" s="26" t="s">
        <v>76</v>
      </c>
      <c r="F18" s="87"/>
    </row>
    <row r="19" spans="1:7" s="29" customFormat="1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87"/>
    </row>
    <row r="20" spans="1:7" s="29" customFormat="1" ht="15" customHeight="1" x14ac:dyDescent="0.25">
      <c r="A20" s="24" t="s">
        <v>63</v>
      </c>
      <c r="B20" s="25">
        <f>VLOOKUP(C20,Parâmetros!$A$24:$B$29,2,FALSE)/10</f>
        <v>0.7</v>
      </c>
      <c r="C20" s="26" t="s">
        <v>53</v>
      </c>
      <c r="D20" s="25">
        <f>VLOOKUP(E20,Parâmetros!$D$24:$E$29,2,FALSE)/10</f>
        <v>0.7</v>
      </c>
      <c r="E20" s="26" t="s">
        <v>54</v>
      </c>
      <c r="F20" s="87"/>
    </row>
    <row r="21" spans="1:7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88"/>
    </row>
    <row r="22" spans="1:7" s="29" customFormat="1" ht="12.2" customHeight="1" x14ac:dyDescent="0.25">
      <c r="A22" s="13"/>
      <c r="B22" s="35"/>
      <c r="C22" s="35"/>
      <c r="D22" s="35"/>
      <c r="E22" s="35"/>
      <c r="F22" s="30">
        <f>((B18*D18)+(B19*D19)+(B20*D20)+(B21*D21))/4</f>
        <v>0.22499999999999998</v>
      </c>
    </row>
    <row r="23" spans="1:7" s="29" customFormat="1" ht="15" customHeight="1" x14ac:dyDescent="0.25">
      <c r="A23" s="13"/>
      <c r="B23" s="35"/>
      <c r="C23" s="35"/>
      <c r="D23" s="35"/>
      <c r="E23" s="35"/>
      <c r="F23" s="34"/>
    </row>
    <row r="24" spans="1:7" s="29" customFormat="1" ht="15" customHeight="1" x14ac:dyDescent="0.25">
      <c r="A24"/>
      <c r="B24"/>
      <c r="C24"/>
      <c r="D24"/>
      <c r="E24"/>
      <c r="F24"/>
      <c r="G24"/>
    </row>
    <row r="25" spans="1:7" s="29" customFormat="1" ht="15" customHeight="1" x14ac:dyDescent="0.25">
      <c r="A25"/>
      <c r="B25"/>
      <c r="C25"/>
      <c r="D25"/>
      <c r="E25"/>
      <c r="F25"/>
      <c r="G25"/>
    </row>
    <row r="26" spans="1:7" s="29" customFormat="1" ht="15" customHeight="1" x14ac:dyDescent="0.25">
      <c r="A26"/>
      <c r="B26"/>
      <c r="C26"/>
      <c r="D26"/>
      <c r="E26"/>
      <c r="F26"/>
      <c r="G26"/>
    </row>
    <row r="27" spans="1:7" s="29" customFormat="1" ht="15" customHeight="1" x14ac:dyDescent="0.25">
      <c r="A27"/>
      <c r="B27"/>
      <c r="C27"/>
      <c r="D27"/>
      <c r="E27"/>
      <c r="F27"/>
      <c r="G27"/>
    </row>
    <row r="28" spans="1:7" s="29" customFormat="1" ht="15" customHeight="1" x14ac:dyDescent="0.25">
      <c r="A28"/>
      <c r="B28"/>
      <c r="C28"/>
      <c r="D28"/>
      <c r="E28"/>
      <c r="F28"/>
      <c r="G28"/>
    </row>
    <row r="29" spans="1:7" s="29" customFormat="1" ht="12.2" customHeight="1" x14ac:dyDescent="0.25">
      <c r="A29"/>
      <c r="B29"/>
      <c r="C29"/>
      <c r="D29"/>
      <c r="E29"/>
      <c r="F29"/>
      <c r="G29"/>
    </row>
    <row r="30" spans="1:7" s="29" customFormat="1" ht="15" customHeight="1" x14ac:dyDescent="0.25">
      <c r="A30"/>
      <c r="B30"/>
      <c r="C30"/>
      <c r="D30"/>
      <c r="E30"/>
      <c r="F30"/>
      <c r="G30"/>
    </row>
    <row r="31" spans="1:7" s="29" customFormat="1" ht="15" customHeight="1" x14ac:dyDescent="0.25">
      <c r="A31"/>
      <c r="B31"/>
      <c r="C31"/>
      <c r="D31"/>
      <c r="E31"/>
      <c r="F31"/>
      <c r="G31"/>
    </row>
    <row r="32" spans="1:7" s="29" customFormat="1" ht="15" customHeight="1" x14ac:dyDescent="0.25">
      <c r="A32"/>
      <c r="B32"/>
      <c r="C32"/>
      <c r="D32"/>
      <c r="E32"/>
      <c r="F32"/>
      <c r="G32"/>
    </row>
    <row r="33" spans="1:7" s="29" customFormat="1" ht="15" customHeight="1" x14ac:dyDescent="0.25">
      <c r="A33"/>
      <c r="B33"/>
      <c r="C33"/>
      <c r="D33"/>
      <c r="E33"/>
      <c r="F33"/>
      <c r="G33"/>
    </row>
    <row r="34" spans="1:7" s="29" customFormat="1" ht="15" customHeight="1" x14ac:dyDescent="0.25">
      <c r="A34"/>
      <c r="B34"/>
      <c r="C34"/>
      <c r="D34"/>
      <c r="E34"/>
      <c r="F34"/>
      <c r="G34"/>
    </row>
    <row r="35" spans="1:7" s="29" customFormat="1" ht="15" customHeight="1" x14ac:dyDescent="0.25">
      <c r="A35"/>
      <c r="B35"/>
      <c r="C35"/>
      <c r="D35"/>
      <c r="E35"/>
      <c r="F35"/>
      <c r="G35"/>
    </row>
    <row r="36" spans="1:7" s="29" customFormat="1" ht="12.2" customHeight="1" x14ac:dyDescent="0.25">
      <c r="A36"/>
      <c r="B36"/>
      <c r="C36"/>
      <c r="D36"/>
      <c r="E36"/>
      <c r="F36"/>
      <c r="G36"/>
    </row>
    <row r="37" spans="1:7" s="29" customFormat="1" ht="15" customHeight="1" x14ac:dyDescent="0.25">
      <c r="A37"/>
      <c r="B37"/>
      <c r="C37"/>
      <c r="D37"/>
      <c r="E37"/>
      <c r="F37"/>
      <c r="G37"/>
    </row>
    <row r="38" spans="1:7" s="29" customFormat="1" ht="15" customHeight="1" x14ac:dyDescent="0.25">
      <c r="A38"/>
      <c r="B38"/>
      <c r="C38"/>
      <c r="D38"/>
      <c r="E38"/>
      <c r="F38"/>
      <c r="G38"/>
    </row>
    <row r="39" spans="1:7" s="29" customFormat="1" ht="15" customHeight="1" x14ac:dyDescent="0.25">
      <c r="A39"/>
      <c r="B39"/>
      <c r="C39"/>
      <c r="D39"/>
      <c r="E39"/>
      <c r="F39"/>
      <c r="G39"/>
    </row>
    <row r="40" spans="1:7" s="29" customFormat="1" ht="15" customHeight="1" x14ac:dyDescent="0.25">
      <c r="A40"/>
      <c r="B40"/>
      <c r="C40"/>
      <c r="D40"/>
      <c r="E40"/>
      <c r="F40"/>
      <c r="G40"/>
    </row>
    <row r="41" spans="1:7" s="29" customFormat="1" ht="15" customHeight="1" x14ac:dyDescent="0.25">
      <c r="A41"/>
      <c r="B41"/>
      <c r="C41"/>
      <c r="D41"/>
      <c r="E41"/>
      <c r="F41"/>
      <c r="G41"/>
    </row>
    <row r="42" spans="1:7" s="29" customFormat="1" ht="15" customHeight="1" x14ac:dyDescent="0.25">
      <c r="A42"/>
      <c r="B42"/>
      <c r="C42"/>
      <c r="D42"/>
      <c r="E42"/>
      <c r="F42"/>
      <c r="G42"/>
    </row>
    <row r="43" spans="1:7" s="29" customFormat="1" ht="11.25" customHeight="1" x14ac:dyDescent="0.25">
      <c r="A43"/>
      <c r="B43"/>
      <c r="C43"/>
      <c r="D43"/>
      <c r="E43"/>
      <c r="F43"/>
      <c r="G43"/>
    </row>
    <row r="44" spans="1:7" s="29" customFormat="1" ht="15" customHeight="1" x14ac:dyDescent="0.25">
      <c r="A44"/>
      <c r="B44"/>
      <c r="C44"/>
      <c r="D44"/>
      <c r="E44"/>
      <c r="F44"/>
      <c r="G44"/>
    </row>
    <row r="45" spans="1:7" s="29" customFormat="1" ht="15" customHeight="1" x14ac:dyDescent="0.25">
      <c r="A45"/>
      <c r="B45"/>
      <c r="C45"/>
      <c r="D45"/>
      <c r="E45"/>
      <c r="F45"/>
      <c r="G45"/>
    </row>
    <row r="46" spans="1:7" s="29" customFormat="1" ht="15" customHeight="1" x14ac:dyDescent="0.25">
      <c r="A46"/>
      <c r="B46"/>
      <c r="C46"/>
      <c r="D46"/>
      <c r="E46"/>
      <c r="F46"/>
      <c r="G46"/>
    </row>
    <row r="47" spans="1:7" s="29" customFormat="1" ht="15" customHeight="1" x14ac:dyDescent="0.25">
      <c r="A47"/>
      <c r="B47"/>
      <c r="C47"/>
      <c r="D47"/>
      <c r="E47"/>
      <c r="F47"/>
      <c r="G47"/>
    </row>
    <row r="48" spans="1:7" s="29" customFormat="1" ht="15" customHeight="1" x14ac:dyDescent="0.25">
      <c r="A48"/>
      <c r="B48"/>
      <c r="C48"/>
      <c r="D48"/>
      <c r="E48"/>
      <c r="F48"/>
      <c r="G48"/>
    </row>
    <row r="49" spans="1:9" s="29" customFormat="1" ht="15" customHeight="1" x14ac:dyDescent="0.25">
      <c r="A49"/>
      <c r="B49"/>
      <c r="C49"/>
      <c r="D49"/>
      <c r="E49"/>
      <c r="F49"/>
      <c r="G49"/>
      <c r="I49" s="33"/>
    </row>
    <row r="50" spans="1:9" s="29" customFormat="1" ht="15" x14ac:dyDescent="0.25">
      <c r="A50"/>
      <c r="B50"/>
      <c r="C50"/>
      <c r="D50"/>
      <c r="E50"/>
      <c r="F50"/>
      <c r="G50"/>
      <c r="I50" s="33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9">
    <mergeCell ref="F10:F14"/>
    <mergeCell ref="A15:E15"/>
    <mergeCell ref="C16:E16"/>
    <mergeCell ref="F17:F21"/>
    <mergeCell ref="B1:E1"/>
    <mergeCell ref="C2:E2"/>
    <mergeCell ref="F3:F7"/>
    <mergeCell ref="A8:E8"/>
    <mergeCell ref="C9:E9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Saída do 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2019-06-07T12:06:48Z</dcterms:modified>
</cp:coreProperties>
</file>