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neus Vitória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aldeira" sheetId="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6" l="1"/>
  <c r="D33" i="6" l="1"/>
  <c r="B46" i="6" l="1"/>
  <c r="D49" i="6"/>
  <c r="B49" i="6"/>
  <c r="D48" i="6"/>
  <c r="B48" i="6"/>
  <c r="D47" i="6"/>
  <c r="B47" i="6"/>
  <c r="D46" i="6"/>
  <c r="B39" i="6"/>
  <c r="D42" i="6"/>
  <c r="B42" i="6"/>
  <c r="D41" i="6"/>
  <c r="B41" i="6"/>
  <c r="D40" i="6"/>
  <c r="B40" i="6"/>
  <c r="D39" i="6"/>
  <c r="D21" i="6" l="1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F50" i="6" l="1"/>
  <c r="F43" i="6"/>
  <c r="D35" i="6"/>
  <c r="B35" i="6"/>
  <c r="D34" i="6"/>
  <c r="B34" i="6"/>
  <c r="B33" i="6"/>
  <c r="D32" i="6"/>
  <c r="B32" i="6"/>
  <c r="F36" i="6" s="1"/>
  <c r="D28" i="6"/>
  <c r="B28" i="6"/>
  <c r="D27" i="6"/>
  <c r="B27" i="6"/>
  <c r="D26" i="6"/>
  <c r="B26" i="6"/>
  <c r="D25" i="6"/>
  <c r="F22" i="6"/>
  <c r="F15" i="6"/>
  <c r="D7" i="6"/>
  <c r="B7" i="6"/>
  <c r="D6" i="6"/>
  <c r="B6" i="6"/>
  <c r="D5" i="6"/>
  <c r="B5" i="6"/>
  <c r="D4" i="6"/>
  <c r="B4" i="6"/>
  <c r="F8" i="6" l="1"/>
  <c r="F29" i="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Possui Factor Rating A. Porém, não há pontuação para o fator de medição do poluente SO2 no DARS (Table F-2). Portanto, sabendo que esse fator de emissão foi obtido baseado em princípios conhecidos, o fator foi classificado dento da sua própria categoria.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<sst xmlns="http://schemas.openxmlformats.org/spreadsheetml/2006/main" count="227" uniqueCount="94">
  <si>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</si>
  <si>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</si>
  <si>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</si>
  <si>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</si>
  <si>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</si>
  <si>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</si>
  <si>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</si>
  <si>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</si>
  <si>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</si>
  <si>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</si>
  <si>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</si>
  <si>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</si>
  <si>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</si>
  <si>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</si>
  <si>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</si>
  <si>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</si>
  <si>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</si>
  <si>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</si>
  <si>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</si>
  <si>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</si>
  <si>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</si>
  <si>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</si>
  <si>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</si>
  <si>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</si>
  <si>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</si>
  <si>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</si>
  <si>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</si>
  <si>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</si>
  <si>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</si>
  <si>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</si>
  <si>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</si>
  <si>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</si>
  <si>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</si>
  <si>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</si>
  <si>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</si>
  <si>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</si>
  <si>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</si>
  <si>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</si>
  <si>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</si>
  <si>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</si>
  <si>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</si>
  <si>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</si>
  <si>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</si>
  <si>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</si>
  <si>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</si>
  <si>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</si>
  <si>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</si>
  <si>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</si>
  <si>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</si>
  <si>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</si>
  <si>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</si>
  <si>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</si>
  <si>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</si>
  <si>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</si>
  <si>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</si>
  <si>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</si>
  <si>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</si>
  <si>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</si>
  <si>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</si>
  <si>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</si>
  <si>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</si>
  <si>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</si>
  <si>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</si>
  <si>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</si>
  <si>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</si>
  <si>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</si>
  <si>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</si>
  <si>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</si>
  <si>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</si>
  <si>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</si>
  <si>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</si>
  <si>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</si>
  <si>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</si>
  <si>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</si>
  <si>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</si>
  <si>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</si>
  <si>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</si>
  <si>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</si>
  <si>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</si>
  <si>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</si>
  <si>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</si>
  <si>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</si>
  <si>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</si>
  <si>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</si>
  <si>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</si>
  <si>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</si>
  <si>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</si>
  <si>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</si>
  <si>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</si>
  <si>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</si>
  <si>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</si>
  <si>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</si>
  <si>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</si>
  <si>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Caldeira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</si>
</sst>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G2" sqref="G2:K2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0" t="s">
        <v>93</v>
      </c>
      <c r="C1" s="41"/>
      <c r="D1" s="41"/>
      <c r="E1" s="41"/>
      <c r="F1" s="6"/>
      <c r="G1" s="7"/>
    </row>
    <row r="2" spans="1:29" ht="15.95" customHeight="1" x14ac:dyDescent="0.25">
      <c r="A2" s="8" t="s">
        <v>8</v>
      </c>
      <c r="B2" s="9" t="s">
        <v>9</v>
      </c>
      <c r="C2" s="42"/>
      <c r="D2" s="43"/>
      <c r="E2" s="4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38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38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38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39"/>
      <c r="AC7" s="1" t="s">
        <v>23</v>
      </c>
    </row>
    <row r="8" spans="1:29" x14ac:dyDescent="0.25">
      <c r="A8" s="45"/>
      <c r="B8" s="45"/>
      <c r="C8" s="45"/>
      <c r="D8" s="45"/>
      <c r="E8" s="45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2"/>
      <c r="D9" s="43"/>
      <c r="E9" s="43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7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38"/>
    </row>
    <row r="12" spans="1:29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38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38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39"/>
    </row>
    <row r="15" spans="1:29" x14ac:dyDescent="0.25">
      <c r="A15" s="45"/>
      <c r="B15" s="45"/>
      <c r="C15" s="45"/>
      <c r="D15" s="45"/>
      <c r="E15" s="45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46"/>
      <c r="D16" s="47"/>
      <c r="E16" s="48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7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38"/>
    </row>
    <row r="19" spans="1:6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38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38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39"/>
    </row>
    <row r="22" spans="1:6" x14ac:dyDescent="0.25">
      <c r="A22" s="45"/>
      <c r="B22" s="45"/>
      <c r="C22" s="45"/>
      <c r="D22" s="45"/>
      <c r="E22" s="49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2"/>
      <c r="D23" s="43"/>
      <c r="E23" s="43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7" t="s">
        <v>92</v>
      </c>
    </row>
    <row r="25" spans="1:6" ht="15" customHeight="1" x14ac:dyDescent="0.25">
      <c r="A25" s="28" t="s">
        <v>3</v>
      </c>
      <c r="B25" s="13">
        <f>VLOOKUP(C25,Parâmetros!$A$3:$K$9,2,FALSE)/10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38"/>
    </row>
    <row r="26" spans="1:6" ht="15" customHeight="1" x14ac:dyDescent="0.25">
      <c r="A26" s="28" t="s">
        <v>4</v>
      </c>
      <c r="B26" s="33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38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38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39"/>
    </row>
    <row r="29" spans="1:6" x14ac:dyDescent="0.25">
      <c r="A29" s="50"/>
      <c r="B29" s="50"/>
      <c r="C29" s="50"/>
      <c r="D29" s="50"/>
      <c r="E29" s="51"/>
      <c r="F29" s="32">
        <f>((B25*D25)+(B26*D26)+(B27*D27)+(B28*D28))/4</f>
        <v>0.3</v>
      </c>
    </row>
    <row r="30" spans="1:6" ht="15" customHeight="1" x14ac:dyDescent="0.25">
      <c r="A30" s="14" t="s">
        <v>8</v>
      </c>
      <c r="B30" s="15" t="s">
        <v>14</v>
      </c>
      <c r="C30" s="42"/>
      <c r="D30" s="43"/>
      <c r="E30" s="43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7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38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38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38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39"/>
    </row>
    <row r="36" spans="1:6" x14ac:dyDescent="0.25">
      <c r="A36" s="50"/>
      <c r="B36" s="50"/>
      <c r="C36" s="50"/>
      <c r="D36" s="50"/>
      <c r="E36" s="51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2"/>
      <c r="D37" s="43"/>
      <c r="E37" s="43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7" t="s">
        <v>92</v>
      </c>
    </row>
    <row r="39" spans="1:6" ht="15" customHeight="1" x14ac:dyDescent="0.25">
      <c r="A39" s="12" t="s">
        <v>3</v>
      </c>
      <c r="B39" s="29">
        <f>VLOOKUP(C39,Parâmetros!$G$5:$K$9,3,FALSE)/10</f>
        <v>0.6</v>
      </c>
      <c r="C39" s="30" t="s">
        <v>67</v>
      </c>
      <c r="D39" s="29">
        <f>VLOOKUP(E39,Parâmetros!$D$3:$E$7,2,FALSE)/10</f>
        <v>0.6</v>
      </c>
      <c r="E39" s="30" t="s">
        <v>76</v>
      </c>
      <c r="F39" s="38"/>
    </row>
    <row r="40" spans="1:6" ht="15" customHeight="1" x14ac:dyDescent="0.25">
      <c r="A40" s="12" t="s">
        <v>4</v>
      </c>
      <c r="B40" s="33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38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38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39"/>
    </row>
    <row r="43" spans="1:6" x14ac:dyDescent="0.25">
      <c r="A43" s="50"/>
      <c r="B43" s="50"/>
      <c r="C43" s="50"/>
      <c r="D43" s="50"/>
      <c r="E43" s="51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2"/>
      <c r="D44" s="43"/>
      <c r="E44" s="43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7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30" t="s">
        <v>70</v>
      </c>
      <c r="D46" s="29">
        <f>VLOOKUP(E46,Parâmetros!$D$3:$E$7,2,FALSE)/10</f>
        <v>0.6</v>
      </c>
      <c r="E46" s="30" t="s">
        <v>76</v>
      </c>
      <c r="F46" s="38"/>
    </row>
    <row r="47" spans="1:6" ht="15" customHeight="1" x14ac:dyDescent="0.25">
      <c r="A47" s="12" t="s">
        <v>4</v>
      </c>
      <c r="B47" s="33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38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38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39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32 C4 C25">
      <formula1>Fator_Medição</formula1>
    </dataValidation>
    <dataValidation type="list" allowBlank="1" showInputMessage="1" showErrorMessage="1" sqref="C39 C11 C18 C46">
      <formula1>AP42_Factor_Rating</formula1>
    </dataValidation>
    <dataValidation type="list" allowBlank="1" showInputMessage="1" showErrorMessage="1" sqref="E42 E14 E7 E21 E35 E28 E49">
      <formula1>Atividade_Temporal</formula1>
    </dataValidation>
    <dataValidation type="list" allowBlank="1" showInputMessage="1" showErrorMessage="1" sqref="C42 C7 C14 C21 C35 C28 C49">
      <formula1>Fator_Temporal</formula1>
    </dataValidation>
    <dataValidation type="list" allowBlank="1" showInputMessage="1" showErrorMessage="1" sqref="E41 E13 E6 E20 E34 E27 E48">
      <formula1>Atividade_Espacial</formula1>
    </dataValidation>
    <dataValidation type="list" allowBlank="1" showInputMessage="1" showErrorMessage="1" sqref="C41 C6 C13 C20 C34 C27 C48">
      <formula1>Fator_Espacial</formula1>
    </dataValidation>
    <dataValidation type="list" allowBlank="1" showInputMessage="1" showErrorMessage="1" sqref="E40 E12 E5 E19 E47 E26 E33">
      <formula1>Atividade_Especif_Fonte</formula1>
    </dataValidation>
    <dataValidation type="list" allowBlank="1" showInputMessage="1" showErrorMessage="1" sqref="C40 C5 C12 C19 C33 C26 C47">
      <formula1>Fator_Especif_Fonte</formula1>
    </dataValidation>
    <dataValidation type="list" allowBlank="1" showInputMessage="1" showErrorMessage="1" sqref="E4 E11 E39 E18 E32 E25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Caldeira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2019-06-06T20:38:25Z</dcterms:modified>
</cp:coreProperties>
</file>