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antafe\"/>
    </mc:Choice>
  </mc:AlternateContent>
  <bookViews>
    <workbookView xWindow="0" yWindow="0" windowWidth="24000" windowHeight="9135" tabRatio="777" firstSheet="1" activeTab="6"/>
  </bookViews>
  <sheets>
    <sheet name="Parâmetros" sheetId="2" state="hidden" r:id="rId1"/>
    <sheet name="Maq e Equip" sheetId="4" r:id="rId2"/>
    <sheet name="Compactação" sheetId="24" r:id="rId3"/>
    <sheet name="Transferências" sheetId="11" r:id="rId4"/>
    <sheet name="Vias-N Pav" sheetId="13" r:id="rId5"/>
    <sheet name="Vias-Escap" sheetId="15" r:id="rId6"/>
    <sheet name="Area Exposta" sheetId="14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4" l="1"/>
  <c r="B21" i="24"/>
  <c r="D20" i="24"/>
  <c r="B20" i="24"/>
  <c r="D19" i="24"/>
  <c r="B19" i="24"/>
  <c r="D18" i="24"/>
  <c r="B18" i="24"/>
  <c r="F22" i="24" s="1"/>
  <c r="D14" i="24"/>
  <c r="B14" i="24"/>
  <c r="D13" i="24"/>
  <c r="B13" i="24"/>
  <c r="D12" i="24"/>
  <c r="B12" i="24"/>
  <c r="D11" i="24"/>
  <c r="B11" i="24"/>
  <c r="F15" i="24" s="1"/>
  <c r="D7" i="24"/>
  <c r="B7" i="24"/>
  <c r="D6" i="24"/>
  <c r="B6" i="24"/>
  <c r="D5" i="24"/>
  <c r="B5" i="24"/>
  <c r="D4" i="24"/>
  <c r="B4" i="24"/>
  <c r="F8" i="24" l="1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<sst xmlns="http://schemas.openxmlformats.org/spreadsheetml/2006/main" count="645" uniqueCount="99">
  <si>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</si>
  <si>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</si>
  <si>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</si>
  <si>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</si>
  <si>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</si>
  <si>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</si>
  <si>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</si>
  <si>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</si>
  <si>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</si>
  <si>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</si>
  <si>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</si>
  <si>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</si>
  <si>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</si>
  <si>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</si>
  <si>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</si>
  <si>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</si>
  <si>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</si>
  <si>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</si>
  <si>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</si>
  <si>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</si>
  <si>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</si>
  <si>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</si>
  <si>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</si>
  <si>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</si>
  <si>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</si>
  <si>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</si>
  <si>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</si>
  <si>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</si>
  <si>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</si>
  <si>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</si>
  <si>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</si>
  <si>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</si>
  <si>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</si>
  <si>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</si>
  <si>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</si>
  <si>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</si>
  <si>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</si>
  <si>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</si>
  <si>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</si>
  <si>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</si>
  <si>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</si>
  <si>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</si>
  <si>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</si>
  <si>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</si>
  <si>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</si>
  <si>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</si>
  <si>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</si>
  <si>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</si>
  <si>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</si>
  <si>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</si>
  <si>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</si>
  <si>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</si>
  <si>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</si>
  <si>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</si>
  <si>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</si>
  <si>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</si>
  <si>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</si>
  <si>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</si>
  <si>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</si>
  <si>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</si>
  <si>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</si>
  <si>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</si>
  <si>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</si>
  <si>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</si>
  <si>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</si>
  <si>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</si>
  <si>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</si>
  <si>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</si>
  <si>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</si>
  <si>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</si>
  <si>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</si>
  <si>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</si>
  <si>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</si>
  <si>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</si>
  <si>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</si>
  <si>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</si>
  <si>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</si>
  <si>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</si>
  <si>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</si>
  <si>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</si>
  <si>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</si>
  <si>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</si>
  <si>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</si>
  <si>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</si>
  <si>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</si>
  <si>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</si>
  <si>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</si>
  <si>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</si>
  <si>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</si>
  <si>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</si>
  <si>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</si>
  <si>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</si>
  <si>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</si>
  <si>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</si>
  <si>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</si>
  <si>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</si>
  <si>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Áreas Expostas</t>
  </si>
  <si>
    <t>Escavadeira, Trator, Motoniveladora e Rolo Compactador</t>
  </si>
  <si>
    <t>Compactação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</si>
</sst>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97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4"/>
      <c r="D23" s="45"/>
      <c r="E23" s="46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7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8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8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8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9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4"/>
      <c r="D30" s="45"/>
      <c r="E30" s="46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7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8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8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8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9"/>
    </row>
    <row r="36" spans="1:6" ht="12.2" customHeight="1" x14ac:dyDescent="0.25">
      <c r="A36" s="42"/>
      <c r="B36" s="42"/>
      <c r="C36" s="42"/>
      <c r="D36" s="42"/>
      <c r="E36" s="43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4"/>
      <c r="D37" s="45"/>
      <c r="E37" s="46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7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8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8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8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9"/>
    </row>
    <row r="43" spans="1:6" ht="11.25" customHeight="1" x14ac:dyDescent="0.25">
      <c r="A43" s="42"/>
      <c r="B43" s="42"/>
      <c r="C43" s="42"/>
      <c r="D43" s="42"/>
      <c r="E43" s="43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4"/>
      <c r="D44" s="45"/>
      <c r="E44" s="46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7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8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8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8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9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52" t="s">
        <v>98</v>
      </c>
      <c r="C1" s="53"/>
      <c r="D1" s="53"/>
      <c r="E1" s="53"/>
      <c r="F1" s="6"/>
    </row>
    <row r="2" spans="1:6" x14ac:dyDescent="0.25">
      <c r="A2" s="8" t="s">
        <v>8</v>
      </c>
      <c r="B2" s="9" t="s">
        <v>9</v>
      </c>
      <c r="C2" s="54"/>
      <c r="D2" s="55"/>
      <c r="E2" s="56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</row>
    <row r="4" spans="1:6" x14ac:dyDescent="0.25">
      <c r="A4" s="26" t="s">
        <v>3</v>
      </c>
      <c r="B4" s="27">
        <f>VLOOKUP(C4,Parâmetros!$G$5:$K$9,5,FALSE)/10</f>
        <v>0.4</v>
      </c>
      <c r="C4" s="28" t="s">
        <v>69</v>
      </c>
      <c r="D4" s="27">
        <f>VLOOKUP(E4,Parâmetros!$D$3:$E$7,2,FALSE)/10</f>
        <v>0.6</v>
      </c>
      <c r="E4" s="28" t="s">
        <v>76</v>
      </c>
      <c r="F4" s="48"/>
    </row>
    <row r="5" spans="1:6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</row>
    <row r="8" spans="1:6" x14ac:dyDescent="0.25">
      <c r="A8" s="50"/>
      <c r="B8" s="50"/>
      <c r="C8" s="50"/>
      <c r="D8" s="50"/>
      <c r="E8" s="50"/>
      <c r="F8" s="30">
        <f>((B4*D4)+(B5*D5)+(B6*D6)+(B7*D7))/4</f>
        <v>0.31499999999999995</v>
      </c>
    </row>
    <row r="9" spans="1:6" x14ac:dyDescent="0.25">
      <c r="A9" s="13" t="s">
        <v>8</v>
      </c>
      <c r="B9" s="14" t="s">
        <v>11</v>
      </c>
      <c r="C9" s="54"/>
      <c r="D9" s="55"/>
      <c r="E9" s="55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6" x14ac:dyDescent="0.25">
      <c r="A11" s="26" t="s">
        <v>3</v>
      </c>
      <c r="B11" s="27">
        <f>VLOOKUP(C11,Parâmetros!$G$5:$K$9,5,FALSE)/10</f>
        <v>0.3</v>
      </c>
      <c r="C11" s="28" t="s">
        <v>71</v>
      </c>
      <c r="D11" s="27">
        <f>VLOOKUP(E11,Parâmetros!$D$3:$E$7,2,FALSE)/10</f>
        <v>0.6</v>
      </c>
      <c r="E11" s="28" t="s">
        <v>76</v>
      </c>
      <c r="F11" s="48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6" x14ac:dyDescent="0.25">
      <c r="A15" s="50"/>
      <c r="B15" s="50"/>
      <c r="C15" s="50"/>
      <c r="D15" s="50"/>
      <c r="E15" s="50"/>
      <c r="F15" s="30">
        <f>((B11*D11)+(B12*D12)+(B13*D13)+(B14*D14))/4</f>
        <v>0.3</v>
      </c>
    </row>
    <row r="16" spans="1:6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x14ac:dyDescent="0.25">
      <c r="A18" s="26" t="s">
        <v>3</v>
      </c>
      <c r="B18" s="27">
        <f>VLOOKUP(C18,Parâmetros!$G$5:$K$9,5,FALSE)/10</f>
        <v>0.3</v>
      </c>
      <c r="C18" s="28" t="s">
        <v>71</v>
      </c>
      <c r="D18" s="27">
        <f>VLOOKUP(E18,Parâmetros!$D$3:$E$7,2,FALSE)/10</f>
        <v>0.6</v>
      </c>
      <c r="E18" s="28" t="s">
        <v>76</v>
      </c>
      <c r="F18" s="48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6" x14ac:dyDescent="0.25">
      <c r="A22" s="20"/>
      <c r="B22" s="1"/>
      <c r="C22" s="21"/>
      <c r="D22" s="21"/>
      <c r="E22" s="21"/>
      <c r="F22" s="30">
        <f>((B18*D18)+(B19*D19)+(B20*D20)+(B21*D21))/4</f>
        <v>0.3</v>
      </c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5" sqref="D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91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4" sqref="D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92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22" workbookViewId="0">
      <selection activeCell="C2" sqref="C2:E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95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8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8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8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0.33999999999999997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9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0.33999999999999997</v>
      </c>
    </row>
    <row r="23" spans="1:6" s="32" customFormat="1" ht="15" customHeight="1" x14ac:dyDescent="0.25">
      <c r="A23" s="13" t="s">
        <v>8</v>
      </c>
      <c r="B23" s="14" t="s">
        <v>13</v>
      </c>
      <c r="C23" s="44"/>
      <c r="D23" s="45"/>
      <c r="E23" s="46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93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9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0.34750000000000003</v>
      </c>
    </row>
    <row r="30" spans="1:6" s="32" customFormat="1" ht="15" customHeight="1" x14ac:dyDescent="0.25">
      <c r="A30" s="13" t="s">
        <v>8</v>
      </c>
      <c r="B30" s="14" t="s">
        <v>14</v>
      </c>
      <c r="C30" s="44"/>
      <c r="D30" s="45"/>
      <c r="E30" s="46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93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9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0.34750000000000003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44"/>
      <c r="D37" s="45"/>
      <c r="E37" s="46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93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9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0.34750000000000003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44"/>
      <c r="D44" s="45"/>
      <c r="E44" s="46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0.33999999999999997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D14" sqref="D1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96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7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8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58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8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9"/>
      <c r="AC7" s="32" t="s">
        <v>23</v>
      </c>
    </row>
    <row r="8" spans="1:29" s="32" customFormat="1" x14ac:dyDescent="0.25">
      <c r="A8" s="50"/>
      <c r="B8" s="50"/>
      <c r="C8" s="50"/>
      <c r="D8" s="50"/>
      <c r="E8" s="50"/>
      <c r="F8" s="33">
        <f>((B4*D4)+(B5*D5)+(B6*D6)+(B7*D7))/4</f>
        <v>8.7500000000000008E-2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54"/>
      <c r="D9" s="55"/>
      <c r="E9" s="55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7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8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58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9"/>
    </row>
    <row r="15" spans="1:29" s="32" customFormat="1" x14ac:dyDescent="0.25">
      <c r="A15" s="50"/>
      <c r="B15" s="50"/>
      <c r="C15" s="50"/>
      <c r="D15" s="50"/>
      <c r="E15" s="50"/>
      <c r="F15" s="33">
        <f>((B11*D11)+(B12*D12)+(B13*D13)+(B14*D14))/4</f>
        <v>8.7500000000000008E-2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8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58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8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9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8.7500000000000008E-2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Maq e Equip</vt:lpstr>
      <vt:lpstr>Compactação</vt:lpstr>
      <vt:lpstr>Transferências</vt:lpstr>
      <vt:lpstr>Vias-N Pav</vt:lpstr>
      <vt:lpstr>Vias-Escap</vt:lpstr>
      <vt:lpstr>Area Exposta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2019-06-06T20:22:38Z</dcterms:modified>
</cp:coreProperties>
</file>