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909" firstSheet="1" activeTab="16"/>
  </bookViews>
  <sheets>
    <sheet name="Resumo" sheetId="13" r:id="rId1"/>
    <sheet name="PM_escap" sheetId="1" r:id="rId2"/>
    <sheet name="NOx" sheetId="2" r:id="rId3"/>
    <sheet name="CO" sheetId="3" r:id="rId4"/>
    <sheet name="SO2" sheetId="12" r:id="rId5"/>
    <sheet name="NMHC" sheetId="4" r:id="rId6"/>
    <sheet name="CH4" sheetId="5" r:id="rId7"/>
    <sheet name="HCT" sheetId="6" r:id="rId8"/>
    <sheet name="EVAPO_ed" sheetId="7" r:id="rId9"/>
    <sheet name="EVAPO_es" sheetId="8" r:id="rId10"/>
    <sheet name="EVAPO_er" sheetId="9" r:id="rId11"/>
    <sheet name="PMpneufreio" sheetId="10" r:id="rId12"/>
    <sheet name="PM10_pneufreio" sheetId="14" r:id="rId13"/>
    <sheet name="PM25_pneufreio" sheetId="15" r:id="rId14"/>
    <sheet name="PMpista" sheetId="11" r:id="rId15"/>
    <sheet name="PM10_pista" sheetId="16" r:id="rId16"/>
    <sheet name="PM25_pista" sheetId="17" r:id="rId17"/>
  </sheets>
  <externalReferences>
    <externalReference r:id="rId18"/>
    <externalReference r:id="rId19"/>
  </externalReferences>
  <calcPr calcId="152511"/>
</workbook>
</file>

<file path=xl/calcChain.xml><?xml version="1.0" encoding="utf-8"?>
<calcChain xmlns="http://schemas.openxmlformats.org/spreadsheetml/2006/main">
  <c r="I50" i="13" l="1"/>
  <c r="I51" i="13"/>
  <c r="B4" i="13"/>
  <c r="F30" i="13" l="1"/>
  <c r="G30" i="13"/>
  <c r="B37" i="13" l="1"/>
  <c r="B36" i="13"/>
  <c r="B35" i="13"/>
  <c r="G42" i="13" l="1"/>
  <c r="F42" i="13"/>
  <c r="F46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F46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F46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F46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F46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F46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43" i="7"/>
  <c r="I43" i="7"/>
  <c r="H43" i="7"/>
  <c r="G43" i="7"/>
  <c r="E43" i="7"/>
  <c r="D43" i="7"/>
  <c r="C43" i="7"/>
  <c r="B43" i="7"/>
  <c r="J42" i="7"/>
  <c r="I42" i="7"/>
  <c r="H42" i="7"/>
  <c r="G42" i="7"/>
  <c r="E42" i="7"/>
  <c r="D42" i="7"/>
  <c r="C42" i="7"/>
  <c r="B42" i="7"/>
  <c r="J41" i="7"/>
  <c r="I41" i="7"/>
  <c r="H41" i="7"/>
  <c r="G41" i="7"/>
  <c r="E41" i="7"/>
  <c r="D41" i="7"/>
  <c r="C41" i="7"/>
  <c r="B41" i="7"/>
  <c r="J40" i="7"/>
  <c r="I40" i="7"/>
  <c r="H40" i="7"/>
  <c r="G40" i="7"/>
  <c r="E40" i="7"/>
  <c r="D40" i="7"/>
  <c r="C40" i="7"/>
  <c r="B40" i="7"/>
  <c r="J39" i="7"/>
  <c r="I39" i="7"/>
  <c r="H39" i="7"/>
  <c r="G39" i="7"/>
  <c r="E39" i="7"/>
  <c r="D39" i="7"/>
  <c r="C39" i="7"/>
  <c r="B39" i="7"/>
  <c r="J38" i="7"/>
  <c r="I38" i="7"/>
  <c r="H38" i="7"/>
  <c r="G38" i="7"/>
  <c r="E38" i="7"/>
  <c r="D38" i="7"/>
  <c r="C38" i="7"/>
  <c r="B38" i="7"/>
  <c r="J37" i="7"/>
  <c r="I37" i="7"/>
  <c r="H37" i="7"/>
  <c r="G37" i="7"/>
  <c r="E37" i="7"/>
  <c r="D37" i="7"/>
  <c r="C37" i="7"/>
  <c r="B37" i="7"/>
  <c r="J36" i="7"/>
  <c r="I36" i="7"/>
  <c r="H36" i="7"/>
  <c r="G36" i="7"/>
  <c r="E36" i="7"/>
  <c r="D36" i="7"/>
  <c r="C36" i="7"/>
  <c r="B36" i="7"/>
  <c r="J35" i="7"/>
  <c r="I35" i="7"/>
  <c r="H35" i="7"/>
  <c r="G35" i="7"/>
  <c r="E35" i="7"/>
  <c r="D35" i="7"/>
  <c r="C35" i="7"/>
  <c r="B35" i="7"/>
  <c r="J34" i="7"/>
  <c r="I34" i="7"/>
  <c r="H34" i="7"/>
  <c r="G34" i="7"/>
  <c r="E34" i="7"/>
  <c r="D34" i="7"/>
  <c r="C34" i="7"/>
  <c r="B34" i="7"/>
  <c r="J33" i="7"/>
  <c r="I33" i="7"/>
  <c r="H33" i="7"/>
  <c r="G33" i="7"/>
  <c r="E33" i="7"/>
  <c r="D33" i="7"/>
  <c r="C33" i="7"/>
  <c r="B33" i="7"/>
  <c r="J32" i="7"/>
  <c r="I32" i="7"/>
  <c r="H32" i="7"/>
  <c r="G32" i="7"/>
  <c r="E32" i="7"/>
  <c r="D32" i="7"/>
  <c r="C32" i="7"/>
  <c r="B32" i="7"/>
  <c r="J31" i="7"/>
  <c r="I31" i="7"/>
  <c r="H31" i="7"/>
  <c r="G31" i="7"/>
  <c r="E31" i="7"/>
  <c r="D31" i="7"/>
  <c r="C31" i="7"/>
  <c r="B31" i="7"/>
  <c r="J30" i="7"/>
  <c r="I30" i="7"/>
  <c r="H30" i="7"/>
  <c r="G30" i="7"/>
  <c r="E30" i="7"/>
  <c r="D30" i="7"/>
  <c r="C30" i="7"/>
  <c r="B30" i="7"/>
  <c r="J29" i="7"/>
  <c r="I29" i="7"/>
  <c r="H29" i="7"/>
  <c r="G29" i="7"/>
  <c r="E29" i="7"/>
  <c r="D29" i="7"/>
  <c r="C29" i="7"/>
  <c r="B29" i="7"/>
  <c r="J28" i="7"/>
  <c r="I28" i="7"/>
  <c r="H28" i="7"/>
  <c r="G28" i="7"/>
  <c r="E28" i="7"/>
  <c r="D28" i="7"/>
  <c r="C28" i="7"/>
  <c r="B28" i="7"/>
  <c r="J27" i="7"/>
  <c r="I27" i="7"/>
  <c r="H27" i="7"/>
  <c r="G27" i="7"/>
  <c r="E27" i="7"/>
  <c r="D27" i="7"/>
  <c r="C27" i="7"/>
  <c r="B27" i="7"/>
  <c r="J26" i="7"/>
  <c r="I26" i="7"/>
  <c r="H26" i="7"/>
  <c r="G26" i="7"/>
  <c r="E26" i="7"/>
  <c r="D26" i="7"/>
  <c r="C26" i="7"/>
  <c r="B26" i="7"/>
  <c r="J25" i="7"/>
  <c r="I25" i="7"/>
  <c r="H25" i="7"/>
  <c r="G25" i="7"/>
  <c r="E25" i="7"/>
  <c r="D25" i="7"/>
  <c r="C25" i="7"/>
  <c r="B25" i="7"/>
  <c r="J24" i="7"/>
  <c r="I24" i="7"/>
  <c r="H24" i="7"/>
  <c r="G24" i="7"/>
  <c r="E24" i="7"/>
  <c r="D24" i="7"/>
  <c r="C24" i="7"/>
  <c r="B24" i="7"/>
  <c r="J23" i="7"/>
  <c r="I23" i="7"/>
  <c r="H23" i="7"/>
  <c r="G23" i="7"/>
  <c r="E23" i="7"/>
  <c r="D23" i="7"/>
  <c r="C23" i="7"/>
  <c r="B23" i="7"/>
  <c r="J22" i="7"/>
  <c r="I22" i="7"/>
  <c r="H22" i="7"/>
  <c r="G22" i="7"/>
  <c r="E22" i="7"/>
  <c r="D22" i="7"/>
  <c r="C22" i="7"/>
  <c r="B22" i="7"/>
  <c r="J21" i="7"/>
  <c r="I21" i="7"/>
  <c r="H21" i="7"/>
  <c r="G21" i="7"/>
  <c r="E21" i="7"/>
  <c r="D21" i="7"/>
  <c r="C21" i="7"/>
  <c r="B21" i="7"/>
  <c r="J20" i="7"/>
  <c r="I20" i="7"/>
  <c r="H20" i="7"/>
  <c r="G20" i="7"/>
  <c r="E20" i="7"/>
  <c r="D20" i="7"/>
  <c r="C20" i="7"/>
  <c r="B20" i="7"/>
  <c r="J19" i="7"/>
  <c r="I19" i="7"/>
  <c r="H19" i="7"/>
  <c r="G19" i="7"/>
  <c r="E19" i="7"/>
  <c r="D19" i="7"/>
  <c r="C19" i="7"/>
  <c r="B19" i="7"/>
  <c r="J18" i="7"/>
  <c r="I18" i="7"/>
  <c r="H18" i="7"/>
  <c r="G18" i="7"/>
  <c r="E18" i="7"/>
  <c r="D18" i="7"/>
  <c r="C18" i="7"/>
  <c r="B18" i="7"/>
  <c r="J17" i="7"/>
  <c r="I17" i="7"/>
  <c r="H17" i="7"/>
  <c r="G17" i="7"/>
  <c r="E17" i="7"/>
  <c r="D17" i="7"/>
  <c r="C17" i="7"/>
  <c r="B17" i="7"/>
  <c r="J16" i="7"/>
  <c r="I16" i="7"/>
  <c r="H16" i="7"/>
  <c r="G16" i="7"/>
  <c r="E16" i="7"/>
  <c r="D16" i="7"/>
  <c r="C16" i="7"/>
  <c r="B16" i="7"/>
  <c r="J15" i="7"/>
  <c r="I15" i="7"/>
  <c r="H15" i="7"/>
  <c r="G15" i="7"/>
  <c r="E15" i="7"/>
  <c r="D15" i="7"/>
  <c r="C15" i="7"/>
  <c r="B15" i="7"/>
  <c r="J14" i="7"/>
  <c r="I14" i="7"/>
  <c r="H14" i="7"/>
  <c r="G14" i="7"/>
  <c r="E14" i="7"/>
  <c r="D14" i="7"/>
  <c r="C14" i="7"/>
  <c r="B14" i="7"/>
  <c r="J13" i="7"/>
  <c r="I13" i="7"/>
  <c r="H13" i="7"/>
  <c r="G13" i="7"/>
  <c r="E13" i="7"/>
  <c r="D13" i="7"/>
  <c r="C13" i="7"/>
  <c r="B13" i="7"/>
  <c r="J12" i="7"/>
  <c r="I12" i="7"/>
  <c r="H12" i="7"/>
  <c r="G12" i="7"/>
  <c r="E12" i="7"/>
  <c r="D12" i="7"/>
  <c r="C12" i="7"/>
  <c r="B12" i="7"/>
  <c r="J11" i="7"/>
  <c r="I11" i="7"/>
  <c r="H11" i="7"/>
  <c r="G11" i="7"/>
  <c r="E11" i="7"/>
  <c r="D11" i="7"/>
  <c r="C11" i="7"/>
  <c r="B11" i="7"/>
  <c r="J10" i="7"/>
  <c r="I10" i="7"/>
  <c r="H10" i="7"/>
  <c r="G10" i="7"/>
  <c r="E10" i="7"/>
  <c r="D10" i="7"/>
  <c r="C10" i="7"/>
  <c r="B10" i="7"/>
  <c r="J9" i="7"/>
  <c r="I9" i="7"/>
  <c r="H9" i="7"/>
  <c r="G9" i="7"/>
  <c r="E9" i="7"/>
  <c r="D9" i="7"/>
  <c r="C9" i="7"/>
  <c r="B9" i="7"/>
  <c r="J8" i="7"/>
  <c r="I8" i="7"/>
  <c r="H8" i="7"/>
  <c r="G8" i="7"/>
  <c r="E8" i="7"/>
  <c r="D8" i="7"/>
  <c r="C8" i="7"/>
  <c r="B8" i="7"/>
  <c r="J7" i="7"/>
  <c r="I7" i="7"/>
  <c r="H7" i="7"/>
  <c r="G7" i="7"/>
  <c r="E7" i="7"/>
  <c r="D7" i="7"/>
  <c r="C7" i="7"/>
  <c r="B7" i="7"/>
  <c r="J6" i="7"/>
  <c r="I6" i="7"/>
  <c r="H6" i="7"/>
  <c r="G6" i="7"/>
  <c r="E6" i="7"/>
  <c r="D6" i="7"/>
  <c r="C6" i="7"/>
  <c r="B6" i="7"/>
  <c r="J5" i="7"/>
  <c r="I5" i="7"/>
  <c r="H5" i="7"/>
  <c r="G5" i="7"/>
  <c r="E5" i="7"/>
  <c r="D5" i="7"/>
  <c r="C5" i="7"/>
  <c r="B5" i="7"/>
  <c r="J4" i="7"/>
  <c r="I4" i="7"/>
  <c r="H4" i="7"/>
  <c r="G4" i="7"/>
  <c r="E4" i="7"/>
  <c r="D4" i="7"/>
  <c r="C4" i="7"/>
  <c r="B4" i="7"/>
  <c r="J3" i="7"/>
  <c r="I3" i="7"/>
  <c r="H3" i="7"/>
  <c r="G3" i="7"/>
  <c r="E3" i="7"/>
  <c r="D3" i="7"/>
  <c r="C3" i="7"/>
  <c r="B3" i="7"/>
  <c r="T43" i="6"/>
  <c r="S43" i="6"/>
  <c r="R43" i="6"/>
  <c r="Q43" i="6"/>
  <c r="P43" i="6"/>
  <c r="O43" i="6"/>
  <c r="N43" i="6"/>
  <c r="M43" i="6"/>
  <c r="K43" i="6"/>
  <c r="T42" i="6"/>
  <c r="S42" i="6"/>
  <c r="R42" i="6"/>
  <c r="Q42" i="6"/>
  <c r="P42" i="6"/>
  <c r="O42" i="6"/>
  <c r="N42" i="6"/>
  <c r="M42" i="6"/>
  <c r="K42" i="6"/>
  <c r="T41" i="6"/>
  <c r="S41" i="6"/>
  <c r="R41" i="6"/>
  <c r="Q41" i="6"/>
  <c r="P41" i="6"/>
  <c r="O41" i="6"/>
  <c r="N41" i="6"/>
  <c r="M41" i="6"/>
  <c r="K41" i="6"/>
  <c r="T40" i="6"/>
  <c r="S40" i="6"/>
  <c r="R40" i="6"/>
  <c r="Q40" i="6"/>
  <c r="P40" i="6"/>
  <c r="O40" i="6"/>
  <c r="N40" i="6"/>
  <c r="M40" i="6"/>
  <c r="K40" i="6"/>
  <c r="T39" i="6"/>
  <c r="S39" i="6"/>
  <c r="R39" i="6"/>
  <c r="Q39" i="6"/>
  <c r="P39" i="6"/>
  <c r="O39" i="6"/>
  <c r="N39" i="6"/>
  <c r="M39" i="6"/>
  <c r="K39" i="6"/>
  <c r="T38" i="6"/>
  <c r="S38" i="6"/>
  <c r="R38" i="6"/>
  <c r="Q38" i="6"/>
  <c r="P38" i="6"/>
  <c r="O38" i="6"/>
  <c r="N38" i="6"/>
  <c r="M38" i="6"/>
  <c r="K38" i="6"/>
  <c r="T37" i="6"/>
  <c r="S37" i="6"/>
  <c r="R37" i="6"/>
  <c r="Q37" i="6"/>
  <c r="P37" i="6"/>
  <c r="O37" i="6"/>
  <c r="N37" i="6"/>
  <c r="M37" i="6"/>
  <c r="K37" i="6"/>
  <c r="T36" i="6"/>
  <c r="S36" i="6"/>
  <c r="R36" i="6"/>
  <c r="Q36" i="6"/>
  <c r="P36" i="6"/>
  <c r="O36" i="6"/>
  <c r="N36" i="6"/>
  <c r="M36" i="6"/>
  <c r="K36" i="6"/>
  <c r="T35" i="6"/>
  <c r="S35" i="6"/>
  <c r="R35" i="6"/>
  <c r="Q35" i="6"/>
  <c r="P35" i="6"/>
  <c r="O35" i="6"/>
  <c r="N35" i="6"/>
  <c r="M35" i="6"/>
  <c r="K35" i="6"/>
  <c r="T34" i="6"/>
  <c r="S34" i="6"/>
  <c r="R34" i="6"/>
  <c r="Q34" i="6"/>
  <c r="P34" i="6"/>
  <c r="O34" i="6"/>
  <c r="N34" i="6"/>
  <c r="M34" i="6"/>
  <c r="K34" i="6"/>
  <c r="T33" i="6"/>
  <c r="S33" i="6"/>
  <c r="R33" i="6"/>
  <c r="Q33" i="6"/>
  <c r="P33" i="6"/>
  <c r="O33" i="6"/>
  <c r="N33" i="6"/>
  <c r="M33" i="6"/>
  <c r="K33" i="6"/>
  <c r="T32" i="6"/>
  <c r="S32" i="6"/>
  <c r="R32" i="6"/>
  <c r="Q32" i="6"/>
  <c r="P32" i="6"/>
  <c r="O32" i="6"/>
  <c r="N32" i="6"/>
  <c r="M32" i="6"/>
  <c r="K32" i="6"/>
  <c r="T31" i="6"/>
  <c r="S31" i="6"/>
  <c r="R31" i="6"/>
  <c r="Q31" i="6"/>
  <c r="P31" i="6"/>
  <c r="O31" i="6"/>
  <c r="N31" i="6"/>
  <c r="M31" i="6"/>
  <c r="K31" i="6"/>
  <c r="T30" i="6"/>
  <c r="S30" i="6"/>
  <c r="R30" i="6"/>
  <c r="Q30" i="6"/>
  <c r="P30" i="6"/>
  <c r="O30" i="6"/>
  <c r="N30" i="6"/>
  <c r="M30" i="6"/>
  <c r="K30" i="6"/>
  <c r="T29" i="6"/>
  <c r="S29" i="6"/>
  <c r="R29" i="6"/>
  <c r="Q29" i="6"/>
  <c r="P29" i="6"/>
  <c r="O29" i="6"/>
  <c r="N29" i="6"/>
  <c r="M29" i="6"/>
  <c r="K29" i="6"/>
  <c r="T28" i="6"/>
  <c r="S28" i="6"/>
  <c r="R28" i="6"/>
  <c r="Q28" i="6"/>
  <c r="P28" i="6"/>
  <c r="O28" i="6"/>
  <c r="N28" i="6"/>
  <c r="M28" i="6"/>
  <c r="K28" i="6"/>
  <c r="T27" i="6"/>
  <c r="S27" i="6"/>
  <c r="R27" i="6"/>
  <c r="Q27" i="6"/>
  <c r="P27" i="6"/>
  <c r="O27" i="6"/>
  <c r="N27" i="6"/>
  <c r="M27" i="6"/>
  <c r="K27" i="6"/>
  <c r="T26" i="6"/>
  <c r="S26" i="6"/>
  <c r="R26" i="6"/>
  <c r="Q26" i="6"/>
  <c r="P26" i="6"/>
  <c r="O26" i="6"/>
  <c r="N26" i="6"/>
  <c r="M26" i="6"/>
  <c r="K26" i="6"/>
  <c r="T25" i="6"/>
  <c r="S25" i="6"/>
  <c r="R25" i="6"/>
  <c r="Q25" i="6"/>
  <c r="P25" i="6"/>
  <c r="O25" i="6"/>
  <c r="N25" i="6"/>
  <c r="M25" i="6"/>
  <c r="K25" i="6"/>
  <c r="T24" i="6"/>
  <c r="S24" i="6"/>
  <c r="R24" i="6"/>
  <c r="Q24" i="6"/>
  <c r="P24" i="6"/>
  <c r="O24" i="6"/>
  <c r="N24" i="6"/>
  <c r="M24" i="6"/>
  <c r="K24" i="6"/>
  <c r="T23" i="6"/>
  <c r="S23" i="6"/>
  <c r="R23" i="6"/>
  <c r="Q23" i="6"/>
  <c r="P23" i="6"/>
  <c r="O23" i="6"/>
  <c r="N23" i="6"/>
  <c r="M23" i="6"/>
  <c r="K23" i="6"/>
  <c r="T22" i="6"/>
  <c r="S22" i="6"/>
  <c r="R22" i="6"/>
  <c r="Q22" i="6"/>
  <c r="P22" i="6"/>
  <c r="O22" i="6"/>
  <c r="N22" i="6"/>
  <c r="M22" i="6"/>
  <c r="K22" i="6"/>
  <c r="T21" i="6"/>
  <c r="S21" i="6"/>
  <c r="R21" i="6"/>
  <c r="Q21" i="6"/>
  <c r="P21" i="6"/>
  <c r="O21" i="6"/>
  <c r="N21" i="6"/>
  <c r="M21" i="6"/>
  <c r="K21" i="6"/>
  <c r="T20" i="6"/>
  <c r="S20" i="6"/>
  <c r="R20" i="6"/>
  <c r="Q20" i="6"/>
  <c r="P20" i="6"/>
  <c r="O20" i="6"/>
  <c r="N20" i="6"/>
  <c r="M20" i="6"/>
  <c r="K20" i="6"/>
  <c r="T19" i="6"/>
  <c r="S19" i="6"/>
  <c r="R19" i="6"/>
  <c r="Q19" i="6"/>
  <c r="P19" i="6"/>
  <c r="O19" i="6"/>
  <c r="N19" i="6"/>
  <c r="M19" i="6"/>
  <c r="K19" i="6"/>
  <c r="T18" i="6"/>
  <c r="S18" i="6"/>
  <c r="R18" i="6"/>
  <c r="Q18" i="6"/>
  <c r="P18" i="6"/>
  <c r="O18" i="6"/>
  <c r="N18" i="6"/>
  <c r="M18" i="6"/>
  <c r="K18" i="6"/>
  <c r="T17" i="6"/>
  <c r="S17" i="6"/>
  <c r="R17" i="6"/>
  <c r="Q17" i="6"/>
  <c r="P17" i="6"/>
  <c r="O17" i="6"/>
  <c r="N17" i="6"/>
  <c r="M17" i="6"/>
  <c r="K17" i="6"/>
  <c r="T16" i="6"/>
  <c r="S16" i="6"/>
  <c r="R16" i="6"/>
  <c r="Q16" i="6"/>
  <c r="P16" i="6"/>
  <c r="O16" i="6"/>
  <c r="N16" i="6"/>
  <c r="M16" i="6"/>
  <c r="K16" i="6"/>
  <c r="T15" i="6"/>
  <c r="S15" i="6"/>
  <c r="R15" i="6"/>
  <c r="Q15" i="6"/>
  <c r="P15" i="6"/>
  <c r="O15" i="6"/>
  <c r="N15" i="6"/>
  <c r="M15" i="6"/>
  <c r="K15" i="6"/>
  <c r="T14" i="6"/>
  <c r="S14" i="6"/>
  <c r="R14" i="6"/>
  <c r="Q14" i="6"/>
  <c r="P14" i="6"/>
  <c r="O14" i="6"/>
  <c r="N14" i="6"/>
  <c r="M14" i="6"/>
  <c r="K14" i="6"/>
  <c r="T13" i="6"/>
  <c r="S13" i="6"/>
  <c r="R13" i="6"/>
  <c r="Q13" i="6"/>
  <c r="P13" i="6"/>
  <c r="O13" i="6"/>
  <c r="N13" i="6"/>
  <c r="M13" i="6"/>
  <c r="K13" i="6"/>
  <c r="T12" i="6"/>
  <c r="S12" i="6"/>
  <c r="R12" i="6"/>
  <c r="Q12" i="6"/>
  <c r="P12" i="6"/>
  <c r="O12" i="6"/>
  <c r="N12" i="6"/>
  <c r="M12" i="6"/>
  <c r="K12" i="6"/>
  <c r="T11" i="6"/>
  <c r="S11" i="6"/>
  <c r="R11" i="6"/>
  <c r="Q11" i="6"/>
  <c r="P11" i="6"/>
  <c r="O11" i="6"/>
  <c r="N11" i="6"/>
  <c r="M11" i="6"/>
  <c r="K11" i="6"/>
  <c r="T10" i="6"/>
  <c r="S10" i="6"/>
  <c r="R10" i="6"/>
  <c r="Q10" i="6"/>
  <c r="P10" i="6"/>
  <c r="O10" i="6"/>
  <c r="N10" i="6"/>
  <c r="M10" i="6"/>
  <c r="K10" i="6"/>
  <c r="T9" i="6"/>
  <c r="S9" i="6"/>
  <c r="R9" i="6"/>
  <c r="Q9" i="6"/>
  <c r="P9" i="6"/>
  <c r="O9" i="6"/>
  <c r="N9" i="6"/>
  <c r="M9" i="6"/>
  <c r="K9" i="6"/>
  <c r="T8" i="6"/>
  <c r="S8" i="6"/>
  <c r="R8" i="6"/>
  <c r="Q8" i="6"/>
  <c r="P8" i="6"/>
  <c r="O8" i="6"/>
  <c r="N8" i="6"/>
  <c r="M8" i="6"/>
  <c r="K8" i="6"/>
  <c r="T7" i="6"/>
  <c r="S7" i="6"/>
  <c r="R7" i="6"/>
  <c r="Q7" i="6"/>
  <c r="P7" i="6"/>
  <c r="O7" i="6"/>
  <c r="N7" i="6"/>
  <c r="M7" i="6"/>
  <c r="K7" i="6"/>
  <c r="T6" i="6"/>
  <c r="S6" i="6"/>
  <c r="R6" i="6"/>
  <c r="Q6" i="6"/>
  <c r="P6" i="6"/>
  <c r="O6" i="6"/>
  <c r="N6" i="6"/>
  <c r="M6" i="6"/>
  <c r="K6" i="6"/>
  <c r="T5" i="6"/>
  <c r="S5" i="6"/>
  <c r="R5" i="6"/>
  <c r="Q5" i="6"/>
  <c r="P5" i="6"/>
  <c r="O5" i="6"/>
  <c r="N5" i="6"/>
  <c r="M5" i="6"/>
  <c r="K5" i="6"/>
  <c r="T4" i="6"/>
  <c r="S4" i="6"/>
  <c r="R4" i="6"/>
  <c r="Q4" i="6"/>
  <c r="P4" i="6"/>
  <c r="O4" i="6"/>
  <c r="N4" i="6"/>
  <c r="M4" i="6"/>
  <c r="K4" i="6"/>
  <c r="T3" i="6"/>
  <c r="S3" i="6"/>
  <c r="R3" i="6"/>
  <c r="Q3" i="6"/>
  <c r="P3" i="6"/>
  <c r="O3" i="6"/>
  <c r="N3" i="6"/>
  <c r="M3" i="6"/>
  <c r="K3" i="6"/>
  <c r="F46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F46" i="4"/>
  <c r="L43" i="4"/>
  <c r="J43" i="4"/>
  <c r="I43" i="4"/>
  <c r="H43" i="4"/>
  <c r="G43" i="4"/>
  <c r="E43" i="4"/>
  <c r="D43" i="4"/>
  <c r="C43" i="4"/>
  <c r="B43" i="4"/>
  <c r="L42" i="4"/>
  <c r="J42" i="4"/>
  <c r="I42" i="4"/>
  <c r="H42" i="4"/>
  <c r="G42" i="4"/>
  <c r="E42" i="4"/>
  <c r="D42" i="4"/>
  <c r="C42" i="4"/>
  <c r="B42" i="4"/>
  <c r="L41" i="4"/>
  <c r="J41" i="4"/>
  <c r="I41" i="4"/>
  <c r="H41" i="4"/>
  <c r="G41" i="4"/>
  <c r="E41" i="4"/>
  <c r="D41" i="4"/>
  <c r="C41" i="4"/>
  <c r="B41" i="4"/>
  <c r="L40" i="4"/>
  <c r="J40" i="4"/>
  <c r="I40" i="4"/>
  <c r="H40" i="4"/>
  <c r="G40" i="4"/>
  <c r="E40" i="4"/>
  <c r="D40" i="4"/>
  <c r="C40" i="4"/>
  <c r="B40" i="4"/>
  <c r="L39" i="4"/>
  <c r="J39" i="4"/>
  <c r="I39" i="4"/>
  <c r="H39" i="4"/>
  <c r="G39" i="4"/>
  <c r="E39" i="4"/>
  <c r="D39" i="4"/>
  <c r="C39" i="4"/>
  <c r="B39" i="4"/>
  <c r="L38" i="4"/>
  <c r="J38" i="4"/>
  <c r="I38" i="4"/>
  <c r="H38" i="4"/>
  <c r="G38" i="4"/>
  <c r="E38" i="4"/>
  <c r="D38" i="4"/>
  <c r="C38" i="4"/>
  <c r="B38" i="4"/>
  <c r="L37" i="4"/>
  <c r="J37" i="4"/>
  <c r="I37" i="4"/>
  <c r="H37" i="4"/>
  <c r="G37" i="4"/>
  <c r="E37" i="4"/>
  <c r="D37" i="4"/>
  <c r="C37" i="4"/>
  <c r="B37" i="4"/>
  <c r="L36" i="4"/>
  <c r="J36" i="4"/>
  <c r="I36" i="4"/>
  <c r="H36" i="4"/>
  <c r="G36" i="4"/>
  <c r="E36" i="4"/>
  <c r="D36" i="4"/>
  <c r="C36" i="4"/>
  <c r="B36" i="4"/>
  <c r="L35" i="4"/>
  <c r="J35" i="4"/>
  <c r="I35" i="4"/>
  <c r="H35" i="4"/>
  <c r="G35" i="4"/>
  <c r="E35" i="4"/>
  <c r="D35" i="4"/>
  <c r="C35" i="4"/>
  <c r="B35" i="4"/>
  <c r="L34" i="4"/>
  <c r="J34" i="4"/>
  <c r="I34" i="4"/>
  <c r="H34" i="4"/>
  <c r="G34" i="4"/>
  <c r="E34" i="4"/>
  <c r="D34" i="4"/>
  <c r="C34" i="4"/>
  <c r="B34" i="4"/>
  <c r="L33" i="4"/>
  <c r="J33" i="4"/>
  <c r="I33" i="4"/>
  <c r="H33" i="4"/>
  <c r="G33" i="4"/>
  <c r="E33" i="4"/>
  <c r="D33" i="4"/>
  <c r="C33" i="4"/>
  <c r="B33" i="4"/>
  <c r="L32" i="4"/>
  <c r="J32" i="4"/>
  <c r="I32" i="4"/>
  <c r="H32" i="4"/>
  <c r="G32" i="4"/>
  <c r="E32" i="4"/>
  <c r="D32" i="4"/>
  <c r="C32" i="4"/>
  <c r="B32" i="4"/>
  <c r="L31" i="4"/>
  <c r="J31" i="4"/>
  <c r="I31" i="4"/>
  <c r="H31" i="4"/>
  <c r="G31" i="4"/>
  <c r="E31" i="4"/>
  <c r="D31" i="4"/>
  <c r="C31" i="4"/>
  <c r="B31" i="4"/>
  <c r="L30" i="4"/>
  <c r="J30" i="4"/>
  <c r="I30" i="4"/>
  <c r="H30" i="4"/>
  <c r="G30" i="4"/>
  <c r="E30" i="4"/>
  <c r="D30" i="4"/>
  <c r="C30" i="4"/>
  <c r="B30" i="4"/>
  <c r="L29" i="4"/>
  <c r="J29" i="4"/>
  <c r="I29" i="4"/>
  <c r="H29" i="4"/>
  <c r="G29" i="4"/>
  <c r="E29" i="4"/>
  <c r="D29" i="4"/>
  <c r="C29" i="4"/>
  <c r="B29" i="4"/>
  <c r="L28" i="4"/>
  <c r="J28" i="4"/>
  <c r="I28" i="4"/>
  <c r="H28" i="4"/>
  <c r="G28" i="4"/>
  <c r="E28" i="4"/>
  <c r="D28" i="4"/>
  <c r="C28" i="4"/>
  <c r="B28" i="4"/>
  <c r="L27" i="4"/>
  <c r="J27" i="4"/>
  <c r="I27" i="4"/>
  <c r="H27" i="4"/>
  <c r="G27" i="4"/>
  <c r="E27" i="4"/>
  <c r="D27" i="4"/>
  <c r="C27" i="4"/>
  <c r="B27" i="4"/>
  <c r="L26" i="4"/>
  <c r="J26" i="4"/>
  <c r="I26" i="4"/>
  <c r="H26" i="4"/>
  <c r="G26" i="4"/>
  <c r="E26" i="4"/>
  <c r="D26" i="4"/>
  <c r="C26" i="4"/>
  <c r="B26" i="4"/>
  <c r="L25" i="4"/>
  <c r="J25" i="4"/>
  <c r="I25" i="4"/>
  <c r="H25" i="4"/>
  <c r="G25" i="4"/>
  <c r="E25" i="4"/>
  <c r="D25" i="4"/>
  <c r="C25" i="4"/>
  <c r="B25" i="4"/>
  <c r="L24" i="4"/>
  <c r="J24" i="4"/>
  <c r="I24" i="4"/>
  <c r="H24" i="4"/>
  <c r="G24" i="4"/>
  <c r="E24" i="4"/>
  <c r="D24" i="4"/>
  <c r="C24" i="4"/>
  <c r="B24" i="4"/>
  <c r="L23" i="4"/>
  <c r="J23" i="4"/>
  <c r="I23" i="4"/>
  <c r="H23" i="4"/>
  <c r="G23" i="4"/>
  <c r="E23" i="4"/>
  <c r="D23" i="4"/>
  <c r="C23" i="4"/>
  <c r="B23" i="4"/>
  <c r="L22" i="4"/>
  <c r="J22" i="4"/>
  <c r="I22" i="4"/>
  <c r="H22" i="4"/>
  <c r="G22" i="4"/>
  <c r="E22" i="4"/>
  <c r="D22" i="4"/>
  <c r="C22" i="4"/>
  <c r="B22" i="4"/>
  <c r="L21" i="4"/>
  <c r="J21" i="4"/>
  <c r="I21" i="4"/>
  <c r="H21" i="4"/>
  <c r="G21" i="4"/>
  <c r="E21" i="4"/>
  <c r="D21" i="4"/>
  <c r="C21" i="4"/>
  <c r="B21" i="4"/>
  <c r="L20" i="4"/>
  <c r="J20" i="4"/>
  <c r="I20" i="4"/>
  <c r="H20" i="4"/>
  <c r="G20" i="4"/>
  <c r="E20" i="4"/>
  <c r="D20" i="4"/>
  <c r="C20" i="4"/>
  <c r="B20" i="4"/>
  <c r="L19" i="4"/>
  <c r="J19" i="4"/>
  <c r="I19" i="4"/>
  <c r="H19" i="4"/>
  <c r="G19" i="4"/>
  <c r="E19" i="4"/>
  <c r="D19" i="4"/>
  <c r="C19" i="4"/>
  <c r="B19" i="4"/>
  <c r="L18" i="4"/>
  <c r="J18" i="4"/>
  <c r="I18" i="4"/>
  <c r="H18" i="4"/>
  <c r="G18" i="4"/>
  <c r="E18" i="4"/>
  <c r="D18" i="4"/>
  <c r="C18" i="4"/>
  <c r="B18" i="4"/>
  <c r="L17" i="4"/>
  <c r="J17" i="4"/>
  <c r="I17" i="4"/>
  <c r="H17" i="4"/>
  <c r="G17" i="4"/>
  <c r="E17" i="4"/>
  <c r="D17" i="4"/>
  <c r="C17" i="4"/>
  <c r="B17" i="4"/>
  <c r="L16" i="4"/>
  <c r="J16" i="4"/>
  <c r="I16" i="4"/>
  <c r="H16" i="4"/>
  <c r="G16" i="4"/>
  <c r="E16" i="4"/>
  <c r="D16" i="4"/>
  <c r="C16" i="4"/>
  <c r="B16" i="4"/>
  <c r="L15" i="4"/>
  <c r="J15" i="4"/>
  <c r="I15" i="4"/>
  <c r="H15" i="4"/>
  <c r="G15" i="4"/>
  <c r="E15" i="4"/>
  <c r="D15" i="4"/>
  <c r="C15" i="4"/>
  <c r="B15" i="4"/>
  <c r="L14" i="4"/>
  <c r="J14" i="4"/>
  <c r="I14" i="4"/>
  <c r="H14" i="4"/>
  <c r="G14" i="4"/>
  <c r="E14" i="4"/>
  <c r="D14" i="4"/>
  <c r="C14" i="4"/>
  <c r="B14" i="4"/>
  <c r="L13" i="4"/>
  <c r="J13" i="4"/>
  <c r="I13" i="4"/>
  <c r="H13" i="4"/>
  <c r="G13" i="4"/>
  <c r="E13" i="4"/>
  <c r="D13" i="4"/>
  <c r="C13" i="4"/>
  <c r="B13" i="4"/>
  <c r="L12" i="4"/>
  <c r="J12" i="4"/>
  <c r="I12" i="4"/>
  <c r="H12" i="4"/>
  <c r="G12" i="4"/>
  <c r="E12" i="4"/>
  <c r="D12" i="4"/>
  <c r="C12" i="4"/>
  <c r="B12" i="4"/>
  <c r="L11" i="4"/>
  <c r="J11" i="4"/>
  <c r="I11" i="4"/>
  <c r="H11" i="4"/>
  <c r="G11" i="4"/>
  <c r="E11" i="4"/>
  <c r="D11" i="4"/>
  <c r="C11" i="4"/>
  <c r="B11" i="4"/>
  <c r="L10" i="4"/>
  <c r="J10" i="4"/>
  <c r="I10" i="4"/>
  <c r="H10" i="4"/>
  <c r="G10" i="4"/>
  <c r="E10" i="4"/>
  <c r="D10" i="4"/>
  <c r="C10" i="4"/>
  <c r="B10" i="4"/>
  <c r="L9" i="4"/>
  <c r="J9" i="4"/>
  <c r="I9" i="4"/>
  <c r="H9" i="4"/>
  <c r="G9" i="4"/>
  <c r="E9" i="4"/>
  <c r="D9" i="4"/>
  <c r="C9" i="4"/>
  <c r="B9" i="4"/>
  <c r="L8" i="4"/>
  <c r="J8" i="4"/>
  <c r="I8" i="4"/>
  <c r="H8" i="4"/>
  <c r="G8" i="4"/>
  <c r="E8" i="4"/>
  <c r="D8" i="4"/>
  <c r="C8" i="4"/>
  <c r="B8" i="4"/>
  <c r="L7" i="4"/>
  <c r="J7" i="4"/>
  <c r="I7" i="4"/>
  <c r="H7" i="4"/>
  <c r="G7" i="4"/>
  <c r="E7" i="4"/>
  <c r="D7" i="4"/>
  <c r="C7" i="4"/>
  <c r="B7" i="4"/>
  <c r="L6" i="4"/>
  <c r="J6" i="4"/>
  <c r="I6" i="4"/>
  <c r="H6" i="4"/>
  <c r="G6" i="4"/>
  <c r="E6" i="4"/>
  <c r="D6" i="4"/>
  <c r="C6" i="4"/>
  <c r="B6" i="4"/>
  <c r="L5" i="4"/>
  <c r="J5" i="4"/>
  <c r="I5" i="4"/>
  <c r="H5" i="4"/>
  <c r="G5" i="4"/>
  <c r="E5" i="4"/>
  <c r="D5" i="4"/>
  <c r="C5" i="4"/>
  <c r="B5" i="4"/>
  <c r="L4" i="4"/>
  <c r="J4" i="4"/>
  <c r="I4" i="4"/>
  <c r="H4" i="4"/>
  <c r="G4" i="4"/>
  <c r="E4" i="4"/>
  <c r="D4" i="4"/>
  <c r="C4" i="4"/>
  <c r="B4" i="4"/>
  <c r="L3" i="4"/>
  <c r="J3" i="4"/>
  <c r="I3" i="4"/>
  <c r="H3" i="4"/>
  <c r="G3" i="4"/>
  <c r="E3" i="4"/>
  <c r="D3" i="4"/>
  <c r="C3" i="4"/>
  <c r="B3" i="4"/>
  <c r="U43" i="12"/>
  <c r="T43" i="12"/>
  <c r="S43" i="12"/>
  <c r="R43" i="12"/>
  <c r="Q43" i="12"/>
  <c r="P43" i="12"/>
  <c r="O43" i="12"/>
  <c r="N43" i="12"/>
  <c r="M43" i="12"/>
  <c r="L43" i="12"/>
  <c r="K43" i="12"/>
  <c r="I43" i="12"/>
  <c r="G43" i="12"/>
  <c r="D43" i="12"/>
  <c r="B43" i="12"/>
  <c r="U42" i="12"/>
  <c r="T42" i="12"/>
  <c r="S42" i="12"/>
  <c r="R42" i="12"/>
  <c r="Q42" i="12"/>
  <c r="P42" i="12"/>
  <c r="O42" i="12"/>
  <c r="N42" i="12"/>
  <c r="M42" i="12"/>
  <c r="L42" i="12"/>
  <c r="K42" i="12"/>
  <c r="I42" i="12"/>
  <c r="G42" i="12"/>
  <c r="D42" i="12"/>
  <c r="B42" i="12"/>
  <c r="U41" i="12"/>
  <c r="T41" i="12"/>
  <c r="S41" i="12"/>
  <c r="R41" i="12"/>
  <c r="Q41" i="12"/>
  <c r="P41" i="12"/>
  <c r="O41" i="12"/>
  <c r="N41" i="12"/>
  <c r="M41" i="12"/>
  <c r="L41" i="12"/>
  <c r="K41" i="12"/>
  <c r="I41" i="12"/>
  <c r="G41" i="12"/>
  <c r="D41" i="12"/>
  <c r="B41" i="12"/>
  <c r="U40" i="12"/>
  <c r="T40" i="12"/>
  <c r="S40" i="12"/>
  <c r="R40" i="12"/>
  <c r="Q40" i="12"/>
  <c r="P40" i="12"/>
  <c r="O40" i="12"/>
  <c r="N40" i="12"/>
  <c r="M40" i="12"/>
  <c r="L40" i="12"/>
  <c r="K40" i="12"/>
  <c r="I40" i="12"/>
  <c r="G40" i="12"/>
  <c r="D40" i="12"/>
  <c r="B40" i="12"/>
  <c r="U39" i="12"/>
  <c r="T39" i="12"/>
  <c r="S39" i="12"/>
  <c r="R39" i="12"/>
  <c r="Q39" i="12"/>
  <c r="P39" i="12"/>
  <c r="O39" i="12"/>
  <c r="N39" i="12"/>
  <c r="M39" i="12"/>
  <c r="L39" i="12"/>
  <c r="K39" i="12"/>
  <c r="I39" i="12"/>
  <c r="G39" i="12"/>
  <c r="D39" i="12"/>
  <c r="B39" i="12"/>
  <c r="U38" i="12"/>
  <c r="T38" i="12"/>
  <c r="S38" i="12"/>
  <c r="R38" i="12"/>
  <c r="Q38" i="12"/>
  <c r="P38" i="12"/>
  <c r="O38" i="12"/>
  <c r="N38" i="12"/>
  <c r="M38" i="12"/>
  <c r="L38" i="12"/>
  <c r="K38" i="12"/>
  <c r="I38" i="12"/>
  <c r="G38" i="12"/>
  <c r="D38" i="12"/>
  <c r="B38" i="12"/>
  <c r="U37" i="12"/>
  <c r="T37" i="12"/>
  <c r="S37" i="12"/>
  <c r="R37" i="12"/>
  <c r="Q37" i="12"/>
  <c r="P37" i="12"/>
  <c r="O37" i="12"/>
  <c r="N37" i="12"/>
  <c r="M37" i="12"/>
  <c r="L37" i="12"/>
  <c r="K37" i="12"/>
  <c r="I37" i="12"/>
  <c r="G37" i="12"/>
  <c r="D37" i="12"/>
  <c r="B37" i="12"/>
  <c r="U36" i="12"/>
  <c r="T36" i="12"/>
  <c r="S36" i="12"/>
  <c r="R36" i="12"/>
  <c r="Q36" i="12"/>
  <c r="P36" i="12"/>
  <c r="O36" i="12"/>
  <c r="N36" i="12"/>
  <c r="M36" i="12"/>
  <c r="L36" i="12"/>
  <c r="K36" i="12"/>
  <c r="I36" i="12"/>
  <c r="G36" i="12"/>
  <c r="D36" i="12"/>
  <c r="B36" i="12"/>
  <c r="U35" i="12"/>
  <c r="T35" i="12"/>
  <c r="S35" i="12"/>
  <c r="R35" i="12"/>
  <c r="Q35" i="12"/>
  <c r="P35" i="12"/>
  <c r="O35" i="12"/>
  <c r="N35" i="12"/>
  <c r="M35" i="12"/>
  <c r="L35" i="12"/>
  <c r="K35" i="12"/>
  <c r="I35" i="12"/>
  <c r="G35" i="12"/>
  <c r="D35" i="12"/>
  <c r="B35" i="12"/>
  <c r="U34" i="12"/>
  <c r="T34" i="12"/>
  <c r="S34" i="12"/>
  <c r="R34" i="12"/>
  <c r="Q34" i="12"/>
  <c r="P34" i="12"/>
  <c r="O34" i="12"/>
  <c r="N34" i="12"/>
  <c r="M34" i="12"/>
  <c r="L34" i="12"/>
  <c r="K34" i="12"/>
  <c r="I34" i="12"/>
  <c r="G34" i="12"/>
  <c r="D34" i="12"/>
  <c r="B34" i="12"/>
  <c r="U33" i="12"/>
  <c r="T33" i="12"/>
  <c r="S33" i="12"/>
  <c r="R33" i="12"/>
  <c r="Q33" i="12"/>
  <c r="P33" i="12"/>
  <c r="O33" i="12"/>
  <c r="N33" i="12"/>
  <c r="M33" i="12"/>
  <c r="L33" i="12"/>
  <c r="K33" i="12"/>
  <c r="I33" i="12"/>
  <c r="G33" i="12"/>
  <c r="D33" i="12"/>
  <c r="B33" i="12"/>
  <c r="U32" i="12"/>
  <c r="T32" i="12"/>
  <c r="S32" i="12"/>
  <c r="R32" i="12"/>
  <c r="Q32" i="12"/>
  <c r="P32" i="12"/>
  <c r="O32" i="12"/>
  <c r="N32" i="12"/>
  <c r="M32" i="12"/>
  <c r="L32" i="12"/>
  <c r="K32" i="12"/>
  <c r="I32" i="12"/>
  <c r="G32" i="12"/>
  <c r="D32" i="12"/>
  <c r="B32" i="12"/>
  <c r="U31" i="12"/>
  <c r="T31" i="12"/>
  <c r="S31" i="12"/>
  <c r="R31" i="12"/>
  <c r="Q31" i="12"/>
  <c r="P31" i="12"/>
  <c r="O31" i="12"/>
  <c r="N31" i="12"/>
  <c r="M31" i="12"/>
  <c r="L31" i="12"/>
  <c r="K31" i="12"/>
  <c r="I31" i="12"/>
  <c r="G31" i="12"/>
  <c r="D31" i="12"/>
  <c r="B31" i="12"/>
  <c r="U30" i="12"/>
  <c r="T30" i="12"/>
  <c r="S30" i="12"/>
  <c r="R30" i="12"/>
  <c r="Q30" i="12"/>
  <c r="P30" i="12"/>
  <c r="O30" i="12"/>
  <c r="N30" i="12"/>
  <c r="M30" i="12"/>
  <c r="L30" i="12"/>
  <c r="K30" i="12"/>
  <c r="I30" i="12"/>
  <c r="G30" i="12"/>
  <c r="D30" i="12"/>
  <c r="B30" i="12"/>
  <c r="U29" i="12"/>
  <c r="T29" i="12"/>
  <c r="S29" i="12"/>
  <c r="R29" i="12"/>
  <c r="Q29" i="12"/>
  <c r="P29" i="12"/>
  <c r="O29" i="12"/>
  <c r="N29" i="12"/>
  <c r="M29" i="12"/>
  <c r="L29" i="12"/>
  <c r="K29" i="12"/>
  <c r="I29" i="12"/>
  <c r="G29" i="12"/>
  <c r="D29" i="12"/>
  <c r="B29" i="12"/>
  <c r="U28" i="12"/>
  <c r="T28" i="12"/>
  <c r="S28" i="12"/>
  <c r="R28" i="12"/>
  <c r="Q28" i="12"/>
  <c r="P28" i="12"/>
  <c r="O28" i="12"/>
  <c r="N28" i="12"/>
  <c r="M28" i="12"/>
  <c r="L28" i="12"/>
  <c r="K28" i="12"/>
  <c r="I28" i="12"/>
  <c r="G28" i="12"/>
  <c r="D28" i="12"/>
  <c r="B28" i="12"/>
  <c r="U27" i="12"/>
  <c r="T27" i="12"/>
  <c r="S27" i="12"/>
  <c r="R27" i="12"/>
  <c r="Q27" i="12"/>
  <c r="P27" i="12"/>
  <c r="O27" i="12"/>
  <c r="N27" i="12"/>
  <c r="M27" i="12"/>
  <c r="L27" i="12"/>
  <c r="K27" i="12"/>
  <c r="I27" i="12"/>
  <c r="G27" i="12"/>
  <c r="D27" i="12"/>
  <c r="B27" i="12"/>
  <c r="U26" i="12"/>
  <c r="T26" i="12"/>
  <c r="S26" i="12"/>
  <c r="R26" i="12"/>
  <c r="Q26" i="12"/>
  <c r="P26" i="12"/>
  <c r="O26" i="12"/>
  <c r="N26" i="12"/>
  <c r="M26" i="12"/>
  <c r="L26" i="12"/>
  <c r="K26" i="12"/>
  <c r="I26" i="12"/>
  <c r="G26" i="12"/>
  <c r="D26" i="12"/>
  <c r="B26" i="12"/>
  <c r="U25" i="12"/>
  <c r="T25" i="12"/>
  <c r="S25" i="12"/>
  <c r="R25" i="12"/>
  <c r="Q25" i="12"/>
  <c r="P25" i="12"/>
  <c r="O25" i="12"/>
  <c r="N25" i="12"/>
  <c r="M25" i="12"/>
  <c r="L25" i="12"/>
  <c r="K25" i="12"/>
  <c r="I25" i="12"/>
  <c r="G25" i="12"/>
  <c r="D25" i="12"/>
  <c r="B25" i="12"/>
  <c r="U24" i="12"/>
  <c r="T24" i="12"/>
  <c r="S24" i="12"/>
  <c r="R24" i="12"/>
  <c r="Q24" i="12"/>
  <c r="P24" i="12"/>
  <c r="O24" i="12"/>
  <c r="N24" i="12"/>
  <c r="M24" i="12"/>
  <c r="L24" i="12"/>
  <c r="K24" i="12"/>
  <c r="I24" i="12"/>
  <c r="G24" i="12"/>
  <c r="D24" i="12"/>
  <c r="B24" i="12"/>
  <c r="U23" i="12"/>
  <c r="T23" i="12"/>
  <c r="S23" i="12"/>
  <c r="R23" i="12"/>
  <c r="Q23" i="12"/>
  <c r="P23" i="12"/>
  <c r="O23" i="12"/>
  <c r="N23" i="12"/>
  <c r="M23" i="12"/>
  <c r="L23" i="12"/>
  <c r="K23" i="12"/>
  <c r="I23" i="12"/>
  <c r="G23" i="12"/>
  <c r="D23" i="12"/>
  <c r="B23" i="12"/>
  <c r="U22" i="12"/>
  <c r="T22" i="12"/>
  <c r="S22" i="12"/>
  <c r="R22" i="12"/>
  <c r="Q22" i="12"/>
  <c r="P22" i="12"/>
  <c r="O22" i="12"/>
  <c r="N22" i="12"/>
  <c r="M22" i="12"/>
  <c r="L22" i="12"/>
  <c r="K22" i="12"/>
  <c r="I22" i="12"/>
  <c r="G22" i="12"/>
  <c r="D22" i="12"/>
  <c r="B22" i="12"/>
  <c r="U21" i="12"/>
  <c r="T21" i="12"/>
  <c r="S21" i="12"/>
  <c r="R21" i="12"/>
  <c r="Q21" i="12"/>
  <c r="P21" i="12"/>
  <c r="O21" i="12"/>
  <c r="N21" i="12"/>
  <c r="M21" i="12"/>
  <c r="L21" i="12"/>
  <c r="K21" i="12"/>
  <c r="I21" i="12"/>
  <c r="G21" i="12"/>
  <c r="D21" i="12"/>
  <c r="B21" i="12"/>
  <c r="U20" i="12"/>
  <c r="T20" i="12"/>
  <c r="S20" i="12"/>
  <c r="R20" i="12"/>
  <c r="Q20" i="12"/>
  <c r="P20" i="12"/>
  <c r="O20" i="12"/>
  <c r="N20" i="12"/>
  <c r="M20" i="12"/>
  <c r="L20" i="12"/>
  <c r="K20" i="12"/>
  <c r="I20" i="12"/>
  <c r="G20" i="12"/>
  <c r="D20" i="12"/>
  <c r="B20" i="12"/>
  <c r="U19" i="12"/>
  <c r="T19" i="12"/>
  <c r="S19" i="12"/>
  <c r="R19" i="12"/>
  <c r="Q19" i="12"/>
  <c r="P19" i="12"/>
  <c r="O19" i="12"/>
  <c r="N19" i="12"/>
  <c r="M19" i="12"/>
  <c r="L19" i="12"/>
  <c r="K19" i="12"/>
  <c r="I19" i="12"/>
  <c r="G19" i="12"/>
  <c r="D19" i="12"/>
  <c r="B19" i="12"/>
  <c r="U18" i="12"/>
  <c r="T18" i="12"/>
  <c r="S18" i="12"/>
  <c r="R18" i="12"/>
  <c r="Q18" i="12"/>
  <c r="P18" i="12"/>
  <c r="O18" i="12"/>
  <c r="N18" i="12"/>
  <c r="M18" i="12"/>
  <c r="L18" i="12"/>
  <c r="K18" i="12"/>
  <c r="I18" i="12"/>
  <c r="G18" i="12"/>
  <c r="D18" i="12"/>
  <c r="B18" i="12"/>
  <c r="U17" i="12"/>
  <c r="T17" i="12"/>
  <c r="S17" i="12"/>
  <c r="R17" i="12"/>
  <c r="Q17" i="12"/>
  <c r="P17" i="12"/>
  <c r="O17" i="12"/>
  <c r="N17" i="12"/>
  <c r="M17" i="12"/>
  <c r="L17" i="12"/>
  <c r="K17" i="12"/>
  <c r="I17" i="12"/>
  <c r="G17" i="12"/>
  <c r="D17" i="12"/>
  <c r="B17" i="12"/>
  <c r="U16" i="12"/>
  <c r="T16" i="12"/>
  <c r="S16" i="12"/>
  <c r="R16" i="12"/>
  <c r="Q16" i="12"/>
  <c r="P16" i="12"/>
  <c r="O16" i="12"/>
  <c r="N16" i="12"/>
  <c r="M16" i="12"/>
  <c r="L16" i="12"/>
  <c r="K16" i="12"/>
  <c r="I16" i="12"/>
  <c r="G16" i="12"/>
  <c r="D16" i="12"/>
  <c r="B16" i="12"/>
  <c r="U15" i="12"/>
  <c r="T15" i="12"/>
  <c r="S15" i="12"/>
  <c r="R15" i="12"/>
  <c r="Q15" i="12"/>
  <c r="P15" i="12"/>
  <c r="O15" i="12"/>
  <c r="N15" i="12"/>
  <c r="M15" i="12"/>
  <c r="L15" i="12"/>
  <c r="K15" i="12"/>
  <c r="I15" i="12"/>
  <c r="G15" i="12"/>
  <c r="D15" i="12"/>
  <c r="B15" i="12"/>
  <c r="U14" i="12"/>
  <c r="T14" i="12"/>
  <c r="S14" i="12"/>
  <c r="R14" i="12"/>
  <c r="Q14" i="12"/>
  <c r="P14" i="12"/>
  <c r="O14" i="12"/>
  <c r="N14" i="12"/>
  <c r="M14" i="12"/>
  <c r="L14" i="12"/>
  <c r="K14" i="12"/>
  <c r="I14" i="12"/>
  <c r="G14" i="12"/>
  <c r="D14" i="12"/>
  <c r="B14" i="12"/>
  <c r="U13" i="12"/>
  <c r="T13" i="12"/>
  <c r="S13" i="12"/>
  <c r="R13" i="12"/>
  <c r="Q13" i="12"/>
  <c r="P13" i="12"/>
  <c r="O13" i="12"/>
  <c r="N13" i="12"/>
  <c r="M13" i="12"/>
  <c r="L13" i="12"/>
  <c r="K13" i="12"/>
  <c r="I13" i="12"/>
  <c r="G13" i="12"/>
  <c r="D13" i="12"/>
  <c r="B13" i="12"/>
  <c r="U12" i="12"/>
  <c r="T12" i="12"/>
  <c r="S12" i="12"/>
  <c r="R12" i="12"/>
  <c r="Q12" i="12"/>
  <c r="P12" i="12"/>
  <c r="O12" i="12"/>
  <c r="N12" i="12"/>
  <c r="M12" i="12"/>
  <c r="L12" i="12"/>
  <c r="K12" i="12"/>
  <c r="I12" i="12"/>
  <c r="G12" i="12"/>
  <c r="D12" i="12"/>
  <c r="B12" i="12"/>
  <c r="U11" i="12"/>
  <c r="T11" i="12"/>
  <c r="S11" i="12"/>
  <c r="R11" i="12"/>
  <c r="Q11" i="12"/>
  <c r="P11" i="12"/>
  <c r="O11" i="12"/>
  <c r="N11" i="12"/>
  <c r="M11" i="12"/>
  <c r="L11" i="12"/>
  <c r="K11" i="12"/>
  <c r="I11" i="12"/>
  <c r="G11" i="12"/>
  <c r="D11" i="12"/>
  <c r="B11" i="12"/>
  <c r="U10" i="12"/>
  <c r="T10" i="12"/>
  <c r="S10" i="12"/>
  <c r="R10" i="12"/>
  <c r="Q10" i="12"/>
  <c r="P10" i="12"/>
  <c r="O10" i="12"/>
  <c r="N10" i="12"/>
  <c r="M10" i="12"/>
  <c r="L10" i="12"/>
  <c r="K10" i="12"/>
  <c r="I10" i="12"/>
  <c r="G10" i="12"/>
  <c r="D10" i="12"/>
  <c r="B10" i="12"/>
  <c r="U9" i="12"/>
  <c r="T9" i="12"/>
  <c r="S9" i="12"/>
  <c r="R9" i="12"/>
  <c r="Q9" i="12"/>
  <c r="P9" i="12"/>
  <c r="O9" i="12"/>
  <c r="N9" i="12"/>
  <c r="M9" i="12"/>
  <c r="L9" i="12"/>
  <c r="K9" i="12"/>
  <c r="I9" i="12"/>
  <c r="G9" i="12"/>
  <c r="D9" i="12"/>
  <c r="B9" i="12"/>
  <c r="U8" i="12"/>
  <c r="T8" i="12"/>
  <c r="S8" i="12"/>
  <c r="R8" i="12"/>
  <c r="Q8" i="12"/>
  <c r="P8" i="12"/>
  <c r="O8" i="12"/>
  <c r="N8" i="12"/>
  <c r="M8" i="12"/>
  <c r="L8" i="12"/>
  <c r="K8" i="12"/>
  <c r="I8" i="12"/>
  <c r="G8" i="12"/>
  <c r="D8" i="12"/>
  <c r="B8" i="12"/>
  <c r="U7" i="12"/>
  <c r="T7" i="12"/>
  <c r="S7" i="12"/>
  <c r="R7" i="12"/>
  <c r="Q7" i="12"/>
  <c r="P7" i="12"/>
  <c r="O7" i="12"/>
  <c r="N7" i="12"/>
  <c r="M7" i="12"/>
  <c r="L7" i="12"/>
  <c r="K7" i="12"/>
  <c r="I7" i="12"/>
  <c r="G7" i="12"/>
  <c r="D7" i="12"/>
  <c r="B7" i="12"/>
  <c r="U6" i="12"/>
  <c r="T6" i="12"/>
  <c r="S6" i="12"/>
  <c r="R6" i="12"/>
  <c r="Q6" i="12"/>
  <c r="P6" i="12"/>
  <c r="O6" i="12"/>
  <c r="N6" i="12"/>
  <c r="M6" i="12"/>
  <c r="L6" i="12"/>
  <c r="K6" i="12"/>
  <c r="I6" i="12"/>
  <c r="G6" i="12"/>
  <c r="D6" i="12"/>
  <c r="B6" i="12"/>
  <c r="U5" i="12"/>
  <c r="T5" i="12"/>
  <c r="S5" i="12"/>
  <c r="R5" i="12"/>
  <c r="Q5" i="12"/>
  <c r="P5" i="12"/>
  <c r="O5" i="12"/>
  <c r="N5" i="12"/>
  <c r="M5" i="12"/>
  <c r="L5" i="12"/>
  <c r="K5" i="12"/>
  <c r="I5" i="12"/>
  <c r="G5" i="12"/>
  <c r="D5" i="12"/>
  <c r="B5" i="12"/>
  <c r="U4" i="12"/>
  <c r="T4" i="12"/>
  <c r="S4" i="12"/>
  <c r="R4" i="12"/>
  <c r="Q4" i="12"/>
  <c r="P4" i="12"/>
  <c r="O4" i="12"/>
  <c r="N4" i="12"/>
  <c r="M4" i="12"/>
  <c r="L4" i="12"/>
  <c r="K4" i="12"/>
  <c r="I4" i="12"/>
  <c r="G4" i="12"/>
  <c r="D4" i="12"/>
  <c r="B4" i="12"/>
  <c r="U3" i="12"/>
  <c r="T3" i="12"/>
  <c r="S3" i="12"/>
  <c r="R3" i="12"/>
  <c r="Q3" i="12"/>
  <c r="P3" i="12"/>
  <c r="O3" i="12"/>
  <c r="N3" i="12"/>
  <c r="M3" i="12"/>
  <c r="L3" i="12"/>
  <c r="K3" i="12"/>
  <c r="I3" i="12"/>
  <c r="G3" i="12"/>
  <c r="D3" i="12"/>
  <c r="B3" i="12"/>
  <c r="F46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F46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F44" i="17" l="1"/>
  <c r="F44" i="16"/>
  <c r="R7" i="13"/>
  <c r="P7" i="13"/>
  <c r="S44" i="17" l="1"/>
  <c r="R20" i="13"/>
  <c r="Q44" i="16" l="1"/>
  <c r="O44" i="16"/>
  <c r="T44" i="16"/>
  <c r="M44" i="16"/>
  <c r="P44" i="16"/>
  <c r="R44" i="16"/>
  <c r="S44" i="16"/>
  <c r="N44" i="16"/>
  <c r="K44" i="16"/>
  <c r="T44" i="17"/>
  <c r="R44" i="17"/>
  <c r="M44" i="17"/>
  <c r="O44" i="17"/>
  <c r="Q44" i="17"/>
  <c r="K44" i="17"/>
  <c r="P44" i="17"/>
  <c r="N44" i="17"/>
  <c r="R16" i="13"/>
  <c r="P17" i="13"/>
  <c r="R19" i="13"/>
  <c r="P19" i="13"/>
  <c r="R12" i="13"/>
  <c r="P21" i="13"/>
  <c r="R14" i="13"/>
  <c r="P18" i="13"/>
  <c r="R15" i="13"/>
  <c r="R21" i="13"/>
  <c r="P12" i="13"/>
  <c r="R18" i="13"/>
  <c r="R17" i="13"/>
  <c r="P15" i="13"/>
  <c r="P16" i="13"/>
  <c r="P20" i="13"/>
  <c r="P14" i="13"/>
  <c r="P30" i="13" l="1"/>
  <c r="P42" i="13" s="1"/>
  <c r="N50" i="13" s="1"/>
  <c r="R30" i="13"/>
  <c r="R42" i="13" s="1"/>
  <c r="O50" i="13" s="1"/>
  <c r="G44" i="16"/>
  <c r="H44" i="16"/>
  <c r="I44" i="16"/>
  <c r="U44" i="16"/>
  <c r="L44" i="16"/>
  <c r="E44" i="16"/>
  <c r="V44" i="16"/>
  <c r="J44" i="16"/>
  <c r="C44" i="16"/>
  <c r="D44" i="16"/>
  <c r="B44" i="16"/>
  <c r="C44" i="17"/>
  <c r="G44" i="17"/>
  <c r="D44" i="17"/>
  <c r="I44" i="17"/>
  <c r="J44" i="17"/>
  <c r="U44" i="17"/>
  <c r="H44" i="17"/>
  <c r="B44" i="17"/>
  <c r="E44" i="17"/>
  <c r="L44" i="17"/>
  <c r="V44" i="17"/>
  <c r="R8" i="13"/>
  <c r="R23" i="13"/>
  <c r="R6" i="13"/>
  <c r="P11" i="13"/>
  <c r="R10" i="13"/>
  <c r="P5" i="13"/>
  <c r="R4" i="13"/>
  <c r="R9" i="13"/>
  <c r="P4" i="13"/>
  <c r="R5" i="13"/>
  <c r="R22" i="13"/>
  <c r="P23" i="13"/>
  <c r="R11" i="13"/>
  <c r="P8" i="13"/>
  <c r="R3" i="13"/>
  <c r="P6" i="13"/>
  <c r="P3" i="13"/>
  <c r="P13" i="13"/>
  <c r="P22" i="13"/>
  <c r="P10" i="13"/>
  <c r="R13" i="13"/>
  <c r="P9" i="13"/>
  <c r="R31" i="13" l="1"/>
  <c r="R43" i="13" s="1"/>
  <c r="O51" i="13" s="1"/>
  <c r="P31" i="13"/>
  <c r="P43" i="13" s="1"/>
  <c r="N51" i="13" s="1"/>
  <c r="R29" i="13"/>
  <c r="R41" i="13" s="1"/>
  <c r="O49" i="13" s="1"/>
  <c r="R24" i="13"/>
  <c r="R25" i="13" s="1"/>
  <c r="P29" i="13"/>
  <c r="P41" i="13" s="1"/>
  <c r="N49" i="13" s="1"/>
  <c r="P24" i="13"/>
  <c r="P25" i="13" s="1"/>
  <c r="F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E44" i="15"/>
  <c r="D44" i="15"/>
  <c r="C44" i="15"/>
  <c r="B44" i="15"/>
  <c r="F44" i="14"/>
  <c r="V44" i="14"/>
  <c r="R44" i="14"/>
  <c r="N44" i="14"/>
  <c r="J44" i="14"/>
  <c r="B44" i="14"/>
  <c r="U44" i="14"/>
  <c r="T44" i="14"/>
  <c r="S44" i="14"/>
  <c r="Q44" i="14"/>
  <c r="P44" i="14"/>
  <c r="O44" i="14"/>
  <c r="M44" i="14"/>
  <c r="L44" i="14"/>
  <c r="K44" i="14"/>
  <c r="I44" i="14"/>
  <c r="H44" i="14"/>
  <c r="G44" i="14"/>
  <c r="E44" i="14"/>
  <c r="D44" i="14"/>
  <c r="C44" i="14"/>
  <c r="Q7" i="13"/>
  <c r="O20" i="13"/>
  <c r="O10" i="13"/>
  <c r="Q3" i="13"/>
  <c r="O9" i="13"/>
  <c r="Q9" i="13"/>
  <c r="Q19" i="13"/>
  <c r="Q6" i="13"/>
  <c r="O11" i="13"/>
  <c r="Q8" i="13"/>
  <c r="O4" i="13"/>
  <c r="O3" i="13"/>
  <c r="Q22" i="13"/>
  <c r="Q12" i="13"/>
  <c r="O7" i="13"/>
  <c r="Q13" i="13"/>
  <c r="Q10" i="13"/>
  <c r="Q15" i="13"/>
  <c r="Q14" i="13"/>
  <c r="O14" i="13"/>
  <c r="Q18" i="13"/>
  <c r="O13" i="13"/>
  <c r="O21" i="13"/>
  <c r="Q17" i="13"/>
  <c r="O23" i="13"/>
  <c r="Q11" i="13"/>
  <c r="O6" i="13"/>
  <c r="Q20" i="13"/>
  <c r="O19" i="13"/>
  <c r="O22" i="13"/>
  <c r="O17" i="13"/>
  <c r="O15" i="13"/>
  <c r="O5" i="13"/>
  <c r="O8" i="13"/>
  <c r="O16" i="13"/>
  <c r="Q21" i="13"/>
  <c r="Q23" i="13"/>
  <c r="Q16" i="13"/>
  <c r="O12" i="13"/>
  <c r="Q5" i="13"/>
  <c r="Q4" i="13"/>
  <c r="O18" i="13"/>
  <c r="O30" i="13" l="1"/>
  <c r="O42" i="13" s="1"/>
  <c r="K50" i="13" s="1"/>
  <c r="Q29" i="13"/>
  <c r="Q41" i="13" s="1"/>
  <c r="L49" i="13" s="1"/>
  <c r="Q24" i="13"/>
  <c r="Q25" i="13" s="1"/>
  <c r="Q31" i="13"/>
  <c r="Q43" i="13" s="1"/>
  <c r="L51" i="13" s="1"/>
  <c r="O31" i="13"/>
  <c r="O43" i="13" s="1"/>
  <c r="K51" i="13" s="1"/>
  <c r="O29" i="13"/>
  <c r="O41" i="13" s="1"/>
  <c r="K49" i="13" s="1"/>
  <c r="O24" i="13"/>
  <c r="O25" i="13" s="1"/>
  <c r="Q30" i="13"/>
  <c r="Q42" i="13" s="1"/>
  <c r="L50" i="13" s="1"/>
  <c r="K44" i="7"/>
  <c r="L44" i="7"/>
  <c r="M44" i="7"/>
  <c r="N44" i="7"/>
  <c r="O44" i="7"/>
  <c r="P44" i="7"/>
  <c r="Q44" i="7"/>
  <c r="R44" i="7"/>
  <c r="S44" i="7"/>
  <c r="T44" i="7"/>
  <c r="U44" i="7"/>
  <c r="V44" i="7"/>
  <c r="F44" i="7"/>
  <c r="I20" i="13"/>
  <c r="J16" i="13"/>
  <c r="K19" i="13"/>
  <c r="I13" i="13"/>
  <c r="I14" i="13"/>
  <c r="I21" i="13"/>
  <c r="J14" i="13"/>
  <c r="J18" i="13"/>
  <c r="E4" i="13"/>
  <c r="K15" i="13"/>
  <c r="I22" i="13"/>
  <c r="E9" i="13"/>
  <c r="K17" i="13"/>
  <c r="I16" i="13"/>
  <c r="K13" i="13"/>
  <c r="J21" i="13"/>
  <c r="K23" i="13"/>
  <c r="J22" i="13"/>
  <c r="K20" i="13"/>
  <c r="I19" i="13"/>
  <c r="K22" i="13"/>
  <c r="K21" i="13"/>
  <c r="J17" i="13"/>
  <c r="I17" i="13"/>
  <c r="J15" i="13"/>
  <c r="K16" i="13"/>
  <c r="I15" i="13"/>
  <c r="I23" i="13"/>
  <c r="K12" i="13"/>
  <c r="J23" i="13"/>
  <c r="J13" i="13"/>
  <c r="J19" i="13"/>
  <c r="K18" i="13"/>
  <c r="I7" i="13"/>
  <c r="I12" i="13"/>
  <c r="J20" i="13"/>
  <c r="J12" i="13"/>
  <c r="K14" i="13"/>
  <c r="I18" i="13"/>
  <c r="L21" i="13" l="1"/>
  <c r="L17" i="13"/>
  <c r="L13" i="13"/>
  <c r="L22" i="13"/>
  <c r="L18" i="13"/>
  <c r="L14" i="13"/>
  <c r="L23" i="13"/>
  <c r="L19" i="13"/>
  <c r="L15" i="13"/>
  <c r="L20" i="13"/>
  <c r="L16" i="13"/>
  <c r="L12" i="13"/>
  <c r="B49" i="12" l="1"/>
  <c r="C44" i="12" l="1"/>
  <c r="V44" i="12"/>
  <c r="J44" i="12"/>
  <c r="H44" i="12"/>
  <c r="F44" i="12"/>
  <c r="E44" i="12"/>
  <c r="E7" i="13"/>
  <c r="E11" i="13"/>
  <c r="E23" i="13"/>
  <c r="E6" i="13"/>
  <c r="F44" i="8" l="1"/>
  <c r="T44" i="4"/>
  <c r="S44" i="4"/>
  <c r="R44" i="4"/>
  <c r="Q44" i="4"/>
  <c r="P44" i="4"/>
  <c r="O44" i="4"/>
  <c r="N44" i="4"/>
  <c r="M44" i="4"/>
  <c r="K44" i="4"/>
  <c r="J7" i="13"/>
  <c r="F44" i="9" l="1"/>
  <c r="F44" i="1"/>
  <c r="K7" i="13"/>
  <c r="B7" i="13"/>
  <c r="L7" i="13" l="1"/>
  <c r="O44" i="12" l="1"/>
  <c r="G44" i="7"/>
  <c r="E16" i="13"/>
  <c r="I8" i="13"/>
  <c r="J44" i="7" l="1"/>
  <c r="D44" i="7"/>
  <c r="B44" i="7"/>
  <c r="N44" i="12"/>
  <c r="M44" i="12"/>
  <c r="I44" i="7"/>
  <c r="C44" i="7"/>
  <c r="E44" i="7"/>
  <c r="H44" i="7"/>
  <c r="I10" i="13"/>
  <c r="I9" i="13"/>
  <c r="I4" i="13"/>
  <c r="I3" i="13"/>
  <c r="I5" i="13"/>
  <c r="E15" i="13"/>
  <c r="I11" i="13"/>
  <c r="I6" i="13"/>
  <c r="E14" i="13"/>
  <c r="I29" i="13" l="1"/>
  <c r="I41" i="13" s="1"/>
  <c r="P44" i="12"/>
  <c r="I24" i="13"/>
  <c r="I25" i="13" s="1"/>
  <c r="Q44" i="12"/>
  <c r="F44" i="10"/>
  <c r="F44" i="11"/>
  <c r="F44" i="5"/>
  <c r="F44" i="3"/>
  <c r="F44" i="4"/>
  <c r="F44" i="2"/>
  <c r="S44" i="12"/>
  <c r="T44" i="12"/>
  <c r="L44" i="12"/>
  <c r="R44" i="12"/>
  <c r="K44" i="12"/>
  <c r="G44" i="12"/>
  <c r="B44" i="12"/>
  <c r="C7" i="13"/>
  <c r="E12" i="13"/>
  <c r="E21" i="13"/>
  <c r="E20" i="13"/>
  <c r="F7" i="13"/>
  <c r="E8" i="13"/>
  <c r="E19" i="13"/>
  <c r="M7" i="13"/>
  <c r="G7" i="13"/>
  <c r="E13" i="13"/>
  <c r="N7" i="13"/>
  <c r="E3" i="13"/>
  <c r="D7" i="13"/>
  <c r="E18" i="13"/>
  <c r="E17" i="13"/>
  <c r="E30" i="13" l="1"/>
  <c r="E42" i="13" s="1"/>
  <c r="G50" i="13" s="1"/>
  <c r="F44" i="6"/>
  <c r="D44" i="12"/>
  <c r="U44" i="12"/>
  <c r="I44" i="12"/>
  <c r="H7" i="13"/>
  <c r="E22" i="13"/>
  <c r="E5" i="13"/>
  <c r="E10" i="13"/>
  <c r="E31" i="13" l="1"/>
  <c r="E43" i="13" s="1"/>
  <c r="G51" i="13" s="1"/>
  <c r="E29" i="13"/>
  <c r="E41" i="13" s="1"/>
  <c r="G49" i="13" s="1"/>
  <c r="E24" i="13"/>
  <c r="E25" i="13" s="1"/>
  <c r="N44" i="1" l="1"/>
  <c r="S44" i="10"/>
  <c r="Q44" i="10"/>
  <c r="R44" i="5"/>
  <c r="O44" i="11"/>
  <c r="K44" i="6"/>
  <c r="T44" i="2"/>
  <c r="T44" i="6"/>
  <c r="C21" i="6"/>
  <c r="V16" i="6"/>
  <c r="E28" i="6"/>
  <c r="I20" i="6"/>
  <c r="L29" i="6"/>
  <c r="L25" i="6"/>
  <c r="B32" i="6"/>
  <c r="G20" i="6"/>
  <c r="D18" i="6"/>
  <c r="U26" i="6"/>
  <c r="J38" i="6"/>
  <c r="R44" i="2"/>
  <c r="R44" i="6"/>
  <c r="N44" i="3"/>
  <c r="N44" i="10"/>
  <c r="M44" i="2"/>
  <c r="M44" i="6"/>
  <c r="S44" i="3"/>
  <c r="S44" i="11"/>
  <c r="O44" i="6"/>
  <c r="Q44" i="2"/>
  <c r="Q44" i="6"/>
  <c r="K44" i="2"/>
  <c r="P44" i="6"/>
  <c r="T44" i="1"/>
  <c r="T44" i="10"/>
  <c r="U4" i="6"/>
  <c r="S44" i="2"/>
  <c r="O44" i="2"/>
  <c r="K44" i="5"/>
  <c r="P44" i="11"/>
  <c r="J12" i="6"/>
  <c r="C13" i="6"/>
  <c r="L27" i="6"/>
  <c r="B12" i="6"/>
  <c r="U35" i="6"/>
  <c r="G38" i="6"/>
  <c r="U9" i="6"/>
  <c r="B26" i="6"/>
  <c r="U11" i="6"/>
  <c r="B5" i="6"/>
  <c r="E26" i="6"/>
  <c r="R44" i="3"/>
  <c r="R44" i="10"/>
  <c r="N44" i="2"/>
  <c r="N44" i="11"/>
  <c r="M44" i="1"/>
  <c r="M44" i="10"/>
  <c r="S44" i="5"/>
  <c r="O44" i="1"/>
  <c r="O44" i="5"/>
  <c r="Q44" i="5"/>
  <c r="Q44" i="11"/>
  <c r="K44" i="3"/>
  <c r="K44" i="11"/>
  <c r="P44" i="1"/>
  <c r="P44" i="5"/>
  <c r="T44" i="3"/>
  <c r="T44" i="11"/>
  <c r="H35" i="6"/>
  <c r="C18" i="6"/>
  <c r="E29" i="6"/>
  <c r="V11" i="6"/>
  <c r="N44" i="5"/>
  <c r="M44" i="5"/>
  <c r="Q44" i="1"/>
  <c r="K44" i="1"/>
  <c r="P44" i="2"/>
  <c r="J14" i="6"/>
  <c r="C38" i="6"/>
  <c r="C9" i="6"/>
  <c r="U33" i="6"/>
  <c r="D37" i="6"/>
  <c r="R44" i="1"/>
  <c r="R44" i="11"/>
  <c r="N44" i="6"/>
  <c r="M44" i="3"/>
  <c r="M44" i="11"/>
  <c r="S44" i="1"/>
  <c r="S44" i="6"/>
  <c r="O44" i="3"/>
  <c r="O44" i="10"/>
  <c r="Q44" i="3"/>
  <c r="K44" i="10"/>
  <c r="P44" i="3"/>
  <c r="P44" i="10"/>
  <c r="T44" i="5"/>
  <c r="D18" i="13"/>
  <c r="B17" i="13"/>
  <c r="B14" i="13"/>
  <c r="B9" i="13"/>
  <c r="M14" i="13"/>
  <c r="M21" i="13"/>
  <c r="H15" i="13"/>
  <c r="M17" i="13"/>
  <c r="M20" i="13"/>
  <c r="C19" i="13"/>
  <c r="N19" i="13"/>
  <c r="N15" i="13"/>
  <c r="D20" i="13"/>
  <c r="D16" i="13"/>
  <c r="C18" i="13"/>
  <c r="B21" i="13"/>
  <c r="N18" i="13"/>
  <c r="H21" i="13"/>
  <c r="N21" i="13"/>
  <c r="N20" i="13"/>
  <c r="B18" i="13"/>
  <c r="B16" i="13"/>
  <c r="D15" i="13"/>
  <c r="M18" i="13"/>
  <c r="B20" i="13"/>
  <c r="B19" i="13"/>
  <c r="C20" i="13"/>
  <c r="N17" i="13"/>
  <c r="N14" i="13"/>
  <c r="H12" i="13"/>
  <c r="N16" i="13"/>
  <c r="C15" i="13"/>
  <c r="C21" i="13"/>
  <c r="M15" i="13"/>
  <c r="C16" i="13"/>
  <c r="D17" i="13"/>
  <c r="H17" i="13"/>
  <c r="D19" i="13"/>
  <c r="H14" i="13"/>
  <c r="B15" i="13"/>
  <c r="M19" i="13"/>
  <c r="N12" i="13"/>
  <c r="B12" i="13"/>
  <c r="C12" i="13"/>
  <c r="C14" i="13"/>
  <c r="H16" i="13"/>
  <c r="H19" i="13"/>
  <c r="H18" i="13"/>
  <c r="H20" i="13"/>
  <c r="M16" i="13"/>
  <c r="C17" i="13"/>
  <c r="D12" i="13"/>
  <c r="D21" i="13"/>
  <c r="M12" i="13"/>
  <c r="D14" i="13"/>
  <c r="G8" i="6" l="1"/>
  <c r="L14" i="6"/>
  <c r="C41" i="6"/>
  <c r="U5" i="6"/>
  <c r="D17" i="6"/>
  <c r="C30" i="13"/>
  <c r="C42" i="13" s="1"/>
  <c r="E50" i="13" s="1"/>
  <c r="D30" i="13"/>
  <c r="D42" i="13" s="1"/>
  <c r="F50" i="13" s="1"/>
  <c r="H30" i="13"/>
  <c r="H42" i="13" s="1"/>
  <c r="H50" i="13" s="1"/>
  <c r="M30" i="13"/>
  <c r="M42" i="13" s="1"/>
  <c r="J50" i="13" s="1"/>
  <c r="N30" i="13"/>
  <c r="N42" i="13" s="1"/>
  <c r="M50" i="13" s="1"/>
  <c r="B30" i="13"/>
  <c r="B42" i="13" s="1"/>
  <c r="B50" i="13" s="1"/>
  <c r="D25" i="6"/>
  <c r="D44" i="8"/>
  <c r="E44" i="8"/>
  <c r="H44" i="8"/>
  <c r="C44" i="8"/>
  <c r="B44" i="8"/>
  <c r="G44" i="8"/>
  <c r="J44" i="8"/>
  <c r="I44" i="8"/>
  <c r="U15" i="6"/>
  <c r="I5" i="6"/>
  <c r="B34" i="6"/>
  <c r="E41" i="6"/>
  <c r="C34" i="6"/>
  <c r="J19" i="6"/>
  <c r="V29" i="6"/>
  <c r="E35" i="6"/>
  <c r="C26" i="6"/>
  <c r="L12" i="6"/>
  <c r="J7" i="6"/>
  <c r="V43" i="6"/>
  <c r="D23" i="6"/>
  <c r="E18" i="6"/>
  <c r="E12" i="6"/>
  <c r="I13" i="6"/>
  <c r="B23" i="6"/>
  <c r="B20" i="6"/>
  <c r="U24" i="6"/>
  <c r="L42" i="6"/>
  <c r="D8" i="6"/>
  <c r="G15" i="6"/>
  <c r="E43" i="6"/>
  <c r="H41" i="6"/>
  <c r="C23" i="6"/>
  <c r="H43" i="6"/>
  <c r="C43" i="6"/>
  <c r="J39" i="6"/>
  <c r="L38" i="6"/>
  <c r="D41" i="6"/>
  <c r="G14" i="6"/>
  <c r="H25" i="6"/>
  <c r="L11" i="6"/>
  <c r="E13" i="6"/>
  <c r="H38" i="6"/>
  <c r="U23" i="6"/>
  <c r="U17" i="6"/>
  <c r="D10" i="6"/>
  <c r="D22" i="6"/>
  <c r="J25" i="6"/>
  <c r="E10" i="6"/>
  <c r="G39" i="6"/>
  <c r="U13" i="6"/>
  <c r="B19" i="6"/>
  <c r="I28" i="6"/>
  <c r="I21" i="6"/>
  <c r="I40" i="6"/>
  <c r="L9" i="6"/>
  <c r="U22" i="6"/>
  <c r="G34" i="6"/>
  <c r="U18" i="6"/>
  <c r="C33" i="6"/>
  <c r="E38" i="6"/>
  <c r="J40" i="6"/>
  <c r="H28" i="6"/>
  <c r="D42" i="6"/>
  <c r="L5" i="6"/>
  <c r="I11" i="6"/>
  <c r="U27" i="6"/>
  <c r="L35" i="6"/>
  <c r="I38" i="6"/>
  <c r="E7" i="6"/>
  <c r="V25" i="6"/>
  <c r="E34" i="6"/>
  <c r="I43" i="6"/>
  <c r="D4" i="6"/>
  <c r="B11" i="6"/>
  <c r="B40" i="6"/>
  <c r="G9" i="6"/>
  <c r="G33" i="6"/>
  <c r="U10" i="6"/>
  <c r="H30" i="6"/>
  <c r="L23" i="6"/>
  <c r="E31" i="6"/>
  <c r="L18" i="6"/>
  <c r="C36" i="6"/>
  <c r="E4" i="6"/>
  <c r="V35" i="6"/>
  <c r="I27" i="6"/>
  <c r="B37" i="6"/>
  <c r="L13" i="6"/>
  <c r="J27" i="6"/>
  <c r="J5" i="6"/>
  <c r="E33" i="6"/>
  <c r="H33" i="6"/>
  <c r="J31" i="6"/>
  <c r="I32" i="6"/>
  <c r="E24" i="6"/>
  <c r="H17" i="6"/>
  <c r="I6" i="6"/>
  <c r="G24" i="6"/>
  <c r="C6" i="6"/>
  <c r="L10" i="6"/>
  <c r="G19" i="6"/>
  <c r="B25" i="6"/>
  <c r="D15" i="6"/>
  <c r="G22" i="6"/>
  <c r="I39" i="6"/>
  <c r="L7" i="6"/>
  <c r="D32" i="6"/>
  <c r="H8" i="6"/>
  <c r="B39" i="6"/>
  <c r="D27" i="6"/>
  <c r="C12" i="6"/>
  <c r="G17" i="6"/>
  <c r="J16" i="6"/>
  <c r="B6" i="6"/>
  <c r="C11" i="6"/>
  <c r="G42" i="6"/>
  <c r="E36" i="6"/>
  <c r="D40" i="6"/>
  <c r="G12" i="6"/>
  <c r="G35" i="6"/>
  <c r="E15" i="6"/>
  <c r="V12" i="6"/>
  <c r="I17" i="6"/>
  <c r="I33" i="6"/>
  <c r="H29" i="6"/>
  <c r="B8" i="6"/>
  <c r="G37" i="6"/>
  <c r="I23" i="6"/>
  <c r="D20" i="6"/>
  <c r="G5" i="6"/>
  <c r="D34" i="6"/>
  <c r="D12" i="6"/>
  <c r="D6" i="6"/>
  <c r="B17" i="6"/>
  <c r="B16" i="6"/>
  <c r="V7" i="6"/>
  <c r="L31" i="6"/>
  <c r="H18" i="6"/>
  <c r="H22" i="6"/>
  <c r="L26" i="6"/>
  <c r="G36" i="6"/>
  <c r="U12" i="6"/>
  <c r="L19" i="6"/>
  <c r="D11" i="6"/>
  <c r="V27" i="6"/>
  <c r="E22" i="6"/>
  <c r="E37" i="6"/>
  <c r="E27" i="6"/>
  <c r="C15" i="6"/>
  <c r="V28" i="6"/>
  <c r="G23" i="6"/>
  <c r="G7" i="6"/>
  <c r="L41" i="6"/>
  <c r="J23" i="6"/>
  <c r="J4" i="6"/>
  <c r="V37" i="6"/>
  <c r="H26" i="6"/>
  <c r="G41" i="6"/>
  <c r="I18" i="6"/>
  <c r="U25" i="6"/>
  <c r="J21" i="6"/>
  <c r="J36" i="6"/>
  <c r="B14" i="6"/>
  <c r="U16" i="6"/>
  <c r="I8" i="6"/>
  <c r="U30" i="6"/>
  <c r="U36" i="6"/>
  <c r="B28" i="6"/>
  <c r="V41" i="6"/>
  <c r="C19" i="6"/>
  <c r="H9" i="6"/>
  <c r="E8" i="6"/>
  <c r="E25" i="6"/>
  <c r="C16" i="6"/>
  <c r="J41" i="6"/>
  <c r="H42" i="6"/>
  <c r="U20" i="6"/>
  <c r="V18" i="6"/>
  <c r="G27" i="6"/>
  <c r="D28" i="6"/>
  <c r="D31" i="6"/>
  <c r="C30" i="6"/>
  <c r="J37" i="6"/>
  <c r="H11" i="6"/>
  <c r="E42" i="6"/>
  <c r="J22" i="6"/>
  <c r="G13" i="6"/>
  <c r="D21" i="6"/>
  <c r="D16" i="6"/>
  <c r="E14" i="6"/>
  <c r="V17" i="6"/>
  <c r="L6" i="6"/>
  <c r="D36" i="6"/>
  <c r="C42" i="6"/>
  <c r="B31" i="6"/>
  <c r="B42" i="6"/>
  <c r="U38" i="6"/>
  <c r="U42" i="6"/>
  <c r="I31" i="6"/>
  <c r="C28" i="6"/>
  <c r="V6" i="6"/>
  <c r="H10" i="6"/>
  <c r="C37" i="6"/>
  <c r="I12" i="6"/>
  <c r="U44" i="2"/>
  <c r="E44" i="2"/>
  <c r="B44" i="1"/>
  <c r="J44" i="11"/>
  <c r="L44" i="10"/>
  <c r="V44" i="10"/>
  <c r="V44" i="5"/>
  <c r="D3" i="6"/>
  <c r="D44" i="4"/>
  <c r="D44" i="10"/>
  <c r="I44" i="3"/>
  <c r="I44" i="9"/>
  <c r="C10" i="6"/>
  <c r="B30" i="6"/>
  <c r="C44" i="5"/>
  <c r="B36" i="6"/>
  <c r="U19" i="6"/>
  <c r="U41" i="6"/>
  <c r="U34" i="6"/>
  <c r="G10" i="6"/>
  <c r="L28" i="6"/>
  <c r="I4" i="6"/>
  <c r="D39" i="6"/>
  <c r="L34" i="6"/>
  <c r="L32" i="6"/>
  <c r="I37" i="6"/>
  <c r="G28" i="6"/>
  <c r="H4" i="6"/>
  <c r="V19" i="6"/>
  <c r="J24" i="6"/>
  <c r="L33" i="6"/>
  <c r="E39" i="6"/>
  <c r="V42" i="6"/>
  <c r="V30" i="6"/>
  <c r="J30" i="6"/>
  <c r="L43" i="6"/>
  <c r="G40" i="6"/>
  <c r="L20" i="6"/>
  <c r="E19" i="6"/>
  <c r="H34" i="6"/>
  <c r="J43" i="6"/>
  <c r="H24" i="6"/>
  <c r="I15" i="6"/>
  <c r="B7" i="6"/>
  <c r="D30" i="6"/>
  <c r="G11" i="6"/>
  <c r="B41" i="6"/>
  <c r="L36" i="6"/>
  <c r="I41" i="6"/>
  <c r="C5" i="6"/>
  <c r="J32" i="6"/>
  <c r="I36" i="6"/>
  <c r="B43" i="6"/>
  <c r="I22" i="6"/>
  <c r="G18" i="6"/>
  <c r="U8" i="6"/>
  <c r="U44" i="1"/>
  <c r="U44" i="5"/>
  <c r="E20" i="6"/>
  <c r="J28" i="6"/>
  <c r="V24" i="6"/>
  <c r="H27" i="6"/>
  <c r="C39" i="6"/>
  <c r="G30" i="6"/>
  <c r="U29" i="6"/>
  <c r="E44" i="10"/>
  <c r="C22" i="6"/>
  <c r="B44" i="2"/>
  <c r="G44" i="5"/>
  <c r="D43" i="6"/>
  <c r="G4" i="6"/>
  <c r="J44" i="3"/>
  <c r="J44" i="9"/>
  <c r="H14" i="6"/>
  <c r="V32" i="6"/>
  <c r="V9" i="6"/>
  <c r="U37" i="6"/>
  <c r="J33" i="6"/>
  <c r="J42" i="6"/>
  <c r="J6" i="6"/>
  <c r="U21" i="6"/>
  <c r="D5" i="6"/>
  <c r="I35" i="6"/>
  <c r="G25" i="6"/>
  <c r="D33" i="6"/>
  <c r="I25" i="6"/>
  <c r="I24" i="6"/>
  <c r="L22" i="6"/>
  <c r="U31" i="6"/>
  <c r="L37" i="6"/>
  <c r="B27" i="6"/>
  <c r="L44" i="3"/>
  <c r="L44" i="11"/>
  <c r="C17" i="6"/>
  <c r="H16" i="6"/>
  <c r="H44" i="9"/>
  <c r="H44" i="10"/>
  <c r="C4" i="6"/>
  <c r="V26" i="6"/>
  <c r="L30" i="6"/>
  <c r="V23" i="6"/>
  <c r="G29" i="6"/>
  <c r="E23" i="6"/>
  <c r="C40" i="6"/>
  <c r="C14" i="6"/>
  <c r="V44" i="2"/>
  <c r="V44" i="11"/>
  <c r="J18" i="6"/>
  <c r="V13" i="6"/>
  <c r="H23" i="6"/>
  <c r="C25" i="6"/>
  <c r="C31" i="6"/>
  <c r="V38" i="6"/>
  <c r="J20" i="6"/>
  <c r="D44" i="3"/>
  <c r="D44" i="5"/>
  <c r="D44" i="11"/>
  <c r="I44" i="2"/>
  <c r="I3" i="6"/>
  <c r="I44" i="4"/>
  <c r="I44" i="11"/>
  <c r="V8" i="6"/>
  <c r="G16" i="6"/>
  <c r="V10" i="6"/>
  <c r="V20" i="6"/>
  <c r="C32" i="6"/>
  <c r="C3" i="6"/>
  <c r="C44" i="4"/>
  <c r="B44" i="5"/>
  <c r="G44" i="9"/>
  <c r="J44" i="2"/>
  <c r="L44" i="2"/>
  <c r="J11" i="6"/>
  <c r="C44" i="9"/>
  <c r="C44" i="10"/>
  <c r="B4" i="6"/>
  <c r="G21" i="6"/>
  <c r="I16" i="6"/>
  <c r="I29" i="6"/>
  <c r="D7" i="6"/>
  <c r="G6" i="6"/>
  <c r="H36" i="6"/>
  <c r="L17" i="6"/>
  <c r="V5" i="6"/>
  <c r="H21" i="6"/>
  <c r="D35" i="6"/>
  <c r="H39" i="6"/>
  <c r="J17" i="6"/>
  <c r="V21" i="6"/>
  <c r="C20" i="6"/>
  <c r="D24" i="6"/>
  <c r="B9" i="6"/>
  <c r="G32" i="6"/>
  <c r="I26" i="6"/>
  <c r="U3" i="6"/>
  <c r="U44" i="4"/>
  <c r="U44" i="11"/>
  <c r="V36" i="6"/>
  <c r="E40" i="6"/>
  <c r="H12" i="6"/>
  <c r="V22" i="6"/>
  <c r="E44" i="4"/>
  <c r="E3" i="6"/>
  <c r="E44" i="9"/>
  <c r="J8" i="6"/>
  <c r="V40" i="6"/>
  <c r="H32" i="6"/>
  <c r="H5" i="6"/>
  <c r="V31" i="6"/>
  <c r="B44" i="3"/>
  <c r="B44" i="10"/>
  <c r="G44" i="1"/>
  <c r="G44" i="3"/>
  <c r="G44" i="11"/>
  <c r="I34" i="6"/>
  <c r="C24" i="6"/>
  <c r="H19" i="6"/>
  <c r="D19" i="6"/>
  <c r="B35" i="6"/>
  <c r="I42" i="6"/>
  <c r="L44" i="4"/>
  <c r="L3" i="6"/>
  <c r="C35" i="6"/>
  <c r="H44" i="3"/>
  <c r="H3" i="6"/>
  <c r="H44" i="4"/>
  <c r="H44" i="11"/>
  <c r="H40" i="6"/>
  <c r="J34" i="6"/>
  <c r="V3" i="6"/>
  <c r="V44" i="4"/>
  <c r="J29" i="6"/>
  <c r="E5" i="6"/>
  <c r="B22" i="6"/>
  <c r="I30" i="6"/>
  <c r="D44" i="1"/>
  <c r="D44" i="9"/>
  <c r="U39" i="6"/>
  <c r="B33" i="6"/>
  <c r="D26" i="6"/>
  <c r="I44" i="5"/>
  <c r="I7" i="6"/>
  <c r="J9" i="6"/>
  <c r="C7" i="6"/>
  <c r="V4" i="6"/>
  <c r="C44" i="2"/>
  <c r="L8" i="6"/>
  <c r="U44" i="10"/>
  <c r="E44" i="11"/>
  <c r="B44" i="11"/>
  <c r="G3" i="6"/>
  <c r="G44" i="4"/>
  <c r="J44" i="5"/>
  <c r="C27" i="6"/>
  <c r="C44" i="3"/>
  <c r="C44" i="11"/>
  <c r="H37" i="6"/>
  <c r="D9" i="6"/>
  <c r="B21" i="6"/>
  <c r="U6" i="6"/>
  <c r="B13" i="6"/>
  <c r="I9" i="6"/>
  <c r="D38" i="6"/>
  <c r="U40" i="6"/>
  <c r="C8" i="6"/>
  <c r="V34" i="6"/>
  <c r="H13" i="6"/>
  <c r="L15" i="6"/>
  <c r="E21" i="6"/>
  <c r="V14" i="6"/>
  <c r="V15" i="6"/>
  <c r="J15" i="6"/>
  <c r="H31" i="6"/>
  <c r="B15" i="6"/>
  <c r="G26" i="6"/>
  <c r="U43" i="6"/>
  <c r="V39" i="6"/>
  <c r="J26" i="6"/>
  <c r="H6" i="6"/>
  <c r="D29" i="6"/>
  <c r="I19" i="6"/>
  <c r="L40" i="6"/>
  <c r="L39" i="6"/>
  <c r="G31" i="6"/>
  <c r="U28" i="6"/>
  <c r="U7" i="6"/>
  <c r="B38" i="6"/>
  <c r="L21" i="6"/>
  <c r="I14" i="6"/>
  <c r="U44" i="3"/>
  <c r="E32" i="6"/>
  <c r="L4" i="6"/>
  <c r="H15" i="6"/>
  <c r="E44" i="3"/>
  <c r="E44" i="5"/>
  <c r="E17" i="6"/>
  <c r="C29" i="6"/>
  <c r="J10" i="6"/>
  <c r="J13" i="6"/>
  <c r="H20" i="6"/>
  <c r="B3" i="6"/>
  <c r="B44" i="4"/>
  <c r="B44" i="9"/>
  <c r="G44" i="2"/>
  <c r="G44" i="10"/>
  <c r="J3" i="6"/>
  <c r="J44" i="4"/>
  <c r="J44" i="10"/>
  <c r="E11" i="6"/>
  <c r="J35" i="6"/>
  <c r="H7" i="6"/>
  <c r="D14" i="6"/>
  <c r="B18" i="6"/>
  <c r="U14" i="6"/>
  <c r="B10" i="6"/>
  <c r="U32" i="6"/>
  <c r="D13" i="6"/>
  <c r="L44" i="1"/>
  <c r="L44" i="5"/>
  <c r="B29" i="6"/>
  <c r="E6" i="6"/>
  <c r="E30" i="6"/>
  <c r="L16" i="6"/>
  <c r="G43" i="6"/>
  <c r="H44" i="2"/>
  <c r="H44" i="5"/>
  <c r="E16" i="6"/>
  <c r="E9" i="6"/>
  <c r="L24" i="6"/>
  <c r="V44" i="3"/>
  <c r="V33" i="6"/>
  <c r="D44" i="2"/>
  <c r="B24" i="6"/>
  <c r="I10" i="6"/>
  <c r="I44" i="1"/>
  <c r="I44" i="10"/>
  <c r="M13" i="13"/>
  <c r="K4" i="13"/>
  <c r="M8" i="13"/>
  <c r="G3" i="13"/>
  <c r="M4" i="13"/>
  <c r="C13" i="13"/>
  <c r="G9" i="13"/>
  <c r="D23" i="13"/>
  <c r="N4" i="13"/>
  <c r="J11" i="13"/>
  <c r="D4" i="13"/>
  <c r="D8" i="13"/>
  <c r="F8" i="13"/>
  <c r="N8" i="13"/>
  <c r="D13" i="13"/>
  <c r="D9" i="13"/>
  <c r="M3" i="13"/>
  <c r="B23" i="13"/>
  <c r="N22" i="13"/>
  <c r="N10" i="13"/>
  <c r="B10" i="13"/>
  <c r="B22" i="13"/>
  <c r="C9" i="13"/>
  <c r="N9" i="13"/>
  <c r="K9" i="13"/>
  <c r="C4" i="13"/>
  <c r="J4" i="13"/>
  <c r="D10" i="13"/>
  <c r="F11" i="13"/>
  <c r="F3" i="13"/>
  <c r="J10" i="13"/>
  <c r="J3" i="13"/>
  <c r="N11" i="13"/>
  <c r="K6" i="13"/>
  <c r="B3" i="13"/>
  <c r="C22" i="13"/>
  <c r="F13" i="13"/>
  <c r="B11" i="13"/>
  <c r="B5" i="13"/>
  <c r="F5" i="13"/>
  <c r="F10" i="13"/>
  <c r="B8" i="13"/>
  <c r="D5" i="13"/>
  <c r="D22" i="13"/>
  <c r="C5" i="13"/>
  <c r="C11" i="13"/>
  <c r="D11" i="13"/>
  <c r="N5" i="13"/>
  <c r="G11" i="13"/>
  <c r="F23" i="13"/>
  <c r="M10" i="13"/>
  <c r="M9" i="13"/>
  <c r="F4" i="13"/>
  <c r="G22" i="13"/>
  <c r="M11" i="13"/>
  <c r="C8" i="13"/>
  <c r="N6" i="13"/>
  <c r="F22" i="13"/>
  <c r="M23" i="13"/>
  <c r="C3" i="13"/>
  <c r="K11" i="13"/>
  <c r="G4" i="13"/>
  <c r="M5" i="13"/>
  <c r="J6" i="13"/>
  <c r="K10" i="13"/>
  <c r="F6" i="13"/>
  <c r="D3" i="13"/>
  <c r="K3" i="13"/>
  <c r="J8" i="13"/>
  <c r="J9" i="13"/>
  <c r="K5" i="13"/>
  <c r="F9" i="13"/>
  <c r="M6" i="13"/>
  <c r="C23" i="13"/>
  <c r="G13" i="13"/>
  <c r="C6" i="13"/>
  <c r="N13" i="13"/>
  <c r="G6" i="13"/>
  <c r="G8" i="13"/>
  <c r="G5" i="13"/>
  <c r="C10" i="13"/>
  <c r="J5" i="13"/>
  <c r="B13" i="13"/>
  <c r="M22" i="13"/>
  <c r="B6" i="13"/>
  <c r="G23" i="13"/>
  <c r="D6" i="13"/>
  <c r="G10" i="13"/>
  <c r="N3" i="13"/>
  <c r="N23" i="13"/>
  <c r="K8" i="13"/>
  <c r="F31" i="13" l="1"/>
  <c r="F43" i="13" s="1"/>
  <c r="G31" i="13"/>
  <c r="G43" i="13" s="1"/>
  <c r="F29" i="13"/>
  <c r="F41" i="13" s="1"/>
  <c r="G29" i="13"/>
  <c r="G41" i="13" s="1"/>
  <c r="F24" i="13"/>
  <c r="F25" i="13" s="1"/>
  <c r="G24" i="13"/>
  <c r="G25" i="13" s="1"/>
  <c r="D50" i="13"/>
  <c r="C50" i="13"/>
  <c r="B24" i="13"/>
  <c r="B25" i="13" s="1"/>
  <c r="B29" i="13"/>
  <c r="C29" i="13"/>
  <c r="C41" i="13" s="1"/>
  <c r="E49" i="13" s="1"/>
  <c r="C31" i="13"/>
  <c r="C43" i="13" s="1"/>
  <c r="E51" i="13" s="1"/>
  <c r="D29" i="13"/>
  <c r="D41" i="13" s="1"/>
  <c r="F49" i="13" s="1"/>
  <c r="D31" i="13"/>
  <c r="D43" i="13" s="1"/>
  <c r="F51" i="13" s="1"/>
  <c r="J29" i="13"/>
  <c r="J41" i="13" s="1"/>
  <c r="K29" i="13"/>
  <c r="K41" i="13" s="1"/>
  <c r="M29" i="13"/>
  <c r="M41" i="13" s="1"/>
  <c r="J49" i="13" s="1"/>
  <c r="N29" i="13"/>
  <c r="N41" i="13" s="1"/>
  <c r="M49" i="13" s="1"/>
  <c r="N31" i="13"/>
  <c r="N43" i="13" s="1"/>
  <c r="M51" i="13" s="1"/>
  <c r="M31" i="13"/>
  <c r="M43" i="13" s="1"/>
  <c r="J51" i="13" s="1"/>
  <c r="B31" i="13"/>
  <c r="B43" i="13" s="1"/>
  <c r="B51" i="13" s="1"/>
  <c r="J24" i="13"/>
  <c r="J25" i="13" s="1"/>
  <c r="K24" i="13"/>
  <c r="K25" i="13" s="1"/>
  <c r="C24" i="13"/>
  <c r="C25" i="13" s="1"/>
  <c r="D24" i="13"/>
  <c r="D25" i="13" s="1"/>
  <c r="M24" i="13"/>
  <c r="M25" i="13" s="1"/>
  <c r="N24" i="13"/>
  <c r="N25" i="13" s="1"/>
  <c r="L4" i="13"/>
  <c r="L11" i="13"/>
  <c r="L9" i="13"/>
  <c r="L10" i="13"/>
  <c r="L8" i="13"/>
  <c r="L6" i="13"/>
  <c r="L5" i="13"/>
  <c r="L3" i="13"/>
  <c r="J44" i="6"/>
  <c r="B44" i="6"/>
  <c r="V44" i="6"/>
  <c r="L44" i="6"/>
  <c r="H44" i="6"/>
  <c r="H50" i="10"/>
  <c r="H51" i="10" s="1"/>
  <c r="E44" i="6"/>
  <c r="U44" i="6"/>
  <c r="C44" i="6"/>
  <c r="I44" i="6"/>
  <c r="G44" i="6"/>
  <c r="D44" i="6"/>
  <c r="H11" i="13"/>
  <c r="H6" i="13"/>
  <c r="H5" i="13"/>
  <c r="H3" i="13"/>
  <c r="H22" i="13"/>
  <c r="H4" i="13"/>
  <c r="H13" i="13"/>
  <c r="H8" i="13"/>
  <c r="H23" i="13"/>
  <c r="H10" i="13"/>
  <c r="H9" i="13"/>
  <c r="D51" i="13" l="1"/>
  <c r="C51" i="13"/>
  <c r="B41" i="13"/>
  <c r="B49" i="13" s="1"/>
  <c r="H29" i="13"/>
  <c r="H41" i="13" s="1"/>
  <c r="H49" i="13" s="1"/>
  <c r="H31" i="13"/>
  <c r="H43" i="13" s="1"/>
  <c r="H51" i="13" s="1"/>
  <c r="L29" i="13"/>
  <c r="L41" i="13" s="1"/>
  <c r="I49" i="13" s="1"/>
  <c r="L24" i="13"/>
  <c r="L25" i="13" s="1"/>
  <c r="H24" i="13"/>
  <c r="H25" i="13" s="1"/>
  <c r="C49" i="13" l="1"/>
  <c r="D49" i="13"/>
</calcChain>
</file>

<file path=xl/comments1.xml><?xml version="1.0" encoding="utf-8"?>
<comments xmlns="http://schemas.openxmlformats.org/spreadsheetml/2006/main">
  <authors>
    <author>Autor</author>
  </authors>
  <commentList>
    <comment ref="C48" authorId="0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48" authorId="0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48" authorId="0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sharedStrings.xml><?xml version="1.0" encoding="utf-8"?>
<sst xmlns="http://schemas.openxmlformats.org/spreadsheetml/2006/main" count="489" uniqueCount="87">
  <si>
    <t>Ano</t>
  </si>
  <si>
    <t>Automóveis  Gasolina</t>
  </si>
  <si>
    <t>Automóveis Etanol</t>
  </si>
  <si>
    <r>
      <t xml:space="preserve">Automóveis   </t>
    </r>
    <r>
      <rPr>
        <b/>
        <i/>
        <sz val="10"/>
        <color theme="0"/>
        <rFont val="Calibri"/>
        <family val="2"/>
        <scheme val="minor"/>
      </rPr>
      <t>Flex-gasolina</t>
    </r>
  </si>
  <si>
    <r>
      <t xml:space="preserve">Automóveis   </t>
    </r>
    <r>
      <rPr>
        <b/>
        <i/>
        <sz val="10"/>
        <color theme="0"/>
        <rFont val="Calibri"/>
        <family val="2"/>
        <scheme val="minor"/>
      </rPr>
      <t>Flex-etanol</t>
    </r>
  </si>
  <si>
    <t>Auto_GNV</t>
  </si>
  <si>
    <t>Comerciais leves Gasolina</t>
  </si>
  <si>
    <t>Comerciais Leves Etanol</t>
  </si>
  <si>
    <r>
      <t xml:space="preserve">Comerciais Leves </t>
    </r>
    <r>
      <rPr>
        <b/>
        <i/>
        <sz val="8"/>
        <color theme="0"/>
        <rFont val="Arial"/>
        <family val="2"/>
      </rPr>
      <t>flex-gasolina</t>
    </r>
  </si>
  <si>
    <r>
      <t xml:space="preserve">Comerciais Leves </t>
    </r>
    <r>
      <rPr>
        <b/>
        <i/>
        <sz val="8"/>
        <color theme="0"/>
        <rFont val="Arial"/>
        <family val="2"/>
      </rPr>
      <t>flex-Etanol</t>
    </r>
  </si>
  <si>
    <t>Comerciais Leves Diesel</t>
  </si>
  <si>
    <t>Motocicletas</t>
  </si>
  <si>
    <t xml:space="preserve"> Ônibus Urbanos</t>
  </si>
  <si>
    <t xml:space="preserve">Micro- Ônibus </t>
  </si>
  <si>
    <t>Ônibus Rodoviários</t>
  </si>
  <si>
    <t>Caminhões Semileves</t>
  </si>
  <si>
    <t>Caminhões Leves</t>
  </si>
  <si>
    <t>Caminhões Médios</t>
  </si>
  <si>
    <t>Caminhões Semi-pesados</t>
  </si>
  <si>
    <t>Caminhões Pesados</t>
  </si>
  <si>
    <t>Moto_felx Gasolina</t>
  </si>
  <si>
    <t>Moto_felx Etanol</t>
  </si>
  <si>
    <t>Total</t>
  </si>
  <si>
    <t>kg/h</t>
  </si>
  <si>
    <t>Em Branco</t>
  </si>
  <si>
    <t>Emissões calculadas com base no fator de HCT</t>
  </si>
  <si>
    <t>Emissões calculadas com base na soma de NMHC e CH4</t>
  </si>
  <si>
    <t>Diesel</t>
  </si>
  <si>
    <t>kg/L</t>
  </si>
  <si>
    <t>Gasolina</t>
  </si>
  <si>
    <t>Automóveis   Flex-gasolina</t>
  </si>
  <si>
    <t>Automóveis   Flex-etanol</t>
  </si>
  <si>
    <t>Comerciais Leves flex-gasolina</t>
  </si>
  <si>
    <t>Comerciais Leves flex-Etanol</t>
  </si>
  <si>
    <t>Tipo de Veículo</t>
  </si>
  <si>
    <t>PM</t>
  </si>
  <si>
    <t>CO</t>
  </si>
  <si>
    <t>NMHC</t>
  </si>
  <si>
    <t>ed</t>
  </si>
  <si>
    <t>es</t>
  </si>
  <si>
    <t>er</t>
  </si>
  <si>
    <t>ed+es+er</t>
  </si>
  <si>
    <t>Pneu e Freio</t>
  </si>
  <si>
    <t>Pista</t>
  </si>
  <si>
    <t>Escapamento</t>
  </si>
  <si>
    <t>Evaporativa</t>
  </si>
  <si>
    <t>-</t>
  </si>
  <si>
    <t>Total [kg/ano]</t>
  </si>
  <si>
    <t>Total [kg/h]</t>
  </si>
  <si>
    <t>Veic. Leves</t>
  </si>
  <si>
    <t>Veic. Pesados</t>
  </si>
  <si>
    <t>FE Especifico [g/km]</t>
  </si>
  <si>
    <t>Moto_flex Gasolina</t>
  </si>
  <si>
    <t>Moto_flex Etanol</t>
  </si>
  <si>
    <t>Emissão de PM devido ao desgaste de pneus e freios [kg/ano]</t>
  </si>
  <si>
    <t>Emissão de er (evaporativa do veículo em movimento) [kg/ano]</t>
  </si>
  <si>
    <t>Emissão de es (evaporativa do veículo parado com o motor frio/quente) [kg/ano]</t>
  </si>
  <si>
    <t>Emissão de ed (evaporativa diurna) [kg/ano]</t>
  </si>
  <si>
    <t>Emissão de HCT [kg/ano]</t>
  </si>
  <si>
    <t>Emissão de CH4 [kg/ano]</t>
  </si>
  <si>
    <t>Emissão de NMHC [kg/ano]</t>
  </si>
  <si>
    <t>Emissão de SO2 [kg/ano]</t>
  </si>
  <si>
    <t>Emissão de CO [kg/ano]</t>
  </si>
  <si>
    <t>Emissão de NOx [kg/ano]</t>
  </si>
  <si>
    <t>Emissão de PM [kg/ano]</t>
  </si>
  <si>
    <t>HCT</t>
  </si>
  <si>
    <r>
      <t>SO</t>
    </r>
    <r>
      <rPr>
        <vertAlign val="subscript"/>
        <sz val="8"/>
        <color theme="0"/>
        <rFont val="Arial"/>
        <family val="2"/>
      </rPr>
      <t>2</t>
    </r>
  </si>
  <si>
    <r>
      <t>CH</t>
    </r>
    <r>
      <rPr>
        <vertAlign val="subscript"/>
        <sz val="8"/>
        <color theme="0"/>
        <rFont val="Arial"/>
        <family val="2"/>
      </rPr>
      <t>4</t>
    </r>
  </si>
  <si>
    <r>
      <t>NO</t>
    </r>
    <r>
      <rPr>
        <vertAlign val="subscript"/>
        <sz val="8"/>
        <color theme="0"/>
        <rFont val="Arial"/>
        <family val="2"/>
      </rPr>
      <t>X</t>
    </r>
  </si>
  <si>
    <t>Emissão de PM10 devido ao desgaste de pneus e freios [kg/ano]</t>
  </si>
  <si>
    <t>Emissão de PM2.5 devido ao desgaste de pneus e freios [kg/ano]</t>
  </si>
  <si>
    <t>Emissão de PM devido ao desgaste da pista [kg/ano]</t>
  </si>
  <si>
    <t>Emissão de PM10 devido ao desgaste da pista [kg/ano]</t>
  </si>
  <si>
    <t>Emissão de PM25 devido ao desgaste da pista [kg/ano]</t>
  </si>
  <si>
    <t>Outras PM</t>
  </si>
  <si>
    <t>Outras PM10</t>
  </si>
  <si>
    <t>Outras PM25</t>
  </si>
  <si>
    <t>Resumo [kg/ano]</t>
  </si>
  <si>
    <t>Classe de Veículo</t>
  </si>
  <si>
    <t>Fator de emissão médio da frota veicular da RGV [g/km]</t>
  </si>
  <si>
    <t>Desgaste Pneus e Freio</t>
  </si>
  <si>
    <t>Desgaste da Pista</t>
  </si>
  <si>
    <r>
      <t>PM</t>
    </r>
    <r>
      <rPr>
        <vertAlign val="subscript"/>
        <sz val="8"/>
        <color theme="0"/>
        <rFont val="Arial"/>
        <family val="2"/>
      </rPr>
      <t>10</t>
    </r>
  </si>
  <si>
    <r>
      <t>PM</t>
    </r>
    <r>
      <rPr>
        <vertAlign val="subscript"/>
        <sz val="8"/>
        <color theme="0"/>
        <rFont val="Arial"/>
        <family val="2"/>
      </rPr>
      <t>25</t>
    </r>
  </si>
  <si>
    <t>Veículos Leves</t>
  </si>
  <si>
    <t>Veículos Pesados</t>
  </si>
  <si>
    <t>Intensidade de uso [km/ano]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</si>
</sst>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00"/>
  </numFmts>
  <fonts count="1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i/>
      <sz val="10"/>
      <color theme="0"/>
      <name val="Calibri"/>
      <family val="2"/>
      <scheme val="minor"/>
    </font>
    <font>
      <b/>
      <sz val="8"/>
      <name val="Arial"/>
      <family val="2"/>
    </font>
    <font>
      <b/>
      <i/>
      <sz val="8"/>
      <color theme="0"/>
      <name val="Arial"/>
      <family val="2"/>
    </font>
    <font>
      <sz val="8"/>
      <color rgb="FFFFC00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vertAlign val="subscript"/>
      <sz val="8"/>
      <color theme="0"/>
      <name val="Arial"/>
      <family val="2"/>
    </font>
    <font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Fill="1" applyBorder="1"/>
    <xf numFmtId="3" fontId="3" fillId="2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3" borderId="0" xfId="0" applyFont="1" applyFill="1" applyBorder="1"/>
    <xf numFmtId="0" fontId="7" fillId="0" borderId="0" xfId="0" applyFont="1" applyFill="1" applyBorder="1"/>
    <xf numFmtId="4" fontId="2" fillId="0" borderId="0" xfId="0" applyNumberFormat="1" applyFont="1" applyFill="1" applyBorder="1" applyAlignment="1">
      <alignment horizontal="center"/>
    </xf>
    <xf numFmtId="0" fontId="2" fillId="5" borderId="0" xfId="0" applyFont="1" applyFill="1" applyBorder="1"/>
    <xf numFmtId="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2" fillId="0" borderId="0" xfId="0" applyNumberFormat="1" applyFont="1" applyFill="1" applyBorder="1"/>
    <xf numFmtId="4" fontId="8" fillId="6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2" fillId="8" borderId="2" xfId="0" applyNumberFormat="1" applyFont="1" applyFill="1" applyBorder="1" applyAlignment="1">
      <alignment horizontal="right" vertical="center"/>
    </xf>
    <xf numFmtId="4" fontId="2" fillId="9" borderId="2" xfId="0" applyNumberFormat="1" applyFont="1" applyFill="1" applyBorder="1" applyAlignment="1">
      <alignment horizontal="right" vertical="center"/>
    </xf>
    <xf numFmtId="3" fontId="9" fillId="0" borderId="3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0" fontId="8" fillId="7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4" fontId="2" fillId="8" borderId="2" xfId="0" applyNumberFormat="1" applyFont="1" applyFill="1" applyBorder="1" applyAlignment="1">
      <alignment horizontal="left" vertical="center"/>
    </xf>
    <xf numFmtId="4" fontId="2" fillId="9" borderId="2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e1_detr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te2_FE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"/>
      <sheetName val="detran_es"/>
      <sheetName val="Categorias"/>
      <sheetName val="Frota_Registrada"/>
      <sheetName val="Sucateamento"/>
      <sheetName val="Frota_Circulante"/>
      <sheetName val="IU_ref"/>
      <sheetName val="IU_calc"/>
      <sheetName val="FrFlex"/>
      <sheetName val="IU_flexAjust"/>
      <sheetName val="AT_ref"/>
      <sheetName val="Ccalc"/>
      <sheetName val="IUajustada"/>
      <sheetName val="EF_Det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2.6668876821456244E-5</v>
          </cell>
          <cell r="D3">
            <v>0</v>
          </cell>
          <cell r="E3">
            <v>0</v>
          </cell>
          <cell r="F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C4">
            <v>3.0584558747159818E-5</v>
          </cell>
          <cell r="D4">
            <v>0</v>
          </cell>
          <cell r="E4">
            <v>0</v>
          </cell>
          <cell r="F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C6">
            <v>2.0112535241423313E-4</v>
          </cell>
          <cell r="D6">
            <v>0</v>
          </cell>
          <cell r="E6">
            <v>0</v>
          </cell>
          <cell r="F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C7">
            <v>9.6875324437295518E-4</v>
          </cell>
          <cell r="D7">
            <v>0</v>
          </cell>
          <cell r="E7">
            <v>0</v>
          </cell>
          <cell r="F7">
            <v>2.3065553437451314E-4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C8">
            <v>5.2904272714093814E-5</v>
          </cell>
          <cell r="D8">
            <v>0</v>
          </cell>
          <cell r="E8">
            <v>0</v>
          </cell>
          <cell r="F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C9">
            <v>1.2134374695293992E-4</v>
          </cell>
          <cell r="D9">
            <v>0</v>
          </cell>
          <cell r="E9">
            <v>0</v>
          </cell>
          <cell r="F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C10">
            <v>6.9579902398864135E-5</v>
          </cell>
          <cell r="D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C12">
            <v>2.7453454200898619E-4</v>
          </cell>
          <cell r="D12">
            <v>0</v>
          </cell>
          <cell r="E12">
            <v>0</v>
          </cell>
          <cell r="F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C13">
            <v>1.0494727508891799E-4</v>
          </cell>
          <cell r="D13">
            <v>0</v>
          </cell>
          <cell r="E13">
            <v>0</v>
          </cell>
          <cell r="F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C14">
            <v>1.2035556185541196E-4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C18">
            <v>2.0818070125472321E-4</v>
          </cell>
          <cell r="D18">
            <v>0</v>
          </cell>
          <cell r="E18">
            <v>0</v>
          </cell>
          <cell r="F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C20">
            <v>1.9165534900724701E-3</v>
          </cell>
          <cell r="D20">
            <v>0</v>
          </cell>
          <cell r="E20">
            <v>0</v>
          </cell>
          <cell r="F20">
            <v>2.7379335572463859E-4</v>
          </cell>
          <cell r="H20">
            <v>0</v>
          </cell>
          <cell r="I20">
            <v>0</v>
          </cell>
          <cell r="J20">
            <v>5.5254309986439278E-5</v>
          </cell>
          <cell r="K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1</v>
          </cell>
        </row>
        <row r="22">
          <cell r="C22">
            <v>3.6008153437416812E-4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C23">
            <v>4.1294072186637276E-4</v>
          </cell>
          <cell r="D23">
            <v>0</v>
          </cell>
          <cell r="E23">
            <v>0</v>
          </cell>
          <cell r="F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C24">
            <v>1.4206730555126335E-3</v>
          </cell>
          <cell r="D24">
            <v>0</v>
          </cell>
          <cell r="E24">
            <v>0</v>
          </cell>
          <cell r="F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C25">
            <v>2.7153519991290898E-3</v>
          </cell>
          <cell r="D25">
            <v>0</v>
          </cell>
          <cell r="E25">
            <v>0</v>
          </cell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C26">
            <v>8.0961866252408088E-3</v>
          </cell>
          <cell r="D26">
            <v>0</v>
          </cell>
          <cell r="E26">
            <v>0</v>
          </cell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C27">
            <v>7.1419308654185887E-4</v>
          </cell>
          <cell r="D27">
            <v>0</v>
          </cell>
          <cell r="E27">
            <v>0</v>
          </cell>
          <cell r="F27">
            <v>2.1425792596255766E-3</v>
          </cell>
          <cell r="H27">
            <v>0</v>
          </cell>
          <cell r="I27">
            <v>0</v>
          </cell>
          <cell r="J27">
            <v>1.816027046172343E-4</v>
          </cell>
          <cell r="K27">
            <v>1</v>
          </cell>
        </row>
        <row r="28">
          <cell r="C28">
            <v>1.3923234289930808E-2</v>
          </cell>
          <cell r="D28">
            <v>0</v>
          </cell>
          <cell r="E28">
            <v>0</v>
          </cell>
          <cell r="F28">
            <v>8.1901378176063577E-4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</row>
        <row r="29">
          <cell r="C29">
            <v>6.4805598349962468E-2</v>
          </cell>
          <cell r="D29">
            <v>0</v>
          </cell>
          <cell r="E29">
            <v>0</v>
          </cell>
          <cell r="F29">
            <v>1.0331327273182422E-2</v>
          </cell>
          <cell r="H29">
            <v>0</v>
          </cell>
          <cell r="I29">
            <v>0</v>
          </cell>
          <cell r="J29">
            <v>2.5512372497495556E-4</v>
          </cell>
          <cell r="K29">
            <v>1</v>
          </cell>
        </row>
        <row r="30">
          <cell r="C30">
            <v>2.8003039425327447E-2</v>
          </cell>
          <cell r="D30">
            <v>0</v>
          </cell>
          <cell r="E30">
            <v>0</v>
          </cell>
          <cell r="F30">
            <v>1.0770399778972095E-3</v>
          </cell>
          <cell r="H30">
            <v>0</v>
          </cell>
          <cell r="I30">
            <v>0</v>
          </cell>
          <cell r="J30">
            <v>3.0238524916831539E-4</v>
          </cell>
          <cell r="K30">
            <v>2</v>
          </cell>
        </row>
        <row r="31">
          <cell r="C31">
            <v>1.2350820682728303E-2</v>
          </cell>
          <cell r="D31">
            <v>0</v>
          </cell>
          <cell r="E31">
            <v>0</v>
          </cell>
          <cell r="F31">
            <v>2.4701641365456606E-3</v>
          </cell>
          <cell r="H31">
            <v>0</v>
          </cell>
          <cell r="I31">
            <v>0</v>
          </cell>
          <cell r="J31">
            <v>0</v>
          </cell>
          <cell r="K31">
            <v>1</v>
          </cell>
        </row>
        <row r="32">
          <cell r="C32">
            <v>3.824005695274324E-2</v>
          </cell>
          <cell r="D32">
            <v>0</v>
          </cell>
          <cell r="E32">
            <v>0</v>
          </cell>
          <cell r="F32">
            <v>4.2488952169714711E-3</v>
          </cell>
          <cell r="H32">
            <v>0</v>
          </cell>
          <cell r="I32">
            <v>0</v>
          </cell>
          <cell r="J32">
            <v>4.2478397905406105E-4</v>
          </cell>
          <cell r="K32">
            <v>0</v>
          </cell>
        </row>
        <row r="33">
          <cell r="C33">
            <v>4.8722457802533592E-3</v>
          </cell>
          <cell r="D33">
            <v>0</v>
          </cell>
          <cell r="E33">
            <v>0</v>
          </cell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3</v>
          </cell>
        </row>
        <row r="34">
          <cell r="C34">
            <v>1.489856555672997E-2</v>
          </cell>
          <cell r="D34">
            <v>0</v>
          </cell>
          <cell r="E34">
            <v>0</v>
          </cell>
          <cell r="F34">
            <v>0</v>
          </cell>
          <cell r="H34">
            <v>0</v>
          </cell>
          <cell r="I34">
            <v>0</v>
          </cell>
          <cell r="J34">
            <v>5.9669770518385845E-4</v>
          </cell>
          <cell r="K34">
            <v>0</v>
          </cell>
        </row>
        <row r="35">
          <cell r="C35">
            <v>4.698033200996643E-2</v>
          </cell>
          <cell r="D35">
            <v>0</v>
          </cell>
          <cell r="E35">
            <v>0</v>
          </cell>
          <cell r="F35">
            <v>4.2709392736333118E-3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C36">
            <v>4.6524017793130645E-2</v>
          </cell>
          <cell r="D36">
            <v>0</v>
          </cell>
          <cell r="E36">
            <v>0</v>
          </cell>
          <cell r="F36">
            <v>1.2243162577139644E-2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C37">
            <v>4.4922488571115693E-2</v>
          </cell>
          <cell r="D37">
            <v>0</v>
          </cell>
          <cell r="E37">
            <v>0</v>
          </cell>
          <cell r="F37">
            <v>8.4229666070841924E-3</v>
          </cell>
          <cell r="H37">
            <v>0</v>
          </cell>
          <cell r="I37">
            <v>0</v>
          </cell>
          <cell r="J37">
            <v>0</v>
          </cell>
          <cell r="K37">
            <v>2</v>
          </cell>
        </row>
        <row r="38">
          <cell r="C38">
            <v>9.9796259548602384E-2</v>
          </cell>
          <cell r="D38">
            <v>3.2192341789871737E-3</v>
          </cell>
          <cell r="E38">
            <v>0</v>
          </cell>
          <cell r="F38">
            <v>6.11654494007563E-2</v>
          </cell>
          <cell r="H38">
            <v>0</v>
          </cell>
          <cell r="I38">
            <v>0</v>
          </cell>
          <cell r="J38">
            <v>3.5313951770383715E-3</v>
          </cell>
          <cell r="K38">
            <v>0</v>
          </cell>
        </row>
        <row r="39">
          <cell r="C39">
            <v>0.16978761175798684</v>
          </cell>
          <cell r="D39">
            <v>3.6910350382171053E-3</v>
          </cell>
          <cell r="E39">
            <v>0</v>
          </cell>
          <cell r="F39">
            <v>5.1674490535039475E-2</v>
          </cell>
          <cell r="H39">
            <v>0</v>
          </cell>
          <cell r="I39">
            <v>0</v>
          </cell>
          <cell r="J39">
            <v>1.3949589832083016E-3</v>
          </cell>
          <cell r="K39">
            <v>2</v>
          </cell>
        </row>
        <row r="40">
          <cell r="C40">
            <v>0.26660558263141809</v>
          </cell>
          <cell r="D40">
            <v>0</v>
          </cell>
          <cell r="E40">
            <v>0</v>
          </cell>
          <cell r="F40">
            <v>5.0782015739317732E-2</v>
          </cell>
          <cell r="H40">
            <v>0</v>
          </cell>
          <cell r="I40">
            <v>0</v>
          </cell>
          <cell r="J40">
            <v>3.306058029735584E-3</v>
          </cell>
          <cell r="K40">
            <v>3</v>
          </cell>
        </row>
        <row r="41">
          <cell r="C41">
            <v>0.33961742518983873</v>
          </cell>
          <cell r="D41">
            <v>0</v>
          </cell>
          <cell r="E41">
            <v>0</v>
          </cell>
          <cell r="F41">
            <v>5.33684525298318E-2</v>
          </cell>
          <cell r="H41">
            <v>0</v>
          </cell>
          <cell r="I41">
            <v>0</v>
          </cell>
          <cell r="J41">
            <v>7.8349994544011543E-3</v>
          </cell>
          <cell r="K41">
            <v>3</v>
          </cell>
        </row>
        <row r="42">
          <cell r="C42">
            <v>0.45608857390301161</v>
          </cell>
          <cell r="D42">
            <v>0</v>
          </cell>
          <cell r="E42">
            <v>0</v>
          </cell>
          <cell r="F42">
            <v>9.4554948248185333E-2</v>
          </cell>
          <cell r="H42">
            <v>0</v>
          </cell>
          <cell r="I42">
            <v>0</v>
          </cell>
          <cell r="J42">
            <v>9.2835300337851864E-3</v>
          </cell>
          <cell r="K42">
            <v>0</v>
          </cell>
        </row>
        <row r="43">
          <cell r="C43">
            <v>0.65673967575180603</v>
          </cell>
          <cell r="D43">
            <v>6.3761133568136508E-3</v>
          </cell>
          <cell r="E43">
            <v>0</v>
          </cell>
          <cell r="F43">
            <v>9.5641700352204762E-2</v>
          </cell>
          <cell r="H43">
            <v>0</v>
          </cell>
          <cell r="I43">
            <v>0</v>
          </cell>
          <cell r="J43">
            <v>2.7497836065436816E-3</v>
          </cell>
          <cell r="K43">
            <v>1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C4">
            <v>25521.803569349166</v>
          </cell>
          <cell r="E4"/>
          <cell r="H4">
            <v>634.58983880878941</v>
          </cell>
          <cell r="J4"/>
          <cell r="L4">
            <v>370.61891202392883</v>
          </cell>
          <cell r="M4">
            <v>0</v>
          </cell>
          <cell r="N4">
            <v>3781.574671300772</v>
          </cell>
          <cell r="O4">
            <v>563.20867532704187</v>
          </cell>
          <cell r="P4">
            <v>0</v>
          </cell>
          <cell r="Q4">
            <v>17381.916739958964</v>
          </cell>
          <cell r="R4">
            <v>28448.820563601901</v>
          </cell>
          <cell r="S4">
            <v>45847.954299601901</v>
          </cell>
          <cell r="T4">
            <v>34272.103866650046</v>
          </cell>
          <cell r="U4">
            <v>34272.103866650046</v>
          </cell>
          <cell r="V4"/>
        </row>
        <row r="5">
          <cell r="C5">
            <v>46033.878300304561</v>
          </cell>
          <cell r="E5"/>
          <cell r="H5">
            <v>646.30131228632263</v>
          </cell>
          <cell r="J5"/>
          <cell r="L5">
            <v>496.51613385280513</v>
          </cell>
          <cell r="M5">
            <v>0</v>
          </cell>
          <cell r="N5">
            <v>4249.810795017037</v>
          </cell>
          <cell r="O5">
            <v>219.01790602846211</v>
          </cell>
          <cell r="P5">
            <v>0</v>
          </cell>
          <cell r="Q5">
            <v>22552.908315329169</v>
          </cell>
          <cell r="R5">
            <v>36912.134113218606</v>
          </cell>
          <cell r="S5">
            <v>59487.381353476936</v>
          </cell>
          <cell r="T5">
            <v>47261.147540445549</v>
          </cell>
          <cell r="U5">
            <v>47261.147540445549</v>
          </cell>
          <cell r="V5"/>
        </row>
        <row r="6">
          <cell r="C6">
            <v>52053.342952256149</v>
          </cell>
          <cell r="E6"/>
          <cell r="H6">
            <v>790.94623745466299</v>
          </cell>
          <cell r="J6"/>
          <cell r="L6">
            <v>690.15675963431784</v>
          </cell>
          <cell r="M6">
            <v>0</v>
          </cell>
          <cell r="N6">
            <v>11048.991694445072</v>
          </cell>
          <cell r="O6">
            <v>1021.0496843327257</v>
          </cell>
          <cell r="P6">
            <v>0</v>
          </cell>
          <cell r="Q6">
            <v>29322.781714770401</v>
          </cell>
          <cell r="R6">
            <v>47992.322590721335</v>
          </cell>
          <cell r="S6">
            <v>77344.148870843652</v>
          </cell>
          <cell r="T6">
            <v>67642.199291330428</v>
          </cell>
          <cell r="U6">
            <v>67642.199291330428</v>
          </cell>
          <cell r="V6"/>
        </row>
        <row r="7">
          <cell r="C7">
            <v>84309.225302096136</v>
          </cell>
          <cell r="E7"/>
          <cell r="H7">
            <v>716.24920282999824</v>
          </cell>
          <cell r="J7"/>
          <cell r="L7">
            <v>1140.9224449373253</v>
          </cell>
          <cell r="M7">
            <v>0</v>
          </cell>
          <cell r="N7">
            <v>12643.815942064371</v>
          </cell>
          <cell r="O7">
            <v>594.3374545434018</v>
          </cell>
          <cell r="P7">
            <v>0</v>
          </cell>
          <cell r="Q7">
            <v>34735.980517939832</v>
          </cell>
          <cell r="R7">
            <v>56852.054444829584</v>
          </cell>
          <cell r="S7">
            <v>91622.441366160128</v>
          </cell>
          <cell r="T7">
            <v>85286.051553497644</v>
          </cell>
          <cell r="U7">
            <v>85286.051553497644</v>
          </cell>
          <cell r="V7"/>
        </row>
        <row r="8">
          <cell r="C8">
            <v>105132.83086329198</v>
          </cell>
          <cell r="E8"/>
          <cell r="H8">
            <v>506.46725971231666</v>
          </cell>
          <cell r="J8"/>
          <cell r="L8">
            <v>2644.5001423813501</v>
          </cell>
          <cell r="M8">
            <v>0</v>
          </cell>
          <cell r="N8">
            <v>16396.198519005171</v>
          </cell>
          <cell r="O8">
            <v>1036.5101691362906</v>
          </cell>
          <cell r="P8">
            <v>0</v>
          </cell>
          <cell r="Q8">
            <v>37241.178487791512</v>
          </cell>
          <cell r="R8">
            <v>60952.288532176754</v>
          </cell>
          <cell r="S8">
            <v>98230.354851855867</v>
          </cell>
          <cell r="T8">
            <v>96454.358900222695</v>
          </cell>
          <cell r="U8">
            <v>96454.358900222695</v>
          </cell>
          <cell r="V8"/>
        </row>
        <row r="9">
          <cell r="C9">
            <v>121788.34517787624</v>
          </cell>
          <cell r="E9"/>
          <cell r="H9">
            <v>763.58349347637761</v>
          </cell>
          <cell r="J9"/>
          <cell r="L9">
            <v>3741.6072218129621</v>
          </cell>
          <cell r="M9">
            <v>12589.620117710005</v>
          </cell>
          <cell r="N9">
            <v>29692.289785536952</v>
          </cell>
          <cell r="O9">
            <v>2406.5769857110613</v>
          </cell>
          <cell r="P9">
            <v>0</v>
          </cell>
          <cell r="Q9">
            <v>36701.780066591004</v>
          </cell>
          <cell r="R9">
            <v>60069.460180931317</v>
          </cell>
          <cell r="S9">
            <v>96807.593798834234</v>
          </cell>
          <cell r="T9">
            <v>99515.669919810767</v>
          </cell>
          <cell r="U9">
            <v>99515.669919810767</v>
          </cell>
          <cell r="V9"/>
        </row>
        <row r="10">
          <cell r="C10">
            <v>78827.679840028271</v>
          </cell>
          <cell r="E10"/>
          <cell r="H10">
            <v>751.55485778114416</v>
          </cell>
          <cell r="J10"/>
          <cell r="L10">
            <v>4140.2782115239452</v>
          </cell>
          <cell r="M10">
            <v>24210.807918673087</v>
          </cell>
          <cell r="N10">
            <v>35043.150593073267</v>
          </cell>
          <cell r="O10">
            <v>464.83083380840071</v>
          </cell>
          <cell r="P10">
            <v>0</v>
          </cell>
          <cell r="Q10">
            <v>33314.015862547421</v>
          </cell>
          <cell r="R10">
            <v>54524.738192298842</v>
          </cell>
          <cell r="S10">
            <v>87871.751985270006</v>
          </cell>
          <cell r="T10">
            <v>93975.003235449258</v>
          </cell>
          <cell r="U10">
            <v>93975.003235449258</v>
          </cell>
          <cell r="V10"/>
        </row>
        <row r="11">
          <cell r="C11">
            <v>120514.73769376494</v>
          </cell>
          <cell r="E11"/>
          <cell r="H11">
            <v>1054.3475262677543</v>
          </cell>
          <cell r="J11"/>
          <cell r="L11">
            <v>5343.0684276876727</v>
          </cell>
          <cell r="M11">
            <v>40674.157303370783</v>
          </cell>
          <cell r="N11">
            <v>44232.61317364483</v>
          </cell>
          <cell r="O11">
            <v>2150.5198476292894</v>
          </cell>
          <cell r="P11">
            <v>0</v>
          </cell>
          <cell r="Q11">
            <v>34095.920016806289</v>
          </cell>
          <cell r="R11">
            <v>55804.473408801663</v>
          </cell>
          <cell r="S11">
            <v>89934.16584143108</v>
          </cell>
          <cell r="T11">
            <v>99557.287391527614</v>
          </cell>
          <cell r="U11">
            <v>99557.287391527614</v>
          </cell>
          <cell r="V11"/>
        </row>
        <row r="12">
          <cell r="C12">
            <v>70171.805336574267</v>
          </cell>
          <cell r="E12"/>
          <cell r="H12">
            <v>1209.6289302487708</v>
          </cell>
          <cell r="J12"/>
          <cell r="L12">
            <v>6740.4461144188626</v>
          </cell>
          <cell r="M12">
            <v>65853.397538790799</v>
          </cell>
          <cell r="N12">
            <v>38280.284253922488</v>
          </cell>
          <cell r="O12">
            <v>620.43219296825748</v>
          </cell>
          <cell r="P12">
            <v>0</v>
          </cell>
          <cell r="Q12">
            <v>26584.521070429153</v>
          </cell>
          <cell r="R12">
            <v>43510.637003759948</v>
          </cell>
          <cell r="S12">
            <v>70121.490359682692</v>
          </cell>
          <cell r="T12">
            <v>80032.532866633759</v>
          </cell>
          <cell r="U12">
            <v>80032.532866633759</v>
          </cell>
          <cell r="V12"/>
        </row>
        <row r="13">
          <cell r="C13">
            <v>44082.046565628938</v>
          </cell>
          <cell r="E13"/>
          <cell r="H13">
            <v>1323.9824619128071</v>
          </cell>
          <cell r="J13"/>
          <cell r="L13">
            <v>6067.1609360856801</v>
          </cell>
          <cell r="M13">
            <v>94422.150882825037</v>
          </cell>
          <cell r="N13">
            <v>73123.645754238038</v>
          </cell>
          <cell r="O13">
            <v>1428.3217168851495</v>
          </cell>
          <cell r="P13">
            <v>0</v>
          </cell>
          <cell r="Q13">
            <v>30221.408589703995</v>
          </cell>
          <cell r="R13">
            <v>49463.09679250115</v>
          </cell>
          <cell r="S13">
            <v>79714.440048204735</v>
          </cell>
          <cell r="T13">
            <v>93523.589147536244</v>
          </cell>
          <cell r="U13">
            <v>93523.589147536244</v>
          </cell>
          <cell r="V13"/>
        </row>
        <row r="14">
          <cell r="C14">
            <v>60290.658935444866</v>
          </cell>
          <cell r="E14"/>
          <cell r="H14">
            <v>1373.3781163774388</v>
          </cell>
          <cell r="J14"/>
          <cell r="L14">
            <v>12055.784129058942</v>
          </cell>
          <cell r="M14">
            <v>93453.718566078111</v>
          </cell>
          <cell r="N14">
            <v>85786.67779110781</v>
          </cell>
          <cell r="O14">
            <v>4098.4151577458506</v>
          </cell>
          <cell r="P14">
            <v>0</v>
          </cell>
          <cell r="Q14">
            <v>58946.430606086891</v>
          </cell>
          <cell r="R14">
            <v>96477.071675429994</v>
          </cell>
          <cell r="S14">
            <v>155481.88942475093</v>
          </cell>
          <cell r="T14">
            <v>187109.07720312322</v>
          </cell>
          <cell r="U14">
            <v>187109.07720312322</v>
          </cell>
          <cell r="V14"/>
        </row>
        <row r="15">
          <cell r="C15">
            <v>90983.683154972314</v>
          </cell>
          <cell r="E15"/>
          <cell r="H15">
            <v>2354.6793865411641</v>
          </cell>
          <cell r="J15"/>
          <cell r="L15">
            <v>22548.288134320872</v>
          </cell>
          <cell r="M15">
            <v>88853.665061530221</v>
          </cell>
          <cell r="N15">
            <v>191743.30902224142</v>
          </cell>
          <cell r="O15">
            <v>9377.5888707153208</v>
          </cell>
          <cell r="P15">
            <v>0</v>
          </cell>
          <cell r="Q15">
            <v>94439.027434751653</v>
          </cell>
          <cell r="R15">
            <v>154567.4729597554</v>
          </cell>
          <cell r="S15">
            <v>249100.04337862029</v>
          </cell>
          <cell r="T15">
            <v>307032.48311294505</v>
          </cell>
          <cell r="U15">
            <v>307032.48311294505</v>
          </cell>
          <cell r="V15"/>
        </row>
        <row r="16">
          <cell r="C16">
            <v>57733.949030604548</v>
          </cell>
          <cell r="E16"/>
          <cell r="H16">
            <v>3141.1420359459144</v>
          </cell>
          <cell r="J16"/>
          <cell r="L16">
            <v>13321.379201263861</v>
          </cell>
          <cell r="M16">
            <v>104106.47405029427</v>
          </cell>
          <cell r="N16">
            <v>164542.60052051177</v>
          </cell>
          <cell r="O16">
            <v>2137.9646624769284</v>
          </cell>
          <cell r="P16">
            <v>0</v>
          </cell>
          <cell r="Q16">
            <v>65188.904906992255</v>
          </cell>
          <cell r="R16">
            <v>106694.07098086862</v>
          </cell>
          <cell r="S16">
            <v>171947.54627641436</v>
          </cell>
          <cell r="T16">
            <v>216877.37135115042</v>
          </cell>
          <cell r="U16">
            <v>216877.37135115042</v>
          </cell>
          <cell r="V16"/>
        </row>
        <row r="17">
          <cell r="C17">
            <v>93846.890413550864</v>
          </cell>
          <cell r="E17"/>
          <cell r="H17">
            <v>2412.5462813580825</v>
          </cell>
          <cell r="J17"/>
          <cell r="L17">
            <v>22940.026254778048</v>
          </cell>
          <cell r="M17">
            <v>84495.719636169073</v>
          </cell>
          <cell r="N17">
            <v>409013.25220016221</v>
          </cell>
          <cell r="O17">
            <v>13350.869099892361</v>
          </cell>
          <cell r="P17">
            <v>0</v>
          </cell>
          <cell r="Q17">
            <v>70172.775922516987</v>
          </cell>
          <cell r="R17">
            <v>114851.12606023464</v>
          </cell>
          <cell r="S17">
            <v>185093.40895504481</v>
          </cell>
          <cell r="T17">
            <v>238795.55682973398</v>
          </cell>
          <cell r="U17">
            <v>238795.55682973398</v>
          </cell>
          <cell r="V17"/>
        </row>
        <row r="18">
          <cell r="C18">
            <v>291422.80891436152</v>
          </cell>
          <cell r="E18"/>
          <cell r="H18">
            <v>9430.7645338664206</v>
          </cell>
          <cell r="J18"/>
          <cell r="L18">
            <v>34068.406478385143</v>
          </cell>
          <cell r="M18">
            <v>122264.57998929908</v>
          </cell>
          <cell r="N18">
            <v>435713.67210620671</v>
          </cell>
          <cell r="O18">
            <v>17836.266697951749</v>
          </cell>
          <cell r="P18">
            <v>0</v>
          </cell>
          <cell r="Q18">
            <v>68664.16307770359</v>
          </cell>
          <cell r="R18">
            <v>112381.9935264573</v>
          </cell>
          <cell r="S18">
            <v>181114.16927742102</v>
          </cell>
          <cell r="T18">
            <v>238981.76753782021</v>
          </cell>
          <cell r="U18">
            <v>238981.76753782021</v>
          </cell>
          <cell r="V18"/>
        </row>
        <row r="19">
          <cell r="C19">
            <v>707052.42506304802</v>
          </cell>
          <cell r="E19"/>
          <cell r="H19">
            <v>20725.327219048879</v>
          </cell>
          <cell r="J19"/>
          <cell r="L19">
            <v>30740.904465716656</v>
          </cell>
          <cell r="M19">
            <v>104106.47405029427</v>
          </cell>
          <cell r="N19">
            <v>473603.79157657939</v>
          </cell>
          <cell r="O19">
            <v>15435.973352159392</v>
          </cell>
          <cell r="P19">
            <v>0</v>
          </cell>
          <cell r="Q19">
            <v>56919.425854362584</v>
          </cell>
          <cell r="R19">
            <v>93159.491955881211</v>
          </cell>
          <cell r="S19">
            <v>150135.2971810723</v>
          </cell>
          <cell r="T19">
            <v>202647.24098257619</v>
          </cell>
          <cell r="U19">
            <v>202647.24098257619</v>
          </cell>
          <cell r="V19"/>
        </row>
        <row r="20">
          <cell r="C20">
            <v>901350.54081520264</v>
          </cell>
          <cell r="E20"/>
          <cell r="H20">
            <v>29932.379786700385</v>
          </cell>
          <cell r="J20"/>
          <cell r="L20">
            <v>29178.792789419385</v>
          </cell>
          <cell r="M20">
            <v>103864.36597110753</v>
          </cell>
          <cell r="N20">
            <v>999677.44648050459</v>
          </cell>
          <cell r="O20">
            <v>6910.9239452135816</v>
          </cell>
          <cell r="P20">
            <v>0</v>
          </cell>
          <cell r="Q20">
            <v>75304.488426302749</v>
          </cell>
          <cell r="R20">
            <v>123250.1519207473</v>
          </cell>
          <cell r="S20">
            <v>198629.23034184199</v>
          </cell>
          <cell r="T20">
            <v>274337.23329005955</v>
          </cell>
          <cell r="U20">
            <v>274337.23329005955</v>
          </cell>
          <cell r="V20"/>
        </row>
        <row r="21">
          <cell r="C21">
            <v>1119814.8493385923</v>
          </cell>
          <cell r="E21"/>
          <cell r="H21">
            <v>32991.330267757199</v>
          </cell>
          <cell r="J21"/>
          <cell r="L21">
            <v>33443.606407034218</v>
          </cell>
          <cell r="M21">
            <v>105801.23060460138</v>
          </cell>
          <cell r="N21">
            <v>789218.13635001506</v>
          </cell>
          <cell r="O21">
            <v>3846.5223121526597</v>
          </cell>
          <cell r="P21">
            <v>0</v>
          </cell>
          <cell r="Q21">
            <v>52276.758536428846</v>
          </cell>
          <cell r="R21">
            <v>85560.881777248651</v>
          </cell>
          <cell r="S21">
            <v>137889.42106710217</v>
          </cell>
          <cell r="T21">
            <v>194952.13617227325</v>
          </cell>
          <cell r="U21">
            <v>194952.13617227325</v>
          </cell>
          <cell r="V21"/>
        </row>
        <row r="22">
          <cell r="C22">
            <v>2066054.4819105989</v>
          </cell>
          <cell r="E22"/>
          <cell r="H22">
            <v>51322.1651010696</v>
          </cell>
          <cell r="J22"/>
          <cell r="L22">
            <v>66962.534092744318</v>
          </cell>
          <cell r="M22">
            <v>74085.072231139638</v>
          </cell>
          <cell r="N22">
            <v>651595.96083795186</v>
          </cell>
          <cell r="O22">
            <v>112814.71312347941</v>
          </cell>
          <cell r="P22">
            <v>0</v>
          </cell>
          <cell r="Q22">
            <v>73523.95127004906</v>
          </cell>
          <cell r="R22">
            <v>120335.96340961267</v>
          </cell>
          <cell r="S22">
            <v>193932.74103114387</v>
          </cell>
          <cell r="T22">
            <v>280785.60939100711</v>
          </cell>
          <cell r="U22">
            <v>280785.60939100711</v>
          </cell>
          <cell r="V22"/>
        </row>
        <row r="23">
          <cell r="C23">
            <v>4069224.7313016411</v>
          </cell>
          <cell r="E23"/>
          <cell r="H23">
            <v>96628.054322505486</v>
          </cell>
          <cell r="J23"/>
          <cell r="L23">
            <v>76442.590286225852</v>
          </cell>
          <cell r="M23">
            <v>82558.85500267522</v>
          </cell>
          <cell r="N23">
            <v>1112287.7862497675</v>
          </cell>
          <cell r="O23">
            <v>213091.18559360458</v>
          </cell>
          <cell r="P23">
            <v>0</v>
          </cell>
          <cell r="Q23">
            <v>96848.050091531011</v>
          </cell>
          <cell r="R23">
            <v>158510.29781167847</v>
          </cell>
          <cell r="S23">
            <v>255454.2770530238</v>
          </cell>
          <cell r="T23">
            <v>378879.66097466531</v>
          </cell>
          <cell r="U23">
            <v>378879.66097466531</v>
          </cell>
          <cell r="V23"/>
        </row>
        <row r="24">
          <cell r="C24">
            <v>6437686.2795091365</v>
          </cell>
          <cell r="E24"/>
          <cell r="H24">
            <v>178702.4273058688</v>
          </cell>
          <cell r="J24"/>
          <cell r="L24">
            <v>104430.35717770288</v>
          </cell>
          <cell r="M24">
            <v>174559.92509363295</v>
          </cell>
          <cell r="N24">
            <v>2142883.5953706955</v>
          </cell>
          <cell r="O24">
            <v>537628.17427090381</v>
          </cell>
          <cell r="P24">
            <v>0</v>
          </cell>
          <cell r="Q24">
            <v>162872.67762020635</v>
          </cell>
          <cell r="R24">
            <v>266572.18819134496</v>
          </cell>
          <cell r="S24">
            <v>429606.19314315292</v>
          </cell>
          <cell r="T24">
            <v>652822.32371270203</v>
          </cell>
          <cell r="U24">
            <v>652822.32371270203</v>
          </cell>
          <cell r="V24"/>
        </row>
        <row r="25">
          <cell r="C25">
            <v>6655553.4831213178</v>
          </cell>
          <cell r="E25"/>
          <cell r="H25">
            <v>190633.28195360157</v>
          </cell>
          <cell r="J25"/>
          <cell r="L25">
            <v>99626.892903630171</v>
          </cell>
          <cell r="M25">
            <v>310140.44943820225</v>
          </cell>
          <cell r="N25">
            <v>1948952.3658076338</v>
          </cell>
          <cell r="O25">
            <v>536806.14625408372</v>
          </cell>
          <cell r="P25">
            <v>0</v>
          </cell>
          <cell r="Q25">
            <v>111171.05414069786</v>
          </cell>
          <cell r="R25">
            <v>181952.62458279688</v>
          </cell>
          <cell r="S25">
            <v>293233.7949798117</v>
          </cell>
          <cell r="T25">
            <v>456508.38783629017</v>
          </cell>
          <cell r="U25">
            <v>456508.38783629017</v>
          </cell>
          <cell r="V25"/>
        </row>
        <row r="26">
          <cell r="C26">
            <v>8761206.0923697334</v>
          </cell>
          <cell r="E26"/>
          <cell r="H26">
            <v>270703.61217608792</v>
          </cell>
          <cell r="J26"/>
          <cell r="L26">
            <v>198629.26467814116</v>
          </cell>
          <cell r="M26">
            <v>380351.79240235419</v>
          </cell>
          <cell r="N26">
            <v>2708887.2321084575</v>
          </cell>
          <cell r="O26">
            <v>1089964.9577951459</v>
          </cell>
          <cell r="P26">
            <v>0</v>
          </cell>
          <cell r="Q26">
            <v>182171.83223271545</v>
          </cell>
          <cell r="R26">
            <v>298158.93404994794</v>
          </cell>
          <cell r="S26">
            <v>480511.20965730736</v>
          </cell>
          <cell r="T26">
            <v>766111.71416292421</v>
          </cell>
          <cell r="U26">
            <v>766111.71416292421</v>
          </cell>
          <cell r="V26"/>
        </row>
        <row r="27">
          <cell r="C27">
            <v>7224896.9460911136</v>
          </cell>
          <cell r="E27"/>
          <cell r="H27">
            <v>279497.7568836452</v>
          </cell>
          <cell r="J27"/>
          <cell r="L27">
            <v>261475.98660168119</v>
          </cell>
          <cell r="M27">
            <v>605266.29213483154</v>
          </cell>
          <cell r="N27">
            <v>2811132.3700639009</v>
          </cell>
          <cell r="O27">
            <v>892288.03139073006</v>
          </cell>
          <cell r="P27">
            <v>0</v>
          </cell>
          <cell r="Q27">
            <v>165409.6153135621</v>
          </cell>
          <cell r="R27">
            <v>270724.37038730487</v>
          </cell>
          <cell r="S27">
            <v>436297.82589954056</v>
          </cell>
          <cell r="T27">
            <v>711879.11459536792</v>
          </cell>
          <cell r="U27">
            <v>711879.11459536792</v>
          </cell>
          <cell r="V27"/>
        </row>
        <row r="28">
          <cell r="C28">
            <v>6993160.2911047274</v>
          </cell>
          <cell r="E28"/>
          <cell r="H28">
            <v>263211.05622009182</v>
          </cell>
          <cell r="J28"/>
          <cell r="L28">
            <v>324460.04904132034</v>
          </cell>
          <cell r="M28">
            <v>694487.11011235951</v>
          </cell>
          <cell r="N28">
            <v>2445636.5588629562</v>
          </cell>
          <cell r="O28">
            <v>446500.5015988152</v>
          </cell>
          <cell r="P28">
            <v>0</v>
          </cell>
          <cell r="Q28">
            <v>230941.59086486849</v>
          </cell>
          <cell r="R28">
            <v>377979.94188314804</v>
          </cell>
          <cell r="S28">
            <v>609150.28315081249</v>
          </cell>
          <cell r="T28">
            <v>1015940.4304673142</v>
          </cell>
          <cell r="U28">
            <v>1015940.4304673142</v>
          </cell>
          <cell r="V28"/>
        </row>
        <row r="29">
          <cell r="C29">
            <v>8515991.4740356486</v>
          </cell>
          <cell r="E29"/>
          <cell r="H29">
            <v>564265.48543886631</v>
          </cell>
          <cell r="J29"/>
          <cell r="L29">
            <v>625433.43574051559</v>
          </cell>
          <cell r="M29">
            <v>675468.2423756019</v>
          </cell>
          <cell r="N29">
            <v>3879306.2899981425</v>
          </cell>
          <cell r="O29">
            <v>979288.50391228439</v>
          </cell>
          <cell r="P29">
            <v>0</v>
          </cell>
          <cell r="Q29">
            <v>246948.59387335615</v>
          </cell>
          <cell r="R29">
            <v>404178.45400135627</v>
          </cell>
          <cell r="S29">
            <v>651371.65340508427</v>
          </cell>
          <cell r="T29">
            <v>1108545.7029328202</v>
          </cell>
          <cell r="U29">
            <v>1108545.7029328202</v>
          </cell>
          <cell r="V29"/>
        </row>
        <row r="30">
          <cell r="C30">
            <v>10715120.605234804</v>
          </cell>
          <cell r="E30"/>
          <cell r="H30">
            <v>602466.31541695318</v>
          </cell>
          <cell r="J30"/>
          <cell r="L30">
            <v>918548.92099470715</v>
          </cell>
          <cell r="M30">
            <v>1098974.4557303372</v>
          </cell>
          <cell r="N30">
            <v>3676474.7669925364</v>
          </cell>
          <cell r="O30">
            <v>852076.4314505551</v>
          </cell>
          <cell r="P30">
            <v>0</v>
          </cell>
          <cell r="Q30">
            <v>363736.30614759598</v>
          </cell>
          <cell r="R30">
            <v>595323.81042142503</v>
          </cell>
          <cell r="S30">
            <v>959420.40172264434</v>
          </cell>
          <cell r="T30">
            <v>1662345.4067148245</v>
          </cell>
          <cell r="U30">
            <v>1662345.4067148245</v>
          </cell>
          <cell r="V30"/>
        </row>
        <row r="31">
          <cell r="C31">
            <v>12080419.771352325</v>
          </cell>
          <cell r="E31"/>
          <cell r="H31">
            <v>599369.72647091071</v>
          </cell>
          <cell r="J31"/>
          <cell r="L31">
            <v>744344.42290446884</v>
          </cell>
          <cell r="M31">
            <v>1336989.2382022471</v>
          </cell>
          <cell r="N31">
            <v>3254548.5086989771</v>
          </cell>
          <cell r="O31">
            <v>281146.42443616298</v>
          </cell>
          <cell r="P31">
            <v>0</v>
          </cell>
          <cell r="Q31">
            <v>271380.66383467976</v>
          </cell>
          <cell r="R31">
            <v>444166.19440568093</v>
          </cell>
          <cell r="S31">
            <v>715815.66402770602</v>
          </cell>
          <cell r="T31">
            <v>1259013.4037580148</v>
          </cell>
          <cell r="U31">
            <v>1259013.4037580148</v>
          </cell>
          <cell r="V31"/>
        </row>
        <row r="32">
          <cell r="C32">
            <v>11333310.554533552</v>
          </cell>
          <cell r="E32">
            <v>0</v>
          </cell>
          <cell r="H32">
            <v>616952.54635307705</v>
          </cell>
          <cell r="J32">
            <v>0</v>
          </cell>
          <cell r="L32">
            <v>588387.81893318763</v>
          </cell>
          <cell r="M32">
            <v>1376554.6387158909</v>
          </cell>
          <cell r="N32">
            <v>3509720.9998486973</v>
          </cell>
          <cell r="O32">
            <v>686195.47443761618</v>
          </cell>
          <cell r="P32">
            <v>0</v>
          </cell>
          <cell r="Q32">
            <v>251066.20523029513</v>
          </cell>
          <cell r="R32">
            <v>410917.70999922405</v>
          </cell>
          <cell r="S32">
            <v>662232.59930309723</v>
          </cell>
          <cell r="T32">
            <v>1178126.0471098744</v>
          </cell>
          <cell r="U32">
            <v>1178126.0471098744</v>
          </cell>
          <cell r="V32"/>
        </row>
        <row r="33">
          <cell r="C33">
            <v>12979138.052077502</v>
          </cell>
          <cell r="E33">
            <v>0</v>
          </cell>
          <cell r="H33">
            <v>677800.96012280881</v>
          </cell>
          <cell r="J33">
            <v>0</v>
          </cell>
          <cell r="L33">
            <v>976106.02464037645</v>
          </cell>
          <cell r="M33">
            <v>1367326.1745260346</v>
          </cell>
          <cell r="N33">
            <v>4287909.8781502564</v>
          </cell>
          <cell r="O33">
            <v>995852.18394452543</v>
          </cell>
          <cell r="P33">
            <v>0</v>
          </cell>
          <cell r="Q33">
            <v>365615.05003405595</v>
          </cell>
          <cell r="R33">
            <v>598398.73296940816</v>
          </cell>
          <cell r="S33">
            <v>964375.92907533585</v>
          </cell>
          <cell r="T33">
            <v>1727879.9176932955</v>
          </cell>
          <cell r="U33">
            <v>1727879.9176932955</v>
          </cell>
          <cell r="V33"/>
        </row>
        <row r="34">
          <cell r="C34">
            <v>9109775.7167245988</v>
          </cell>
          <cell r="E34">
            <v>9514623.9204530753</v>
          </cell>
          <cell r="H34">
            <v>691200.11583141447</v>
          </cell>
          <cell r="J34">
            <v>662422.14100445213</v>
          </cell>
          <cell r="L34">
            <v>1408415.8218111859</v>
          </cell>
          <cell r="M34">
            <v>1649977.4579439252</v>
          </cell>
          <cell r="N34">
            <v>2946759.8214648189</v>
          </cell>
          <cell r="O34">
            <v>810422.69457998755</v>
          </cell>
          <cell r="P34">
            <v>0</v>
          </cell>
          <cell r="Q34">
            <v>459014.01845756994</v>
          </cell>
          <cell r="R34">
            <v>751263.95107264153</v>
          </cell>
          <cell r="S34">
            <v>1210732.6283953295</v>
          </cell>
          <cell r="T34">
            <v>2173897.1675310498</v>
          </cell>
          <cell r="U34">
            <v>2173897.1675310498</v>
          </cell>
          <cell r="V34"/>
        </row>
        <row r="35">
          <cell r="C35">
            <v>5205868.5360026024</v>
          </cell>
          <cell r="E35">
            <v>16644317.356540993</v>
          </cell>
          <cell r="H35">
            <v>599567.56788954185</v>
          </cell>
          <cell r="J35">
            <v>1119615.9551428615</v>
          </cell>
          <cell r="L35">
            <v>1736021.6111468107</v>
          </cell>
          <cell r="M35">
            <v>1940990.0768387096</v>
          </cell>
          <cell r="N35">
            <v>7675944.9697560845</v>
          </cell>
          <cell r="O35">
            <v>615539.84015988547</v>
          </cell>
          <cell r="P35">
            <v>0</v>
          </cell>
          <cell r="Q35">
            <v>477026.15106142458</v>
          </cell>
          <cell r="R35">
            <v>780588.24719142215</v>
          </cell>
          <cell r="S35">
            <v>780588.24719142215</v>
          </cell>
          <cell r="T35">
            <v>2250204.7408777978</v>
          </cell>
          <cell r="U35">
            <v>2250204.7408777978</v>
          </cell>
          <cell r="V35"/>
        </row>
        <row r="36">
          <cell r="C36">
            <v>4579474.1349790068</v>
          </cell>
          <cell r="E36">
            <v>23693812.470917575</v>
          </cell>
          <cell r="H36">
            <v>671812.80379470659</v>
          </cell>
          <cell r="J36">
            <v>2294075.4507836266</v>
          </cell>
          <cell r="L36">
            <v>2568946.9989501853</v>
          </cell>
          <cell r="M36">
            <v>2626747.7680021566</v>
          </cell>
          <cell r="N36">
            <v>9264971.6372787096</v>
          </cell>
          <cell r="O36">
            <v>1045494.6516229082</v>
          </cell>
          <cell r="P36">
            <v>0</v>
          </cell>
          <cell r="Q36">
            <v>577919.76347805152</v>
          </cell>
          <cell r="R36">
            <v>945686.88569135719</v>
          </cell>
          <cell r="S36">
            <v>945686.88569135719</v>
          </cell>
          <cell r="T36">
            <v>2699904.6103065484</v>
          </cell>
          <cell r="U36">
            <v>2699904.6103065484</v>
          </cell>
          <cell r="V36"/>
        </row>
        <row r="37">
          <cell r="C37">
            <v>5411599.5378618678</v>
          </cell>
          <cell r="E37">
            <v>28668382.781919517</v>
          </cell>
          <cell r="H37">
            <v>968529.03255475475</v>
          </cell>
          <cell r="J37">
            <v>2743781.7329279068</v>
          </cell>
          <cell r="L37">
            <v>3973459.6318505886</v>
          </cell>
          <cell r="M37">
            <v>4820410.3565161284</v>
          </cell>
          <cell r="N37">
            <v>9583080.3071088344</v>
          </cell>
          <cell r="O37">
            <v>1631335.0701557426</v>
          </cell>
          <cell r="P37">
            <v>0</v>
          </cell>
          <cell r="Q37">
            <v>817651.16457587748</v>
          </cell>
          <cell r="R37">
            <v>1337974.6329423452</v>
          </cell>
          <cell r="S37">
            <v>1337974.6329423452</v>
          </cell>
          <cell r="T37">
            <v>3758144.978821862</v>
          </cell>
          <cell r="U37">
            <v>3758144.978821862</v>
          </cell>
          <cell r="V37"/>
        </row>
        <row r="38">
          <cell r="C38">
            <v>4905433.4415508732</v>
          </cell>
          <cell r="E38">
            <v>34147849.675377578</v>
          </cell>
          <cell r="H38">
            <v>852505.25251584244</v>
          </cell>
          <cell r="J38">
            <v>3542349.9733030512</v>
          </cell>
          <cell r="L38">
            <v>3822739.3495612559</v>
          </cell>
          <cell r="M38">
            <v>7132994.350158303</v>
          </cell>
          <cell r="N38">
            <v>10381169.609956533</v>
          </cell>
          <cell r="O38">
            <v>1263729.3037383116</v>
          </cell>
          <cell r="P38">
            <v>0</v>
          </cell>
          <cell r="Q38">
            <v>633646.29925250623</v>
          </cell>
          <cell r="R38">
            <v>1036875.7624131922</v>
          </cell>
          <cell r="S38">
            <v>1036875.7624131922</v>
          </cell>
          <cell r="T38">
            <v>2845568.8515792629</v>
          </cell>
          <cell r="U38">
            <v>2845568.8515792629</v>
          </cell>
          <cell r="V38">
            <v>0</v>
          </cell>
        </row>
        <row r="39">
          <cell r="C39">
            <v>6571826.0384479295</v>
          </cell>
          <cell r="E39">
            <v>30239644.791800834</v>
          </cell>
          <cell r="H39">
            <v>1083339.9776350078</v>
          </cell>
          <cell r="J39">
            <v>4471075.9078660691</v>
          </cell>
          <cell r="L39">
            <v>4953568.5028303685</v>
          </cell>
          <cell r="M39">
            <v>3012748.8255939526</v>
          </cell>
          <cell r="N39">
            <v>13465236.186718754</v>
          </cell>
          <cell r="O39">
            <v>1643294.5364321796</v>
          </cell>
          <cell r="P39">
            <v>0</v>
          </cell>
          <cell r="Q39">
            <v>1025531.9743273559</v>
          </cell>
          <cell r="R39">
            <v>1678143.2307174916</v>
          </cell>
          <cell r="S39">
            <v>1678143.2307174916</v>
          </cell>
          <cell r="T39">
            <v>4468072.4912578696</v>
          </cell>
          <cell r="U39">
            <v>4468072.4912578696</v>
          </cell>
          <cell r="V39">
            <v>383230.75457338354</v>
          </cell>
        </row>
        <row r="40">
          <cell r="C40">
            <v>8492213.3551940285</v>
          </cell>
          <cell r="E40">
            <v>30289317.84779913</v>
          </cell>
          <cell r="H40">
            <v>1677761.2787798475</v>
          </cell>
          <cell r="J40">
            <v>5625197.6596923321</v>
          </cell>
          <cell r="L40">
            <v>7137728.7551886551</v>
          </cell>
          <cell r="M40">
            <v>3738850.1804095181</v>
          </cell>
          <cell r="N40">
            <v>12843647.938928397</v>
          </cell>
          <cell r="O40">
            <v>3035582.5234266454</v>
          </cell>
          <cell r="P40">
            <v>0</v>
          </cell>
          <cell r="Q40">
            <v>1283073.8181911597</v>
          </cell>
          <cell r="R40">
            <v>2099575.3388582617</v>
          </cell>
          <cell r="S40">
            <v>2099575.3388582617</v>
          </cell>
          <cell r="T40">
            <v>5385412.7500677491</v>
          </cell>
          <cell r="U40">
            <v>5385412.7500677491</v>
          </cell>
          <cell r="V40">
            <v>786737.14284144202</v>
          </cell>
        </row>
        <row r="41">
          <cell r="C41">
            <v>3796994.763052722</v>
          </cell>
          <cell r="E41">
            <v>35381855.593983471</v>
          </cell>
          <cell r="H41">
            <v>969309.70147373213</v>
          </cell>
          <cell r="J41">
            <v>5755538.3075279193</v>
          </cell>
          <cell r="L41">
            <v>5723427.5521650044</v>
          </cell>
          <cell r="M41">
            <v>2940346.8736972306</v>
          </cell>
          <cell r="N41">
            <v>4639979.2609277107</v>
          </cell>
          <cell r="O41">
            <v>2166441.0990049755</v>
          </cell>
          <cell r="P41">
            <v>0</v>
          </cell>
          <cell r="Q41">
            <v>759905.43040450662</v>
          </cell>
          <cell r="R41">
            <v>1242363.3745282313</v>
          </cell>
          <cell r="S41">
            <v>1188905.3979994778</v>
          </cell>
          <cell r="T41">
            <v>2914818.5892382949</v>
          </cell>
          <cell r="U41">
            <v>2914818.5892382949</v>
          </cell>
          <cell r="V41">
            <v>1900476.0259785512</v>
          </cell>
        </row>
        <row r="42">
          <cell r="C42">
            <v>3453378.0175765064</v>
          </cell>
          <cell r="E42">
            <v>36670963.29399135</v>
          </cell>
          <cell r="H42">
            <v>1214258.9029796945</v>
          </cell>
          <cell r="J42">
            <v>5710905.1678919168</v>
          </cell>
          <cell r="L42">
            <v>6803367.1984114815</v>
          </cell>
          <cell r="M42">
            <v>2071877.7723904278</v>
          </cell>
          <cell r="N42">
            <v>3986336.7017748398</v>
          </cell>
          <cell r="O42">
            <v>2579519.6843464947</v>
          </cell>
          <cell r="P42">
            <v>0</v>
          </cell>
          <cell r="Q42">
            <v>1125399.0686814566</v>
          </cell>
          <cell r="R42">
            <v>1839906.0313515181</v>
          </cell>
          <cell r="S42">
            <v>1760736.2365429332</v>
          </cell>
          <cell r="T42">
            <v>4103789.2096025315</v>
          </cell>
          <cell r="U42">
            <v>4103789.2096025315</v>
          </cell>
          <cell r="V42">
            <v>1155600.3405288665</v>
          </cell>
        </row>
        <row r="43">
          <cell r="C43">
            <v>2153626.1600770517</v>
          </cell>
          <cell r="E43">
            <v>34446736.164659634</v>
          </cell>
          <cell r="H43">
            <v>1313072.4732502631</v>
          </cell>
          <cell r="J43">
            <v>5561891.4595907144</v>
          </cell>
          <cell r="L43">
            <v>6510720.4860151531</v>
          </cell>
          <cell r="M43">
            <v>1118138.5613982256</v>
          </cell>
          <cell r="N43">
            <v>23528804.910678878</v>
          </cell>
          <cell r="O43">
            <v>2528371.6411264311</v>
          </cell>
          <cell r="P43">
            <v>0</v>
          </cell>
          <cell r="Q43">
            <v>927833.97814581962</v>
          </cell>
          <cell r="R43">
            <v>1516908.4282995504</v>
          </cell>
          <cell r="S43">
            <v>1451636.9812987093</v>
          </cell>
          <cell r="T43">
            <v>3197278.591669044</v>
          </cell>
          <cell r="U43">
            <v>3197278.591669044</v>
          </cell>
          <cell r="V43">
            <v>1161909.0866220105</v>
          </cell>
        </row>
        <row r="44">
          <cell r="C44">
            <v>601986.4485274459</v>
          </cell>
          <cell r="E44">
            <v>10902700.263562294</v>
          </cell>
          <cell r="H44">
            <v>477361.6460822731</v>
          </cell>
          <cell r="J44">
            <v>1252720.0760714402</v>
          </cell>
          <cell r="L44">
            <v>1867558.349433962</v>
          </cell>
          <cell r="M44">
            <v>490024.99934390967</v>
          </cell>
          <cell r="N44">
            <v>550332.31697619043</v>
          </cell>
          <cell r="O44">
            <v>646872.72727272729</v>
          </cell>
          <cell r="P44">
            <v>0</v>
          </cell>
          <cell r="Q44">
            <v>198409.94835863585</v>
          </cell>
          <cell r="R44">
            <v>324378.85442086332</v>
          </cell>
          <cell r="S44">
            <v>310421.0723889845</v>
          </cell>
          <cell r="T44">
            <v>683712.70637119119</v>
          </cell>
          <cell r="U44">
            <v>683712.70637119119</v>
          </cell>
          <cell r="V44">
            <v>659277.8404748569</v>
          </cell>
        </row>
      </sheetData>
      <sheetData sheetId="12">
        <row r="4">
          <cell r="C4">
            <v>177385.94678801749</v>
          </cell>
          <cell r="D4">
            <v>963.85148580976931</v>
          </cell>
          <cell r="E4">
            <v>0</v>
          </cell>
          <cell r="F4">
            <v>0</v>
          </cell>
          <cell r="G4"/>
          <cell r="H4">
            <v>3815.9412605169014</v>
          </cell>
          <cell r="I4">
            <v>0</v>
          </cell>
          <cell r="J4">
            <v>0</v>
          </cell>
          <cell r="K4">
            <v>0</v>
          </cell>
          <cell r="L4">
            <v>2898.8074592604385</v>
          </cell>
          <cell r="M4">
            <v>0</v>
          </cell>
          <cell r="N4">
            <v>7086.3251676611726</v>
          </cell>
          <cell r="O4">
            <v>1560.1588291035093</v>
          </cell>
          <cell r="P4">
            <v>0</v>
          </cell>
          <cell r="Q4">
            <v>128872.31140961152</v>
          </cell>
          <cell r="R4">
            <v>128872.31140961152</v>
          </cell>
          <cell r="S4">
            <v>128872.31140961152</v>
          </cell>
          <cell r="T4">
            <v>96334.183490577823</v>
          </cell>
          <cell r="U4">
            <v>96334.183490577823</v>
          </cell>
          <cell r="V4">
            <v>0</v>
          </cell>
          <cell r="W4">
            <v>0</v>
          </cell>
        </row>
        <row r="5">
          <cell r="C5">
            <v>319952.43065151974</v>
          </cell>
          <cell r="D5">
            <v>1655.0104983776091</v>
          </cell>
          <cell r="E5">
            <v>0</v>
          </cell>
          <cell r="F5">
            <v>0</v>
          </cell>
          <cell r="G5"/>
          <cell r="H5">
            <v>3886.3651660560413</v>
          </cell>
          <cell r="I5">
            <v>125.36661784125461</v>
          </cell>
          <cell r="J5">
            <v>0</v>
          </cell>
          <cell r="K5">
            <v>0</v>
          </cell>
          <cell r="L5">
            <v>3883.5165334540129</v>
          </cell>
          <cell r="M5">
            <v>0</v>
          </cell>
          <cell r="N5">
            <v>7963.7568505736626</v>
          </cell>
          <cell r="O5">
            <v>606.70713146179662</v>
          </cell>
          <cell r="P5">
            <v>0</v>
          </cell>
          <cell r="Q5">
            <v>167210.87018694231</v>
          </cell>
          <cell r="R5">
            <v>167210.87018694231</v>
          </cell>
          <cell r="S5">
            <v>167210.87018694231</v>
          </cell>
          <cell r="T5">
            <v>132844.60378771534</v>
          </cell>
          <cell r="U5">
            <v>132844.60378771534</v>
          </cell>
          <cell r="V5">
            <v>0</v>
          </cell>
          <cell r="W5">
            <v>0</v>
          </cell>
        </row>
        <row r="6">
          <cell r="C6">
            <v>361789.929852626</v>
          </cell>
          <cell r="D6">
            <v>2735.7994996722732</v>
          </cell>
          <cell r="E6">
            <v>0</v>
          </cell>
          <cell r="F6">
            <v>0</v>
          </cell>
          <cell r="G6"/>
          <cell r="H6">
            <v>4756.1498747276237</v>
          </cell>
          <cell r="I6">
            <v>0</v>
          </cell>
          <cell r="J6">
            <v>0</v>
          </cell>
          <cell r="K6">
            <v>0</v>
          </cell>
          <cell r="L6">
            <v>5398.0827690676624</v>
          </cell>
          <cell r="M6">
            <v>0</v>
          </cell>
          <cell r="N6">
            <v>20704.800176454843</v>
          </cell>
          <cell r="O6">
            <v>2828.4359771980362</v>
          </cell>
          <cell r="P6">
            <v>0</v>
          </cell>
          <cell r="Q6">
            <v>217403.79459157822</v>
          </cell>
          <cell r="R6">
            <v>217403.79459157822</v>
          </cell>
          <cell r="S6">
            <v>217403.79459157822</v>
          </cell>
          <cell r="T6">
            <v>190132.94496280348</v>
          </cell>
          <cell r="U6">
            <v>190132.94496280348</v>
          </cell>
          <cell r="V6">
            <v>0</v>
          </cell>
          <cell r="W6">
            <v>0</v>
          </cell>
        </row>
        <row r="7">
          <cell r="C7">
            <v>585980.20757190476</v>
          </cell>
          <cell r="D7">
            <v>4574.4990108147549</v>
          </cell>
          <cell r="E7">
            <v>0</v>
          </cell>
          <cell r="F7">
            <v>0</v>
          </cell>
          <cell r="G7"/>
          <cell r="H7">
            <v>4306.9786478488968</v>
          </cell>
          <cell r="I7">
            <v>0</v>
          </cell>
          <cell r="J7">
            <v>0</v>
          </cell>
          <cell r="K7">
            <v>0</v>
          </cell>
          <cell r="L7">
            <v>8923.7607324486471</v>
          </cell>
          <cell r="M7">
            <v>0</v>
          </cell>
          <cell r="N7">
            <v>23693.354994549576</v>
          </cell>
          <cell r="O7">
            <v>1646.3894605926582</v>
          </cell>
          <cell r="P7">
            <v>0</v>
          </cell>
          <cell r="Q7">
            <v>257538.11650329593</v>
          </cell>
          <cell r="R7">
            <v>257538.11650329593</v>
          </cell>
          <cell r="S7">
            <v>257538.11650329593</v>
          </cell>
          <cell r="T7">
            <v>239727.39378677067</v>
          </cell>
          <cell r="U7">
            <v>239727.39378677067</v>
          </cell>
          <cell r="V7">
            <v>0</v>
          </cell>
          <cell r="W7">
            <v>0</v>
          </cell>
        </row>
        <row r="8">
          <cell r="C8">
            <v>730711.94559253193</v>
          </cell>
          <cell r="D8">
            <v>10187.970239050168</v>
          </cell>
          <cell r="E8">
            <v>0</v>
          </cell>
          <cell r="F8">
            <v>0</v>
          </cell>
          <cell r="G8"/>
          <cell r="H8">
            <v>3045.5093908610347</v>
          </cell>
          <cell r="I8">
            <v>0</v>
          </cell>
          <cell r="J8">
            <v>0</v>
          </cell>
          <cell r="K8">
            <v>0</v>
          </cell>
          <cell r="L8">
            <v>20684.040911154054</v>
          </cell>
          <cell r="M8">
            <v>0</v>
          </cell>
          <cell r="N8">
            <v>30724.976846544461</v>
          </cell>
          <cell r="O8">
            <v>2871.263463572418</v>
          </cell>
          <cell r="P8">
            <v>0</v>
          </cell>
          <cell r="Q8">
            <v>276112.05502477416</v>
          </cell>
          <cell r="R8">
            <v>276112.05502477416</v>
          </cell>
          <cell r="S8">
            <v>276112.05502477416</v>
          </cell>
          <cell r="T8">
            <v>271119.97398566303</v>
          </cell>
          <cell r="U8">
            <v>271119.97398566303</v>
          </cell>
          <cell r="V8">
            <v>0</v>
          </cell>
          <cell r="W8">
            <v>0</v>
          </cell>
        </row>
        <row r="9">
          <cell r="C9">
            <v>846473.91233230056</v>
          </cell>
          <cell r="D9">
            <v>103247.76072434358</v>
          </cell>
          <cell r="E9">
            <v>0</v>
          </cell>
          <cell r="F9">
            <v>0</v>
          </cell>
          <cell r="G9"/>
          <cell r="H9">
            <v>4591.6111169944406</v>
          </cell>
          <cell r="I9">
            <v>437.29629539641627</v>
          </cell>
          <cell r="J9">
            <v>0</v>
          </cell>
          <cell r="K9">
            <v>0</v>
          </cell>
          <cell r="L9">
            <v>29265.098386328056</v>
          </cell>
          <cell r="M9">
            <v>367510.51110065909</v>
          </cell>
          <cell r="N9">
            <v>55640.636158683468</v>
          </cell>
          <cell r="O9">
            <v>6666.5207704660997</v>
          </cell>
          <cell r="P9">
            <v>0</v>
          </cell>
          <cell r="Q9">
            <v>272112.86883888009</v>
          </cell>
          <cell r="R9">
            <v>272112.86883888009</v>
          </cell>
          <cell r="S9">
            <v>272112.86883888009</v>
          </cell>
          <cell r="T9">
            <v>279724.89939760126</v>
          </cell>
          <cell r="U9">
            <v>279724.89939760126</v>
          </cell>
          <cell r="V9">
            <v>0</v>
          </cell>
          <cell r="W9">
            <v>0</v>
          </cell>
        </row>
        <row r="10">
          <cell r="C10">
            <v>547881.44511538977</v>
          </cell>
          <cell r="D10">
            <v>270486.16642267973</v>
          </cell>
          <cell r="E10">
            <v>0</v>
          </cell>
          <cell r="F10">
            <v>0</v>
          </cell>
          <cell r="G10"/>
          <cell r="H10">
            <v>4519.2800387922907</v>
          </cell>
          <cell r="I10">
            <v>502.14222485574953</v>
          </cell>
          <cell r="J10">
            <v>0</v>
          </cell>
          <cell r="K10">
            <v>0</v>
          </cell>
          <cell r="L10">
            <v>32383.316052161379</v>
          </cell>
          <cell r="M10">
            <v>706750.98288588296</v>
          </cell>
          <cell r="N10">
            <v>65667.660058770445</v>
          </cell>
          <cell r="O10">
            <v>1287.6398414577161</v>
          </cell>
          <cell r="P10">
            <v>0</v>
          </cell>
          <cell r="Q10">
            <v>246995.44306717723</v>
          </cell>
          <cell r="R10">
            <v>246995.44306717723</v>
          </cell>
          <cell r="S10">
            <v>246995.44306717723</v>
          </cell>
          <cell r="T10">
            <v>264150.84525992087</v>
          </cell>
          <cell r="U10">
            <v>264150.84525992087</v>
          </cell>
          <cell r="V10">
            <v>0</v>
          </cell>
          <cell r="W10">
            <v>0</v>
          </cell>
        </row>
        <row r="11">
          <cell r="C11">
            <v>837621.8706342479</v>
          </cell>
          <cell r="D11">
            <v>290427.51816252043</v>
          </cell>
          <cell r="E11">
            <v>0</v>
          </cell>
          <cell r="F11">
            <v>0</v>
          </cell>
          <cell r="G11"/>
          <cell r="H11">
            <v>6340.0451478412888</v>
          </cell>
          <cell r="I11">
            <v>2305.4709551530686</v>
          </cell>
          <cell r="J11">
            <v>0</v>
          </cell>
          <cell r="K11">
            <v>0</v>
          </cell>
          <cell r="L11">
            <v>41790.977500144298</v>
          </cell>
          <cell r="M11">
            <v>1187341.6512482832</v>
          </cell>
          <cell r="N11">
            <v>82887.872700924941</v>
          </cell>
          <cell r="O11">
            <v>5957.2103101801695</v>
          </cell>
          <cell r="P11">
            <v>0</v>
          </cell>
          <cell r="Q11">
            <v>252792.60555320326</v>
          </cell>
          <cell r="R11">
            <v>252792.60555320326</v>
          </cell>
          <cell r="S11">
            <v>252792.60555320326</v>
          </cell>
          <cell r="T11">
            <v>279841.88040268881</v>
          </cell>
          <cell r="U11">
            <v>279841.88040268881</v>
          </cell>
          <cell r="V11">
            <v>0</v>
          </cell>
          <cell r="W11">
            <v>0</v>
          </cell>
        </row>
        <row r="12">
          <cell r="C12">
            <v>528819.91888136114</v>
          </cell>
          <cell r="D12">
            <v>1229362.5203148883</v>
          </cell>
          <cell r="E12">
            <v>0</v>
          </cell>
          <cell r="F12">
            <v>0</v>
          </cell>
          <cell r="G12"/>
          <cell r="H12">
            <v>7273.7895606961192</v>
          </cell>
          <cell r="I12">
            <v>7935.0431306267556</v>
          </cell>
          <cell r="J12">
            <v>0</v>
          </cell>
          <cell r="K12">
            <v>0</v>
          </cell>
          <cell r="L12">
            <v>52720.610959968755</v>
          </cell>
          <cell r="M12">
            <v>1922362.6734496015</v>
          </cell>
          <cell r="N12">
            <v>71733.752553532249</v>
          </cell>
          <cell r="O12">
            <v>1718.6751662825513</v>
          </cell>
          <cell r="P12">
            <v>0</v>
          </cell>
          <cell r="Q12">
            <v>197101.8921168652</v>
          </cell>
          <cell r="R12">
            <v>197101.8921168652</v>
          </cell>
          <cell r="S12">
            <v>197101.8921168652</v>
          </cell>
          <cell r="T12">
            <v>224960.47328720949</v>
          </cell>
          <cell r="U12">
            <v>224960.47328720949</v>
          </cell>
          <cell r="V12">
            <v>0</v>
          </cell>
          <cell r="W12">
            <v>0</v>
          </cell>
        </row>
        <row r="13">
          <cell r="C13">
            <v>350795.30721435603</v>
          </cell>
          <cell r="D13">
            <v>1738040.4011819796</v>
          </cell>
          <cell r="E13">
            <v>0</v>
          </cell>
          <cell r="F13">
            <v>0</v>
          </cell>
          <cell r="G13"/>
          <cell r="H13">
            <v>7961.4248379670889</v>
          </cell>
          <cell r="I13">
            <v>15922.849622765427</v>
          </cell>
          <cell r="J13">
            <v>0</v>
          </cell>
          <cell r="K13">
            <v>0</v>
          </cell>
          <cell r="L13">
            <v>47454.489793880741</v>
          </cell>
          <cell r="M13">
            <v>2756328.8332549431</v>
          </cell>
          <cell r="N13">
            <v>137027.02612008879</v>
          </cell>
          <cell r="O13">
            <v>3956.6307037168158</v>
          </cell>
          <cell r="P13">
            <v>0</v>
          </cell>
          <cell r="Q13">
            <v>224066.35800158809</v>
          </cell>
          <cell r="R13">
            <v>224066.35800158809</v>
          </cell>
          <cell r="S13">
            <v>224066.35800158809</v>
          </cell>
          <cell r="T13">
            <v>262881.98217102367</v>
          </cell>
          <cell r="U13">
            <v>262881.98217102367</v>
          </cell>
          <cell r="V13">
            <v>0</v>
          </cell>
          <cell r="W13">
            <v>0</v>
          </cell>
        </row>
        <row r="14">
          <cell r="C14">
            <v>489196.58870121842</v>
          </cell>
          <cell r="D14">
            <v>2367850.880999452</v>
          </cell>
          <cell r="E14">
            <v>0</v>
          </cell>
          <cell r="F14">
            <v>0</v>
          </cell>
          <cell r="G14"/>
          <cell r="H14">
            <v>8258.4527833178163</v>
          </cell>
          <cell r="I14">
            <v>23906.047450831004</v>
          </cell>
          <cell r="J14">
            <v>0</v>
          </cell>
          <cell r="K14">
            <v>0</v>
          </cell>
          <cell r="L14">
            <v>94294.69416361922</v>
          </cell>
          <cell r="M14">
            <v>2728058.793939508</v>
          </cell>
          <cell r="N14">
            <v>160756.39031928984</v>
          </cell>
          <cell r="O14">
            <v>11353.12518042428</v>
          </cell>
          <cell r="P14">
            <v>0</v>
          </cell>
          <cell r="Q14">
            <v>437038.2665617704</v>
          </cell>
          <cell r="R14">
            <v>437038.2665617704</v>
          </cell>
          <cell r="S14">
            <v>437038.2665617704</v>
          </cell>
          <cell r="T14">
            <v>525937.95368303522</v>
          </cell>
          <cell r="U14">
            <v>525937.95368303522</v>
          </cell>
          <cell r="V14">
            <v>0</v>
          </cell>
          <cell r="W14">
            <v>0</v>
          </cell>
        </row>
        <row r="15">
          <cell r="C15">
            <v>740370.44653261127</v>
          </cell>
          <cell r="D15">
            <v>3940671.1857810845</v>
          </cell>
          <cell r="E15">
            <v>0</v>
          </cell>
          <cell r="F15">
            <v>0</v>
          </cell>
          <cell r="G15"/>
          <cell r="H15">
            <v>14159.253232383466</v>
          </cell>
          <cell r="I15">
            <v>50568.761375370093</v>
          </cell>
          <cell r="J15">
            <v>0</v>
          </cell>
          <cell r="K15">
            <v>0</v>
          </cell>
          <cell r="L15">
            <v>176362.14374592638</v>
          </cell>
          <cell r="M15">
            <v>2593776.1071911901</v>
          </cell>
          <cell r="N15">
            <v>359309.42915575521</v>
          </cell>
          <cell r="O15">
            <v>25977.099986703361</v>
          </cell>
          <cell r="P15">
            <v>0</v>
          </cell>
          <cell r="Q15">
            <v>700186.05743366911</v>
          </cell>
          <cell r="R15">
            <v>700186.05743366911</v>
          </cell>
          <cell r="S15">
            <v>700186.05743366911</v>
          </cell>
          <cell r="T15">
            <v>863026.19999211864</v>
          </cell>
          <cell r="U15">
            <v>863026.19999211864</v>
          </cell>
          <cell r="V15">
            <v>0</v>
          </cell>
          <cell r="W15">
            <v>0</v>
          </cell>
        </row>
        <row r="16">
          <cell r="C16">
            <v>479723.21367460862</v>
          </cell>
          <cell r="D16">
            <v>2802331.1016246499</v>
          </cell>
          <cell r="E16">
            <v>0</v>
          </cell>
          <cell r="F16">
            <v>0</v>
          </cell>
          <cell r="G16"/>
          <cell r="H16">
            <v>18888.442214281575</v>
          </cell>
          <cell r="I16">
            <v>46040.577743575035</v>
          </cell>
          <cell r="J16">
            <v>0</v>
          </cell>
          <cell r="K16">
            <v>0</v>
          </cell>
          <cell r="L16">
            <v>104193.58576544336</v>
          </cell>
          <cell r="M16">
            <v>3039029.2264092965</v>
          </cell>
          <cell r="N16">
            <v>308337.78850645933</v>
          </cell>
          <cell r="O16">
            <v>5922.4308690518692</v>
          </cell>
          <cell r="P16">
            <v>0</v>
          </cell>
          <cell r="Q16">
            <v>483320.96967835852</v>
          </cell>
          <cell r="R16">
            <v>483320.96967835852</v>
          </cell>
          <cell r="S16">
            <v>483320.96967835852</v>
          </cell>
          <cell r="T16">
            <v>609612.54575989011</v>
          </cell>
          <cell r="U16">
            <v>609612.54575989011</v>
          </cell>
          <cell r="V16">
            <v>0</v>
          </cell>
          <cell r="W16">
            <v>0</v>
          </cell>
        </row>
        <row r="17">
          <cell r="C17">
            <v>795916.5844867297</v>
          </cell>
          <cell r="D17">
            <v>5071661.6229837155</v>
          </cell>
          <cell r="E17">
            <v>0</v>
          </cell>
          <cell r="F17">
            <v>0</v>
          </cell>
          <cell r="G17"/>
          <cell r="H17">
            <v>14507.220782516908</v>
          </cell>
          <cell r="I17">
            <v>60101.343041168468</v>
          </cell>
          <cell r="J17">
            <v>0</v>
          </cell>
          <cell r="K17">
            <v>0</v>
          </cell>
          <cell r="L17">
            <v>179426.13575717216</v>
          </cell>
          <cell r="M17">
            <v>2466560.9302717312</v>
          </cell>
          <cell r="N17">
            <v>766453.43670444423</v>
          </cell>
          <cell r="O17">
            <v>36983.585684838952</v>
          </cell>
          <cell r="P17">
            <v>0</v>
          </cell>
          <cell r="Q17">
            <v>520272.18669008819</v>
          </cell>
          <cell r="R17">
            <v>520272.18669008819</v>
          </cell>
          <cell r="S17">
            <v>520272.18669008819</v>
          </cell>
          <cell r="T17">
            <v>671221.55902297865</v>
          </cell>
          <cell r="U17">
            <v>671221.55902297865</v>
          </cell>
          <cell r="V17">
            <v>0</v>
          </cell>
          <cell r="W17">
            <v>0</v>
          </cell>
        </row>
        <row r="18">
          <cell r="C18">
            <v>2519352.8817193145</v>
          </cell>
          <cell r="D18">
            <v>4440378.3562685791</v>
          </cell>
          <cell r="E18">
            <v>0</v>
          </cell>
          <cell r="F18">
            <v>0</v>
          </cell>
          <cell r="G18"/>
          <cell r="H18">
            <v>56709.45436276323</v>
          </cell>
          <cell r="I18">
            <v>69671.61512732241</v>
          </cell>
          <cell r="J18">
            <v>0</v>
          </cell>
          <cell r="K18">
            <v>0</v>
          </cell>
          <cell r="L18">
            <v>266467.11115023523</v>
          </cell>
          <cell r="M18">
            <v>3569092.4635737087</v>
          </cell>
          <cell r="N18">
            <v>816487.58226905949</v>
          </cell>
          <cell r="O18">
            <v>49408.700870766254</v>
          </cell>
          <cell r="P18">
            <v>0</v>
          </cell>
          <cell r="Q18">
            <v>509087.08971592144</v>
          </cell>
          <cell r="R18">
            <v>509087.08971592144</v>
          </cell>
          <cell r="S18">
            <v>509087.08971592144</v>
          </cell>
          <cell r="T18">
            <v>671744.9717842869</v>
          </cell>
          <cell r="U18">
            <v>671744.9717842869</v>
          </cell>
          <cell r="V18">
            <v>0</v>
          </cell>
          <cell r="W18">
            <v>0</v>
          </cell>
        </row>
        <row r="19">
          <cell r="C19">
            <v>6526599.0685482286</v>
          </cell>
          <cell r="D19">
            <v>992664.80316484987</v>
          </cell>
          <cell r="E19">
            <v>0</v>
          </cell>
          <cell r="F19">
            <v>0</v>
          </cell>
          <cell r="G19"/>
          <cell r="H19">
            <v>124626.3750792778</v>
          </cell>
          <cell r="I19">
            <v>18075.581058011492</v>
          </cell>
          <cell r="J19">
            <v>0</v>
          </cell>
          <cell r="K19">
            <v>0</v>
          </cell>
          <cell r="L19">
            <v>240440.94966173364</v>
          </cell>
          <cell r="M19">
            <v>3039029.2264092965</v>
          </cell>
          <cell r="N19">
            <v>887490.20169273787</v>
          </cell>
          <cell r="O19">
            <v>42759.586572763277</v>
          </cell>
          <cell r="P19">
            <v>0</v>
          </cell>
          <cell r="Q19">
            <v>422009.72905920306</v>
          </cell>
          <cell r="R19">
            <v>422009.72905920306</v>
          </cell>
          <cell r="S19">
            <v>422009.72905920306</v>
          </cell>
          <cell r="T19">
            <v>569613.60098092561</v>
          </cell>
          <cell r="U19">
            <v>569613.60098092561</v>
          </cell>
          <cell r="V19">
            <v>0</v>
          </cell>
          <cell r="W19">
            <v>0</v>
          </cell>
        </row>
        <row r="20">
          <cell r="C20">
            <v>8320109.5019161804</v>
          </cell>
          <cell r="D20">
            <v>2592983.0979614882</v>
          </cell>
          <cell r="E20">
            <v>0</v>
          </cell>
          <cell r="F20">
            <v>0</v>
          </cell>
          <cell r="G20"/>
          <cell r="H20">
            <v>179990.59560729619</v>
          </cell>
          <cell r="I20">
            <v>60369.516337510373</v>
          </cell>
          <cell r="J20">
            <v>0</v>
          </cell>
          <cell r="K20">
            <v>0</v>
          </cell>
          <cell r="L20">
            <v>228222.84412923458</v>
          </cell>
          <cell r="M20">
            <v>3031961.7165804375</v>
          </cell>
          <cell r="N20">
            <v>1873304.1297056586</v>
          </cell>
          <cell r="O20">
            <v>19144.128069630493</v>
          </cell>
          <cell r="P20">
            <v>0</v>
          </cell>
          <cell r="Q20">
            <v>558319.52414696035</v>
          </cell>
          <cell r="R20">
            <v>558319.52414696035</v>
          </cell>
          <cell r="S20">
            <v>558319.52414696035</v>
          </cell>
          <cell r="T20">
            <v>771124.33695029176</v>
          </cell>
          <cell r="U20">
            <v>771124.33695029176</v>
          </cell>
          <cell r="V20">
            <v>0</v>
          </cell>
          <cell r="W20">
            <v>0</v>
          </cell>
        </row>
        <row r="21">
          <cell r="C21">
            <v>9602103.9720601346</v>
          </cell>
          <cell r="D21">
            <v>4033435.5574260042</v>
          </cell>
          <cell r="E21">
            <v>0</v>
          </cell>
          <cell r="F21">
            <v>0</v>
          </cell>
          <cell r="G21"/>
          <cell r="H21">
            <v>198384.80024261482</v>
          </cell>
          <cell r="I21">
            <v>85397.430282858331</v>
          </cell>
          <cell r="J21">
            <v>0</v>
          </cell>
          <cell r="K21">
            <v>0</v>
          </cell>
          <cell r="L21">
            <v>261580.21777102855</v>
          </cell>
          <cell r="M21">
            <v>3088501.7952113082</v>
          </cell>
          <cell r="N21">
            <v>1478922.6257610873</v>
          </cell>
          <cell r="O21">
            <v>10655.350333806333</v>
          </cell>
          <cell r="P21">
            <v>0</v>
          </cell>
          <cell r="Q21">
            <v>387588.2508460129</v>
          </cell>
          <cell r="R21">
            <v>387588.2508460129</v>
          </cell>
          <cell r="S21">
            <v>387588.2508460129</v>
          </cell>
          <cell r="T21">
            <v>547983.71675615502</v>
          </cell>
          <cell r="U21">
            <v>547983.71675615502</v>
          </cell>
          <cell r="V21">
            <v>0</v>
          </cell>
          <cell r="W21">
            <v>0</v>
          </cell>
        </row>
        <row r="22">
          <cell r="C22">
            <v>17715848.257382732</v>
          </cell>
          <cell r="D22">
            <v>5786468.1470652726</v>
          </cell>
          <cell r="E22">
            <v>0</v>
          </cell>
          <cell r="F22">
            <v>0</v>
          </cell>
          <cell r="G22"/>
          <cell r="H22">
            <v>308612.51695402898</v>
          </cell>
          <cell r="I22">
            <v>146590.94506367491</v>
          </cell>
          <cell r="J22">
            <v>0</v>
          </cell>
          <cell r="K22">
            <v>0</v>
          </cell>
          <cell r="L22">
            <v>523749.5632885996</v>
          </cell>
          <cell r="M22">
            <v>2162658.0076308018</v>
          </cell>
          <cell r="N22">
            <v>1221031.2522650938</v>
          </cell>
          <cell r="O22">
            <v>312510.93678585789</v>
          </cell>
          <cell r="P22">
            <v>0</v>
          </cell>
          <cell r="Q22">
            <v>545118.33682625461</v>
          </cell>
          <cell r="R22">
            <v>545118.33682625461</v>
          </cell>
          <cell r="S22">
            <v>545118.33682625461</v>
          </cell>
          <cell r="T22">
            <v>789249.83776407235</v>
          </cell>
          <cell r="U22">
            <v>789249.83776407235</v>
          </cell>
          <cell r="V22">
            <v>0</v>
          </cell>
          <cell r="W22">
            <v>0</v>
          </cell>
        </row>
        <row r="23">
          <cell r="C23">
            <v>31905329.201598912</v>
          </cell>
          <cell r="D23">
            <v>3120979.6813543574</v>
          </cell>
          <cell r="E23">
            <v>0</v>
          </cell>
          <cell r="F23">
            <v>0</v>
          </cell>
          <cell r="G23"/>
          <cell r="H23">
            <v>581047.72068974096</v>
          </cell>
          <cell r="I23">
            <v>124898.10776859199</v>
          </cell>
          <cell r="J23">
            <v>0</v>
          </cell>
          <cell r="K23">
            <v>0</v>
          </cell>
          <cell r="L23">
            <v>597898.12051629473</v>
          </cell>
          <cell r="M23">
            <v>2410020.8516408606</v>
          </cell>
          <cell r="N23">
            <v>2084325.6099641228</v>
          </cell>
          <cell r="O23">
            <v>590289.37083568075</v>
          </cell>
          <cell r="P23">
            <v>0</v>
          </cell>
          <cell r="Q23">
            <v>718046.93679823168</v>
          </cell>
          <cell r="R23">
            <v>718046.93679823168</v>
          </cell>
          <cell r="S23">
            <v>718046.93679823168</v>
          </cell>
          <cell r="T23">
            <v>1064978.762996173</v>
          </cell>
          <cell r="U23">
            <v>1064978.762996173</v>
          </cell>
          <cell r="V23">
            <v>0</v>
          </cell>
          <cell r="W23">
            <v>0</v>
          </cell>
        </row>
        <row r="24">
          <cell r="C24">
            <v>52285466.848355882</v>
          </cell>
          <cell r="D24">
            <v>712808.18759098288</v>
          </cell>
          <cell r="E24">
            <v>0</v>
          </cell>
          <cell r="F24">
            <v>0</v>
          </cell>
          <cell r="G24"/>
          <cell r="H24">
            <v>1074580.6566821788</v>
          </cell>
          <cell r="I24">
            <v>50867.723223384375</v>
          </cell>
          <cell r="J24">
            <v>0</v>
          </cell>
          <cell r="K24">
            <v>0</v>
          </cell>
          <cell r="L24">
            <v>816805.31818195991</v>
          </cell>
          <cell r="M24">
            <v>5095674.5866072159</v>
          </cell>
          <cell r="N24">
            <v>4015567.9242531741</v>
          </cell>
          <cell r="O24">
            <v>1489297.6255674472</v>
          </cell>
          <cell r="P24">
            <v>0</v>
          </cell>
          <cell r="Q24">
            <v>1207564.0876897937</v>
          </cell>
          <cell r="R24">
            <v>1207564.0876897937</v>
          </cell>
          <cell r="S24">
            <v>1207564.0876897937</v>
          </cell>
          <cell r="T24">
            <v>1834994.0162407653</v>
          </cell>
          <cell r="U24">
            <v>1834994.0162407653</v>
          </cell>
          <cell r="V24">
            <v>0</v>
          </cell>
          <cell r="W24">
            <v>0</v>
          </cell>
        </row>
        <row r="25">
          <cell r="C25">
            <v>57381393.79329823</v>
          </cell>
          <cell r="D25">
            <v>120835.10780475548</v>
          </cell>
          <cell r="E25">
            <v>0</v>
          </cell>
          <cell r="F25">
            <v>0</v>
          </cell>
          <cell r="G25"/>
          <cell r="H25">
            <v>1101661.7894993091</v>
          </cell>
          <cell r="I25">
            <v>4951.2889250368416</v>
          </cell>
          <cell r="J25">
            <v>0</v>
          </cell>
          <cell r="K25">
            <v>0</v>
          </cell>
          <cell r="L25">
            <v>779234.87151496951</v>
          </cell>
          <cell r="M25">
            <v>9053480.0907681603</v>
          </cell>
          <cell r="N25">
            <v>3652158.5320553239</v>
          </cell>
          <cell r="O25">
            <v>1487020.5046273845</v>
          </cell>
          <cell r="P25">
            <v>0</v>
          </cell>
          <cell r="Q25">
            <v>824239.98016392638</v>
          </cell>
          <cell r="R25">
            <v>824239.98016392638</v>
          </cell>
          <cell r="S25">
            <v>824239.98016392638</v>
          </cell>
          <cell r="T25">
            <v>1283182.4672894715</v>
          </cell>
          <cell r="U25">
            <v>1283182.4672894715</v>
          </cell>
          <cell r="V25">
            <v>0</v>
          </cell>
          <cell r="W25">
            <v>0</v>
          </cell>
        </row>
        <row r="26">
          <cell r="C26">
            <v>75535448.42896238</v>
          </cell>
          <cell r="D26">
            <v>29425.464554153506</v>
          </cell>
          <cell r="E26">
            <v>0</v>
          </cell>
          <cell r="F26">
            <v>0</v>
          </cell>
          <cell r="G26"/>
          <cell r="H26">
            <v>1585525.2263221738</v>
          </cell>
          <cell r="I26">
            <v>0</v>
          </cell>
          <cell r="J26">
            <v>0</v>
          </cell>
          <cell r="K26">
            <v>0</v>
          </cell>
          <cell r="L26">
            <v>1553585.0314061577</v>
          </cell>
          <cell r="M26">
            <v>11103057.941137221</v>
          </cell>
          <cell r="N26">
            <v>5076206.9872451276</v>
          </cell>
          <cell r="O26">
            <v>3019339.9477202306</v>
          </cell>
          <cell r="P26">
            <v>0</v>
          </cell>
          <cell r="Q26">
            <v>1350651.1073996455</v>
          </cell>
          <cell r="R26">
            <v>1350651.1073996455</v>
          </cell>
          <cell r="S26">
            <v>1350651.1073996455</v>
          </cell>
          <cell r="T26">
            <v>2153434.9549596575</v>
          </cell>
          <cell r="U26">
            <v>2153434.9549596575</v>
          </cell>
          <cell r="V26">
            <v>0</v>
          </cell>
          <cell r="W26">
            <v>0</v>
          </cell>
        </row>
        <row r="27">
          <cell r="C27">
            <v>66690960.963057972</v>
          </cell>
          <cell r="D27">
            <v>18661.742348569453</v>
          </cell>
          <cell r="E27">
            <v>0</v>
          </cell>
          <cell r="F27">
            <v>0</v>
          </cell>
          <cell r="G27"/>
          <cell r="H27">
            <v>1658860.0987608398</v>
          </cell>
          <cell r="I27">
            <v>3344.4759943985086</v>
          </cell>
          <cell r="J27">
            <v>0</v>
          </cell>
          <cell r="K27">
            <v>0</v>
          </cell>
          <cell r="L27">
            <v>2045142.6405609273</v>
          </cell>
          <cell r="M27">
            <v>17668660.554861438</v>
          </cell>
          <cell r="N27">
            <v>5267805.0270414492</v>
          </cell>
          <cell r="O27">
            <v>2471750.012496294</v>
          </cell>
          <cell r="P27">
            <v>0</v>
          </cell>
          <cell r="Q27">
            <v>1226373.3495989435</v>
          </cell>
          <cell r="R27">
            <v>1226373.3495989435</v>
          </cell>
          <cell r="S27">
            <v>1226373.3495989435</v>
          </cell>
          <cell r="T27">
            <v>2000994.5556704886</v>
          </cell>
          <cell r="U27">
            <v>2000994.5556704886</v>
          </cell>
          <cell r="V27">
            <v>0</v>
          </cell>
          <cell r="W27">
            <v>0</v>
          </cell>
        </row>
        <row r="28">
          <cell r="C28">
            <v>64551866.062919885</v>
          </cell>
          <cell r="D28">
            <v>113685.32240843675</v>
          </cell>
          <cell r="E28">
            <v>0</v>
          </cell>
          <cell r="F28">
            <v>0</v>
          </cell>
          <cell r="G28"/>
          <cell r="H28">
            <v>1603306.5712506676</v>
          </cell>
          <cell r="I28">
            <v>7726.7786308288642</v>
          </cell>
          <cell r="J28">
            <v>0</v>
          </cell>
          <cell r="K28">
            <v>0</v>
          </cell>
          <cell r="L28">
            <v>2537774.462875389</v>
          </cell>
          <cell r="M28">
            <v>20273154.424347982</v>
          </cell>
          <cell r="N28">
            <v>4582899.295774457</v>
          </cell>
          <cell r="O28">
            <v>1236862.5170129552</v>
          </cell>
          <cell r="P28">
            <v>0</v>
          </cell>
          <cell r="Q28">
            <v>1712237.8999175143</v>
          </cell>
          <cell r="R28">
            <v>1712237.8999175143</v>
          </cell>
          <cell r="S28">
            <v>1712237.8999175143</v>
          </cell>
          <cell r="T28">
            <v>2855669.2120489078</v>
          </cell>
          <cell r="U28">
            <v>2855669.2120489078</v>
          </cell>
          <cell r="V28">
            <v>0</v>
          </cell>
          <cell r="W28">
            <v>0</v>
          </cell>
        </row>
        <row r="29">
          <cell r="C29">
            <v>79074219.609251335</v>
          </cell>
          <cell r="D29">
            <v>160089.69024928115</v>
          </cell>
          <cell r="E29">
            <v>0</v>
          </cell>
          <cell r="F29">
            <v>0</v>
          </cell>
          <cell r="G29"/>
          <cell r="H29">
            <v>3437129.783703303</v>
          </cell>
          <cell r="I29">
            <v>22203.680699135773</v>
          </cell>
          <cell r="J29">
            <v>0</v>
          </cell>
          <cell r="K29">
            <v>0</v>
          </cell>
          <cell r="L29">
            <v>4891847.258669937</v>
          </cell>
          <cell r="M29">
            <v>19717964.217086751</v>
          </cell>
          <cell r="N29">
            <v>7269465.2850592034</v>
          </cell>
          <cell r="O29">
            <v>2712752.257821905</v>
          </cell>
          <cell r="P29">
            <v>0</v>
          </cell>
          <cell r="Q29">
            <v>1830916.3809680042</v>
          </cell>
          <cell r="R29">
            <v>1830916.3809680042</v>
          </cell>
          <cell r="S29">
            <v>1830916.3809680042</v>
          </cell>
          <cell r="T29">
            <v>3115969.9319754723</v>
          </cell>
          <cell r="U29">
            <v>3115969.9319754723</v>
          </cell>
          <cell r="V29">
            <v>0</v>
          </cell>
          <cell r="W29">
            <v>0</v>
          </cell>
        </row>
        <row r="30">
          <cell r="C30">
            <v>100163399.52850936</v>
          </cell>
          <cell r="D30">
            <v>252983.67476341975</v>
          </cell>
          <cell r="E30">
            <v>0</v>
          </cell>
          <cell r="F30">
            <v>0</v>
          </cell>
          <cell r="G30"/>
          <cell r="H30">
            <v>3669823.8149140668</v>
          </cell>
          <cell r="I30">
            <v>142123.19014450826</v>
          </cell>
          <cell r="J30">
            <v>0</v>
          </cell>
          <cell r="K30">
            <v>0</v>
          </cell>
          <cell r="L30">
            <v>7184459.231543933</v>
          </cell>
          <cell r="M30">
            <v>32080766.547028244</v>
          </cell>
          <cell r="N30">
            <v>6889377.5567438286</v>
          </cell>
          <cell r="O30">
            <v>2360358.825841343</v>
          </cell>
          <cell r="P30">
            <v>0</v>
          </cell>
          <cell r="Q30">
            <v>2696799.1630677576</v>
          </cell>
          <cell r="R30">
            <v>2696799.1630677576</v>
          </cell>
          <cell r="S30">
            <v>2696799.1630677576</v>
          </cell>
          <cell r="T30">
            <v>4672624.9447153714</v>
          </cell>
          <cell r="U30">
            <v>4672624.9447153714</v>
          </cell>
          <cell r="V30">
            <v>0</v>
          </cell>
          <cell r="W30">
            <v>0</v>
          </cell>
        </row>
        <row r="31">
          <cell r="C31">
            <v>102831546.03662172</v>
          </cell>
          <cell r="D31">
            <v>1280917.8201396691</v>
          </cell>
          <cell r="E31">
            <v>0</v>
          </cell>
          <cell r="F31">
            <v>0</v>
          </cell>
          <cell r="G31"/>
          <cell r="H31">
            <v>3557347.0597179313</v>
          </cell>
          <cell r="I31">
            <v>92248.869960179523</v>
          </cell>
          <cell r="J31">
            <v>0</v>
          </cell>
          <cell r="K31">
            <v>0</v>
          </cell>
          <cell r="L31">
            <v>5821913.2790370639</v>
          </cell>
          <cell r="M31">
            <v>39028786.704738513</v>
          </cell>
          <cell r="N31">
            <v>6098726.3273145007</v>
          </cell>
          <cell r="O31">
            <v>778810.93734974624</v>
          </cell>
          <cell r="P31">
            <v>0</v>
          </cell>
          <cell r="Q31">
            <v>2012059.6562201988</v>
          </cell>
          <cell r="R31">
            <v>2012059.6562201988</v>
          </cell>
          <cell r="S31">
            <v>2012059.6562201988</v>
          </cell>
          <cell r="T31">
            <v>3538914.0020885663</v>
          </cell>
          <cell r="U31">
            <v>3538914.0020885663</v>
          </cell>
          <cell r="V31">
            <v>0</v>
          </cell>
          <cell r="W31">
            <v>0</v>
          </cell>
        </row>
        <row r="32">
          <cell r="C32">
            <v>99127157.774802685</v>
          </cell>
          <cell r="D32">
            <v>868478.93320165086</v>
          </cell>
          <cell r="E32">
            <v>0</v>
          </cell>
          <cell r="F32">
            <v>0</v>
          </cell>
          <cell r="G32"/>
          <cell r="H32">
            <v>3661703.6694146842</v>
          </cell>
          <cell r="I32">
            <v>97558.712003225053</v>
          </cell>
          <cell r="J32">
            <v>0</v>
          </cell>
          <cell r="K32">
            <v>0</v>
          </cell>
          <cell r="L32">
            <v>4602093.803435972</v>
          </cell>
          <cell r="M32">
            <v>40183762.027958699</v>
          </cell>
          <cell r="N32">
            <v>6576896.2441621488</v>
          </cell>
          <cell r="O32">
            <v>1900847.7227611269</v>
          </cell>
          <cell r="P32">
            <v>0</v>
          </cell>
          <cell r="Q32">
            <v>1861445.0102897235</v>
          </cell>
          <cell r="R32">
            <v>1861445.0102897235</v>
          </cell>
          <cell r="S32">
            <v>1861445.0102897235</v>
          </cell>
          <cell r="T32">
            <v>3311550.7363921078</v>
          </cell>
          <cell r="U32">
            <v>3311550.7363921078</v>
          </cell>
          <cell r="V32">
            <v>0</v>
          </cell>
          <cell r="W32">
            <v>0</v>
          </cell>
        </row>
        <row r="33">
          <cell r="C33">
            <v>115549626.2526162</v>
          </cell>
          <cell r="D33">
            <v>868737.45731687092</v>
          </cell>
          <cell r="E33">
            <v>0</v>
          </cell>
          <cell r="F33">
            <v>0</v>
          </cell>
          <cell r="G33"/>
          <cell r="H33">
            <v>4128712.3305953196</v>
          </cell>
          <cell r="I33">
            <v>7281.6795710916012</v>
          </cell>
          <cell r="J33">
            <v>0</v>
          </cell>
          <cell r="K33">
            <v>0</v>
          </cell>
          <cell r="L33">
            <v>7634643.9252238926</v>
          </cell>
          <cell r="M33">
            <v>39989114.873543099</v>
          </cell>
          <cell r="N33">
            <v>8035151.0487950295</v>
          </cell>
          <cell r="O33">
            <v>2758635.7336574658</v>
          </cell>
          <cell r="P33">
            <v>0</v>
          </cell>
          <cell r="Q33">
            <v>2710728.4707969893</v>
          </cell>
          <cell r="R33">
            <v>2710728.4707969893</v>
          </cell>
          <cell r="S33">
            <v>2710728.4707969893</v>
          </cell>
          <cell r="T33">
            <v>4856833.4669038393</v>
          </cell>
          <cell r="U33">
            <v>4856833.4669038393</v>
          </cell>
          <cell r="V33">
            <v>0</v>
          </cell>
          <cell r="W33">
            <v>0</v>
          </cell>
        </row>
        <row r="34">
          <cell r="C34">
            <v>80390359.382116213</v>
          </cell>
          <cell r="D34">
            <v>420351.35202978208</v>
          </cell>
          <cell r="E34">
            <v>85449063.853096187</v>
          </cell>
          <cell r="F34">
            <v>7535308.6553060906</v>
          </cell>
          <cell r="G34"/>
          <cell r="H34">
            <v>4156352.4657537015</v>
          </cell>
          <cell r="I34">
            <v>0</v>
          </cell>
          <cell r="J34">
            <v>5949089.7693514647</v>
          </cell>
          <cell r="K34">
            <v>524619.29492001899</v>
          </cell>
          <cell r="L34">
            <v>11015968.579992721</v>
          </cell>
          <cell r="M34">
            <v>48255594.995354883</v>
          </cell>
          <cell r="N34">
            <v>5521958.4699397413</v>
          </cell>
          <cell r="O34">
            <v>2244972.7386046113</v>
          </cell>
          <cell r="P34">
            <v>0</v>
          </cell>
          <cell r="Q34">
            <v>3403203.3643362615</v>
          </cell>
          <cell r="R34">
            <v>3403203.3643362615</v>
          </cell>
          <cell r="S34">
            <v>3403203.3643362615</v>
          </cell>
          <cell r="T34">
            <v>6110526.7841572259</v>
          </cell>
          <cell r="U34">
            <v>6110526.7841572259</v>
          </cell>
          <cell r="V34">
            <v>0</v>
          </cell>
          <cell r="W34">
            <v>0</v>
          </cell>
        </row>
        <row r="35">
          <cell r="C35">
            <v>45939840.399909623</v>
          </cell>
          <cell r="D35">
            <v>42490.041090293191</v>
          </cell>
          <cell r="E35">
            <v>152079155.26965624</v>
          </cell>
          <cell r="F35">
            <v>13411069.979247715</v>
          </cell>
          <cell r="G35"/>
          <cell r="H35">
            <v>3605343.9258847809</v>
          </cell>
          <cell r="I35">
            <v>0</v>
          </cell>
          <cell r="J35">
            <v>8830967.6631983779</v>
          </cell>
          <cell r="K35">
            <v>778757.12227379496</v>
          </cell>
          <cell r="L35">
            <v>13578347.549368408</v>
          </cell>
          <cell r="M35">
            <v>56387663.180423349</v>
          </cell>
          <cell r="N35">
            <v>13133234.763964454</v>
          </cell>
          <cell r="O35">
            <v>1705122.734007536</v>
          </cell>
          <cell r="P35">
            <v>0</v>
          </cell>
          <cell r="Q35">
            <v>3533214.981998574</v>
          </cell>
          <cell r="R35">
            <v>3533214.981998574</v>
          </cell>
          <cell r="S35">
            <v>3533214.981998574</v>
          </cell>
          <cell r="T35">
            <v>6321855.9791291393</v>
          </cell>
          <cell r="U35">
            <v>6321855.9791291393</v>
          </cell>
          <cell r="V35">
            <v>0</v>
          </cell>
          <cell r="W35">
            <v>0</v>
          </cell>
        </row>
        <row r="36">
          <cell r="C36">
            <v>40412144.3754308</v>
          </cell>
          <cell r="D36">
            <v>0</v>
          </cell>
          <cell r="E36">
            <v>216490403.81212929</v>
          </cell>
          <cell r="F36">
            <v>19091163.086828109</v>
          </cell>
          <cell r="G36"/>
          <cell r="H36">
            <v>4039771.8976338878</v>
          </cell>
          <cell r="I36">
            <v>0</v>
          </cell>
          <cell r="J36">
            <v>17557052.7962717</v>
          </cell>
          <cell r="K36">
            <v>1548265.1995445872</v>
          </cell>
          <cell r="L36">
            <v>20093099.627146687</v>
          </cell>
          <cell r="M36">
            <v>76083949.241636544</v>
          </cell>
          <cell r="N36">
            <v>15851995.822440082</v>
          </cell>
          <cell r="O36">
            <v>2896151.6094595226</v>
          </cell>
          <cell r="P36">
            <v>0</v>
          </cell>
          <cell r="Q36">
            <v>4280509.0709813004</v>
          </cell>
          <cell r="R36">
            <v>4280509.0709813004</v>
          </cell>
          <cell r="S36">
            <v>4280509.0709813004</v>
          </cell>
          <cell r="T36">
            <v>7585268.9285004577</v>
          </cell>
          <cell r="U36">
            <v>7585268.9285004577</v>
          </cell>
          <cell r="V36">
            <v>0</v>
          </cell>
          <cell r="W36">
            <v>0</v>
          </cell>
        </row>
        <row r="37">
          <cell r="C37">
            <v>40570907.852750473</v>
          </cell>
          <cell r="D37">
            <v>13153.485301055505</v>
          </cell>
          <cell r="E37">
            <v>255226572.2443336</v>
          </cell>
          <cell r="F37">
            <v>22507104.375107154</v>
          </cell>
          <cell r="G37"/>
          <cell r="H37">
            <v>5823997.9137891866</v>
          </cell>
          <cell r="I37">
            <v>0</v>
          </cell>
          <cell r="J37">
            <v>18427475.971836146</v>
          </cell>
          <cell r="K37">
            <v>1625023.2936986182</v>
          </cell>
          <cell r="L37">
            <v>30107334.939607937</v>
          </cell>
          <cell r="M37">
            <v>140037643.06582934</v>
          </cell>
          <cell r="N37">
            <v>16396267.030453216</v>
          </cell>
          <cell r="O37">
            <v>4519003.2121784547</v>
          </cell>
          <cell r="P37">
            <v>0</v>
          </cell>
          <cell r="Q37">
            <v>6056140.3988019023</v>
          </cell>
          <cell r="R37">
            <v>6056140.3988019023</v>
          </cell>
          <cell r="S37">
            <v>6056140.3988019023</v>
          </cell>
          <cell r="T37">
            <v>10558350.923894618</v>
          </cell>
          <cell r="U37">
            <v>10558350.923894618</v>
          </cell>
          <cell r="V37">
            <v>0</v>
          </cell>
          <cell r="W37">
            <v>0</v>
          </cell>
        </row>
        <row r="38">
          <cell r="C38">
            <v>37925422.179385476</v>
          </cell>
          <cell r="D38" t="e">
            <v>#VALUE!</v>
          </cell>
          <cell r="E38">
            <v>306675472.59380502</v>
          </cell>
          <cell r="F38">
            <v>27044115.392288767</v>
          </cell>
          <cell r="G38"/>
          <cell r="H38">
            <v>5525772.4625269398</v>
          </cell>
          <cell r="I38" t="e">
            <v>#VALUE!</v>
          </cell>
          <cell r="J38">
            <v>22960820.33200996</v>
          </cell>
          <cell r="K38">
            <v>2024795.3620436715</v>
          </cell>
          <cell r="L38">
            <v>29588220.914380036</v>
          </cell>
          <cell r="M38">
            <v>207610404.5518266</v>
          </cell>
          <cell r="N38">
            <v>17761765.899739746</v>
          </cell>
          <cell r="O38">
            <v>3500689.0291227945</v>
          </cell>
          <cell r="P38">
            <v>0</v>
          </cell>
          <cell r="Q38">
            <v>4693261.7694551209</v>
          </cell>
          <cell r="R38">
            <v>4693261.7694551209</v>
          </cell>
          <cell r="S38">
            <v>4693261.7694551209</v>
          </cell>
          <cell r="T38">
            <v>7994506.5138216903</v>
          </cell>
          <cell r="U38">
            <v>7994506.5138216903</v>
          </cell>
          <cell r="V38">
            <v>0</v>
          </cell>
          <cell r="W38">
            <v>0</v>
          </cell>
        </row>
        <row r="39">
          <cell r="C39">
            <v>55427801.911495715</v>
          </cell>
          <cell r="D39" t="e">
            <v>#VALUE!</v>
          </cell>
          <cell r="E39">
            <v>281022756.10699451</v>
          </cell>
          <cell r="F39">
            <v>24781935.704662237</v>
          </cell>
          <cell r="G39"/>
          <cell r="H39">
            <v>8037226.6772757629</v>
          </cell>
          <cell r="I39" t="e">
            <v>#VALUE!</v>
          </cell>
          <cell r="J39">
            <v>33868941.145508103</v>
          </cell>
          <cell r="K39">
            <v>2986725.8206428234</v>
          </cell>
          <cell r="L39">
            <v>39955256.968760602</v>
          </cell>
          <cell r="M39">
            <v>87146860.43512623</v>
          </cell>
          <cell r="N39">
            <v>23038480.433247078</v>
          </cell>
          <cell r="O39">
            <v>4552132.4371352866</v>
          </cell>
          <cell r="P39">
            <v>0</v>
          </cell>
          <cell r="Q39">
            <v>7595862.2565021981</v>
          </cell>
          <cell r="R39">
            <v>7595862.2565021981</v>
          </cell>
          <cell r="S39">
            <v>7595862.2565021981</v>
          </cell>
          <cell r="T39">
            <v>12552862.537753841</v>
          </cell>
          <cell r="U39">
            <v>12552862.537753841</v>
          </cell>
          <cell r="V39">
            <v>12821169.991247861</v>
          </cell>
          <cell r="W39">
            <v>1130632.3188314259</v>
          </cell>
        </row>
        <row r="40">
          <cell r="C40">
            <v>73614220.44842653</v>
          </cell>
          <cell r="D40" t="e">
            <v>#VALUE!</v>
          </cell>
          <cell r="E40">
            <v>288580622.04472303</v>
          </cell>
          <cell r="F40">
            <v>25448424.605162296</v>
          </cell>
          <cell r="G40"/>
          <cell r="H40">
            <v>12971291.033119092</v>
          </cell>
          <cell r="I40" t="e">
            <v>#VALUE!</v>
          </cell>
          <cell r="J40">
            <v>37779315.120738506</v>
          </cell>
          <cell r="K40">
            <v>3331561.3698267797</v>
          </cell>
          <cell r="L40">
            <v>56991052.311187349</v>
          </cell>
          <cell r="M40">
            <v>105522252.46498454</v>
          </cell>
          <cell r="N40">
            <v>21974967.80816745</v>
          </cell>
          <cell r="O40">
            <v>8408945.1794156302</v>
          </cell>
          <cell r="P40">
            <v>0</v>
          </cell>
          <cell r="Q40">
            <v>9503411.1386890765</v>
          </cell>
          <cell r="R40">
            <v>9503411.1386890765</v>
          </cell>
          <cell r="S40">
            <v>9503411.1386890765</v>
          </cell>
          <cell r="T40">
            <v>15130091.575939417</v>
          </cell>
          <cell r="U40">
            <v>15130091.575939417</v>
          </cell>
          <cell r="V40">
            <v>26320671.100699134</v>
          </cell>
          <cell r="W40">
            <v>2321083.1320462329</v>
          </cell>
        </row>
        <row r="41">
          <cell r="C41">
            <v>32914011.676111251</v>
          </cell>
          <cell r="D41" t="e">
            <v>#VALUE!</v>
          </cell>
          <cell r="E41">
            <v>334336520.14389807</v>
          </cell>
          <cell r="F41">
            <v>29483399.354221802</v>
          </cell>
          <cell r="G41"/>
          <cell r="H41">
            <v>7569730.212567756</v>
          </cell>
          <cell r="I41" t="e">
            <v>#VALUE!</v>
          </cell>
          <cell r="J41">
            <v>40902060.153074741</v>
          </cell>
          <cell r="K41">
            <v>3606940.0177535904</v>
          </cell>
          <cell r="L41">
            <v>48962777.86858207</v>
          </cell>
          <cell r="M41">
            <v>85396994.773013547</v>
          </cell>
          <cell r="N41">
            <v>7938818.8911972241</v>
          </cell>
          <cell r="O41">
            <v>6001314.177880235</v>
          </cell>
          <cell r="P41">
            <v>0</v>
          </cell>
          <cell r="Q41">
            <v>5627869.1528935218</v>
          </cell>
          <cell r="R41">
            <v>5627869.1528935218</v>
          </cell>
          <cell r="S41">
            <v>5627869.1528935218</v>
          </cell>
          <cell r="T41">
            <v>8573127.7007878162</v>
          </cell>
          <cell r="U41">
            <v>8573127.7007878162</v>
          </cell>
          <cell r="V41">
            <v>64115640.364919767</v>
          </cell>
          <cell r="W41">
            <v>5654024.9593941756</v>
          </cell>
        </row>
        <row r="42">
          <cell r="C42">
            <v>27508197.506769851</v>
          </cell>
          <cell r="D42" t="e">
            <v>#VALUE!</v>
          </cell>
          <cell r="E42">
            <v>357972919.21823925</v>
          </cell>
          <cell r="F42">
            <v>31567770.492931463</v>
          </cell>
          <cell r="G42"/>
          <cell r="H42">
            <v>9198158.1542990934</v>
          </cell>
          <cell r="I42" t="e">
            <v>#VALUE!</v>
          </cell>
          <cell r="J42">
            <v>40584872.209103525</v>
          </cell>
          <cell r="K42">
            <v>3578968.8621693212</v>
          </cell>
          <cell r="L42">
            <v>57647146.043913923</v>
          </cell>
          <cell r="M42">
            <v>60173898.828702316</v>
          </cell>
          <cell r="N42">
            <v>6820462.6217220444</v>
          </cell>
          <cell r="O42">
            <v>7145593.785540631</v>
          </cell>
          <cell r="P42">
            <v>0</v>
          </cell>
          <cell r="Q42">
            <v>8334719.6241985243</v>
          </cell>
          <cell r="R42">
            <v>8334719.6241985243</v>
          </cell>
          <cell r="S42">
            <v>8334719.6241985243</v>
          </cell>
          <cell r="T42">
            <v>12070153.896003352</v>
          </cell>
          <cell r="U42">
            <v>12070153.896003352</v>
          </cell>
          <cell r="V42">
            <v>38986051.297741458</v>
          </cell>
          <cell r="W42">
            <v>3437977.1589438403</v>
          </cell>
        </row>
        <row r="43">
          <cell r="C43">
            <v>18668573.701630484</v>
          </cell>
          <cell r="D43" t="e">
            <v>#VALUE!</v>
          </cell>
          <cell r="E43">
            <v>338950645.83862644</v>
          </cell>
          <cell r="F43">
            <v>29890295.108444829</v>
          </cell>
          <cell r="G43"/>
          <cell r="H43">
            <v>10869571.013637811</v>
          </cell>
          <cell r="I43" t="e">
            <v>#VALUE!</v>
          </cell>
          <cell r="J43">
            <v>38657196.769454129</v>
          </cell>
          <cell r="K43">
            <v>3408977.1879482502</v>
          </cell>
          <cell r="L43">
            <v>55167455.138398565</v>
          </cell>
          <cell r="M43">
            <v>32474288.573702943</v>
          </cell>
          <cell r="N43">
            <v>40256843.922799081</v>
          </cell>
          <cell r="O43">
            <v>7003907.276228941</v>
          </cell>
          <cell r="P43">
            <v>0</v>
          </cell>
          <cell r="Q43">
            <v>6871550.0846384959</v>
          </cell>
          <cell r="R43">
            <v>6871550.0846384959</v>
          </cell>
          <cell r="S43">
            <v>6871550.0846384959</v>
          </cell>
          <cell r="T43">
            <v>9403905.1907298081</v>
          </cell>
          <cell r="U43">
            <v>9403905.1907298081</v>
          </cell>
          <cell r="V43">
            <v>39198887.076847553</v>
          </cell>
          <cell r="W43">
            <v>3456746.0396797853</v>
          </cell>
        </row>
        <row r="44">
          <cell r="C44">
            <v>5500351.1778064379</v>
          </cell>
          <cell r="D44" t="e">
            <v>#VALUE!</v>
          </cell>
          <cell r="E44">
            <v>112389527.60381579</v>
          </cell>
          <cell r="F44">
            <v>9911048.0785929579</v>
          </cell>
          <cell r="G44"/>
          <cell r="H44">
            <v>3951584.1029205485</v>
          </cell>
          <cell r="I44" t="e">
            <v>#VALUE!</v>
          </cell>
          <cell r="J44">
            <v>9587336.1562815588</v>
          </cell>
          <cell r="K44">
            <v>845457.32699843682</v>
          </cell>
          <cell r="L44">
            <v>16128746.099334955</v>
          </cell>
          <cell r="M44">
            <v>14231879.470397068</v>
          </cell>
          <cell r="N44">
            <v>941596.57807896973</v>
          </cell>
          <cell r="O44">
            <v>1739215.2767913309</v>
          </cell>
          <cell r="P44">
            <v>0</v>
          </cell>
          <cell r="Q44">
            <v>1469426.5671984612</v>
          </cell>
          <cell r="R44">
            <v>1469426.5671984612</v>
          </cell>
          <cell r="S44">
            <v>1469426.5671984612</v>
          </cell>
          <cell r="T44">
            <v>2010950.6519591729</v>
          </cell>
          <cell r="U44">
            <v>2010950.6519591729</v>
          </cell>
          <cell r="V44">
            <v>22241806.969747029</v>
          </cell>
          <cell r="W44">
            <v>1961389.3120809102</v>
          </cell>
        </row>
        <row r="45">
          <cell r="G45">
            <v>340794348</v>
          </cell>
        </row>
        <row r="52">
          <cell r="B52">
            <v>5534085540.9845867</v>
          </cell>
        </row>
        <row r="53">
          <cell r="B53">
            <v>842121117.37716436</v>
          </cell>
        </row>
        <row r="54">
          <cell r="B54">
            <v>1404230915.0420511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_Det"/>
      <sheetName val="EF_PM"/>
      <sheetName val="EF_CO"/>
      <sheetName val="EF_NOx"/>
      <sheetName val="EF_SO2"/>
      <sheetName val="EF_NMHC"/>
      <sheetName val="EF_CH4"/>
      <sheetName val="EF_HCT"/>
      <sheetName val="EF_ed"/>
      <sheetName val="EF_es"/>
      <sheetName val="EF_er"/>
      <sheetName val="EF_PMpneufreio"/>
      <sheetName val="EF_PM10pneufreio"/>
      <sheetName val="EF_PM2.5pneufreio"/>
      <sheetName val="EF_PMpista"/>
      <sheetName val="EF_PM10pista"/>
      <sheetName val="EF_PM2.5pista"/>
    </sheetNames>
    <sheetDataSet>
      <sheetData sheetId="0"/>
      <sheetData sheetId="1">
        <row r="3">
          <cell r="B3">
            <v>2.3999999999999998E-3</v>
          </cell>
          <cell r="C3" t="str">
            <v>nd</v>
          </cell>
          <cell r="F3"/>
          <cell r="G3">
            <v>2.3999999999999998E-3</v>
          </cell>
          <cell r="H3" t="str">
            <v>nd</v>
          </cell>
          <cell r="K3">
            <v>7.8E-2</v>
          </cell>
          <cell r="M3">
            <v>1.0713043478260871</v>
          </cell>
          <cell r="N3">
            <v>0.10990451015043734</v>
          </cell>
          <cell r="O3">
            <v>0.81311999999999995</v>
          </cell>
          <cell r="P3">
            <v>0.27106710671067108</v>
          </cell>
          <cell r="Q3">
            <v>0.44316546762589931</v>
          </cell>
          <cell r="R3">
            <v>0.44352000000000003</v>
          </cell>
          <cell r="S3">
            <v>0.71456000000000008</v>
          </cell>
          <cell r="T3">
            <v>0.71456000000000008</v>
          </cell>
        </row>
        <row r="4">
          <cell r="B4">
            <v>2.3999999999999998E-3</v>
          </cell>
          <cell r="C4" t="str">
            <v>nd</v>
          </cell>
          <cell r="F4"/>
          <cell r="G4">
            <v>2.3999999999999998E-3</v>
          </cell>
          <cell r="H4" t="str">
            <v>nd</v>
          </cell>
          <cell r="K4">
            <v>7.8E-2</v>
          </cell>
          <cell r="M4">
            <v>1.0713043478260871</v>
          </cell>
          <cell r="N4">
            <v>0.10990451015043734</v>
          </cell>
          <cell r="O4">
            <v>0.81311999999999995</v>
          </cell>
          <cell r="P4">
            <v>0.27106710671067108</v>
          </cell>
          <cell r="Q4">
            <v>0.44316546762589931</v>
          </cell>
          <cell r="R4">
            <v>0.44352000000000003</v>
          </cell>
          <cell r="S4">
            <v>0.71456000000000008</v>
          </cell>
          <cell r="T4">
            <v>0.71456000000000008</v>
          </cell>
        </row>
        <row r="5">
          <cell r="B5">
            <v>2.3999999999999998E-3</v>
          </cell>
          <cell r="C5" t="str">
            <v>nd</v>
          </cell>
          <cell r="F5"/>
          <cell r="G5">
            <v>2.3999999999999998E-3</v>
          </cell>
          <cell r="H5" t="str">
            <v>nd</v>
          </cell>
          <cell r="K5">
            <v>7.8E-2</v>
          </cell>
          <cell r="M5">
            <v>1.0713043478260871</v>
          </cell>
          <cell r="N5">
            <v>0.10990451015043734</v>
          </cell>
          <cell r="O5">
            <v>0.81311999999999995</v>
          </cell>
          <cell r="P5">
            <v>0.27106710671067108</v>
          </cell>
          <cell r="Q5">
            <v>0.44316546762589931</v>
          </cell>
          <cell r="R5">
            <v>0.44352000000000003</v>
          </cell>
          <cell r="S5">
            <v>0.71456000000000008</v>
          </cell>
          <cell r="T5">
            <v>0.71456000000000008</v>
          </cell>
        </row>
        <row r="6">
          <cell r="B6">
            <v>2.3999999999999998E-3</v>
          </cell>
          <cell r="C6" t="str">
            <v>nd</v>
          </cell>
          <cell r="F6"/>
          <cell r="G6">
            <v>2.3999999999999998E-3</v>
          </cell>
          <cell r="H6" t="str">
            <v>nd</v>
          </cell>
          <cell r="K6">
            <v>7.8E-2</v>
          </cell>
          <cell r="M6">
            <v>1.0713043478260871</v>
          </cell>
          <cell r="N6">
            <v>0.10990451015043734</v>
          </cell>
          <cell r="O6">
            <v>0.81311999999999995</v>
          </cell>
          <cell r="P6">
            <v>0.27106710671067108</v>
          </cell>
          <cell r="Q6">
            <v>0.44316546762589931</v>
          </cell>
          <cell r="R6">
            <v>0.44352000000000003</v>
          </cell>
          <cell r="S6">
            <v>0.71456000000000008</v>
          </cell>
          <cell r="T6">
            <v>0.71456000000000008</v>
          </cell>
        </row>
        <row r="7">
          <cell r="B7">
            <v>2.3999999999999998E-3</v>
          </cell>
          <cell r="C7" t="str">
            <v>nd</v>
          </cell>
          <cell r="F7"/>
          <cell r="G7">
            <v>2.3999999999999998E-3</v>
          </cell>
          <cell r="H7" t="str">
            <v>nd</v>
          </cell>
          <cell r="K7">
            <v>7.8E-2</v>
          </cell>
          <cell r="M7">
            <v>1.0713043478260871</v>
          </cell>
          <cell r="N7">
            <v>0.10990451015043734</v>
          </cell>
          <cell r="O7">
            <v>0.81311999999999995</v>
          </cell>
          <cell r="P7">
            <v>0.27106710671067108</v>
          </cell>
          <cell r="Q7">
            <v>0.44316546762589931</v>
          </cell>
          <cell r="R7">
            <v>0.44352000000000003</v>
          </cell>
          <cell r="S7">
            <v>0.71456000000000008</v>
          </cell>
          <cell r="T7">
            <v>0.71456000000000008</v>
          </cell>
        </row>
        <row r="8">
          <cell r="B8">
            <v>2.3999999999999998E-3</v>
          </cell>
          <cell r="C8" t="str">
            <v>nd</v>
          </cell>
          <cell r="F8"/>
          <cell r="G8">
            <v>2.3999999999999998E-3</v>
          </cell>
          <cell r="H8" t="str">
            <v>nd</v>
          </cell>
          <cell r="K8">
            <v>7.8E-2</v>
          </cell>
          <cell r="M8">
            <v>1.0713043478260871</v>
          </cell>
          <cell r="N8">
            <v>0.10990451015043734</v>
          </cell>
          <cell r="O8">
            <v>0.81311999999999995</v>
          </cell>
          <cell r="P8">
            <v>0.27106710671067108</v>
          </cell>
          <cell r="Q8">
            <v>0.44316546762589931</v>
          </cell>
          <cell r="R8">
            <v>0.44352000000000003</v>
          </cell>
          <cell r="S8">
            <v>0.71456000000000008</v>
          </cell>
          <cell r="T8">
            <v>0.71456000000000008</v>
          </cell>
        </row>
        <row r="9">
          <cell r="B9">
            <v>2.3999999999999998E-3</v>
          </cell>
          <cell r="C9" t="str">
            <v>nd</v>
          </cell>
          <cell r="F9"/>
          <cell r="G9">
            <v>2.3999999999999998E-3</v>
          </cell>
          <cell r="H9" t="str">
            <v>nd</v>
          </cell>
          <cell r="K9">
            <v>7.8E-2</v>
          </cell>
          <cell r="M9">
            <v>1.0713043478260871</v>
          </cell>
          <cell r="N9">
            <v>0.10990451015043734</v>
          </cell>
          <cell r="O9">
            <v>0.81311999999999995</v>
          </cell>
          <cell r="P9">
            <v>0.27106710671067108</v>
          </cell>
          <cell r="Q9">
            <v>0.44316546762589931</v>
          </cell>
          <cell r="R9">
            <v>0.44352000000000003</v>
          </cell>
          <cell r="S9">
            <v>0.71456000000000008</v>
          </cell>
          <cell r="T9">
            <v>0.71456000000000008</v>
          </cell>
        </row>
        <row r="10">
          <cell r="B10">
            <v>2.3999999999999998E-3</v>
          </cell>
          <cell r="C10" t="str">
            <v>nd</v>
          </cell>
          <cell r="F10"/>
          <cell r="G10">
            <v>2.3999999999999998E-3</v>
          </cell>
          <cell r="H10" t="str">
            <v>nd</v>
          </cell>
          <cell r="K10">
            <v>7.8E-2</v>
          </cell>
          <cell r="M10">
            <v>1.0713043478260871</v>
          </cell>
          <cell r="N10">
            <v>0.10990451015043734</v>
          </cell>
          <cell r="O10">
            <v>0.81311999999999995</v>
          </cell>
          <cell r="P10">
            <v>0.27106710671067108</v>
          </cell>
          <cell r="Q10">
            <v>0.44316546762589931</v>
          </cell>
          <cell r="R10">
            <v>0.44352000000000003</v>
          </cell>
          <cell r="S10">
            <v>0.71456000000000008</v>
          </cell>
          <cell r="T10">
            <v>0.71456000000000008</v>
          </cell>
        </row>
        <row r="11">
          <cell r="B11">
            <v>2.3999999999999998E-3</v>
          </cell>
          <cell r="C11" t="str">
            <v>nd</v>
          </cell>
          <cell r="F11"/>
          <cell r="G11">
            <v>2.3999999999999998E-3</v>
          </cell>
          <cell r="H11" t="str">
            <v>nd</v>
          </cell>
          <cell r="K11">
            <v>7.8E-2</v>
          </cell>
          <cell r="M11">
            <v>1.0713043478260871</v>
          </cell>
          <cell r="N11">
            <v>0.10990451015043734</v>
          </cell>
          <cell r="O11">
            <v>0.81311999999999995</v>
          </cell>
          <cell r="P11">
            <v>0.27106710671067108</v>
          </cell>
          <cell r="Q11">
            <v>0.44316546762589931</v>
          </cell>
          <cell r="R11">
            <v>0.44352000000000003</v>
          </cell>
          <cell r="S11">
            <v>0.71456000000000008</v>
          </cell>
          <cell r="T11">
            <v>0.71456000000000008</v>
          </cell>
        </row>
        <row r="12">
          <cell r="B12">
            <v>2.3999999999999998E-3</v>
          </cell>
          <cell r="C12" t="str">
            <v>nd</v>
          </cell>
          <cell r="F12"/>
          <cell r="G12">
            <v>2.3999999999999998E-3</v>
          </cell>
          <cell r="H12" t="str">
            <v>nd</v>
          </cell>
          <cell r="K12">
            <v>7.8E-2</v>
          </cell>
          <cell r="M12">
            <v>1.0713043478260871</v>
          </cell>
          <cell r="N12">
            <v>0.10990451015043734</v>
          </cell>
          <cell r="O12">
            <v>0.81311999999999995</v>
          </cell>
          <cell r="P12">
            <v>0.27106710671067108</v>
          </cell>
          <cell r="Q12">
            <v>0.44316546762589931</v>
          </cell>
          <cell r="R12">
            <v>0.44352000000000003</v>
          </cell>
          <cell r="S12">
            <v>0.71456000000000008</v>
          </cell>
          <cell r="T12">
            <v>0.71456000000000008</v>
          </cell>
        </row>
        <row r="13">
          <cell r="B13">
            <v>2.3999999999999998E-3</v>
          </cell>
          <cell r="C13" t="str">
            <v>nd</v>
          </cell>
          <cell r="F13"/>
          <cell r="G13">
            <v>2.3999999999999998E-3</v>
          </cell>
          <cell r="H13" t="str">
            <v>nd</v>
          </cell>
          <cell r="K13">
            <v>7.8E-2</v>
          </cell>
          <cell r="M13">
            <v>1.0713043478260871</v>
          </cell>
          <cell r="N13">
            <v>0.10990451015043734</v>
          </cell>
          <cell r="O13">
            <v>0.81311999999999995</v>
          </cell>
          <cell r="P13">
            <v>0.27106710671067108</v>
          </cell>
          <cell r="Q13">
            <v>0.44316546762589931</v>
          </cell>
          <cell r="R13">
            <v>0.44352000000000003</v>
          </cell>
          <cell r="S13">
            <v>0.71456000000000008</v>
          </cell>
          <cell r="T13">
            <v>0.71456000000000008</v>
          </cell>
        </row>
        <row r="14">
          <cell r="B14">
            <v>2.3999999999999998E-3</v>
          </cell>
          <cell r="C14" t="str">
            <v>nd</v>
          </cell>
          <cell r="F14"/>
          <cell r="G14">
            <v>2.3999999999999998E-3</v>
          </cell>
          <cell r="H14"/>
          <cell r="K14">
            <v>7.8E-2</v>
          </cell>
          <cell r="M14">
            <v>1.0713043478260871</v>
          </cell>
          <cell r="N14">
            <v>0.10990451015043734</v>
          </cell>
          <cell r="O14">
            <v>0.81311999999999995</v>
          </cell>
          <cell r="P14">
            <v>0.27106710671067108</v>
          </cell>
          <cell r="Q14">
            <v>0.44316546762589931</v>
          </cell>
          <cell r="R14">
            <v>0.44352000000000003</v>
          </cell>
          <cell r="S14">
            <v>0.71456000000000008</v>
          </cell>
          <cell r="T14">
            <v>0.71456000000000008</v>
          </cell>
        </row>
        <row r="15">
          <cell r="B15">
            <v>2.3999999999999998E-3</v>
          </cell>
          <cell r="C15" t="str">
            <v>nd</v>
          </cell>
          <cell r="F15"/>
          <cell r="G15">
            <v>2.3999999999999998E-3</v>
          </cell>
          <cell r="H15" t="str">
            <v>nd</v>
          </cell>
          <cell r="K15">
            <v>7.8E-2</v>
          </cell>
          <cell r="M15">
            <v>1.0713043478260871</v>
          </cell>
          <cell r="N15">
            <v>0.10990451015043734</v>
          </cell>
          <cell r="O15">
            <v>0.81311999999999995</v>
          </cell>
          <cell r="P15">
            <v>0.27106710671067108</v>
          </cell>
          <cell r="Q15">
            <v>0.44316546762589931</v>
          </cell>
          <cell r="R15">
            <v>0.44352000000000003</v>
          </cell>
          <cell r="S15">
            <v>0.71456000000000008</v>
          </cell>
          <cell r="T15">
            <v>0.71456000000000008</v>
          </cell>
        </row>
        <row r="16">
          <cell r="B16">
            <v>2.3999999999999998E-3</v>
          </cell>
          <cell r="C16" t="str">
            <v>nd</v>
          </cell>
          <cell r="F16"/>
          <cell r="G16">
            <v>2.3999999999999998E-3</v>
          </cell>
          <cell r="H16" t="str">
            <v>nd</v>
          </cell>
          <cell r="K16">
            <v>7.8E-2</v>
          </cell>
          <cell r="M16">
            <v>1.0713043478260871</v>
          </cell>
          <cell r="N16">
            <v>0.10990451015043734</v>
          </cell>
          <cell r="O16">
            <v>0.81311999999999995</v>
          </cell>
          <cell r="P16">
            <v>0.27106710671067108</v>
          </cell>
          <cell r="Q16">
            <v>0.44316546762589931</v>
          </cell>
          <cell r="R16">
            <v>0.44352000000000003</v>
          </cell>
          <cell r="S16">
            <v>0.71456000000000008</v>
          </cell>
          <cell r="T16">
            <v>0.71456000000000008</v>
          </cell>
        </row>
        <row r="17">
          <cell r="B17">
            <v>2.3999999999999998E-3</v>
          </cell>
          <cell r="C17" t="str">
            <v>nd</v>
          </cell>
          <cell r="F17"/>
          <cell r="G17">
            <v>2.3999999999999998E-3</v>
          </cell>
          <cell r="H17" t="str">
            <v>nd</v>
          </cell>
          <cell r="K17">
            <v>7.8E-2</v>
          </cell>
          <cell r="M17">
            <v>1.0713043478260871</v>
          </cell>
          <cell r="N17">
            <v>0.10990451015043734</v>
          </cell>
          <cell r="O17">
            <v>0.81311999999999995</v>
          </cell>
          <cell r="P17">
            <v>0.27106710671067108</v>
          </cell>
          <cell r="Q17">
            <v>0.44316546762589931</v>
          </cell>
          <cell r="R17">
            <v>0.44352000000000003</v>
          </cell>
          <cell r="S17">
            <v>0.71456000000000008</v>
          </cell>
          <cell r="T17">
            <v>0.71456000000000008</v>
          </cell>
        </row>
        <row r="18">
          <cell r="B18">
            <v>2.3999999999999998E-3</v>
          </cell>
          <cell r="C18" t="str">
            <v>nd</v>
          </cell>
          <cell r="F18"/>
          <cell r="G18">
            <v>2.3999999999999998E-3</v>
          </cell>
          <cell r="H18" t="str">
            <v>nd</v>
          </cell>
          <cell r="K18">
            <v>7.8E-2</v>
          </cell>
          <cell r="M18">
            <v>1.0713043478260871</v>
          </cell>
          <cell r="N18">
            <v>0.10990451015043734</v>
          </cell>
          <cell r="O18">
            <v>0.81311999999999995</v>
          </cell>
          <cell r="P18">
            <v>0.27106710671067108</v>
          </cell>
          <cell r="Q18">
            <v>0.44316546762589931</v>
          </cell>
          <cell r="R18">
            <v>0.44352000000000003</v>
          </cell>
          <cell r="S18">
            <v>0.71456000000000008</v>
          </cell>
          <cell r="T18">
            <v>0.71456000000000008</v>
          </cell>
        </row>
        <row r="19">
          <cell r="B19">
            <v>2.3999999999999998E-3</v>
          </cell>
          <cell r="C19" t="str">
            <v>nd</v>
          </cell>
          <cell r="F19"/>
          <cell r="G19">
            <v>2.3999999999999998E-3</v>
          </cell>
          <cell r="H19" t="str">
            <v>nd</v>
          </cell>
          <cell r="K19">
            <v>7.8E-2</v>
          </cell>
          <cell r="M19">
            <v>1.0713043478260871</v>
          </cell>
          <cell r="N19">
            <v>0.10990451015043734</v>
          </cell>
          <cell r="O19">
            <v>0.81311999999999995</v>
          </cell>
          <cell r="P19">
            <v>0.27106710671067108</v>
          </cell>
          <cell r="Q19">
            <v>0.44316546762589931</v>
          </cell>
          <cell r="R19">
            <v>0.44352000000000003</v>
          </cell>
          <cell r="S19">
            <v>0.71456000000000008</v>
          </cell>
          <cell r="T19">
            <v>0.71456000000000008</v>
          </cell>
        </row>
        <row r="20">
          <cell r="B20">
            <v>2.3999999999999998E-3</v>
          </cell>
          <cell r="C20" t="str">
            <v>nd</v>
          </cell>
          <cell r="F20"/>
          <cell r="G20">
            <v>2.3999999999999998E-3</v>
          </cell>
          <cell r="H20" t="str">
            <v>nd</v>
          </cell>
          <cell r="K20">
            <v>7.8E-2</v>
          </cell>
          <cell r="M20">
            <v>1.0713043478260871</v>
          </cell>
          <cell r="N20">
            <v>0.10990451015043734</v>
          </cell>
          <cell r="O20">
            <v>0.81311999999999995</v>
          </cell>
          <cell r="P20">
            <v>0.27106710671067108</v>
          </cell>
          <cell r="Q20">
            <v>0.44316546762589931</v>
          </cell>
          <cell r="R20">
            <v>0.44352000000000003</v>
          </cell>
          <cell r="S20">
            <v>0.71456000000000008</v>
          </cell>
          <cell r="T20">
            <v>0.71456000000000008</v>
          </cell>
        </row>
        <row r="21">
          <cell r="B21">
            <v>2.3999999999999998E-3</v>
          </cell>
          <cell r="C21" t="str">
            <v>nd</v>
          </cell>
          <cell r="F21"/>
          <cell r="G21">
            <v>2.3999999999999998E-3</v>
          </cell>
          <cell r="H21" t="str">
            <v>nd</v>
          </cell>
          <cell r="K21">
            <v>7.8E-2</v>
          </cell>
          <cell r="M21">
            <v>1.0713043478260871</v>
          </cell>
          <cell r="N21">
            <v>0.10990451015043734</v>
          </cell>
          <cell r="O21">
            <v>0.81311999999999995</v>
          </cell>
          <cell r="P21">
            <v>0.27106710671067108</v>
          </cell>
          <cell r="Q21">
            <v>0.44316546762589931</v>
          </cell>
          <cell r="R21">
            <v>0.44352000000000003</v>
          </cell>
          <cell r="S21">
            <v>0.71456000000000008</v>
          </cell>
          <cell r="T21">
            <v>0.71456000000000008</v>
          </cell>
        </row>
        <row r="22">
          <cell r="B22">
            <v>2.3999999999999998E-3</v>
          </cell>
          <cell r="C22" t="str">
            <v>nd</v>
          </cell>
          <cell r="F22"/>
          <cell r="G22">
            <v>2.3999999999999998E-3</v>
          </cell>
          <cell r="H22" t="str">
            <v>nd</v>
          </cell>
          <cell r="K22">
            <v>7.8E-2</v>
          </cell>
          <cell r="M22">
            <v>1.0713043478260871</v>
          </cell>
          <cell r="N22">
            <v>0.10990451015043734</v>
          </cell>
          <cell r="O22">
            <v>0.81311999999999995</v>
          </cell>
          <cell r="P22">
            <v>0.27106710671067108</v>
          </cell>
          <cell r="Q22">
            <v>0.44316546762589931</v>
          </cell>
          <cell r="R22">
            <v>0.44352000000000003</v>
          </cell>
          <cell r="S22">
            <v>0.71456000000000008</v>
          </cell>
          <cell r="T22">
            <v>0.71456000000000008</v>
          </cell>
        </row>
        <row r="23">
          <cell r="B23">
            <v>2.3999999999999998E-3</v>
          </cell>
          <cell r="C23" t="str">
            <v>nd</v>
          </cell>
          <cell r="F23"/>
          <cell r="G23">
            <v>2.3999999999999998E-3</v>
          </cell>
          <cell r="H23" t="str">
            <v>nd</v>
          </cell>
          <cell r="K23">
            <v>7.8E-2</v>
          </cell>
          <cell r="M23">
            <v>1.0713043478260871</v>
          </cell>
          <cell r="N23">
            <v>0.10990451015043734</v>
          </cell>
          <cell r="O23">
            <v>0.81311999999999995</v>
          </cell>
          <cell r="P23">
            <v>0.27106710671067108</v>
          </cell>
          <cell r="Q23">
            <v>0.44316546762589931</v>
          </cell>
          <cell r="R23">
            <v>0.44352000000000003</v>
          </cell>
          <cell r="S23">
            <v>0.71456000000000008</v>
          </cell>
          <cell r="T23">
            <v>0.71456000000000008</v>
          </cell>
        </row>
        <row r="24">
          <cell r="B24">
            <v>2.3999999999999998E-3</v>
          </cell>
          <cell r="C24" t="str">
            <v>nd</v>
          </cell>
          <cell r="F24"/>
          <cell r="G24">
            <v>2.3999999999999998E-3</v>
          </cell>
          <cell r="H24" t="str">
            <v>nd</v>
          </cell>
          <cell r="K24">
            <v>7.8E-2</v>
          </cell>
          <cell r="M24">
            <v>1.0713043478260871</v>
          </cell>
          <cell r="N24">
            <v>0.10990451015043734</v>
          </cell>
          <cell r="O24">
            <v>0.81311999999999995</v>
          </cell>
          <cell r="P24">
            <v>0.27106710671067108</v>
          </cell>
          <cell r="Q24">
            <v>0.44316546762589931</v>
          </cell>
          <cell r="R24">
            <v>0.44352000000000003</v>
          </cell>
          <cell r="S24">
            <v>0.71456000000000008</v>
          </cell>
          <cell r="T24">
            <v>0.71456000000000008</v>
          </cell>
        </row>
        <row r="25">
          <cell r="B25">
            <v>1.1000000000000001E-3</v>
          </cell>
          <cell r="C25" t="str">
            <v>nd</v>
          </cell>
          <cell r="F25"/>
          <cell r="G25">
            <v>1.1000000000000001E-3</v>
          </cell>
          <cell r="H25" t="str">
            <v>nd</v>
          </cell>
          <cell r="K25">
            <v>7.8E-2</v>
          </cell>
          <cell r="M25">
            <v>1.0713043478260871</v>
          </cell>
          <cell r="N25">
            <v>0.10990451015043734</v>
          </cell>
          <cell r="O25">
            <v>0.81311999999999995</v>
          </cell>
          <cell r="P25">
            <v>0.27106710671067108</v>
          </cell>
          <cell r="Q25">
            <v>0.44316546762589931</v>
          </cell>
          <cell r="R25">
            <v>0.44352000000000003</v>
          </cell>
          <cell r="S25">
            <v>0.71456000000000008</v>
          </cell>
          <cell r="T25">
            <v>0.71456000000000008</v>
          </cell>
        </row>
        <row r="26">
          <cell r="B26">
            <v>1.1000000000000001E-3</v>
          </cell>
          <cell r="C26" t="str">
            <v>nd</v>
          </cell>
          <cell r="F26"/>
          <cell r="G26">
            <v>1.1000000000000001E-3</v>
          </cell>
          <cell r="H26" t="str">
            <v>nd</v>
          </cell>
          <cell r="K26">
            <v>7.8E-2</v>
          </cell>
          <cell r="M26">
            <v>1.0713043478260871</v>
          </cell>
          <cell r="N26">
            <v>0.10990451015043734</v>
          </cell>
          <cell r="O26">
            <v>0.81311999999999995</v>
          </cell>
          <cell r="P26">
            <v>0.27106710671067108</v>
          </cell>
          <cell r="Q26">
            <v>0.44316546762589931</v>
          </cell>
          <cell r="R26">
            <v>0.44352000000000003</v>
          </cell>
          <cell r="S26">
            <v>0.71456000000000008</v>
          </cell>
          <cell r="T26">
            <v>0.71456000000000008</v>
          </cell>
        </row>
        <row r="27">
          <cell r="B27">
            <v>1.1000000000000001E-3</v>
          </cell>
          <cell r="C27" t="str">
            <v>nd</v>
          </cell>
          <cell r="F27"/>
          <cell r="G27">
            <v>1.1000000000000001E-3</v>
          </cell>
          <cell r="H27" t="str">
            <v>nd</v>
          </cell>
          <cell r="K27">
            <v>7.8E-2</v>
          </cell>
          <cell r="M27">
            <v>1.0713043478260871</v>
          </cell>
          <cell r="N27">
            <v>0.10990451015043734</v>
          </cell>
          <cell r="O27">
            <v>0.81311999999999995</v>
          </cell>
          <cell r="P27">
            <v>0.27106710671067108</v>
          </cell>
          <cell r="Q27">
            <v>0.44316546762589931</v>
          </cell>
          <cell r="R27">
            <v>0.44352000000000003</v>
          </cell>
          <cell r="S27">
            <v>0.71456000000000008</v>
          </cell>
          <cell r="T27">
            <v>0.71456000000000008</v>
          </cell>
        </row>
        <row r="28">
          <cell r="B28">
            <v>1.1000000000000001E-3</v>
          </cell>
          <cell r="C28" t="str">
            <v>nd</v>
          </cell>
          <cell r="F28"/>
          <cell r="G28">
            <v>1.1000000000000001E-3</v>
          </cell>
          <cell r="H28" t="str">
            <v>nd</v>
          </cell>
          <cell r="K28">
            <v>7.8E-2</v>
          </cell>
          <cell r="M28">
            <v>0.5327483047467092</v>
          </cell>
          <cell r="N28">
            <v>0.10990451015043734</v>
          </cell>
          <cell r="O28">
            <v>0.40435596330275231</v>
          </cell>
          <cell r="P28">
            <v>0.13479880098101554</v>
          </cell>
          <cell r="Q28">
            <v>0.22038149297076101</v>
          </cell>
          <cell r="R28">
            <v>0.22055779816513763</v>
          </cell>
          <cell r="S28">
            <v>0.35534311926605505</v>
          </cell>
          <cell r="T28">
            <v>0.35534311926605505</v>
          </cell>
        </row>
        <row r="29">
          <cell r="B29">
            <v>1.1000000000000001E-3</v>
          </cell>
          <cell r="C29" t="str">
            <v>nd</v>
          </cell>
          <cell r="F29"/>
          <cell r="G29">
            <v>1.1000000000000001E-3</v>
          </cell>
          <cell r="H29" t="str">
            <v>nd</v>
          </cell>
          <cell r="K29">
            <v>7.8E-2</v>
          </cell>
          <cell r="M29">
            <v>0.5327483047467092</v>
          </cell>
          <cell r="N29">
            <v>0.10990451015043734</v>
          </cell>
          <cell r="O29">
            <v>0.40435596330275231</v>
          </cell>
          <cell r="P29">
            <v>0.13479880098101554</v>
          </cell>
          <cell r="Q29">
            <v>0.22038149297076101</v>
          </cell>
          <cell r="R29">
            <v>0.22055779816513763</v>
          </cell>
          <cell r="S29">
            <v>0.35534311926605505</v>
          </cell>
          <cell r="T29">
            <v>0.35534311926605505</v>
          </cell>
        </row>
        <row r="30">
          <cell r="B30">
            <v>1.1000000000000001E-3</v>
          </cell>
          <cell r="C30" t="str">
            <v>nd</v>
          </cell>
          <cell r="F30"/>
          <cell r="G30">
            <v>1.1000000000000001E-3</v>
          </cell>
          <cell r="H30" t="str">
            <v>nd</v>
          </cell>
          <cell r="K30">
            <v>7.8E-2</v>
          </cell>
          <cell r="L30">
            <v>2.87E-2</v>
          </cell>
          <cell r="M30">
            <v>0.20869565217391303</v>
          </cell>
          <cell r="N30">
            <v>0.10990451015043734</v>
          </cell>
          <cell r="O30">
            <v>0.15839999999999999</v>
          </cell>
          <cell r="P30">
            <v>5.2805280528052799E-2</v>
          </cell>
          <cell r="Q30">
            <v>8.6330935251798552E-2</v>
          </cell>
          <cell r="R30">
            <v>8.6399999999999991E-2</v>
          </cell>
          <cell r="S30">
            <v>0.13919999999999999</v>
          </cell>
          <cell r="T30">
            <v>0.13919999999999999</v>
          </cell>
        </row>
        <row r="31">
          <cell r="B31">
            <v>1.1000000000000001E-3</v>
          </cell>
          <cell r="C31" t="str">
            <v>nd</v>
          </cell>
          <cell r="D31">
            <v>1.1000000000000001E-3</v>
          </cell>
          <cell r="E31" t="str">
            <v>nd</v>
          </cell>
          <cell r="F31"/>
          <cell r="G31">
            <v>1.1000000000000001E-3</v>
          </cell>
          <cell r="H31" t="str">
            <v>nd</v>
          </cell>
          <cell r="I31">
            <v>1.1000000000000001E-3</v>
          </cell>
          <cell r="J31" t="str">
            <v>nd</v>
          </cell>
          <cell r="K31">
            <v>7.8E-2</v>
          </cell>
          <cell r="L31">
            <v>1.4E-2</v>
          </cell>
          <cell r="M31">
            <v>0.20869565217391303</v>
          </cell>
          <cell r="N31">
            <v>0.10990451015043734</v>
          </cell>
          <cell r="O31">
            <v>0.15839999999999999</v>
          </cell>
          <cell r="P31">
            <v>5.2805280528052799E-2</v>
          </cell>
          <cell r="Q31">
            <v>8.6330935251798552E-2</v>
          </cell>
          <cell r="R31">
            <v>8.6399999999999991E-2</v>
          </cell>
          <cell r="S31">
            <v>0.13919999999999999</v>
          </cell>
          <cell r="T31">
            <v>0.13919999999999999</v>
          </cell>
        </row>
        <row r="32">
          <cell r="B32">
            <v>1.1000000000000001E-3</v>
          </cell>
          <cell r="C32" t="str">
            <v>nd</v>
          </cell>
          <cell r="D32">
            <v>1.1000000000000001E-3</v>
          </cell>
          <cell r="E32" t="str">
            <v>nd</v>
          </cell>
          <cell r="F32"/>
          <cell r="G32">
            <v>1.1000000000000001E-3</v>
          </cell>
          <cell r="H32" t="str">
            <v>nd</v>
          </cell>
          <cell r="I32">
            <v>1.1000000000000001E-3</v>
          </cell>
          <cell r="J32" t="str">
            <v>nd</v>
          </cell>
          <cell r="K32">
            <v>7.8E-2</v>
          </cell>
          <cell r="L32">
            <v>1.4E-2</v>
          </cell>
          <cell r="M32">
            <v>0.16600000000000001</v>
          </cell>
          <cell r="N32">
            <v>0.10990451015043734</v>
          </cell>
          <cell r="O32">
            <v>0.126</v>
          </cell>
          <cell r="P32">
            <v>4.2000000000000003E-2</v>
          </cell>
          <cell r="Q32">
            <v>6.9000000000000006E-2</v>
          </cell>
          <cell r="R32">
            <v>6.9000000000000006E-2</v>
          </cell>
          <cell r="S32">
            <v>0.111</v>
          </cell>
          <cell r="T32">
            <v>0.111</v>
          </cell>
        </row>
        <row r="33">
          <cell r="B33">
            <v>1.1000000000000001E-3</v>
          </cell>
          <cell r="C33" t="str">
            <v>nd</v>
          </cell>
          <cell r="D33">
            <v>1.1000000000000001E-3</v>
          </cell>
          <cell r="E33" t="str">
            <v>nd</v>
          </cell>
          <cell r="F33"/>
          <cell r="G33">
            <v>1.1000000000000001E-3</v>
          </cell>
          <cell r="H33" t="str">
            <v>nd</v>
          </cell>
          <cell r="I33">
            <v>1.1000000000000001E-3</v>
          </cell>
          <cell r="J33" t="str">
            <v>nd</v>
          </cell>
          <cell r="K33">
            <v>7.8E-2</v>
          </cell>
          <cell r="L33">
            <v>3.5000000000000001E-3</v>
          </cell>
          <cell r="M33">
            <v>0.16600000000000001</v>
          </cell>
          <cell r="N33">
            <v>0.10990451015043734</v>
          </cell>
          <cell r="O33">
            <v>0.126</v>
          </cell>
          <cell r="P33">
            <v>4.2000000000000003E-2</v>
          </cell>
          <cell r="Q33">
            <v>6.9000000000000006E-2</v>
          </cell>
          <cell r="R33">
            <v>6.9000000000000006E-2</v>
          </cell>
          <cell r="S33">
            <v>0.111</v>
          </cell>
          <cell r="T33">
            <v>0.111</v>
          </cell>
        </row>
        <row r="34">
          <cell r="B34">
            <v>1.1000000000000001E-3</v>
          </cell>
          <cell r="C34" t="str">
            <v>nd</v>
          </cell>
          <cell r="D34">
            <v>1.1000000000000001E-3</v>
          </cell>
          <cell r="E34" t="str">
            <v>nd</v>
          </cell>
          <cell r="F34"/>
          <cell r="G34">
            <v>1.1000000000000001E-3</v>
          </cell>
          <cell r="H34" t="str">
            <v>nd</v>
          </cell>
          <cell r="I34">
            <v>1.1000000000000001E-3</v>
          </cell>
          <cell r="J34" t="str">
            <v>nd</v>
          </cell>
          <cell r="K34">
            <v>7.8E-2</v>
          </cell>
          <cell r="L34">
            <v>3.5000000000000001E-3</v>
          </cell>
          <cell r="M34">
            <v>0.16306388993592158</v>
          </cell>
          <cell r="N34">
            <v>0.10990451015043734</v>
          </cell>
          <cell r="O34">
            <v>0.10232921009451307</v>
          </cell>
          <cell r="P34">
            <v>4.6630795691286087E-2</v>
          </cell>
          <cell r="Q34">
            <v>6.8098596579100126E-2</v>
          </cell>
          <cell r="R34">
            <v>6.0967610306406579E-2</v>
          </cell>
          <cell r="S34">
            <v>0.16303529969531025</v>
          </cell>
          <cell r="T34">
            <v>9.5222828576612129E-2</v>
          </cell>
        </row>
        <row r="35">
          <cell r="B35">
            <v>1.1000000000000001E-3</v>
          </cell>
          <cell r="D35">
            <v>1.1000000000000001E-3</v>
          </cell>
          <cell r="E35" t="str">
            <v>nd</v>
          </cell>
          <cell r="F35"/>
          <cell r="G35">
            <v>1.1000000000000001E-3</v>
          </cell>
          <cell r="I35">
            <v>1.1000000000000001E-3</v>
          </cell>
          <cell r="J35" t="str">
            <v>nd</v>
          </cell>
          <cell r="K35">
            <v>7.8E-2</v>
          </cell>
          <cell r="L35">
            <v>3.5000000000000001E-3</v>
          </cell>
          <cell r="M35">
            <v>0.16306388993592158</v>
          </cell>
          <cell r="N35">
            <v>0.10990451015043734</v>
          </cell>
          <cell r="O35">
            <v>0.10232921009451307</v>
          </cell>
          <cell r="P35">
            <v>4.6630795691286087E-2</v>
          </cell>
          <cell r="Q35">
            <v>6.8098596579100126E-2</v>
          </cell>
          <cell r="R35">
            <v>6.0967610306406579E-2</v>
          </cell>
          <cell r="S35">
            <v>0.16303529969531025</v>
          </cell>
          <cell r="T35">
            <v>9.5222828576612129E-2</v>
          </cell>
        </row>
        <row r="36">
          <cell r="B36">
            <v>1.1000000000000001E-3</v>
          </cell>
          <cell r="D36">
            <v>1.1000000000000001E-3</v>
          </cell>
          <cell r="E36" t="str">
            <v>nd</v>
          </cell>
          <cell r="F36"/>
          <cell r="G36">
            <v>1.1000000000000001E-3</v>
          </cell>
          <cell r="I36">
            <v>1.1000000000000001E-3</v>
          </cell>
          <cell r="J36" t="str">
            <v>nd</v>
          </cell>
          <cell r="K36">
            <v>6.3E-2</v>
          </cell>
          <cell r="L36">
            <v>3.5000000000000001E-3</v>
          </cell>
          <cell r="M36">
            <v>0.16000248901192296</v>
          </cell>
          <cell r="N36">
            <v>8.5344876987220028E-2</v>
          </cell>
          <cell r="O36">
            <v>9.1647062329844986E-2</v>
          </cell>
          <cell r="P36">
            <v>3.9017608362048324E-2</v>
          </cell>
          <cell r="Q36">
            <v>6.2281709102882186E-2</v>
          </cell>
          <cell r="R36">
            <v>5.3857529305270858E-2</v>
          </cell>
          <cell r="S36">
            <v>9.0219988562534922E-2</v>
          </cell>
          <cell r="T36">
            <v>8.5416245907783545E-2</v>
          </cell>
        </row>
        <row r="37">
          <cell r="B37">
            <v>1.1000000000000001E-3</v>
          </cell>
          <cell r="D37">
            <v>1.1000000000000001E-3</v>
          </cell>
          <cell r="E37" t="str">
            <v>nd</v>
          </cell>
          <cell r="F37"/>
          <cell r="G37">
            <v>1.1000000000000001E-3</v>
          </cell>
          <cell r="I37">
            <v>1.1000000000000001E-3</v>
          </cell>
          <cell r="J37" t="str">
            <v>nd</v>
          </cell>
          <cell r="K37">
            <v>0.06</v>
          </cell>
          <cell r="L37">
            <v>3.5000000000000001E-3</v>
          </cell>
          <cell r="M37">
            <v>0.1467454809217667</v>
          </cell>
          <cell r="N37">
            <v>8.1344127440099237E-2</v>
          </cell>
          <cell r="O37">
            <v>8.500671317059369E-2</v>
          </cell>
          <cell r="P37">
            <v>3.1035584697072148E-2</v>
          </cell>
          <cell r="Q37">
            <v>5.5388324520784946E-2</v>
          </cell>
          <cell r="R37">
            <v>5.7710440305520139E-2</v>
          </cell>
          <cell r="S37">
            <v>8.4432117430833717E-2</v>
          </cell>
          <cell r="T37">
            <v>7.9836972613399906E-2</v>
          </cell>
          <cell r="U37">
            <v>3.5000000000000001E-3</v>
          </cell>
          <cell r="V37" t="str">
            <v>nd</v>
          </cell>
        </row>
        <row r="38">
          <cell r="B38">
            <v>1.1000000000000001E-3</v>
          </cell>
          <cell r="D38">
            <v>1.1000000000000001E-3</v>
          </cell>
          <cell r="E38" t="str">
            <v>nd</v>
          </cell>
          <cell r="F38"/>
          <cell r="G38">
            <v>1.1000000000000001E-3</v>
          </cell>
          <cell r="I38">
            <v>1.1000000000000001E-3</v>
          </cell>
          <cell r="J38" t="str">
            <v>nd</v>
          </cell>
          <cell r="K38">
            <v>6.8000000000000005E-2</v>
          </cell>
          <cell r="L38">
            <v>3.5000000000000001E-3</v>
          </cell>
          <cell r="M38">
            <v>0.15169674743294023</v>
          </cell>
          <cell r="N38">
            <v>8.1770399894879789E-2</v>
          </cell>
          <cell r="O38">
            <v>8.7516769156665869E-2</v>
          </cell>
          <cell r="P38">
            <v>3.5372051327637502E-2</v>
          </cell>
          <cell r="Q38">
            <v>4.7729169331468917E-2</v>
          </cell>
          <cell r="R38">
            <v>5.0730896440256613E-2</v>
          </cell>
          <cell r="S38">
            <v>9.2040520218309094E-2</v>
          </cell>
          <cell r="T38">
            <v>7.140128938079926E-2</v>
          </cell>
          <cell r="U38">
            <v>3.5000000000000001E-3</v>
          </cell>
          <cell r="V38" t="str">
            <v>nd</v>
          </cell>
        </row>
        <row r="39">
          <cell r="B39">
            <v>1.1000000000000001E-3</v>
          </cell>
          <cell r="D39">
            <v>1.1000000000000001E-3</v>
          </cell>
          <cell r="E39" t="str">
            <v>nd</v>
          </cell>
          <cell r="F39"/>
          <cell r="G39">
            <v>1.1000000000000001E-3</v>
          </cell>
          <cell r="I39">
            <v>1.1000000000000001E-3</v>
          </cell>
          <cell r="J39" t="str">
            <v>nd</v>
          </cell>
          <cell r="K39">
            <v>5.1999999999999998E-2</v>
          </cell>
          <cell r="L39">
            <v>3.5000000000000001E-3</v>
          </cell>
          <cell r="M39">
            <v>0.15156302016064527</v>
          </cell>
          <cell r="N39">
            <v>9.4265736725623064E-2</v>
          </cell>
          <cell r="O39">
            <v>7.3836430916029316E-2</v>
          </cell>
          <cell r="P39">
            <v>3.7265593843345324E-2</v>
          </cell>
          <cell r="Q39">
            <v>4.8138038059266752E-2</v>
          </cell>
          <cell r="R39">
            <v>5.6426965993966946E-2</v>
          </cell>
          <cell r="S39">
            <v>8.5028110237089297E-2</v>
          </cell>
          <cell r="T39">
            <v>7.1524724435440099E-2</v>
          </cell>
          <cell r="U39">
            <v>3.5000000000000001E-3</v>
          </cell>
          <cell r="V39" t="str">
            <v>nd</v>
          </cell>
        </row>
        <row r="40">
          <cell r="B40">
            <v>1.1000000000000001E-3</v>
          </cell>
          <cell r="D40">
            <v>1.1000000000000001E-3</v>
          </cell>
          <cell r="E40" t="str">
            <v>nd</v>
          </cell>
          <cell r="F40"/>
          <cell r="G40">
            <v>1.1000000000000001E-3</v>
          </cell>
          <cell r="I40">
            <v>1.1000000000000001E-3</v>
          </cell>
          <cell r="J40" t="str">
            <v>nd</v>
          </cell>
          <cell r="K40">
            <v>1.7999999999999999E-2</v>
          </cell>
          <cell r="L40">
            <v>3.5000000000000001E-3</v>
          </cell>
          <cell r="M40">
            <v>2.1408679144323633E-2</v>
          </cell>
          <cell r="N40">
            <v>1.6478341786889814E-2</v>
          </cell>
          <cell r="O40">
            <v>1.6321758516346437E-2</v>
          </cell>
          <cell r="P40">
            <v>3.1532520979668656E-3</v>
          </cell>
          <cell r="Q40">
            <v>7.3832779669796098E-3</v>
          </cell>
          <cell r="R40">
            <v>7.4821632428014777E-3</v>
          </cell>
          <cell r="S40">
            <v>1.4897755540875324E-2</v>
          </cell>
          <cell r="T40">
            <v>1.4933273272592843E-2</v>
          </cell>
          <cell r="U40">
            <v>3.5000000000000001E-3</v>
          </cell>
          <cell r="V40" t="str">
            <v>nd</v>
          </cell>
        </row>
        <row r="41">
          <cell r="B41">
            <v>1.1000000000000001E-3</v>
          </cell>
          <cell r="D41">
            <v>1.1000000000000001E-3</v>
          </cell>
          <cell r="E41" t="str">
            <v>nd</v>
          </cell>
          <cell r="F41"/>
          <cell r="G41">
            <v>1E-3</v>
          </cell>
          <cell r="I41">
            <v>1E-3</v>
          </cell>
          <cell r="J41" t="str">
            <v>nd</v>
          </cell>
          <cell r="K41">
            <v>1.4999999999999999E-2</v>
          </cell>
          <cell r="L41">
            <v>3.5000000000000001E-3</v>
          </cell>
          <cell r="M41">
            <v>2.0905533478037516E-2</v>
          </cell>
          <cell r="N41">
            <v>1.1314814781612257E-2</v>
          </cell>
          <cell r="O41">
            <v>1.6271590925043516E-2</v>
          </cell>
          <cell r="P41">
            <v>3.5856572387733794E-3</v>
          </cell>
          <cell r="Q41">
            <v>7.5297928075998078E-3</v>
          </cell>
          <cell r="R41">
            <v>8.5496497099065791E-3</v>
          </cell>
          <cell r="S41">
            <v>1.6173630230739144E-2</v>
          </cell>
          <cell r="T41">
            <v>1.6174505525974388E-2</v>
          </cell>
          <cell r="U41">
            <v>3.5000000000000001E-3</v>
          </cell>
          <cell r="V41" t="str">
            <v>nd</v>
          </cell>
        </row>
        <row r="42">
          <cell r="B42">
            <v>1E-3</v>
          </cell>
          <cell r="D42">
            <v>1E-3</v>
          </cell>
          <cell r="E42" t="str">
            <v>nd</v>
          </cell>
          <cell r="F42"/>
          <cell r="G42">
            <v>1E-3</v>
          </cell>
          <cell r="I42">
            <v>1E-3</v>
          </cell>
          <cell r="J42" t="str">
            <v>nd</v>
          </cell>
          <cell r="K42">
            <v>1.4496038768646297E-2</v>
          </cell>
          <cell r="L42">
            <v>3.5000000000000001E-3</v>
          </cell>
          <cell r="M42">
            <v>2.0905533478037516E-2</v>
          </cell>
          <cell r="N42">
            <v>1.1314814781612257E-2</v>
          </cell>
          <cell r="O42">
            <v>1.6271590925043516E-2</v>
          </cell>
          <cell r="P42">
            <v>3.5856572387733794E-3</v>
          </cell>
          <cell r="Q42">
            <v>7.5297928075998078E-3</v>
          </cell>
          <cell r="R42">
            <v>8.5496497099065791E-3</v>
          </cell>
          <cell r="S42">
            <v>1.6173630230739144E-2</v>
          </cell>
          <cell r="T42">
            <v>1.6174505525974388E-2</v>
          </cell>
          <cell r="U42">
            <v>3.5000000000000001E-3</v>
          </cell>
          <cell r="V42" t="str">
            <v>nd</v>
          </cell>
        </row>
        <row r="43">
          <cell r="B43">
            <v>1E-3</v>
          </cell>
          <cell r="D43">
            <v>1E-3</v>
          </cell>
          <cell r="E43" t="str">
            <v>nd</v>
          </cell>
          <cell r="F43"/>
          <cell r="G43">
            <v>1E-3</v>
          </cell>
          <cell r="I43">
            <v>1E-3</v>
          </cell>
          <cell r="J43" t="str">
            <v>nd</v>
          </cell>
          <cell r="K43">
            <v>1.7999999999999999E-2</v>
          </cell>
          <cell r="L43">
            <v>3.5000000000000001E-3</v>
          </cell>
          <cell r="M43">
            <v>2.3E-2</v>
          </cell>
          <cell r="N43">
            <v>0.01</v>
          </cell>
          <cell r="O43">
            <v>1.7000000000000001E-2</v>
          </cell>
          <cell r="P43">
            <v>4.0000000000000001E-3</v>
          </cell>
          <cell r="Q43">
            <v>8.9999999999999993E-3</v>
          </cell>
          <cell r="R43">
            <v>8.9999999999999993E-3</v>
          </cell>
          <cell r="S43">
            <v>1.6E-2</v>
          </cell>
          <cell r="T43">
            <v>1.6E-2</v>
          </cell>
          <cell r="U43">
            <v>3.5000000000000001E-3</v>
          </cell>
          <cell r="V43" t="str">
            <v>nd</v>
          </cell>
        </row>
      </sheetData>
      <sheetData sheetId="2">
        <row r="3">
          <cell r="B3">
            <v>39.6</v>
          </cell>
          <cell r="C3">
            <v>21.599999999999998</v>
          </cell>
          <cell r="G3">
            <v>39.6</v>
          </cell>
          <cell r="H3">
            <v>21.599999999999998</v>
          </cell>
          <cell r="K3">
            <v>0.48499999999999999</v>
          </cell>
          <cell r="L3">
            <v>19.7</v>
          </cell>
          <cell r="M3">
            <v>3.0191304347826091</v>
          </cell>
          <cell r="N3">
            <v>1.5605270505071509</v>
          </cell>
          <cell r="O3">
            <v>2.2915200000000002</v>
          </cell>
          <cell r="P3">
            <v>0.76391639163916392</v>
          </cell>
          <cell r="Q3">
            <v>1.2489208633093527</v>
          </cell>
          <cell r="R3">
            <v>1.2499200000000001</v>
          </cell>
          <cell r="S3">
            <v>2.01376</v>
          </cell>
          <cell r="T3">
            <v>2.01376</v>
          </cell>
        </row>
        <row r="4">
          <cell r="B4">
            <v>39.6</v>
          </cell>
          <cell r="C4">
            <v>21.599999999999998</v>
          </cell>
          <cell r="G4">
            <v>39.6</v>
          </cell>
          <cell r="H4">
            <v>21.599999999999998</v>
          </cell>
          <cell r="K4">
            <v>0.48499999999999999</v>
          </cell>
          <cell r="L4">
            <v>19.7</v>
          </cell>
          <cell r="M4">
            <v>3.0191304347826091</v>
          </cell>
          <cell r="N4">
            <v>1.5605270505071509</v>
          </cell>
          <cell r="O4">
            <v>2.2915200000000002</v>
          </cell>
          <cell r="P4">
            <v>0.76391639163916392</v>
          </cell>
          <cell r="Q4">
            <v>1.2489208633093527</v>
          </cell>
          <cell r="R4">
            <v>1.2499200000000001</v>
          </cell>
          <cell r="S4">
            <v>2.01376</v>
          </cell>
          <cell r="T4">
            <v>2.01376</v>
          </cell>
        </row>
        <row r="5">
          <cell r="B5">
            <v>39.6</v>
          </cell>
          <cell r="C5">
            <v>21.599999999999998</v>
          </cell>
          <cell r="G5">
            <v>39.6</v>
          </cell>
          <cell r="H5">
            <v>21.599999999999998</v>
          </cell>
          <cell r="K5">
            <v>0.48499999999999999</v>
          </cell>
          <cell r="L5">
            <v>19.7</v>
          </cell>
          <cell r="M5">
            <v>3.0191304347826091</v>
          </cell>
          <cell r="N5">
            <v>1.5605270505071509</v>
          </cell>
          <cell r="O5">
            <v>2.2915200000000002</v>
          </cell>
          <cell r="P5">
            <v>0.76391639163916392</v>
          </cell>
          <cell r="Q5">
            <v>1.2489208633093527</v>
          </cell>
          <cell r="R5">
            <v>1.2499200000000001</v>
          </cell>
          <cell r="S5">
            <v>2.01376</v>
          </cell>
          <cell r="T5">
            <v>2.01376</v>
          </cell>
        </row>
        <row r="6">
          <cell r="B6">
            <v>39.6</v>
          </cell>
          <cell r="C6">
            <v>21.599999999999998</v>
          </cell>
          <cell r="G6">
            <v>39.6</v>
          </cell>
          <cell r="H6">
            <v>21.599999999999998</v>
          </cell>
          <cell r="K6">
            <v>0.48499999999999999</v>
          </cell>
          <cell r="L6">
            <v>19.7</v>
          </cell>
          <cell r="M6">
            <v>3.0191304347826091</v>
          </cell>
          <cell r="N6">
            <v>1.5605270505071509</v>
          </cell>
          <cell r="O6">
            <v>2.2915200000000002</v>
          </cell>
          <cell r="P6">
            <v>0.76391639163916392</v>
          </cell>
          <cell r="Q6">
            <v>1.2489208633093527</v>
          </cell>
          <cell r="R6">
            <v>1.2499200000000001</v>
          </cell>
          <cell r="S6">
            <v>2.01376</v>
          </cell>
          <cell r="T6">
            <v>2.01376</v>
          </cell>
        </row>
        <row r="7">
          <cell r="B7">
            <v>39.6</v>
          </cell>
          <cell r="C7">
            <v>21.599999999999998</v>
          </cell>
          <cell r="G7">
            <v>39.6</v>
          </cell>
          <cell r="H7">
            <v>21.599999999999998</v>
          </cell>
          <cell r="K7">
            <v>0.48499999999999999</v>
          </cell>
          <cell r="L7">
            <v>19.7</v>
          </cell>
          <cell r="M7">
            <v>3.0191304347826091</v>
          </cell>
          <cell r="N7">
            <v>1.5605270505071509</v>
          </cell>
          <cell r="O7">
            <v>2.2915200000000002</v>
          </cell>
          <cell r="P7">
            <v>0.76391639163916392</v>
          </cell>
          <cell r="Q7">
            <v>1.2489208633093527</v>
          </cell>
          <cell r="R7">
            <v>1.2499200000000001</v>
          </cell>
          <cell r="S7">
            <v>2.01376</v>
          </cell>
          <cell r="T7">
            <v>2.01376</v>
          </cell>
        </row>
        <row r="8">
          <cell r="B8">
            <v>39.6</v>
          </cell>
          <cell r="C8">
            <v>21.599999999999998</v>
          </cell>
          <cell r="G8">
            <v>39.6</v>
          </cell>
          <cell r="H8">
            <v>21.599999999999998</v>
          </cell>
          <cell r="K8">
            <v>0.48499999999999999</v>
          </cell>
          <cell r="L8">
            <v>19.7</v>
          </cell>
          <cell r="M8">
            <v>3.0191304347826091</v>
          </cell>
          <cell r="N8">
            <v>1.5605270505071509</v>
          </cell>
          <cell r="O8">
            <v>2.2915200000000002</v>
          </cell>
          <cell r="P8">
            <v>0.76391639163916392</v>
          </cell>
          <cell r="Q8">
            <v>1.2489208633093527</v>
          </cell>
          <cell r="R8">
            <v>1.2499200000000001</v>
          </cell>
          <cell r="S8">
            <v>2.01376</v>
          </cell>
          <cell r="T8">
            <v>2.01376</v>
          </cell>
        </row>
        <row r="9">
          <cell r="B9">
            <v>39.6</v>
          </cell>
          <cell r="C9">
            <v>21.599999999999998</v>
          </cell>
          <cell r="G9">
            <v>39.6</v>
          </cell>
          <cell r="H9">
            <v>21.599999999999998</v>
          </cell>
          <cell r="K9">
            <v>0.48499999999999999</v>
          </cell>
          <cell r="L9">
            <v>19.7</v>
          </cell>
          <cell r="M9">
            <v>3.0191304347826091</v>
          </cell>
          <cell r="N9">
            <v>1.5605270505071509</v>
          </cell>
          <cell r="O9">
            <v>2.2915200000000002</v>
          </cell>
          <cell r="P9">
            <v>0.76391639163916392</v>
          </cell>
          <cell r="Q9">
            <v>1.2489208633093527</v>
          </cell>
          <cell r="R9">
            <v>1.2499200000000001</v>
          </cell>
          <cell r="S9">
            <v>2.01376</v>
          </cell>
          <cell r="T9">
            <v>2.01376</v>
          </cell>
        </row>
        <row r="10">
          <cell r="B10">
            <v>39.6</v>
          </cell>
          <cell r="C10">
            <v>21.599999999999998</v>
          </cell>
          <cell r="G10">
            <v>39.6</v>
          </cell>
          <cell r="H10">
            <v>21.599999999999998</v>
          </cell>
          <cell r="K10">
            <v>0.48499999999999999</v>
          </cell>
          <cell r="L10">
            <v>19.7</v>
          </cell>
          <cell r="M10">
            <v>3.0191304347826091</v>
          </cell>
          <cell r="N10">
            <v>1.5605270505071509</v>
          </cell>
          <cell r="O10">
            <v>2.2915200000000002</v>
          </cell>
          <cell r="P10">
            <v>0.76391639163916392</v>
          </cell>
          <cell r="Q10">
            <v>1.2489208633093527</v>
          </cell>
          <cell r="R10">
            <v>1.2499200000000001</v>
          </cell>
          <cell r="S10">
            <v>2.01376</v>
          </cell>
          <cell r="T10">
            <v>2.01376</v>
          </cell>
        </row>
        <row r="11">
          <cell r="B11">
            <v>39.6</v>
          </cell>
          <cell r="C11">
            <v>21.599999999999998</v>
          </cell>
          <cell r="G11">
            <v>39.6</v>
          </cell>
          <cell r="H11">
            <v>21.599999999999998</v>
          </cell>
          <cell r="K11">
            <v>0.48499999999999999</v>
          </cell>
          <cell r="L11">
            <v>19.7</v>
          </cell>
          <cell r="M11">
            <v>3.0191304347826091</v>
          </cell>
          <cell r="N11">
            <v>1.5605270505071509</v>
          </cell>
          <cell r="O11">
            <v>2.2915200000000002</v>
          </cell>
          <cell r="P11">
            <v>0.76391639163916392</v>
          </cell>
          <cell r="Q11">
            <v>1.2489208633093527</v>
          </cell>
          <cell r="R11">
            <v>1.2499200000000001</v>
          </cell>
          <cell r="S11">
            <v>2.01376</v>
          </cell>
          <cell r="T11">
            <v>2.01376</v>
          </cell>
        </row>
        <row r="12">
          <cell r="B12">
            <v>33.6</v>
          </cell>
          <cell r="C12">
            <v>20.279999999999998</v>
          </cell>
          <cell r="G12">
            <v>39.6</v>
          </cell>
          <cell r="H12">
            <v>20.279999999999998</v>
          </cell>
          <cell r="K12">
            <v>0.48499999999999999</v>
          </cell>
          <cell r="L12">
            <v>19.7</v>
          </cell>
          <cell r="M12">
            <v>3.0191304347826091</v>
          </cell>
          <cell r="N12">
            <v>1.5605270505071509</v>
          </cell>
          <cell r="O12">
            <v>2.2915200000000002</v>
          </cell>
          <cell r="P12">
            <v>0.76391639163916392</v>
          </cell>
          <cell r="Q12">
            <v>1.2489208633093527</v>
          </cell>
          <cell r="R12">
            <v>1.2499200000000001</v>
          </cell>
          <cell r="S12">
            <v>2.01376</v>
          </cell>
          <cell r="T12">
            <v>2.01376</v>
          </cell>
        </row>
        <row r="13">
          <cell r="B13">
            <v>33.6</v>
          </cell>
          <cell r="C13">
            <v>20.279999999999998</v>
          </cell>
          <cell r="G13">
            <v>33.6</v>
          </cell>
          <cell r="H13">
            <v>20.279999999999998</v>
          </cell>
          <cell r="K13">
            <v>0.48499999999999999</v>
          </cell>
          <cell r="L13">
            <v>19.7</v>
          </cell>
          <cell r="M13">
            <v>3.0191304347826091</v>
          </cell>
          <cell r="N13">
            <v>1.5605270505071509</v>
          </cell>
          <cell r="O13">
            <v>2.2915200000000002</v>
          </cell>
          <cell r="P13">
            <v>0.76391639163916392</v>
          </cell>
          <cell r="Q13">
            <v>1.2489208633093527</v>
          </cell>
          <cell r="R13">
            <v>1.2499200000000001</v>
          </cell>
          <cell r="S13">
            <v>2.01376</v>
          </cell>
          <cell r="T13">
            <v>2.01376</v>
          </cell>
        </row>
        <row r="14">
          <cell r="B14">
            <v>26.4</v>
          </cell>
          <cell r="C14">
            <v>19.2</v>
          </cell>
          <cell r="G14">
            <v>33.6</v>
          </cell>
          <cell r="H14">
            <v>19.2</v>
          </cell>
          <cell r="K14">
            <v>0.48499999999999999</v>
          </cell>
          <cell r="L14">
            <v>19.7</v>
          </cell>
          <cell r="M14">
            <v>3.0191304347826091</v>
          </cell>
          <cell r="N14">
            <v>1.5605270505071509</v>
          </cell>
          <cell r="O14">
            <v>2.2915200000000002</v>
          </cell>
          <cell r="P14">
            <v>0.76391639163916392</v>
          </cell>
          <cell r="Q14">
            <v>1.2489208633093527</v>
          </cell>
          <cell r="R14">
            <v>1.2499200000000001</v>
          </cell>
          <cell r="S14">
            <v>2.01376</v>
          </cell>
          <cell r="T14">
            <v>2.01376</v>
          </cell>
        </row>
        <row r="15">
          <cell r="B15">
            <v>26.4</v>
          </cell>
          <cell r="C15">
            <v>19.2</v>
          </cell>
          <cell r="G15">
            <v>26.4</v>
          </cell>
          <cell r="H15">
            <v>19.2</v>
          </cell>
          <cell r="K15">
            <v>0.48499999999999999</v>
          </cell>
          <cell r="L15">
            <v>19.7</v>
          </cell>
          <cell r="M15">
            <v>3.0191304347826091</v>
          </cell>
          <cell r="N15">
            <v>1.5605270505071509</v>
          </cell>
          <cell r="O15">
            <v>2.2915200000000002</v>
          </cell>
          <cell r="P15">
            <v>0.76391639163916392</v>
          </cell>
          <cell r="Q15">
            <v>1.2489208633093527</v>
          </cell>
          <cell r="R15">
            <v>1.2499200000000001</v>
          </cell>
          <cell r="S15">
            <v>2.01376</v>
          </cell>
          <cell r="T15">
            <v>2.01376</v>
          </cell>
        </row>
        <row r="16">
          <cell r="B16">
            <v>22.2</v>
          </cell>
          <cell r="C16">
            <v>15.96</v>
          </cell>
          <cell r="G16">
            <v>26.4</v>
          </cell>
          <cell r="H16">
            <v>15.96</v>
          </cell>
          <cell r="K16">
            <v>0.48499999999999999</v>
          </cell>
          <cell r="L16">
            <v>19.7</v>
          </cell>
          <cell r="M16">
            <v>3.0191304347826091</v>
          </cell>
          <cell r="N16">
            <v>1.5605270505071509</v>
          </cell>
          <cell r="O16">
            <v>2.2915200000000002</v>
          </cell>
          <cell r="P16">
            <v>0.76391639163916392</v>
          </cell>
          <cell r="Q16">
            <v>1.2489208633093527</v>
          </cell>
          <cell r="R16">
            <v>1.2499200000000001</v>
          </cell>
          <cell r="S16">
            <v>2.01376</v>
          </cell>
          <cell r="T16">
            <v>2.01376</v>
          </cell>
        </row>
        <row r="17">
          <cell r="B17">
            <v>18.239999999999998</v>
          </cell>
          <cell r="C17">
            <v>15.36</v>
          </cell>
          <cell r="G17">
            <v>22.2</v>
          </cell>
          <cell r="H17">
            <v>15.36</v>
          </cell>
          <cell r="K17">
            <v>0.48499999999999999</v>
          </cell>
          <cell r="L17">
            <v>19.7</v>
          </cell>
          <cell r="M17">
            <v>3.0191304347826091</v>
          </cell>
          <cell r="N17">
            <v>1.5605270505071509</v>
          </cell>
          <cell r="O17">
            <v>2.2915200000000002</v>
          </cell>
          <cell r="P17">
            <v>0.76391639163916392</v>
          </cell>
          <cell r="Q17">
            <v>1.2489208633093527</v>
          </cell>
          <cell r="R17">
            <v>1.2499200000000001</v>
          </cell>
          <cell r="S17">
            <v>2.01376</v>
          </cell>
          <cell r="T17">
            <v>2.01376</v>
          </cell>
        </row>
        <row r="18">
          <cell r="B18">
            <v>15.96</v>
          </cell>
          <cell r="C18">
            <v>12.96</v>
          </cell>
          <cell r="G18">
            <v>18.239999999999998</v>
          </cell>
          <cell r="H18">
            <v>12.96</v>
          </cell>
          <cell r="K18">
            <v>0.48499999999999999</v>
          </cell>
          <cell r="L18">
            <v>19.7</v>
          </cell>
          <cell r="M18">
            <v>3.0191304347826091</v>
          </cell>
          <cell r="N18">
            <v>1.5605270505071509</v>
          </cell>
          <cell r="O18">
            <v>2.2915200000000002</v>
          </cell>
          <cell r="P18">
            <v>0.76391639163916392</v>
          </cell>
          <cell r="Q18">
            <v>1.2489208633093527</v>
          </cell>
          <cell r="R18">
            <v>1.2499200000000001</v>
          </cell>
          <cell r="S18">
            <v>2.01376</v>
          </cell>
          <cell r="T18">
            <v>2.01376</v>
          </cell>
        </row>
        <row r="19">
          <cell r="B19">
            <v>13.799999999999999</v>
          </cell>
          <cell r="C19">
            <v>10.08</v>
          </cell>
          <cell r="G19">
            <v>15.96</v>
          </cell>
          <cell r="H19">
            <v>10.08</v>
          </cell>
          <cell r="K19">
            <v>0.48499999999999999</v>
          </cell>
          <cell r="L19">
            <v>19.7</v>
          </cell>
          <cell r="M19">
            <v>3.0191304347826091</v>
          </cell>
          <cell r="N19">
            <v>1.5605270505071509</v>
          </cell>
          <cell r="O19">
            <v>2.2915200000000002</v>
          </cell>
          <cell r="P19">
            <v>0.76391639163916392</v>
          </cell>
          <cell r="Q19">
            <v>1.2489208633093527</v>
          </cell>
          <cell r="R19">
            <v>1.2499200000000001</v>
          </cell>
          <cell r="S19">
            <v>2.01376</v>
          </cell>
          <cell r="T19">
            <v>2.01376</v>
          </cell>
        </row>
        <row r="20">
          <cell r="B20">
            <v>7.4399999999999995</v>
          </cell>
          <cell r="C20">
            <v>4.32</v>
          </cell>
          <cell r="G20">
            <v>13.799999999999999</v>
          </cell>
          <cell r="H20">
            <v>4.32</v>
          </cell>
          <cell r="K20">
            <v>0.48499999999999999</v>
          </cell>
          <cell r="L20">
            <v>19.7</v>
          </cell>
          <cell r="M20">
            <v>3.0191304347826091</v>
          </cell>
          <cell r="N20">
            <v>1.5605270505071509</v>
          </cell>
          <cell r="O20">
            <v>2.2915200000000002</v>
          </cell>
          <cell r="P20">
            <v>0.76391639163916392</v>
          </cell>
          <cell r="Q20">
            <v>1.2489208633093527</v>
          </cell>
          <cell r="R20">
            <v>1.2499200000000001</v>
          </cell>
          <cell r="S20">
            <v>2.01376</v>
          </cell>
          <cell r="T20">
            <v>2.01376</v>
          </cell>
        </row>
        <row r="21">
          <cell r="B21">
            <v>7.56</v>
          </cell>
          <cell r="C21">
            <v>5.04</v>
          </cell>
          <cell r="G21">
            <v>11.603999999999999</v>
          </cell>
          <cell r="H21">
            <v>5.04</v>
          </cell>
          <cell r="K21">
            <v>0.48499999999999999</v>
          </cell>
          <cell r="L21">
            <v>19.7</v>
          </cell>
          <cell r="M21">
            <v>3.0191304347826091</v>
          </cell>
          <cell r="N21">
            <v>1.5605270505071509</v>
          </cell>
          <cell r="O21">
            <v>2.2915200000000002</v>
          </cell>
          <cell r="P21">
            <v>0.76391639163916392</v>
          </cell>
          <cell r="Q21">
            <v>1.2489208633093527</v>
          </cell>
          <cell r="R21">
            <v>1.2499200000000001</v>
          </cell>
          <cell r="S21">
            <v>2.01376</v>
          </cell>
          <cell r="T21">
            <v>2.01376</v>
          </cell>
        </row>
        <row r="22">
          <cell r="B22">
            <v>7.1999999999999993</v>
          </cell>
          <cell r="C22">
            <v>5.52</v>
          </cell>
          <cell r="G22">
            <v>11.603999999999999</v>
          </cell>
          <cell r="H22">
            <v>5.52</v>
          </cell>
          <cell r="K22">
            <v>0.48499999999999999</v>
          </cell>
          <cell r="L22">
            <v>19.7</v>
          </cell>
          <cell r="M22">
            <v>3.0191304347826091</v>
          </cell>
          <cell r="N22">
            <v>1.5605270505071509</v>
          </cell>
          <cell r="O22">
            <v>2.2915200000000002</v>
          </cell>
          <cell r="P22">
            <v>0.76391639163916392</v>
          </cell>
          <cell r="Q22">
            <v>1.2489208633093527</v>
          </cell>
          <cell r="R22">
            <v>1.2499200000000001</v>
          </cell>
          <cell r="S22">
            <v>2.01376</v>
          </cell>
          <cell r="T22">
            <v>2.01376</v>
          </cell>
        </row>
        <row r="23">
          <cell r="B23">
            <v>5.4889999999999999</v>
          </cell>
          <cell r="C23">
            <v>5.048</v>
          </cell>
          <cell r="G23">
            <v>10.459</v>
          </cell>
          <cell r="H23">
            <v>5.048</v>
          </cell>
          <cell r="K23">
            <v>0.48499999999999999</v>
          </cell>
          <cell r="L23">
            <v>19.7</v>
          </cell>
          <cell r="M23">
            <v>3.0191304347826091</v>
          </cell>
          <cell r="N23">
            <v>1.5605270505071509</v>
          </cell>
          <cell r="O23">
            <v>2.2915200000000002</v>
          </cell>
          <cell r="P23">
            <v>0.76391639163916392</v>
          </cell>
          <cell r="Q23">
            <v>1.2489208633093527</v>
          </cell>
          <cell r="R23">
            <v>1.2499200000000001</v>
          </cell>
          <cell r="S23">
            <v>2.01376</v>
          </cell>
          <cell r="T23">
            <v>2.01376</v>
          </cell>
        </row>
        <row r="24">
          <cell r="B24">
            <v>4.5889999999999995</v>
          </cell>
          <cell r="C24">
            <v>4.3479999999999999</v>
          </cell>
          <cell r="G24">
            <v>10.456999999999999</v>
          </cell>
          <cell r="H24">
            <v>3.234</v>
          </cell>
          <cell r="K24">
            <v>0.48499999999999999</v>
          </cell>
          <cell r="L24">
            <v>19.7</v>
          </cell>
          <cell r="M24">
            <v>3.0191304347826091</v>
          </cell>
          <cell r="N24">
            <v>1.5605270505071509</v>
          </cell>
          <cell r="O24">
            <v>2.2915200000000002</v>
          </cell>
          <cell r="P24">
            <v>0.76391639163916392</v>
          </cell>
          <cell r="Q24">
            <v>1.2489208633093527</v>
          </cell>
          <cell r="R24">
            <v>1.2499200000000001</v>
          </cell>
          <cell r="S24">
            <v>2.01376</v>
          </cell>
          <cell r="T24">
            <v>2.01376</v>
          </cell>
        </row>
        <row r="25">
          <cell r="B25">
            <v>1.9889999999999999</v>
          </cell>
          <cell r="C25">
            <v>1.3480000000000001</v>
          </cell>
          <cell r="G25">
            <v>7.3940000000000001</v>
          </cell>
          <cell r="H25">
            <v>3.7290000000000001</v>
          </cell>
          <cell r="K25">
            <v>0.48499999999999999</v>
          </cell>
          <cell r="L25">
            <v>19.7</v>
          </cell>
          <cell r="M25">
            <v>3.0191304347826091</v>
          </cell>
          <cell r="N25">
            <v>1.5605270505071509</v>
          </cell>
          <cell r="O25">
            <v>2.2915200000000002</v>
          </cell>
          <cell r="P25">
            <v>0.76391639163916392</v>
          </cell>
          <cell r="Q25">
            <v>1.2489208633093527</v>
          </cell>
          <cell r="R25">
            <v>1.2499200000000001</v>
          </cell>
          <cell r="S25">
            <v>2.01376</v>
          </cell>
          <cell r="T25">
            <v>2.01376</v>
          </cell>
        </row>
        <row r="26">
          <cell r="B26">
            <v>1.5790000000000002</v>
          </cell>
          <cell r="C26">
            <v>1.1180000000000001</v>
          </cell>
          <cell r="G26">
            <v>1.4319999999999999</v>
          </cell>
          <cell r="H26">
            <v>2.758</v>
          </cell>
          <cell r="K26">
            <v>0.48499999999999999</v>
          </cell>
          <cell r="L26">
            <v>19.7</v>
          </cell>
          <cell r="M26">
            <v>3.0191304347826091</v>
          </cell>
          <cell r="N26">
            <v>1.5605270505071509</v>
          </cell>
          <cell r="O26">
            <v>2.2915200000000002</v>
          </cell>
          <cell r="P26">
            <v>0.76391639163916392</v>
          </cell>
          <cell r="Q26">
            <v>1.2489208633093527</v>
          </cell>
          <cell r="R26">
            <v>1.2499200000000001</v>
          </cell>
          <cell r="S26">
            <v>2.01376</v>
          </cell>
          <cell r="T26">
            <v>2.01376</v>
          </cell>
        </row>
        <row r="27">
          <cell r="B27">
            <v>1.266</v>
          </cell>
          <cell r="C27">
            <v>0.82399999999999995</v>
          </cell>
          <cell r="G27">
            <v>1.403</v>
          </cell>
          <cell r="H27">
            <v>2.7710000000000004</v>
          </cell>
          <cell r="K27">
            <v>0.48499999999999999</v>
          </cell>
          <cell r="L27">
            <v>19.7</v>
          </cell>
          <cell r="M27">
            <v>3.0191304347826091</v>
          </cell>
          <cell r="N27">
            <v>1.5605270505071509</v>
          </cell>
          <cell r="O27">
            <v>2.2915200000000002</v>
          </cell>
          <cell r="P27">
            <v>0.76391639163916392</v>
          </cell>
          <cell r="Q27">
            <v>1.2489208633093527</v>
          </cell>
          <cell r="R27">
            <v>1.2499200000000001</v>
          </cell>
          <cell r="S27">
            <v>2.01376</v>
          </cell>
          <cell r="T27">
            <v>2.01376</v>
          </cell>
        </row>
        <row r="28">
          <cell r="B28">
            <v>1.256</v>
          </cell>
          <cell r="C28">
            <v>0.85399999999999998</v>
          </cell>
          <cell r="G28">
            <v>1.2149999999999999</v>
          </cell>
          <cell r="H28">
            <v>0.85399999999999998</v>
          </cell>
          <cell r="K28">
            <v>0.48499999999999999</v>
          </cell>
          <cell r="L28">
            <v>19.7</v>
          </cell>
          <cell r="M28">
            <v>2.7140007977662548</v>
          </cell>
          <cell r="N28">
            <v>1.5605270505071509</v>
          </cell>
          <cell r="O28">
            <v>2.0599266055045873</v>
          </cell>
          <cell r="P28">
            <v>0.68671087292215471</v>
          </cell>
          <cell r="Q28">
            <v>1.1226981717378393</v>
          </cell>
          <cell r="R28">
            <v>1.1235963302752294</v>
          </cell>
          <cell r="S28">
            <v>1.810238532110092</v>
          </cell>
          <cell r="T28">
            <v>1.810238532110092</v>
          </cell>
        </row>
        <row r="29">
          <cell r="B29">
            <v>1.006</v>
          </cell>
          <cell r="C29">
            <v>0.88400000000000001</v>
          </cell>
          <cell r="G29">
            <v>1.482</v>
          </cell>
          <cell r="H29">
            <v>0.88400000000000001</v>
          </cell>
          <cell r="K29">
            <v>0.48499999999999999</v>
          </cell>
          <cell r="L29">
            <v>19.7</v>
          </cell>
          <cell r="M29">
            <v>2.7140007977662548</v>
          </cell>
          <cell r="N29">
            <v>1.5605270505071509</v>
          </cell>
          <cell r="O29">
            <v>2.0599266055045873</v>
          </cell>
          <cell r="P29">
            <v>0.68671087292215471</v>
          </cell>
          <cell r="Q29">
            <v>1.1226981717378393</v>
          </cell>
          <cell r="R29">
            <v>1.1235963302752294</v>
          </cell>
          <cell r="S29">
            <v>1.810238532110092</v>
          </cell>
          <cell r="T29">
            <v>1.810238532110092</v>
          </cell>
        </row>
        <row r="30">
          <cell r="B30">
            <v>0.95599999999999996</v>
          </cell>
          <cell r="C30">
            <v>0.96399999999999997</v>
          </cell>
          <cell r="G30">
            <v>1.3399999999999999</v>
          </cell>
          <cell r="H30">
            <v>1.054</v>
          </cell>
          <cell r="I30">
            <v>0</v>
          </cell>
          <cell r="J30">
            <v>0</v>
          </cell>
          <cell r="K30">
            <v>0.48499999999999999</v>
          </cell>
          <cell r="L30">
            <v>19.7</v>
          </cell>
          <cell r="M30">
            <v>1.4782608695652175</v>
          </cell>
          <cell r="N30">
            <v>1.5605270505071509</v>
          </cell>
          <cell r="O30">
            <v>1.1219999999999999</v>
          </cell>
          <cell r="P30">
            <v>0.37403740374037403</v>
          </cell>
          <cell r="Q30">
            <v>0.61151079136690645</v>
          </cell>
          <cell r="R30">
            <v>0.61199999999999999</v>
          </cell>
          <cell r="S30">
            <v>0.98599999999999999</v>
          </cell>
          <cell r="T30">
            <v>0.98599999999999999</v>
          </cell>
        </row>
        <row r="31">
          <cell r="B31">
            <v>0.92600000000000005</v>
          </cell>
          <cell r="C31">
            <v>0.99399999999999999</v>
          </cell>
          <cell r="D31">
            <v>0.5</v>
          </cell>
          <cell r="E31">
            <v>0.51</v>
          </cell>
          <cell r="G31">
            <v>1.4420000000000002</v>
          </cell>
          <cell r="H31">
            <v>0.99399999999999999</v>
          </cell>
          <cell r="I31">
            <v>0.5</v>
          </cell>
          <cell r="J31">
            <v>0.51</v>
          </cell>
          <cell r="K31">
            <v>0.48499999999999999</v>
          </cell>
          <cell r="L31">
            <v>5.03</v>
          </cell>
          <cell r="M31">
            <v>1.4782608695652175</v>
          </cell>
          <cell r="N31">
            <v>1.5605270505071509</v>
          </cell>
          <cell r="O31">
            <v>1.1219999999999999</v>
          </cell>
          <cell r="P31">
            <v>0.37403740374037403</v>
          </cell>
          <cell r="Q31">
            <v>0.61151079136690645</v>
          </cell>
          <cell r="R31">
            <v>0.61199999999999999</v>
          </cell>
          <cell r="S31">
            <v>0.98599999999999999</v>
          </cell>
          <cell r="T31">
            <v>0.98599999999999999</v>
          </cell>
        </row>
        <row r="32">
          <cell r="B32">
            <v>0.61299999999999999</v>
          </cell>
          <cell r="C32">
            <v>1.044</v>
          </cell>
          <cell r="D32">
            <v>0.39</v>
          </cell>
          <cell r="E32">
            <v>0.46</v>
          </cell>
          <cell r="G32">
            <v>1.452</v>
          </cell>
          <cell r="H32">
            <v>0.82</v>
          </cell>
          <cell r="I32">
            <v>0.39</v>
          </cell>
          <cell r="J32">
            <v>0.46</v>
          </cell>
          <cell r="K32">
            <v>0.48499999999999999</v>
          </cell>
          <cell r="L32">
            <v>6.17</v>
          </cell>
          <cell r="M32">
            <v>1.41</v>
          </cell>
          <cell r="N32">
            <v>1.5605270505071509</v>
          </cell>
          <cell r="O32">
            <v>1.07</v>
          </cell>
          <cell r="P32">
            <v>0.36</v>
          </cell>
          <cell r="Q32">
            <v>0.57999999999999996</v>
          </cell>
          <cell r="R32">
            <v>0.57999999999999996</v>
          </cell>
          <cell r="S32">
            <v>0.94</v>
          </cell>
          <cell r="T32">
            <v>0.94</v>
          </cell>
        </row>
        <row r="33">
          <cell r="B33">
            <v>0.60299999999999998</v>
          </cell>
          <cell r="C33">
            <v>0.82</v>
          </cell>
          <cell r="D33">
            <v>0.97599999999999998</v>
          </cell>
          <cell r="E33">
            <v>0.83800000000000008</v>
          </cell>
          <cell r="G33">
            <v>1.3080000000000001</v>
          </cell>
          <cell r="H33">
            <v>0.68899999999999995</v>
          </cell>
          <cell r="I33">
            <v>0.45</v>
          </cell>
          <cell r="J33">
            <v>0.39</v>
          </cell>
          <cell r="K33">
            <v>0.48499999999999999</v>
          </cell>
          <cell r="L33">
            <v>2.65</v>
          </cell>
          <cell r="M33">
            <v>1.41</v>
          </cell>
          <cell r="N33">
            <v>1.5605270505071509</v>
          </cell>
          <cell r="O33">
            <v>1.07</v>
          </cell>
          <cell r="P33">
            <v>0.36</v>
          </cell>
          <cell r="Q33">
            <v>0.57999999999999996</v>
          </cell>
          <cell r="R33">
            <v>0.57999999999999996</v>
          </cell>
          <cell r="S33">
            <v>0.94</v>
          </cell>
          <cell r="T33">
            <v>0.94</v>
          </cell>
        </row>
        <row r="34">
          <cell r="B34">
            <v>0.56499999999999995</v>
          </cell>
          <cell r="C34">
            <v>0.67</v>
          </cell>
          <cell r="D34">
            <v>0.77200000000000002</v>
          </cell>
          <cell r="E34">
            <v>0.71599999999999997</v>
          </cell>
          <cell r="G34">
            <v>0.97</v>
          </cell>
          <cell r="H34">
            <v>0.67</v>
          </cell>
          <cell r="I34">
            <v>1.0270000000000001</v>
          </cell>
          <cell r="J34">
            <v>0.79499999999999993</v>
          </cell>
          <cell r="K34">
            <v>0.48499999999999999</v>
          </cell>
          <cell r="L34">
            <v>2.1800000000000002</v>
          </cell>
          <cell r="M34">
            <v>1.8106449302676213</v>
          </cell>
          <cell r="N34">
            <v>1.5605270505071509</v>
          </cell>
          <cell r="O34">
            <v>0.96425268245619999</v>
          </cell>
          <cell r="P34">
            <v>0.64844020219343179</v>
          </cell>
          <cell r="Q34">
            <v>0.75472908995169274</v>
          </cell>
          <cell r="R34">
            <v>0.66526966228470308</v>
          </cell>
          <cell r="S34">
            <v>0.99447683616478944</v>
          </cell>
          <cell r="T34">
            <v>0.94110820361493963</v>
          </cell>
        </row>
        <row r="35">
          <cell r="B35">
            <v>0.56499999999999995</v>
          </cell>
          <cell r="D35">
            <v>0.77200000000000002</v>
          </cell>
          <cell r="E35">
            <v>0.71599999999999997</v>
          </cell>
          <cell r="G35">
            <v>0.91700000000000004</v>
          </cell>
          <cell r="I35">
            <v>1.0630000000000002</v>
          </cell>
          <cell r="J35">
            <v>0.85299999999999998</v>
          </cell>
          <cell r="K35">
            <v>0.48499999999999999</v>
          </cell>
          <cell r="L35">
            <v>1.82</v>
          </cell>
          <cell r="M35">
            <v>1.8106449302676213</v>
          </cell>
          <cell r="N35">
            <v>1.5605270505071509</v>
          </cell>
          <cell r="O35">
            <v>0.96425268245619999</v>
          </cell>
          <cell r="P35">
            <v>0.64844020219343179</v>
          </cell>
          <cell r="Q35">
            <v>0.75472908995169274</v>
          </cell>
          <cell r="R35">
            <v>0.66526966228470308</v>
          </cell>
          <cell r="S35">
            <v>0.99447683616478944</v>
          </cell>
          <cell r="T35">
            <v>0.94110820361493963</v>
          </cell>
        </row>
        <row r="36">
          <cell r="B36">
            <v>0.63200000000000001</v>
          </cell>
          <cell r="D36">
            <v>0.78200000000000003</v>
          </cell>
          <cell r="E36">
            <v>0.78200000000000003</v>
          </cell>
          <cell r="G36">
            <v>0.75700000000000001</v>
          </cell>
          <cell r="I36">
            <v>0.75</v>
          </cell>
          <cell r="J36">
            <v>0.65600000000000003</v>
          </cell>
          <cell r="K36">
            <v>0.33400000000000002</v>
          </cell>
          <cell r="L36">
            <v>1.4</v>
          </cell>
          <cell r="M36">
            <v>2.2890324117918452</v>
          </cell>
          <cell r="N36">
            <v>0.8356613832537505</v>
          </cell>
          <cell r="O36">
            <v>0.71754812566640824</v>
          </cell>
          <cell r="P36">
            <v>0.38619757008325439</v>
          </cell>
          <cell r="Q36">
            <v>0.68516135178806925</v>
          </cell>
          <cell r="R36">
            <v>0.48967762653517505</v>
          </cell>
          <cell r="S36">
            <v>1.0600682720975083</v>
          </cell>
          <cell r="T36">
            <v>0.75527199783484333</v>
          </cell>
        </row>
        <row r="37">
          <cell r="B37">
            <v>0.46200000000000002</v>
          </cell>
          <cell r="D37">
            <v>0.58000000000000007</v>
          </cell>
          <cell r="E37">
            <v>0.76800000000000002</v>
          </cell>
          <cell r="G37">
            <v>0.54499999999999993</v>
          </cell>
          <cell r="I37">
            <v>0.48299999999999998</v>
          </cell>
          <cell r="J37">
            <v>0.67200000000000004</v>
          </cell>
          <cell r="K37">
            <v>0.28499999999999998</v>
          </cell>
          <cell r="L37">
            <v>1.0900000000000001</v>
          </cell>
          <cell r="M37">
            <v>1.8949554093262082</v>
          </cell>
          <cell r="N37">
            <v>0.76137886009009592</v>
          </cell>
          <cell r="O37">
            <v>0.6238929698375496</v>
          </cell>
          <cell r="P37">
            <v>0.37701670737033838</v>
          </cell>
          <cell r="Q37">
            <v>0.65079247822649289</v>
          </cell>
          <cell r="R37">
            <v>0.48431990753093002</v>
          </cell>
          <cell r="S37">
            <v>0.96155673722292978</v>
          </cell>
          <cell r="T37">
            <v>0.89242477006530452</v>
          </cell>
          <cell r="U37">
            <v>0.75</v>
          </cell>
          <cell r="V37">
            <v>0.57999999999999996</v>
          </cell>
        </row>
        <row r="38">
          <cell r="B38">
            <v>0.20399999999999999</v>
          </cell>
          <cell r="D38">
            <v>0.54200000000000004</v>
          </cell>
          <cell r="E38">
            <v>0.73199999999999998</v>
          </cell>
          <cell r="G38">
            <v>0.56099999999999994</v>
          </cell>
          <cell r="I38">
            <v>0.47399999999999998</v>
          </cell>
          <cell r="J38">
            <v>0.74399999999999999</v>
          </cell>
          <cell r="K38">
            <v>0.21</v>
          </cell>
          <cell r="L38">
            <v>0.74</v>
          </cell>
          <cell r="M38">
            <v>1.8392720436597763</v>
          </cell>
          <cell r="N38">
            <v>1.2080754863374983</v>
          </cell>
          <cell r="O38">
            <v>0.66662062133959221</v>
          </cell>
          <cell r="P38">
            <v>0.41571277621948821</v>
          </cell>
          <cell r="Q38">
            <v>0.50197095651788171</v>
          </cell>
          <cell r="R38">
            <v>0.48138129149096015</v>
          </cell>
          <cell r="S38">
            <v>0.88632744662204921</v>
          </cell>
          <cell r="T38">
            <v>0.64691291365721482</v>
          </cell>
          <cell r="U38">
            <v>0.75</v>
          </cell>
          <cell r="V38">
            <v>0.57999999999999996</v>
          </cell>
        </row>
        <row r="39">
          <cell r="B39">
            <v>0.27500000000000002</v>
          </cell>
          <cell r="D39">
            <v>0.28199999999999997</v>
          </cell>
          <cell r="E39">
            <v>0.48799999999999999</v>
          </cell>
          <cell r="G39">
            <v>0.29899999999999999</v>
          </cell>
          <cell r="I39">
            <v>0.504</v>
          </cell>
          <cell r="J39">
            <v>0.89</v>
          </cell>
          <cell r="K39">
            <v>0.153</v>
          </cell>
          <cell r="L39">
            <v>0.7</v>
          </cell>
          <cell r="M39">
            <v>1.6769686192372724</v>
          </cell>
          <cell r="N39">
            <v>1.1766016523147607</v>
          </cell>
          <cell r="O39">
            <v>0.62249956759224434</v>
          </cell>
          <cell r="P39">
            <v>0.37904062934268723</v>
          </cell>
          <cell r="Q39">
            <v>0.49927842561270697</v>
          </cell>
          <cell r="R39">
            <v>0.51456972296447889</v>
          </cell>
          <cell r="S39">
            <v>1.0120434666429647</v>
          </cell>
          <cell r="T39">
            <v>0.78715660267918697</v>
          </cell>
          <cell r="U39">
            <v>0.76</v>
          </cell>
          <cell r="V39">
            <v>0.68</v>
          </cell>
        </row>
        <row r="40">
          <cell r="B40">
            <v>0.27300000000000002</v>
          </cell>
          <cell r="D40">
            <v>0.26700000000000002</v>
          </cell>
          <cell r="E40">
            <v>0.47399999999999998</v>
          </cell>
          <cell r="G40">
            <v>0.28599999999999998</v>
          </cell>
          <cell r="I40">
            <v>0.24</v>
          </cell>
          <cell r="J40">
            <v>0.73199999999999998</v>
          </cell>
          <cell r="K40">
            <v>0.05</v>
          </cell>
          <cell r="L40">
            <v>0.56999999999999995</v>
          </cell>
          <cell r="M40">
            <v>0.53742707712389437</v>
          </cell>
          <cell r="N40">
            <v>0.21315720609855238</v>
          </cell>
          <cell r="O40">
            <v>0.28826442074457614</v>
          </cell>
          <cell r="P40">
            <v>5.2578204869815374E-3</v>
          </cell>
          <cell r="Q40">
            <v>0.11963752867814123</v>
          </cell>
          <cell r="R40">
            <v>0.12436175779198687</v>
          </cell>
          <cell r="S40">
            <v>0.14759466307527713</v>
          </cell>
          <cell r="T40">
            <v>0.25707740556240666</v>
          </cell>
          <cell r="U40">
            <v>0.74</v>
          </cell>
          <cell r="V40">
            <v>0.9</v>
          </cell>
        </row>
        <row r="41">
          <cell r="B41">
            <v>0.23699999999999999</v>
          </cell>
          <cell r="D41">
            <v>0.22700000000000001</v>
          </cell>
          <cell r="E41">
            <v>0.42399999999999999</v>
          </cell>
          <cell r="G41">
            <v>0.16900000000000001</v>
          </cell>
          <cell r="I41">
            <v>0.23100000000000001</v>
          </cell>
          <cell r="J41">
            <v>0.64100000000000001</v>
          </cell>
          <cell r="K41">
            <v>7.4999999999999997E-2</v>
          </cell>
          <cell r="L41">
            <v>0.56999999999999995</v>
          </cell>
          <cell r="M41">
            <v>0.53871900578733467</v>
          </cell>
          <cell r="N41">
            <v>0.13151216257696571</v>
          </cell>
          <cell r="O41">
            <v>0.28217518766623867</v>
          </cell>
          <cell r="P41">
            <v>1.1767887099016786E-2</v>
          </cell>
          <cell r="Q41">
            <v>0.11514551077773025</v>
          </cell>
          <cell r="R41">
            <v>8.1388660785755546E-2</v>
          </cell>
          <cell r="S41">
            <v>0.1069786013505323</v>
          </cell>
          <cell r="T41">
            <v>0.28472714904225971</v>
          </cell>
          <cell r="U41">
            <v>0.74</v>
          </cell>
          <cell r="V41">
            <v>0.9</v>
          </cell>
        </row>
        <row r="42">
          <cell r="B42">
            <v>0.21556027395258084</v>
          </cell>
          <cell r="D42">
            <v>0.22943831262334696</v>
          </cell>
          <cell r="E42">
            <v>0.38161864555075542</v>
          </cell>
          <cell r="G42">
            <v>0.21559377418393877</v>
          </cell>
          <cell r="I42">
            <v>0.26690447193316524</v>
          </cell>
          <cell r="J42">
            <v>0.55504984904288523</v>
          </cell>
          <cell r="K42">
            <v>8.0055913502820722E-2</v>
          </cell>
          <cell r="L42">
            <v>0.56999999999999995</v>
          </cell>
          <cell r="M42">
            <v>0.53871900578733467</v>
          </cell>
          <cell r="N42">
            <v>0.13151216257696571</v>
          </cell>
          <cell r="O42">
            <v>0.28217518766623867</v>
          </cell>
          <cell r="P42">
            <v>1.1767887099016786E-2</v>
          </cell>
          <cell r="Q42">
            <v>0.11514551077773025</v>
          </cell>
          <cell r="R42">
            <v>8.1388660785755546E-2</v>
          </cell>
          <cell r="S42">
            <v>0.1069786013505323</v>
          </cell>
          <cell r="T42">
            <v>0.28472714904225971</v>
          </cell>
          <cell r="U42">
            <v>0.74</v>
          </cell>
          <cell r="V42">
            <v>0.9</v>
          </cell>
        </row>
        <row r="43">
          <cell r="B43">
            <v>0.17100000000000001</v>
          </cell>
          <cell r="D43">
            <v>0.221</v>
          </cell>
          <cell r="E43">
            <v>0.35699999999999998</v>
          </cell>
          <cell r="G43">
            <v>0.19500000000000001</v>
          </cell>
          <cell r="I43">
            <v>0.38100000000000001</v>
          </cell>
          <cell r="J43">
            <v>0.34</v>
          </cell>
          <cell r="K43">
            <v>5.0999999999999997E-2</v>
          </cell>
          <cell r="L43">
            <v>0.56999999999999995</v>
          </cell>
          <cell r="M43">
            <v>0.47899999999999998</v>
          </cell>
          <cell r="N43">
            <v>0.106</v>
          </cell>
          <cell r="O43">
            <v>0.308</v>
          </cell>
          <cell r="P43">
            <v>2.7E-2</v>
          </cell>
          <cell r="Q43">
            <v>0.16300000000000001</v>
          </cell>
          <cell r="R43">
            <v>0.108</v>
          </cell>
          <cell r="S43">
            <v>0.128</v>
          </cell>
          <cell r="T43">
            <v>0.25900000000000001</v>
          </cell>
          <cell r="U43">
            <v>0.74</v>
          </cell>
          <cell r="V43">
            <v>0.9</v>
          </cell>
        </row>
        <row r="44">
          <cell r="F44">
            <v>0.56000000000000005</v>
          </cell>
        </row>
      </sheetData>
      <sheetData sheetId="3">
        <row r="3">
          <cell r="B3">
            <v>1.4</v>
          </cell>
          <cell r="C3">
            <v>1</v>
          </cell>
          <cell r="G3">
            <v>1.4</v>
          </cell>
          <cell r="H3">
            <v>0.83</v>
          </cell>
          <cell r="K3">
            <v>0.87</v>
          </cell>
          <cell r="L3">
            <v>0.1</v>
          </cell>
          <cell r="M3">
            <v>17.368115942028986</v>
          </cell>
          <cell r="N3">
            <v>4.7692280915395697</v>
          </cell>
          <cell r="O3">
            <v>13.182399999999999</v>
          </cell>
          <cell r="P3">
            <v>4.3945727906123944</v>
          </cell>
          <cell r="Q3">
            <v>7.1846522781774587</v>
          </cell>
          <cell r="R3">
            <v>7.1904000000000003</v>
          </cell>
          <cell r="S3">
            <v>11.584533333333333</v>
          </cell>
          <cell r="T3">
            <v>11.584533333333333</v>
          </cell>
        </row>
        <row r="4">
          <cell r="B4">
            <v>1.4</v>
          </cell>
          <cell r="C4">
            <v>1</v>
          </cell>
          <cell r="G4">
            <v>1.4</v>
          </cell>
          <cell r="H4">
            <v>0.83</v>
          </cell>
          <cell r="K4">
            <v>0.87</v>
          </cell>
          <cell r="L4">
            <v>0.1</v>
          </cell>
          <cell r="M4">
            <v>17.368115942028986</v>
          </cell>
          <cell r="N4">
            <v>4.7692280915395697</v>
          </cell>
          <cell r="O4">
            <v>13.182399999999999</v>
          </cell>
          <cell r="P4">
            <v>4.3945727906123944</v>
          </cell>
          <cell r="Q4">
            <v>7.1846522781774587</v>
          </cell>
          <cell r="R4">
            <v>7.1904000000000003</v>
          </cell>
          <cell r="S4">
            <v>11.584533333333333</v>
          </cell>
          <cell r="T4">
            <v>11.584533333333333</v>
          </cell>
        </row>
        <row r="5">
          <cell r="B5">
            <v>1.4</v>
          </cell>
          <cell r="C5">
            <v>1</v>
          </cell>
          <cell r="G5">
            <v>1.4</v>
          </cell>
          <cell r="H5">
            <v>0.83</v>
          </cell>
          <cell r="K5">
            <v>0.87</v>
          </cell>
          <cell r="L5">
            <v>0.1</v>
          </cell>
          <cell r="M5">
            <v>17.368115942028986</v>
          </cell>
          <cell r="N5">
            <v>4.7692280915395697</v>
          </cell>
          <cell r="O5">
            <v>13.182399999999999</v>
          </cell>
          <cell r="P5">
            <v>4.3945727906123944</v>
          </cell>
          <cell r="Q5">
            <v>7.1846522781774587</v>
          </cell>
          <cell r="R5">
            <v>7.1904000000000003</v>
          </cell>
          <cell r="S5">
            <v>11.584533333333333</v>
          </cell>
          <cell r="T5">
            <v>11.584533333333333</v>
          </cell>
        </row>
        <row r="6">
          <cell r="B6">
            <v>1.4</v>
          </cell>
          <cell r="C6">
            <v>1</v>
          </cell>
          <cell r="G6">
            <v>1.4</v>
          </cell>
          <cell r="H6">
            <v>0.83</v>
          </cell>
          <cell r="K6">
            <v>0.87</v>
          </cell>
          <cell r="L6">
            <v>0.1</v>
          </cell>
          <cell r="M6">
            <v>17.368115942028986</v>
          </cell>
          <cell r="N6">
            <v>4.7692280915395697</v>
          </cell>
          <cell r="O6">
            <v>13.182399999999999</v>
          </cell>
          <cell r="P6">
            <v>4.3945727906123944</v>
          </cell>
          <cell r="Q6">
            <v>7.1846522781774587</v>
          </cell>
          <cell r="R6">
            <v>7.1904000000000003</v>
          </cell>
          <cell r="S6">
            <v>11.584533333333333</v>
          </cell>
          <cell r="T6">
            <v>11.584533333333333</v>
          </cell>
        </row>
        <row r="7">
          <cell r="B7">
            <v>1.4</v>
          </cell>
          <cell r="C7">
            <v>1</v>
          </cell>
          <cell r="G7">
            <v>1.4</v>
          </cell>
          <cell r="H7">
            <v>0.83</v>
          </cell>
          <cell r="K7">
            <v>0.87</v>
          </cell>
          <cell r="L7">
            <v>0.1</v>
          </cell>
          <cell r="M7">
            <v>17.368115942028986</v>
          </cell>
          <cell r="N7">
            <v>4.7692280915395697</v>
          </cell>
          <cell r="O7">
            <v>13.182399999999999</v>
          </cell>
          <cell r="P7">
            <v>4.3945727906123944</v>
          </cell>
          <cell r="Q7">
            <v>7.1846522781774587</v>
          </cell>
          <cell r="R7">
            <v>7.1904000000000003</v>
          </cell>
          <cell r="S7">
            <v>11.584533333333333</v>
          </cell>
          <cell r="T7">
            <v>11.584533333333333</v>
          </cell>
        </row>
        <row r="8">
          <cell r="B8">
            <v>1.4</v>
          </cell>
          <cell r="C8">
            <v>1</v>
          </cell>
          <cell r="G8">
            <v>1.4</v>
          </cell>
          <cell r="H8">
            <v>0.83</v>
          </cell>
          <cell r="K8">
            <v>0.87</v>
          </cell>
          <cell r="L8">
            <v>0.1</v>
          </cell>
          <cell r="M8">
            <v>17.368115942028986</v>
          </cell>
          <cell r="N8">
            <v>4.7692280915395697</v>
          </cell>
          <cell r="O8">
            <v>13.182399999999999</v>
          </cell>
          <cell r="P8">
            <v>4.3945727906123944</v>
          </cell>
          <cell r="Q8">
            <v>7.1846522781774587</v>
          </cell>
          <cell r="R8">
            <v>7.1904000000000003</v>
          </cell>
          <cell r="S8">
            <v>11.584533333333333</v>
          </cell>
          <cell r="T8">
            <v>11.584533333333333</v>
          </cell>
        </row>
        <row r="9">
          <cell r="B9">
            <v>1.4</v>
          </cell>
          <cell r="C9">
            <v>1</v>
          </cell>
          <cell r="G9">
            <v>1.4</v>
          </cell>
          <cell r="H9">
            <v>0.83</v>
          </cell>
          <cell r="K9">
            <v>0.87</v>
          </cell>
          <cell r="L9">
            <v>0.1</v>
          </cell>
          <cell r="M9">
            <v>17.368115942028986</v>
          </cell>
          <cell r="N9">
            <v>4.7692280915395697</v>
          </cell>
          <cell r="O9">
            <v>13.182399999999999</v>
          </cell>
          <cell r="P9">
            <v>4.3945727906123944</v>
          </cell>
          <cell r="Q9">
            <v>7.1846522781774587</v>
          </cell>
          <cell r="R9">
            <v>7.1904000000000003</v>
          </cell>
          <cell r="S9">
            <v>11.584533333333333</v>
          </cell>
          <cell r="T9">
            <v>11.584533333333333</v>
          </cell>
        </row>
        <row r="10">
          <cell r="B10">
            <v>1.4</v>
          </cell>
          <cell r="C10">
            <v>1</v>
          </cell>
          <cell r="G10">
            <v>1.4</v>
          </cell>
          <cell r="H10">
            <v>0.83</v>
          </cell>
          <cell r="K10">
            <v>0.87</v>
          </cell>
          <cell r="L10">
            <v>0.1</v>
          </cell>
          <cell r="M10">
            <v>17.368115942028986</v>
          </cell>
          <cell r="N10">
            <v>4.7692280915395697</v>
          </cell>
          <cell r="O10">
            <v>13.182399999999999</v>
          </cell>
          <cell r="P10">
            <v>4.3945727906123944</v>
          </cell>
          <cell r="Q10">
            <v>7.1846522781774587</v>
          </cell>
          <cell r="R10">
            <v>7.1904000000000003</v>
          </cell>
          <cell r="S10">
            <v>11.584533333333333</v>
          </cell>
          <cell r="T10">
            <v>11.584533333333333</v>
          </cell>
        </row>
        <row r="11">
          <cell r="B11">
            <v>1.4</v>
          </cell>
          <cell r="C11">
            <v>1</v>
          </cell>
          <cell r="G11">
            <v>1.4</v>
          </cell>
          <cell r="H11">
            <v>0.83</v>
          </cell>
          <cell r="K11">
            <v>0.87</v>
          </cell>
          <cell r="L11">
            <v>0.1</v>
          </cell>
          <cell r="M11">
            <v>17.368115942028986</v>
          </cell>
          <cell r="N11">
            <v>4.7692280915395697</v>
          </cell>
          <cell r="O11">
            <v>13.182399999999999</v>
          </cell>
          <cell r="P11">
            <v>4.3945727906123944</v>
          </cell>
          <cell r="Q11">
            <v>7.1846522781774587</v>
          </cell>
          <cell r="R11">
            <v>7.1904000000000003</v>
          </cell>
          <cell r="S11">
            <v>11.584533333333333</v>
          </cell>
          <cell r="T11">
            <v>11.584533333333333</v>
          </cell>
        </row>
        <row r="12">
          <cell r="B12">
            <v>1.6</v>
          </cell>
          <cell r="C12">
            <v>1.2</v>
          </cell>
          <cell r="G12">
            <v>1.4</v>
          </cell>
          <cell r="H12">
            <v>0.83</v>
          </cell>
          <cell r="K12">
            <v>0.87</v>
          </cell>
          <cell r="L12">
            <v>0.1</v>
          </cell>
          <cell r="M12">
            <v>17.368115942028986</v>
          </cell>
          <cell r="N12">
            <v>4.7692280915395697</v>
          </cell>
          <cell r="O12">
            <v>13.182399999999999</v>
          </cell>
          <cell r="P12">
            <v>4.3945727906123944</v>
          </cell>
          <cell r="Q12">
            <v>7.1846522781774587</v>
          </cell>
          <cell r="R12">
            <v>7.1904000000000003</v>
          </cell>
          <cell r="S12">
            <v>11.584533333333333</v>
          </cell>
          <cell r="T12">
            <v>11.584533333333333</v>
          </cell>
        </row>
        <row r="13">
          <cell r="B13">
            <v>1.6</v>
          </cell>
          <cell r="C13">
            <v>1.2</v>
          </cell>
          <cell r="G13">
            <v>1.6</v>
          </cell>
          <cell r="H13">
            <v>0.83</v>
          </cell>
          <cell r="K13">
            <v>0.87</v>
          </cell>
          <cell r="L13">
            <v>0.1</v>
          </cell>
          <cell r="M13">
            <v>17.368115942028986</v>
          </cell>
          <cell r="N13">
            <v>4.7692280915395697</v>
          </cell>
          <cell r="O13">
            <v>13.182399999999999</v>
          </cell>
          <cell r="P13">
            <v>4.3945727906123944</v>
          </cell>
          <cell r="Q13">
            <v>7.1846522781774587</v>
          </cell>
          <cell r="R13">
            <v>7.1904000000000003</v>
          </cell>
          <cell r="S13">
            <v>11.584533333333333</v>
          </cell>
          <cell r="T13">
            <v>11.584533333333333</v>
          </cell>
        </row>
        <row r="14">
          <cell r="B14">
            <v>1.9</v>
          </cell>
          <cell r="C14">
            <v>1.8</v>
          </cell>
          <cell r="G14">
            <v>1.6</v>
          </cell>
          <cell r="H14">
            <v>0.83</v>
          </cell>
          <cell r="K14">
            <v>0.87</v>
          </cell>
          <cell r="L14">
            <v>0.1</v>
          </cell>
          <cell r="M14">
            <v>17.368115942028986</v>
          </cell>
          <cell r="N14">
            <v>4.7692280915395697</v>
          </cell>
          <cell r="O14">
            <v>13.182399999999999</v>
          </cell>
          <cell r="P14">
            <v>4.3945727906123944</v>
          </cell>
          <cell r="Q14">
            <v>7.1846522781774587</v>
          </cell>
          <cell r="R14">
            <v>7.1904000000000003</v>
          </cell>
          <cell r="S14">
            <v>11.584533333333333</v>
          </cell>
          <cell r="T14">
            <v>11.584533333333333</v>
          </cell>
        </row>
        <row r="15">
          <cell r="B15">
            <v>1.9</v>
          </cell>
          <cell r="C15">
            <v>1.8</v>
          </cell>
          <cell r="G15">
            <v>1.9</v>
          </cell>
          <cell r="H15">
            <v>0.83</v>
          </cell>
          <cell r="K15">
            <v>0.87</v>
          </cell>
          <cell r="L15">
            <v>0.1</v>
          </cell>
          <cell r="M15">
            <v>17.368115942028986</v>
          </cell>
          <cell r="N15">
            <v>4.7692280915395697</v>
          </cell>
          <cell r="O15">
            <v>13.182399999999999</v>
          </cell>
          <cell r="P15">
            <v>4.3945727906123944</v>
          </cell>
          <cell r="Q15">
            <v>7.1846522781774587</v>
          </cell>
          <cell r="R15">
            <v>7.1904000000000003</v>
          </cell>
          <cell r="S15">
            <v>11.584533333333333</v>
          </cell>
          <cell r="T15">
            <v>11.584533333333333</v>
          </cell>
        </row>
        <row r="16">
          <cell r="B16">
            <v>1.8</v>
          </cell>
          <cell r="C16">
            <v>1.4</v>
          </cell>
          <cell r="G16">
            <v>1.9</v>
          </cell>
          <cell r="H16">
            <v>0.83</v>
          </cell>
          <cell r="K16">
            <v>0.87</v>
          </cell>
          <cell r="L16">
            <v>0.1</v>
          </cell>
          <cell r="M16">
            <v>17.368115942028986</v>
          </cell>
          <cell r="N16">
            <v>4.7692280915395697</v>
          </cell>
          <cell r="O16">
            <v>13.182399999999999</v>
          </cell>
          <cell r="P16">
            <v>4.3945727906123944</v>
          </cell>
          <cell r="Q16">
            <v>7.1846522781774587</v>
          </cell>
          <cell r="R16">
            <v>7.1904000000000003</v>
          </cell>
          <cell r="S16">
            <v>11.584533333333333</v>
          </cell>
          <cell r="T16">
            <v>11.584533333333333</v>
          </cell>
        </row>
        <row r="17">
          <cell r="B17">
            <v>1.6</v>
          </cell>
          <cell r="C17">
            <v>1.1000000000000001</v>
          </cell>
          <cell r="G17">
            <v>1.8</v>
          </cell>
          <cell r="H17">
            <v>0.83</v>
          </cell>
          <cell r="K17">
            <v>0.87</v>
          </cell>
          <cell r="L17">
            <v>0.1</v>
          </cell>
          <cell r="M17">
            <v>17.368115942028986</v>
          </cell>
          <cell r="N17">
            <v>4.7692280915395697</v>
          </cell>
          <cell r="O17">
            <v>13.182399999999999</v>
          </cell>
          <cell r="P17">
            <v>4.3945727906123944</v>
          </cell>
          <cell r="Q17">
            <v>7.1846522781774587</v>
          </cell>
          <cell r="R17">
            <v>7.1904000000000003</v>
          </cell>
          <cell r="S17">
            <v>11.584533333333333</v>
          </cell>
          <cell r="T17">
            <v>11.584533333333333</v>
          </cell>
        </row>
        <row r="18">
          <cell r="B18">
            <v>1.4</v>
          </cell>
          <cell r="C18">
            <v>1.2</v>
          </cell>
          <cell r="G18">
            <v>1.6</v>
          </cell>
          <cell r="H18">
            <v>0.83</v>
          </cell>
          <cell r="K18">
            <v>0.87</v>
          </cell>
          <cell r="L18">
            <v>0.1</v>
          </cell>
          <cell r="M18">
            <v>17.368115942028986</v>
          </cell>
          <cell r="N18">
            <v>4.7692280915395697</v>
          </cell>
          <cell r="O18">
            <v>13.182399999999999</v>
          </cell>
          <cell r="P18">
            <v>4.3945727906123944</v>
          </cell>
          <cell r="Q18">
            <v>7.1846522781774587</v>
          </cell>
          <cell r="R18">
            <v>7.1904000000000003</v>
          </cell>
          <cell r="S18">
            <v>11.584533333333333</v>
          </cell>
          <cell r="T18">
            <v>11.584533333333333</v>
          </cell>
        </row>
        <row r="19">
          <cell r="B19">
            <v>1.3</v>
          </cell>
          <cell r="C19">
            <v>1</v>
          </cell>
          <cell r="G19">
            <v>1.4</v>
          </cell>
          <cell r="H19">
            <v>0.83</v>
          </cell>
          <cell r="K19">
            <v>0.87</v>
          </cell>
          <cell r="L19">
            <v>0.1</v>
          </cell>
          <cell r="M19">
            <v>17.368115942028986</v>
          </cell>
          <cell r="N19">
            <v>4.7692280915395697</v>
          </cell>
          <cell r="O19">
            <v>13.182399999999999</v>
          </cell>
          <cell r="P19">
            <v>4.3945727906123944</v>
          </cell>
          <cell r="Q19">
            <v>7.1846522781774587</v>
          </cell>
          <cell r="R19">
            <v>7.1904000000000003</v>
          </cell>
          <cell r="S19">
            <v>11.584533333333333</v>
          </cell>
          <cell r="T19">
            <v>11.584533333333333</v>
          </cell>
        </row>
        <row r="20">
          <cell r="B20">
            <v>0.6</v>
          </cell>
          <cell r="C20">
            <v>0.5</v>
          </cell>
          <cell r="G20">
            <v>1.3</v>
          </cell>
          <cell r="H20">
            <v>0.83</v>
          </cell>
          <cell r="K20">
            <v>0.87</v>
          </cell>
          <cell r="L20">
            <v>0.1</v>
          </cell>
          <cell r="M20">
            <v>17.368115942028986</v>
          </cell>
          <cell r="N20">
            <v>4.7692280915395697</v>
          </cell>
          <cell r="O20">
            <v>13.182399999999999</v>
          </cell>
          <cell r="P20">
            <v>4.3945727906123944</v>
          </cell>
          <cell r="Q20">
            <v>7.1846522781774587</v>
          </cell>
          <cell r="R20">
            <v>7.1904000000000003</v>
          </cell>
          <cell r="S20">
            <v>11.584533333333333</v>
          </cell>
          <cell r="T20">
            <v>11.584533333333333</v>
          </cell>
        </row>
        <row r="21">
          <cell r="B21">
            <v>0.8</v>
          </cell>
          <cell r="C21">
            <v>0.6</v>
          </cell>
          <cell r="G21">
            <v>0.6</v>
          </cell>
          <cell r="H21">
            <v>0.83</v>
          </cell>
          <cell r="K21">
            <v>0.87</v>
          </cell>
          <cell r="L21">
            <v>0.1</v>
          </cell>
          <cell r="M21">
            <v>17.368115942028986</v>
          </cell>
          <cell r="N21">
            <v>4.7692280915395697</v>
          </cell>
          <cell r="O21">
            <v>13.182399999999999</v>
          </cell>
          <cell r="P21">
            <v>4.3945727906123944</v>
          </cell>
          <cell r="Q21">
            <v>7.1846522781774587</v>
          </cell>
          <cell r="R21">
            <v>7.1904000000000003</v>
          </cell>
          <cell r="S21">
            <v>11.584533333333333</v>
          </cell>
          <cell r="T21">
            <v>11.584533333333333</v>
          </cell>
        </row>
        <row r="22">
          <cell r="B22">
            <v>0.7</v>
          </cell>
          <cell r="C22">
            <v>0.7</v>
          </cell>
          <cell r="G22">
            <v>0.8</v>
          </cell>
          <cell r="H22">
            <v>0.83</v>
          </cell>
          <cell r="K22">
            <v>0.87</v>
          </cell>
          <cell r="L22">
            <v>0.1</v>
          </cell>
          <cell r="M22">
            <v>17.368115942028986</v>
          </cell>
          <cell r="N22">
            <v>4.7692280915395697</v>
          </cell>
          <cell r="O22">
            <v>13.182399999999999</v>
          </cell>
          <cell r="P22">
            <v>4.3945727906123944</v>
          </cell>
          <cell r="Q22">
            <v>7.1846522781774587</v>
          </cell>
          <cell r="R22">
            <v>7.1904000000000003</v>
          </cell>
          <cell r="S22">
            <v>11.584533333333333</v>
          </cell>
          <cell r="T22">
            <v>11.584533333333333</v>
          </cell>
        </row>
        <row r="23">
          <cell r="B23">
            <v>3.0179999999999998</v>
          </cell>
          <cell r="C23">
            <v>2.0139999999999998</v>
          </cell>
          <cell r="G23">
            <v>3.0209999999999999</v>
          </cell>
          <cell r="H23">
            <v>2.0165999999999999</v>
          </cell>
          <cell r="K23">
            <v>0.87</v>
          </cell>
          <cell r="L23">
            <v>0.1</v>
          </cell>
          <cell r="M23">
            <v>17.368115942028986</v>
          </cell>
          <cell r="N23">
            <v>4.7692280915395697</v>
          </cell>
          <cell r="O23">
            <v>13.182399999999999</v>
          </cell>
          <cell r="P23">
            <v>4.3945727906123944</v>
          </cell>
          <cell r="Q23">
            <v>7.1846522781774587</v>
          </cell>
          <cell r="R23">
            <v>7.1904000000000003</v>
          </cell>
          <cell r="S23">
            <v>11.584533333333333</v>
          </cell>
          <cell r="T23">
            <v>11.584533333333333</v>
          </cell>
        </row>
        <row r="24">
          <cell r="B24">
            <v>3.0150000000000001</v>
          </cell>
          <cell r="C24">
            <v>2.0139999999999998</v>
          </cell>
          <cell r="G24">
            <v>3.0264600000000002</v>
          </cell>
          <cell r="H24">
            <v>2.0165600000000001</v>
          </cell>
          <cell r="K24">
            <v>0.87</v>
          </cell>
          <cell r="L24">
            <v>0.1</v>
          </cell>
          <cell r="M24">
            <v>17.368115942028986</v>
          </cell>
          <cell r="N24">
            <v>4.7692280915395697</v>
          </cell>
          <cell r="O24">
            <v>13.182399999999999</v>
          </cell>
          <cell r="P24">
            <v>4.3945727906123944</v>
          </cell>
          <cell r="Q24">
            <v>7.1846522781774587</v>
          </cell>
          <cell r="R24">
            <v>7.1904000000000003</v>
          </cell>
          <cell r="S24">
            <v>11.584533333333333</v>
          </cell>
          <cell r="T24">
            <v>11.584533333333333</v>
          </cell>
        </row>
        <row r="25">
          <cell r="B25">
            <v>3.0089999999999999</v>
          </cell>
          <cell r="C25">
            <v>2.0059999999999998</v>
          </cell>
          <cell r="G25">
            <v>3.0175200000000002</v>
          </cell>
          <cell r="H25">
            <v>2.0153400000000001</v>
          </cell>
          <cell r="K25">
            <v>0.87</v>
          </cell>
          <cell r="L25">
            <v>0.1</v>
          </cell>
          <cell r="M25">
            <v>17.368115942028986</v>
          </cell>
          <cell r="N25">
            <v>4.7692280915395697</v>
          </cell>
          <cell r="O25">
            <v>13.182399999999999</v>
          </cell>
          <cell r="P25">
            <v>4.3945727906123944</v>
          </cell>
          <cell r="Q25">
            <v>7.1846522781774587</v>
          </cell>
          <cell r="R25">
            <v>7.1904000000000003</v>
          </cell>
          <cell r="S25">
            <v>11.584533333333333</v>
          </cell>
          <cell r="T25">
            <v>11.584533333333333</v>
          </cell>
        </row>
        <row r="26">
          <cell r="B26">
            <v>3.0068999999999999</v>
          </cell>
          <cell r="C26">
            <v>2.0047999999999999</v>
          </cell>
          <cell r="G26">
            <v>3.0051600000000001</v>
          </cell>
          <cell r="H26">
            <v>1.01668</v>
          </cell>
          <cell r="K26">
            <v>0.87</v>
          </cell>
          <cell r="L26">
            <v>0.1</v>
          </cell>
          <cell r="M26">
            <v>17.368115942028986</v>
          </cell>
          <cell r="N26">
            <v>4.7692280915395697</v>
          </cell>
          <cell r="O26">
            <v>13.182399999999999</v>
          </cell>
          <cell r="P26">
            <v>4.3945727906123944</v>
          </cell>
          <cell r="Q26">
            <v>7.1846522781774587</v>
          </cell>
          <cell r="R26">
            <v>7.1904000000000003</v>
          </cell>
          <cell r="S26">
            <v>11.584533333333333</v>
          </cell>
          <cell r="T26">
            <v>11.584533333333333</v>
          </cell>
        </row>
        <row r="27">
          <cell r="B27">
            <v>2.0068999999999999</v>
          </cell>
          <cell r="C27">
            <v>1.0044</v>
          </cell>
          <cell r="G27">
            <v>3.0056099999999999</v>
          </cell>
          <cell r="H27">
            <v>1.0165599999999999</v>
          </cell>
          <cell r="K27">
            <v>0.87</v>
          </cell>
          <cell r="L27">
            <v>0.1</v>
          </cell>
          <cell r="M27">
            <v>17.368115942028986</v>
          </cell>
          <cell r="N27">
            <v>4.7692280915395697</v>
          </cell>
          <cell r="O27">
            <v>13.182399999999999</v>
          </cell>
          <cell r="P27">
            <v>4.3945727906123944</v>
          </cell>
          <cell r="Q27">
            <v>7.1846522781774587</v>
          </cell>
          <cell r="R27">
            <v>7.1904000000000003</v>
          </cell>
          <cell r="S27">
            <v>11.584533333333333</v>
          </cell>
          <cell r="T27">
            <v>11.584533333333333</v>
          </cell>
        </row>
        <row r="28">
          <cell r="B28">
            <v>2.0063</v>
          </cell>
          <cell r="C28">
            <v>1.0042</v>
          </cell>
          <cell r="G28">
            <v>2.00624</v>
          </cell>
          <cell r="H28">
            <v>1.0042</v>
          </cell>
          <cell r="K28">
            <v>0.87</v>
          </cell>
          <cell r="L28">
            <v>0.1</v>
          </cell>
          <cell r="M28">
            <v>10.973274830474672</v>
          </cell>
          <cell r="N28">
            <v>4.7692280915395697</v>
          </cell>
          <cell r="O28">
            <v>8.3287155963302748</v>
          </cell>
          <cell r="P28">
            <v>2.7765161837284644</v>
          </cell>
          <cell r="Q28">
            <v>4.5393043363474357</v>
          </cell>
          <cell r="R28">
            <v>4.5429357798165135</v>
          </cell>
          <cell r="S28">
            <v>7.3191743119266057</v>
          </cell>
          <cell r="T28">
            <v>7.3191743119266057</v>
          </cell>
        </row>
        <row r="29">
          <cell r="B29">
            <v>2.0042</v>
          </cell>
          <cell r="C29">
            <v>1.0016</v>
          </cell>
          <cell r="G29">
            <v>2.0073799999999999</v>
          </cell>
          <cell r="H29">
            <v>1.0016</v>
          </cell>
          <cell r="K29">
            <v>0.87</v>
          </cell>
          <cell r="L29">
            <v>0.1</v>
          </cell>
          <cell r="M29">
            <v>10.973274830474672</v>
          </cell>
          <cell r="N29">
            <v>4.7692280915395697</v>
          </cell>
          <cell r="O29">
            <v>8.3287155963302748</v>
          </cell>
          <cell r="P29">
            <v>2.7765161837284644</v>
          </cell>
          <cell r="Q29">
            <v>4.5393043363474357</v>
          </cell>
          <cell r="R29">
            <v>4.5429357798165135</v>
          </cell>
          <cell r="S29">
            <v>7.3191743119266057</v>
          </cell>
          <cell r="T29">
            <v>7.3191743119266057</v>
          </cell>
        </row>
        <row r="30">
          <cell r="B30">
            <v>2.0036</v>
          </cell>
          <cell r="C30">
            <v>1.0016</v>
          </cell>
          <cell r="G30">
            <v>2.00447</v>
          </cell>
          <cell r="H30">
            <v>1.0056400000000001</v>
          </cell>
          <cell r="K30">
            <v>0.87</v>
          </cell>
          <cell r="L30">
            <v>0.1</v>
          </cell>
          <cell r="M30">
            <v>10.71304347826087</v>
          </cell>
          <cell r="N30">
            <v>4.7692280915395697</v>
          </cell>
          <cell r="O30">
            <v>8.1311999999999998</v>
          </cell>
          <cell r="P30">
            <v>2.7106710671067109</v>
          </cell>
          <cell r="Q30">
            <v>4.4316546762589928</v>
          </cell>
          <cell r="R30">
            <v>4.4352</v>
          </cell>
          <cell r="S30">
            <v>7.1456000000000008</v>
          </cell>
          <cell r="T30">
            <v>7.1456000000000008</v>
          </cell>
        </row>
        <row r="31">
          <cell r="B31">
            <v>2.0036</v>
          </cell>
          <cell r="C31">
            <v>1.0018</v>
          </cell>
          <cell r="D31">
            <v>1.1999999999999999E-3</v>
          </cell>
          <cell r="E31">
            <v>2.8000000000000004E-3</v>
          </cell>
          <cell r="G31">
            <v>2.0042900000000001</v>
          </cell>
          <cell r="H31">
            <v>1.0018</v>
          </cell>
          <cell r="I31">
            <v>1.1999999999999999E-3</v>
          </cell>
          <cell r="J31">
            <v>2.8000000000000004E-3</v>
          </cell>
          <cell r="K31">
            <v>0.87</v>
          </cell>
          <cell r="L31">
            <v>0.15</v>
          </cell>
          <cell r="M31">
            <v>10.71304347826087</v>
          </cell>
          <cell r="N31">
            <v>4.7692280915395697</v>
          </cell>
          <cell r="O31">
            <v>8.1311999999999998</v>
          </cell>
          <cell r="P31">
            <v>2.7106710671067109</v>
          </cell>
          <cell r="Q31">
            <v>4.4316546762589928</v>
          </cell>
          <cell r="R31">
            <v>4.4352</v>
          </cell>
          <cell r="S31">
            <v>7.1456000000000008</v>
          </cell>
          <cell r="T31">
            <v>7.1456000000000008</v>
          </cell>
        </row>
        <row r="32">
          <cell r="B32">
            <v>1.0026999999999999</v>
          </cell>
          <cell r="C32">
            <v>1.0016</v>
          </cell>
          <cell r="D32">
            <v>1.5E-3</v>
          </cell>
          <cell r="E32">
            <v>2.8000000000000004E-3</v>
          </cell>
          <cell r="G32">
            <v>2.0040200000000001</v>
          </cell>
          <cell r="H32">
            <v>1.6000000000000001E-3</v>
          </cell>
          <cell r="I32">
            <v>1.5E-3</v>
          </cell>
          <cell r="J32">
            <v>2.8000000000000004E-3</v>
          </cell>
          <cell r="K32">
            <v>0.87</v>
          </cell>
          <cell r="L32">
            <v>0.18</v>
          </cell>
          <cell r="M32">
            <v>9</v>
          </cell>
          <cell r="N32">
            <v>4.7692280915395697</v>
          </cell>
          <cell r="O32">
            <v>6.83</v>
          </cell>
          <cell r="P32">
            <v>2.2799999999999998</v>
          </cell>
          <cell r="Q32">
            <v>3.72</v>
          </cell>
          <cell r="R32">
            <v>3.72</v>
          </cell>
          <cell r="S32">
            <v>6</v>
          </cell>
          <cell r="T32">
            <v>6</v>
          </cell>
        </row>
        <row r="33">
          <cell r="B33">
            <v>1.0026999999999999</v>
          </cell>
          <cell r="C33">
            <v>1.6000000000000001E-3</v>
          </cell>
          <cell r="D33">
            <v>2.0015000000000001</v>
          </cell>
          <cell r="E33">
            <v>2.0019999999999998</v>
          </cell>
          <cell r="G33">
            <v>2.0064500000000001</v>
          </cell>
          <cell r="H33">
            <v>5.8999999999999999E-3</v>
          </cell>
          <cell r="I33">
            <v>1.5E-3</v>
          </cell>
          <cell r="J33">
            <v>2E-3</v>
          </cell>
          <cell r="K33">
            <v>0.87</v>
          </cell>
          <cell r="L33">
            <v>0.16</v>
          </cell>
          <cell r="M33">
            <v>9</v>
          </cell>
          <cell r="N33">
            <v>4.7692280915395697</v>
          </cell>
          <cell r="O33">
            <v>6.83</v>
          </cell>
          <cell r="P33">
            <v>2.2799999999999998</v>
          </cell>
          <cell r="Q33">
            <v>3.72</v>
          </cell>
          <cell r="R33">
            <v>3.72</v>
          </cell>
          <cell r="S33">
            <v>6</v>
          </cell>
          <cell r="T33">
            <v>6</v>
          </cell>
        </row>
        <row r="34">
          <cell r="B34">
            <v>1.0019800000000001</v>
          </cell>
          <cell r="C34">
            <v>1E-3</v>
          </cell>
          <cell r="D34">
            <v>1.00129</v>
          </cell>
          <cell r="E34">
            <v>1.00122</v>
          </cell>
          <cell r="G34">
            <v>1.0071399999999999</v>
          </cell>
          <cell r="H34">
            <v>1E-3</v>
          </cell>
          <cell r="I34">
            <v>2.0018600000000002</v>
          </cell>
          <cell r="J34">
            <v>2.0025599999999999</v>
          </cell>
          <cell r="K34">
            <v>0.87</v>
          </cell>
          <cell r="L34">
            <v>0.18</v>
          </cell>
          <cell r="M34">
            <v>8.21295137580098</v>
          </cell>
          <cell r="N34">
            <v>4.7692280915395697</v>
          </cell>
          <cell r="O34">
            <v>5.5983387898465864</v>
          </cell>
          <cell r="P34">
            <v>1.9025597039485693</v>
          </cell>
          <cell r="Q34">
            <v>3.4188547702228287</v>
          </cell>
          <cell r="R34">
            <v>3.0879412618632132</v>
          </cell>
          <cell r="S34">
            <v>5.3480546873224997</v>
          </cell>
          <cell r="T34">
            <v>5.3007875034601115</v>
          </cell>
        </row>
        <row r="35">
          <cell r="B35">
            <v>1.0019800000000001</v>
          </cell>
          <cell r="D35">
            <v>1.00129</v>
          </cell>
          <cell r="E35">
            <v>1.00122</v>
          </cell>
          <cell r="G35">
            <v>1.0021</v>
          </cell>
          <cell r="I35">
            <v>2.00177</v>
          </cell>
          <cell r="J35">
            <v>2.0018799999999999</v>
          </cell>
          <cell r="K35">
            <v>0.87</v>
          </cell>
          <cell r="L35">
            <v>0.17</v>
          </cell>
          <cell r="M35">
            <v>8.21295137580098</v>
          </cell>
          <cell r="N35">
            <v>4.7692280915395697</v>
          </cell>
          <cell r="O35">
            <v>5.5983387898465864</v>
          </cell>
          <cell r="P35">
            <v>1.9025597039485693</v>
          </cell>
          <cell r="Q35">
            <v>3.4188547702228287</v>
          </cell>
          <cell r="R35">
            <v>3.0879412618632132</v>
          </cell>
          <cell r="S35">
            <v>5.3480546873224997</v>
          </cell>
          <cell r="T35">
            <v>5.3007875034601115</v>
          </cell>
        </row>
        <row r="36">
          <cell r="B36">
            <v>1.00135</v>
          </cell>
          <cell r="D36">
            <v>1.0011699999999999</v>
          </cell>
          <cell r="E36">
            <v>1.00098</v>
          </cell>
          <cell r="G36">
            <v>1.0014400000000001</v>
          </cell>
          <cell r="I36">
            <v>1.0016799999999999</v>
          </cell>
          <cell r="J36">
            <v>1.0013799999999999</v>
          </cell>
          <cell r="K36">
            <v>0.71699999999999997</v>
          </cell>
          <cell r="L36">
            <v>0.12</v>
          </cell>
          <cell r="M36">
            <v>8.6233926143124258</v>
          </cell>
          <cell r="N36">
            <v>4.5084372785539344</v>
          </cell>
          <cell r="O36">
            <v>5.6741022531743273</v>
          </cell>
          <cell r="P36">
            <v>1.7247976364897204</v>
          </cell>
          <cell r="Q36">
            <v>3.0723893950694214</v>
          </cell>
          <cell r="R36">
            <v>2.9191090590745916</v>
          </cell>
          <cell r="S36">
            <v>4.9273505633635653</v>
          </cell>
          <cell r="T36">
            <v>5.3690638359729972</v>
          </cell>
        </row>
        <row r="37">
          <cell r="B37">
            <v>1.0006299999999999</v>
          </cell>
          <cell r="D37">
            <v>1.00081</v>
          </cell>
          <cell r="E37">
            <v>1.0006200000000001</v>
          </cell>
          <cell r="G37">
            <v>1.00057</v>
          </cell>
          <cell r="I37">
            <v>1.00099</v>
          </cell>
          <cell r="J37">
            <v>1.0005999999999999</v>
          </cell>
          <cell r="K37">
            <v>0.68100000000000005</v>
          </cell>
          <cell r="L37">
            <v>0.1</v>
          </cell>
          <cell r="M37">
            <v>8.26158787415463</v>
          </cell>
          <cell r="N37">
            <v>4.7415856891036103</v>
          </cell>
          <cell r="O37">
            <v>5.704328226822784</v>
          </cell>
          <cell r="P37">
            <v>1.7189477521863477</v>
          </cell>
          <cell r="Q37">
            <v>3.0761625439111597</v>
          </cell>
          <cell r="R37">
            <v>3.0121541744485851</v>
          </cell>
          <cell r="S37">
            <v>5.0119576493143789</v>
          </cell>
          <cell r="T37">
            <v>5.3434076196431048</v>
          </cell>
          <cell r="U37">
            <v>0.05</v>
          </cell>
          <cell r="V37">
            <v>7.0000000000000007E-2</v>
          </cell>
        </row>
        <row r="38">
          <cell r="B38">
            <v>8.4000000000000003E-4</v>
          </cell>
          <cell r="D38">
            <v>1.0008999999999999</v>
          </cell>
          <cell r="E38">
            <v>1.0007600000000001</v>
          </cell>
          <cell r="G38">
            <v>1.0003599999999999</v>
          </cell>
          <cell r="I38">
            <v>1.0012300000000001</v>
          </cell>
          <cell r="J38">
            <v>1.0006999999999999</v>
          </cell>
          <cell r="K38">
            <v>0.72099999999999997</v>
          </cell>
          <cell r="L38">
            <v>7.0000000000000007E-2</v>
          </cell>
          <cell r="M38">
            <v>8.3845718722829403</v>
          </cell>
          <cell r="N38">
            <v>4.7253984244479632</v>
          </cell>
          <cell r="O38">
            <v>5.454656506739151</v>
          </cell>
          <cell r="P38">
            <v>1.7353072429553611</v>
          </cell>
          <cell r="Q38">
            <v>2.9714655530089611</v>
          </cell>
          <cell r="R38">
            <v>3.01814643629513</v>
          </cell>
          <cell r="S38">
            <v>5.029515885509988</v>
          </cell>
          <cell r="T38">
            <v>5.2893556689513526</v>
          </cell>
          <cell r="U38">
            <v>0.05</v>
          </cell>
          <cell r="V38">
            <v>7.0000000000000007E-2</v>
          </cell>
        </row>
        <row r="39">
          <cell r="B39">
            <v>7.5000000000000002E-4</v>
          </cell>
          <cell r="D39">
            <v>8.7000000000000001E-4</v>
          </cell>
          <cell r="E39">
            <v>6.2E-4</v>
          </cell>
          <cell r="G39">
            <v>5.1000000000000004E-4</v>
          </cell>
          <cell r="I39">
            <v>1.0009600000000001</v>
          </cell>
          <cell r="J39">
            <v>1.00038</v>
          </cell>
          <cell r="K39">
            <v>0.624</v>
          </cell>
          <cell r="L39">
            <v>0.08</v>
          </cell>
          <cell r="M39">
            <v>8.4638824082521893</v>
          </cell>
          <cell r="N39">
            <v>4.8714684001270987</v>
          </cell>
          <cell r="O39">
            <v>5.4903958283100094</v>
          </cell>
          <cell r="P39">
            <v>1.6964546610441433</v>
          </cell>
          <cell r="Q39">
            <v>2.9732443266197643</v>
          </cell>
          <cell r="R39">
            <v>3.0584235977969159</v>
          </cell>
          <cell r="S39">
            <v>4.7797241367535692</v>
          </cell>
          <cell r="T39">
            <v>5.1886830446672016</v>
          </cell>
          <cell r="U39">
            <v>0.06</v>
          </cell>
          <cell r="V39">
            <v>0.06</v>
          </cell>
        </row>
        <row r="40">
          <cell r="B40">
            <v>7.1999999999999994E-4</v>
          </cell>
          <cell r="D40">
            <v>8.0999999999999996E-4</v>
          </cell>
          <cell r="E40">
            <v>5.8E-4</v>
          </cell>
          <cell r="G40">
            <v>2.9999999999999997E-4</v>
          </cell>
          <cell r="I40">
            <v>1.3199999999999998E-3</v>
          </cell>
          <cell r="J40">
            <v>8.9999999999999998E-4</v>
          </cell>
          <cell r="K40">
            <v>0.311</v>
          </cell>
          <cell r="L40">
            <v>0.08</v>
          </cell>
          <cell r="M40">
            <v>2.6234777994097738</v>
          </cell>
          <cell r="N40">
            <v>1.4106206006481588</v>
          </cell>
          <cell r="O40">
            <v>1.5504648246071921</v>
          </cell>
          <cell r="P40">
            <v>0.51869653904584845</v>
          </cell>
          <cell r="Q40">
            <v>1.0762878215069529</v>
          </cell>
          <cell r="R40">
            <v>1.0318615690092232</v>
          </cell>
          <cell r="S40">
            <v>1.6791074541703319</v>
          </cell>
          <cell r="T40">
            <v>1.5881765019951413</v>
          </cell>
          <cell r="U40">
            <v>0.04</v>
          </cell>
          <cell r="V40">
            <v>0.04</v>
          </cell>
        </row>
        <row r="41">
          <cell r="B41">
            <v>4.8000000000000001E-4</v>
          </cell>
          <cell r="D41">
            <v>7.6981253022422708E-4</v>
          </cell>
          <cell r="E41">
            <v>4.5660795044452683E-4</v>
          </cell>
          <cell r="G41">
            <v>4.8000000000000001E-4</v>
          </cell>
          <cell r="I41">
            <v>1.2899999999999999E-3</v>
          </cell>
          <cell r="J41">
            <v>7.000000000000001E-4</v>
          </cell>
          <cell r="K41">
            <v>0.27700000000000002</v>
          </cell>
          <cell r="L41">
            <v>0.08</v>
          </cell>
          <cell r="M41">
            <v>2.6858560526396853</v>
          </cell>
          <cell r="N41">
            <v>1.2210290798900454</v>
          </cell>
          <cell r="O41">
            <v>1.6500106076363052</v>
          </cell>
          <cell r="P41">
            <v>0.48925810921611901</v>
          </cell>
          <cell r="Q41">
            <v>0.95604806142273868</v>
          </cell>
          <cell r="R41">
            <v>1.0605028467684028</v>
          </cell>
          <cell r="S41">
            <v>1.6009911599214219</v>
          </cell>
          <cell r="T41">
            <v>1.5427768275911815</v>
          </cell>
          <cell r="U41">
            <v>0.04</v>
          </cell>
          <cell r="V41">
            <v>0.04</v>
          </cell>
        </row>
        <row r="42">
          <cell r="B42">
            <v>4.3754606314681029E-4</v>
          </cell>
          <cell r="D42">
            <v>5.8526035455430106E-4</v>
          </cell>
          <cell r="E42">
            <v>3.6024595204762284E-4</v>
          </cell>
          <cell r="G42">
            <v>2.87015055227063E-4</v>
          </cell>
          <cell r="I42">
            <v>8.6977877606032742E-4</v>
          </cell>
          <cell r="J42">
            <v>8.0363523513415263E-4</v>
          </cell>
          <cell r="K42">
            <v>0.28478908247361767</v>
          </cell>
          <cell r="L42">
            <v>0.08</v>
          </cell>
          <cell r="M42">
            <v>2.6858560526396853</v>
          </cell>
          <cell r="N42">
            <v>1.2210290798900454</v>
          </cell>
          <cell r="O42">
            <v>1.6500106076363052</v>
          </cell>
          <cell r="P42">
            <v>0.48925810921611901</v>
          </cell>
          <cell r="Q42">
            <v>0.95604806142273868</v>
          </cell>
          <cell r="R42">
            <v>1.0605028467684028</v>
          </cell>
          <cell r="S42">
            <v>1.6009911599214219</v>
          </cell>
          <cell r="T42">
            <v>1.5427768275911815</v>
          </cell>
          <cell r="U42">
            <v>0.04</v>
          </cell>
          <cell r="V42">
            <v>0.04</v>
          </cell>
        </row>
        <row r="43">
          <cell r="B43">
            <v>6.5999999999999989E-4</v>
          </cell>
          <cell r="D43">
            <v>4.4999999999999999E-4</v>
          </cell>
          <cell r="E43">
            <v>3.2000000000000003E-4</v>
          </cell>
          <cell r="G43">
            <v>2.9999999999999997E-4</v>
          </cell>
          <cell r="I43">
            <v>6.3000000000000003E-4</v>
          </cell>
          <cell r="J43">
            <v>5.9999999999999995E-4</v>
          </cell>
          <cell r="K43">
            <v>0.28000000000000003</v>
          </cell>
          <cell r="L43">
            <v>0.08</v>
          </cell>
          <cell r="M43">
            <v>2.6230000000000002</v>
          </cell>
          <cell r="N43">
            <v>1.478</v>
          </cell>
          <cell r="O43">
            <v>1.7070000000000001</v>
          </cell>
          <cell r="P43">
            <v>0.58099999999999996</v>
          </cell>
          <cell r="Q43">
            <v>0.95599999999999996</v>
          </cell>
          <cell r="R43">
            <v>1.0189999999999999</v>
          </cell>
          <cell r="S43">
            <v>1.645</v>
          </cell>
          <cell r="T43">
            <v>1.6240000000000001</v>
          </cell>
          <cell r="U43">
            <v>0.04</v>
          </cell>
          <cell r="V43">
            <v>0.04</v>
          </cell>
        </row>
        <row r="44">
          <cell r="F44">
            <v>0.28999999999999998</v>
          </cell>
        </row>
      </sheetData>
      <sheetData sheetId="4">
        <row r="3">
          <cell r="B3">
            <v>50</v>
          </cell>
          <cell r="D3">
            <v>50</v>
          </cell>
          <cell r="G3">
            <v>50</v>
          </cell>
          <cell r="I3">
            <v>50</v>
          </cell>
          <cell r="K3">
            <v>333.9799010465598</v>
          </cell>
          <cell r="L3">
            <v>50</v>
          </cell>
          <cell r="M3">
            <v>333.9799010465598</v>
          </cell>
          <cell r="N3">
            <v>333.9799010465598</v>
          </cell>
          <cell r="O3">
            <v>333.9799010465598</v>
          </cell>
          <cell r="P3">
            <v>333.9799010465598</v>
          </cell>
          <cell r="Q3">
            <v>333.9799010465598</v>
          </cell>
          <cell r="R3">
            <v>333.9799010465598</v>
          </cell>
          <cell r="S3">
            <v>333.9799010465598</v>
          </cell>
          <cell r="T3">
            <v>333.9799010465598</v>
          </cell>
          <cell r="U3">
            <v>50</v>
          </cell>
        </row>
        <row r="4">
          <cell r="B4">
            <v>50</v>
          </cell>
          <cell r="D4">
            <v>50</v>
          </cell>
          <cell r="G4">
            <v>50</v>
          </cell>
          <cell r="I4">
            <v>50</v>
          </cell>
          <cell r="K4">
            <v>333.9799010465598</v>
          </cell>
          <cell r="L4">
            <v>50</v>
          </cell>
          <cell r="M4">
            <v>333.9799010465598</v>
          </cell>
          <cell r="N4">
            <v>333.9799010465598</v>
          </cell>
          <cell r="O4">
            <v>333.9799010465598</v>
          </cell>
          <cell r="P4">
            <v>333.9799010465598</v>
          </cell>
          <cell r="Q4">
            <v>333.9799010465598</v>
          </cell>
          <cell r="R4">
            <v>333.9799010465598</v>
          </cell>
          <cell r="S4">
            <v>333.9799010465598</v>
          </cell>
          <cell r="T4">
            <v>333.9799010465598</v>
          </cell>
          <cell r="U4">
            <v>50</v>
          </cell>
        </row>
        <row r="5">
          <cell r="B5">
            <v>50</v>
          </cell>
          <cell r="D5">
            <v>50</v>
          </cell>
          <cell r="G5">
            <v>50</v>
          </cell>
          <cell r="I5">
            <v>50</v>
          </cell>
          <cell r="K5">
            <v>333.9799010465598</v>
          </cell>
          <cell r="L5">
            <v>50</v>
          </cell>
          <cell r="M5">
            <v>333.9799010465598</v>
          </cell>
          <cell r="N5">
            <v>333.9799010465598</v>
          </cell>
          <cell r="O5">
            <v>333.9799010465598</v>
          </cell>
          <cell r="P5">
            <v>333.9799010465598</v>
          </cell>
          <cell r="Q5">
            <v>333.9799010465598</v>
          </cell>
          <cell r="R5">
            <v>333.9799010465598</v>
          </cell>
          <cell r="S5">
            <v>333.9799010465598</v>
          </cell>
          <cell r="T5">
            <v>333.9799010465598</v>
          </cell>
          <cell r="U5">
            <v>50</v>
          </cell>
        </row>
        <row r="6">
          <cell r="B6">
            <v>50</v>
          </cell>
          <cell r="D6">
            <v>50</v>
          </cell>
          <cell r="G6">
            <v>50</v>
          </cell>
          <cell r="I6">
            <v>50</v>
          </cell>
          <cell r="K6">
            <v>333.9799010465598</v>
          </cell>
          <cell r="L6">
            <v>50</v>
          </cell>
          <cell r="M6">
            <v>333.9799010465598</v>
          </cell>
          <cell r="N6">
            <v>333.9799010465598</v>
          </cell>
          <cell r="O6">
            <v>333.9799010465598</v>
          </cell>
          <cell r="P6">
            <v>333.9799010465598</v>
          </cell>
          <cell r="Q6">
            <v>333.9799010465598</v>
          </cell>
          <cell r="R6">
            <v>333.9799010465598</v>
          </cell>
          <cell r="S6">
            <v>333.9799010465598</v>
          </cell>
          <cell r="T6">
            <v>333.9799010465598</v>
          </cell>
          <cell r="U6">
            <v>50</v>
          </cell>
        </row>
        <row r="7">
          <cell r="B7">
            <v>50</v>
          </cell>
          <cell r="D7">
            <v>50</v>
          </cell>
          <cell r="G7">
            <v>50</v>
          </cell>
          <cell r="I7">
            <v>50</v>
          </cell>
          <cell r="K7">
            <v>333.9799010465598</v>
          </cell>
          <cell r="L7">
            <v>50</v>
          </cell>
          <cell r="M7">
            <v>333.9799010465598</v>
          </cell>
          <cell r="N7">
            <v>333.9799010465598</v>
          </cell>
          <cell r="O7">
            <v>333.9799010465598</v>
          </cell>
          <cell r="P7">
            <v>333.9799010465598</v>
          </cell>
          <cell r="Q7">
            <v>333.9799010465598</v>
          </cell>
          <cell r="R7">
            <v>333.9799010465598</v>
          </cell>
          <cell r="S7">
            <v>333.9799010465598</v>
          </cell>
          <cell r="T7">
            <v>333.9799010465598</v>
          </cell>
          <cell r="U7">
            <v>50</v>
          </cell>
        </row>
        <row r="8">
          <cell r="B8">
            <v>50</v>
          </cell>
          <cell r="D8">
            <v>50</v>
          </cell>
          <cell r="G8">
            <v>50</v>
          </cell>
          <cell r="I8">
            <v>50</v>
          </cell>
          <cell r="K8">
            <v>333.9799010465598</v>
          </cell>
          <cell r="L8">
            <v>50</v>
          </cell>
          <cell r="M8">
            <v>333.9799010465598</v>
          </cell>
          <cell r="N8">
            <v>333.9799010465598</v>
          </cell>
          <cell r="O8">
            <v>333.9799010465598</v>
          </cell>
          <cell r="P8">
            <v>333.9799010465598</v>
          </cell>
          <cell r="Q8">
            <v>333.9799010465598</v>
          </cell>
          <cell r="R8">
            <v>333.9799010465598</v>
          </cell>
          <cell r="S8">
            <v>333.9799010465598</v>
          </cell>
          <cell r="T8">
            <v>333.9799010465598</v>
          </cell>
          <cell r="U8">
            <v>50</v>
          </cell>
        </row>
        <row r="9">
          <cell r="B9">
            <v>50</v>
          </cell>
          <cell r="D9">
            <v>50</v>
          </cell>
          <cell r="G9">
            <v>50</v>
          </cell>
          <cell r="I9">
            <v>50</v>
          </cell>
          <cell r="K9">
            <v>333.9799010465598</v>
          </cell>
          <cell r="L9">
            <v>50</v>
          </cell>
          <cell r="M9">
            <v>333.9799010465598</v>
          </cell>
          <cell r="N9">
            <v>333.9799010465598</v>
          </cell>
          <cell r="O9">
            <v>333.9799010465598</v>
          </cell>
          <cell r="P9">
            <v>333.9799010465598</v>
          </cell>
          <cell r="Q9">
            <v>333.9799010465598</v>
          </cell>
          <cell r="R9">
            <v>333.9799010465598</v>
          </cell>
          <cell r="S9">
            <v>333.9799010465598</v>
          </cell>
          <cell r="T9">
            <v>333.9799010465598</v>
          </cell>
          <cell r="U9">
            <v>50</v>
          </cell>
        </row>
        <row r="10">
          <cell r="B10">
            <v>50</v>
          </cell>
          <cell r="D10">
            <v>50</v>
          </cell>
          <cell r="G10">
            <v>50</v>
          </cell>
          <cell r="I10">
            <v>50</v>
          </cell>
          <cell r="K10">
            <v>333.9799010465598</v>
          </cell>
          <cell r="L10">
            <v>50</v>
          </cell>
          <cell r="M10">
            <v>333.9799010465598</v>
          </cell>
          <cell r="N10">
            <v>333.9799010465598</v>
          </cell>
          <cell r="O10">
            <v>333.9799010465598</v>
          </cell>
          <cell r="P10">
            <v>333.9799010465598</v>
          </cell>
          <cell r="Q10">
            <v>333.9799010465598</v>
          </cell>
          <cell r="R10">
            <v>333.9799010465598</v>
          </cell>
          <cell r="S10">
            <v>333.9799010465598</v>
          </cell>
          <cell r="T10">
            <v>333.9799010465598</v>
          </cell>
          <cell r="U10">
            <v>50</v>
          </cell>
        </row>
        <row r="11">
          <cell r="B11">
            <v>50</v>
          </cell>
          <cell r="D11">
            <v>50</v>
          </cell>
          <cell r="G11">
            <v>50</v>
          </cell>
          <cell r="I11">
            <v>50</v>
          </cell>
          <cell r="K11">
            <v>333.9799010465598</v>
          </cell>
          <cell r="L11">
            <v>50</v>
          </cell>
          <cell r="M11">
            <v>333.9799010465598</v>
          </cell>
          <cell r="N11">
            <v>333.9799010465598</v>
          </cell>
          <cell r="O11">
            <v>333.9799010465598</v>
          </cell>
          <cell r="P11">
            <v>333.9799010465598</v>
          </cell>
          <cell r="Q11">
            <v>333.9799010465598</v>
          </cell>
          <cell r="R11">
            <v>333.9799010465598</v>
          </cell>
          <cell r="S11">
            <v>333.9799010465598</v>
          </cell>
          <cell r="T11">
            <v>333.9799010465598</v>
          </cell>
          <cell r="U11">
            <v>50</v>
          </cell>
        </row>
        <row r="12">
          <cell r="B12">
            <v>50</v>
          </cell>
          <cell r="D12">
            <v>50</v>
          </cell>
          <cell r="G12">
            <v>50</v>
          </cell>
          <cell r="I12">
            <v>50</v>
          </cell>
          <cell r="K12">
            <v>333.9799010465598</v>
          </cell>
          <cell r="L12">
            <v>50</v>
          </cell>
          <cell r="M12">
            <v>333.9799010465598</v>
          </cell>
          <cell r="N12">
            <v>333.9799010465598</v>
          </cell>
          <cell r="O12">
            <v>333.9799010465598</v>
          </cell>
          <cell r="P12">
            <v>333.9799010465598</v>
          </cell>
          <cell r="Q12">
            <v>333.9799010465598</v>
          </cell>
          <cell r="R12">
            <v>333.9799010465598</v>
          </cell>
          <cell r="S12">
            <v>333.9799010465598</v>
          </cell>
          <cell r="T12">
            <v>333.9799010465598</v>
          </cell>
          <cell r="U12">
            <v>50</v>
          </cell>
        </row>
        <row r="13">
          <cell r="B13">
            <v>50</v>
          </cell>
          <cell r="D13">
            <v>50</v>
          </cell>
          <cell r="G13">
            <v>50</v>
          </cell>
          <cell r="I13">
            <v>50</v>
          </cell>
          <cell r="K13">
            <v>333.9799010465598</v>
          </cell>
          <cell r="L13">
            <v>50</v>
          </cell>
          <cell r="M13">
            <v>333.9799010465598</v>
          </cell>
          <cell r="N13">
            <v>333.9799010465598</v>
          </cell>
          <cell r="O13">
            <v>333.9799010465598</v>
          </cell>
          <cell r="P13">
            <v>333.9799010465598</v>
          </cell>
          <cell r="Q13">
            <v>333.9799010465598</v>
          </cell>
          <cell r="R13">
            <v>333.9799010465598</v>
          </cell>
          <cell r="S13">
            <v>333.9799010465598</v>
          </cell>
          <cell r="T13">
            <v>333.9799010465598</v>
          </cell>
          <cell r="U13">
            <v>50</v>
          </cell>
        </row>
        <row r="14">
          <cell r="B14">
            <v>50</v>
          </cell>
          <cell r="D14">
            <v>50</v>
          </cell>
          <cell r="G14">
            <v>50</v>
          </cell>
          <cell r="I14">
            <v>50</v>
          </cell>
          <cell r="K14">
            <v>333.9799010465598</v>
          </cell>
          <cell r="L14">
            <v>50</v>
          </cell>
          <cell r="M14">
            <v>333.9799010465598</v>
          </cell>
          <cell r="N14">
            <v>333.9799010465598</v>
          </cell>
          <cell r="O14">
            <v>333.9799010465598</v>
          </cell>
          <cell r="P14">
            <v>333.9799010465598</v>
          </cell>
          <cell r="Q14">
            <v>333.9799010465598</v>
          </cell>
          <cell r="R14">
            <v>333.9799010465598</v>
          </cell>
          <cell r="S14">
            <v>333.9799010465598</v>
          </cell>
          <cell r="T14">
            <v>333.9799010465598</v>
          </cell>
          <cell r="U14">
            <v>50</v>
          </cell>
        </row>
        <row r="15">
          <cell r="B15">
            <v>50</v>
          </cell>
          <cell r="D15">
            <v>50</v>
          </cell>
          <cell r="G15">
            <v>50</v>
          </cell>
          <cell r="I15">
            <v>50</v>
          </cell>
          <cell r="K15">
            <v>333.9799010465598</v>
          </cell>
          <cell r="L15">
            <v>50</v>
          </cell>
          <cell r="M15">
            <v>333.9799010465598</v>
          </cell>
          <cell r="N15">
            <v>333.9799010465598</v>
          </cell>
          <cell r="O15">
            <v>333.9799010465598</v>
          </cell>
          <cell r="P15">
            <v>333.9799010465598</v>
          </cell>
          <cell r="Q15">
            <v>333.9799010465598</v>
          </cell>
          <cell r="R15">
            <v>333.9799010465598</v>
          </cell>
          <cell r="S15">
            <v>333.9799010465598</v>
          </cell>
          <cell r="T15">
            <v>333.9799010465598</v>
          </cell>
          <cell r="U15">
            <v>50</v>
          </cell>
        </row>
        <row r="16">
          <cell r="B16">
            <v>50</v>
          </cell>
          <cell r="D16">
            <v>50</v>
          </cell>
          <cell r="G16">
            <v>50</v>
          </cell>
          <cell r="I16">
            <v>50</v>
          </cell>
          <cell r="K16">
            <v>333.9799010465598</v>
          </cell>
          <cell r="L16">
            <v>50</v>
          </cell>
          <cell r="M16">
            <v>333.9799010465598</v>
          </cell>
          <cell r="N16">
            <v>333.9799010465598</v>
          </cell>
          <cell r="O16">
            <v>333.9799010465598</v>
          </cell>
          <cell r="P16">
            <v>333.9799010465598</v>
          </cell>
          <cell r="Q16">
            <v>333.9799010465598</v>
          </cell>
          <cell r="R16">
            <v>333.9799010465598</v>
          </cell>
          <cell r="S16">
            <v>333.9799010465598</v>
          </cell>
          <cell r="T16">
            <v>333.9799010465598</v>
          </cell>
          <cell r="U16">
            <v>50</v>
          </cell>
        </row>
        <row r="17">
          <cell r="B17">
            <v>50</v>
          </cell>
          <cell r="D17">
            <v>50</v>
          </cell>
          <cell r="G17">
            <v>50</v>
          </cell>
          <cell r="I17">
            <v>50</v>
          </cell>
          <cell r="K17">
            <v>333.9799010465598</v>
          </cell>
          <cell r="L17">
            <v>50</v>
          </cell>
          <cell r="M17">
            <v>333.9799010465598</v>
          </cell>
          <cell r="N17">
            <v>333.9799010465598</v>
          </cell>
          <cell r="O17">
            <v>333.9799010465598</v>
          </cell>
          <cell r="P17">
            <v>333.9799010465598</v>
          </cell>
          <cell r="Q17">
            <v>333.9799010465598</v>
          </cell>
          <cell r="R17">
            <v>333.9799010465598</v>
          </cell>
          <cell r="S17">
            <v>333.9799010465598</v>
          </cell>
          <cell r="T17">
            <v>333.9799010465598</v>
          </cell>
          <cell r="U17">
            <v>50</v>
          </cell>
        </row>
        <row r="18">
          <cell r="B18">
            <v>50</v>
          </cell>
          <cell r="D18">
            <v>50</v>
          </cell>
          <cell r="G18">
            <v>50</v>
          </cell>
          <cell r="I18">
            <v>50</v>
          </cell>
          <cell r="K18">
            <v>333.9799010465598</v>
          </cell>
          <cell r="L18">
            <v>50</v>
          </cell>
          <cell r="M18">
            <v>333.9799010465598</v>
          </cell>
          <cell r="N18">
            <v>333.9799010465598</v>
          </cell>
          <cell r="O18">
            <v>333.9799010465598</v>
          </cell>
          <cell r="P18">
            <v>333.9799010465598</v>
          </cell>
          <cell r="Q18">
            <v>333.9799010465598</v>
          </cell>
          <cell r="R18">
            <v>333.9799010465598</v>
          </cell>
          <cell r="S18">
            <v>333.9799010465598</v>
          </cell>
          <cell r="T18">
            <v>333.9799010465598</v>
          </cell>
          <cell r="U18">
            <v>50</v>
          </cell>
        </row>
        <row r="19">
          <cell r="B19">
            <v>50</v>
          </cell>
          <cell r="D19">
            <v>50</v>
          </cell>
          <cell r="G19">
            <v>50</v>
          </cell>
          <cell r="I19">
            <v>50</v>
          </cell>
          <cell r="K19">
            <v>333.9799010465598</v>
          </cell>
          <cell r="L19">
            <v>50</v>
          </cell>
          <cell r="M19">
            <v>333.9799010465598</v>
          </cell>
          <cell r="N19">
            <v>333.9799010465598</v>
          </cell>
          <cell r="O19">
            <v>333.9799010465598</v>
          </cell>
          <cell r="P19">
            <v>333.9799010465598</v>
          </cell>
          <cell r="Q19">
            <v>333.9799010465598</v>
          </cell>
          <cell r="R19">
            <v>333.9799010465598</v>
          </cell>
          <cell r="S19">
            <v>333.9799010465598</v>
          </cell>
          <cell r="T19">
            <v>333.9799010465598</v>
          </cell>
          <cell r="U19">
            <v>50</v>
          </cell>
        </row>
        <row r="20">
          <cell r="B20">
            <v>50</v>
          </cell>
          <cell r="D20">
            <v>50</v>
          </cell>
          <cell r="G20">
            <v>50</v>
          </cell>
          <cell r="I20">
            <v>50</v>
          </cell>
          <cell r="K20">
            <v>333.9799010465598</v>
          </cell>
          <cell r="L20">
            <v>50</v>
          </cell>
          <cell r="M20">
            <v>333.9799010465598</v>
          </cell>
          <cell r="N20">
            <v>333.9799010465598</v>
          </cell>
          <cell r="O20">
            <v>333.9799010465598</v>
          </cell>
          <cell r="P20">
            <v>333.9799010465598</v>
          </cell>
          <cell r="Q20">
            <v>333.9799010465598</v>
          </cell>
          <cell r="R20">
            <v>333.9799010465598</v>
          </cell>
          <cell r="S20">
            <v>333.9799010465598</v>
          </cell>
          <cell r="T20">
            <v>333.9799010465598</v>
          </cell>
          <cell r="U20">
            <v>50</v>
          </cell>
        </row>
        <row r="21">
          <cell r="B21">
            <v>50</v>
          </cell>
          <cell r="D21">
            <v>50</v>
          </cell>
          <cell r="G21">
            <v>50</v>
          </cell>
          <cell r="I21">
            <v>50</v>
          </cell>
          <cell r="K21">
            <v>333.9799010465598</v>
          </cell>
          <cell r="L21">
            <v>50</v>
          </cell>
          <cell r="M21">
            <v>333.9799010465598</v>
          </cell>
          <cell r="N21">
            <v>333.9799010465598</v>
          </cell>
          <cell r="O21">
            <v>333.9799010465598</v>
          </cell>
          <cell r="P21">
            <v>333.9799010465598</v>
          </cell>
          <cell r="Q21">
            <v>333.9799010465598</v>
          </cell>
          <cell r="R21">
            <v>333.9799010465598</v>
          </cell>
          <cell r="S21">
            <v>333.9799010465598</v>
          </cell>
          <cell r="T21">
            <v>333.9799010465598</v>
          </cell>
          <cell r="U21">
            <v>50</v>
          </cell>
        </row>
        <row r="22">
          <cell r="B22">
            <v>50</v>
          </cell>
          <cell r="D22">
            <v>50</v>
          </cell>
          <cell r="G22">
            <v>50</v>
          </cell>
          <cell r="I22">
            <v>50</v>
          </cell>
          <cell r="K22">
            <v>333.9799010465598</v>
          </cell>
          <cell r="L22">
            <v>50</v>
          </cell>
          <cell r="M22">
            <v>333.9799010465598</v>
          </cell>
          <cell r="N22">
            <v>333.9799010465598</v>
          </cell>
          <cell r="O22">
            <v>333.9799010465598</v>
          </cell>
          <cell r="P22">
            <v>333.9799010465598</v>
          </cell>
          <cell r="Q22">
            <v>333.9799010465598</v>
          </cell>
          <cell r="R22">
            <v>333.9799010465598</v>
          </cell>
          <cell r="S22">
            <v>333.9799010465598</v>
          </cell>
          <cell r="T22">
            <v>333.9799010465598</v>
          </cell>
          <cell r="U22">
            <v>50</v>
          </cell>
        </row>
        <row r="23">
          <cell r="B23">
            <v>50</v>
          </cell>
          <cell r="D23">
            <v>50</v>
          </cell>
          <cell r="G23">
            <v>50</v>
          </cell>
          <cell r="I23">
            <v>50</v>
          </cell>
          <cell r="K23">
            <v>333.9799010465598</v>
          </cell>
          <cell r="L23">
            <v>50</v>
          </cell>
          <cell r="M23">
            <v>333.9799010465598</v>
          </cell>
          <cell r="N23">
            <v>333.9799010465598</v>
          </cell>
          <cell r="O23">
            <v>333.9799010465598</v>
          </cell>
          <cell r="P23">
            <v>333.9799010465598</v>
          </cell>
          <cell r="Q23">
            <v>333.9799010465598</v>
          </cell>
          <cell r="R23">
            <v>333.9799010465598</v>
          </cell>
          <cell r="S23">
            <v>333.9799010465598</v>
          </cell>
          <cell r="T23">
            <v>333.9799010465598</v>
          </cell>
          <cell r="U23">
            <v>50</v>
          </cell>
        </row>
        <row r="24">
          <cell r="B24">
            <v>50</v>
          </cell>
          <cell r="D24">
            <v>50</v>
          </cell>
          <cell r="G24">
            <v>50</v>
          </cell>
          <cell r="I24">
            <v>50</v>
          </cell>
          <cell r="K24">
            <v>333.9799010465598</v>
          </cell>
          <cell r="L24">
            <v>50</v>
          </cell>
          <cell r="M24">
            <v>333.9799010465598</v>
          </cell>
          <cell r="N24">
            <v>333.9799010465598</v>
          </cell>
          <cell r="O24">
            <v>333.9799010465598</v>
          </cell>
          <cell r="P24">
            <v>333.9799010465598</v>
          </cell>
          <cell r="Q24">
            <v>333.9799010465598</v>
          </cell>
          <cell r="R24">
            <v>333.9799010465598</v>
          </cell>
          <cell r="S24">
            <v>333.9799010465598</v>
          </cell>
          <cell r="T24">
            <v>333.9799010465598</v>
          </cell>
          <cell r="U24">
            <v>50</v>
          </cell>
        </row>
        <row r="25">
          <cell r="B25">
            <v>50</v>
          </cell>
          <cell r="D25">
            <v>50</v>
          </cell>
          <cell r="G25">
            <v>50</v>
          </cell>
          <cell r="I25">
            <v>50</v>
          </cell>
          <cell r="K25">
            <v>333.9799010465598</v>
          </cell>
          <cell r="L25">
            <v>50</v>
          </cell>
          <cell r="M25">
            <v>333.9799010465598</v>
          </cell>
          <cell r="N25">
            <v>333.9799010465598</v>
          </cell>
          <cell r="O25">
            <v>333.9799010465598</v>
          </cell>
          <cell r="P25">
            <v>333.9799010465598</v>
          </cell>
          <cell r="Q25">
            <v>333.9799010465598</v>
          </cell>
          <cell r="R25">
            <v>333.9799010465598</v>
          </cell>
          <cell r="S25">
            <v>333.9799010465598</v>
          </cell>
          <cell r="T25">
            <v>333.9799010465598</v>
          </cell>
          <cell r="U25">
            <v>50</v>
          </cell>
        </row>
        <row r="26">
          <cell r="B26">
            <v>50</v>
          </cell>
          <cell r="D26">
            <v>50</v>
          </cell>
          <cell r="G26">
            <v>50</v>
          </cell>
          <cell r="I26">
            <v>50</v>
          </cell>
          <cell r="K26">
            <v>333.9799010465598</v>
          </cell>
          <cell r="L26">
            <v>50</v>
          </cell>
          <cell r="M26">
            <v>333.9799010465598</v>
          </cell>
          <cell r="N26">
            <v>333.9799010465598</v>
          </cell>
          <cell r="O26">
            <v>333.9799010465598</v>
          </cell>
          <cell r="P26">
            <v>333.9799010465598</v>
          </cell>
          <cell r="Q26">
            <v>333.9799010465598</v>
          </cell>
          <cell r="R26">
            <v>333.9799010465598</v>
          </cell>
          <cell r="S26">
            <v>333.9799010465598</v>
          </cell>
          <cell r="T26">
            <v>333.9799010465598</v>
          </cell>
          <cell r="U26">
            <v>50</v>
          </cell>
        </row>
        <row r="27">
          <cell r="B27">
            <v>50</v>
          </cell>
          <cell r="D27">
            <v>50</v>
          </cell>
          <cell r="G27">
            <v>50</v>
          </cell>
          <cell r="I27">
            <v>50</v>
          </cell>
          <cell r="K27">
            <v>333.9799010465598</v>
          </cell>
          <cell r="L27">
            <v>50</v>
          </cell>
          <cell r="M27">
            <v>333.9799010465598</v>
          </cell>
          <cell r="N27">
            <v>333.9799010465598</v>
          </cell>
          <cell r="O27">
            <v>333.9799010465598</v>
          </cell>
          <cell r="P27">
            <v>333.9799010465598</v>
          </cell>
          <cell r="Q27">
            <v>333.9799010465598</v>
          </cell>
          <cell r="R27">
            <v>333.9799010465598</v>
          </cell>
          <cell r="S27">
            <v>333.9799010465598</v>
          </cell>
          <cell r="T27">
            <v>333.9799010465598</v>
          </cell>
          <cell r="U27">
            <v>50</v>
          </cell>
        </row>
        <row r="28">
          <cell r="B28">
            <v>50</v>
          </cell>
          <cell r="D28">
            <v>50</v>
          </cell>
          <cell r="G28">
            <v>50</v>
          </cell>
          <cell r="I28">
            <v>50</v>
          </cell>
          <cell r="K28">
            <v>333.9799010465598</v>
          </cell>
          <cell r="L28">
            <v>50</v>
          </cell>
          <cell r="M28">
            <v>333.9799010465598</v>
          </cell>
          <cell r="N28">
            <v>333.9799010465598</v>
          </cell>
          <cell r="O28">
            <v>333.9799010465598</v>
          </cell>
          <cell r="P28">
            <v>333.9799010465598</v>
          </cell>
          <cell r="Q28">
            <v>333.9799010465598</v>
          </cell>
          <cell r="R28">
            <v>333.9799010465598</v>
          </cell>
          <cell r="S28">
            <v>333.9799010465598</v>
          </cell>
          <cell r="T28">
            <v>333.9799010465598</v>
          </cell>
          <cell r="U28">
            <v>50</v>
          </cell>
        </row>
        <row r="29">
          <cell r="B29">
            <v>50</v>
          </cell>
          <cell r="D29">
            <v>50</v>
          </cell>
          <cell r="G29">
            <v>50</v>
          </cell>
          <cell r="I29">
            <v>50</v>
          </cell>
          <cell r="K29">
            <v>333.9799010465598</v>
          </cell>
          <cell r="L29">
            <v>50</v>
          </cell>
          <cell r="M29">
            <v>333.9799010465598</v>
          </cell>
          <cell r="N29">
            <v>333.9799010465598</v>
          </cell>
          <cell r="O29">
            <v>333.9799010465598</v>
          </cell>
          <cell r="P29">
            <v>333.9799010465598</v>
          </cell>
          <cell r="Q29">
            <v>333.9799010465598</v>
          </cell>
          <cell r="R29">
            <v>333.9799010465598</v>
          </cell>
          <cell r="S29">
            <v>333.9799010465598</v>
          </cell>
          <cell r="T29">
            <v>333.9799010465598</v>
          </cell>
          <cell r="U29">
            <v>50</v>
          </cell>
        </row>
        <row r="30">
          <cell r="B30">
            <v>50</v>
          </cell>
          <cell r="D30">
            <v>50</v>
          </cell>
          <cell r="G30">
            <v>50</v>
          </cell>
          <cell r="I30">
            <v>50</v>
          </cell>
          <cell r="K30">
            <v>333.9799010465598</v>
          </cell>
          <cell r="L30">
            <v>50</v>
          </cell>
          <cell r="M30">
            <v>333.9799010465598</v>
          </cell>
          <cell r="N30">
            <v>333.9799010465598</v>
          </cell>
          <cell r="O30">
            <v>333.9799010465598</v>
          </cell>
          <cell r="P30">
            <v>333.9799010465598</v>
          </cell>
          <cell r="Q30">
            <v>333.9799010465598</v>
          </cell>
          <cell r="R30">
            <v>333.9799010465598</v>
          </cell>
          <cell r="S30">
            <v>333.9799010465598</v>
          </cell>
          <cell r="T30">
            <v>333.9799010465598</v>
          </cell>
          <cell r="U30">
            <v>50</v>
          </cell>
        </row>
        <row r="31">
          <cell r="B31">
            <v>50</v>
          </cell>
          <cell r="D31">
            <v>50</v>
          </cell>
          <cell r="G31">
            <v>50</v>
          </cell>
          <cell r="I31">
            <v>50</v>
          </cell>
          <cell r="K31">
            <v>333.9799010465598</v>
          </cell>
          <cell r="L31">
            <v>50</v>
          </cell>
          <cell r="M31">
            <v>333.9799010465598</v>
          </cell>
          <cell r="N31">
            <v>333.9799010465598</v>
          </cell>
          <cell r="O31">
            <v>333.9799010465598</v>
          </cell>
          <cell r="P31">
            <v>333.9799010465598</v>
          </cell>
          <cell r="Q31">
            <v>333.9799010465598</v>
          </cell>
          <cell r="R31">
            <v>333.9799010465598</v>
          </cell>
          <cell r="S31">
            <v>333.9799010465598</v>
          </cell>
          <cell r="T31">
            <v>333.9799010465598</v>
          </cell>
          <cell r="U31">
            <v>50</v>
          </cell>
        </row>
        <row r="32">
          <cell r="B32">
            <v>50</v>
          </cell>
          <cell r="D32">
            <v>50</v>
          </cell>
          <cell r="G32">
            <v>50</v>
          </cell>
          <cell r="I32">
            <v>50</v>
          </cell>
          <cell r="K32">
            <v>333.9799010465598</v>
          </cell>
          <cell r="L32">
            <v>50</v>
          </cell>
          <cell r="M32">
            <v>333.9799010465598</v>
          </cell>
          <cell r="N32">
            <v>333.9799010465598</v>
          </cell>
          <cell r="O32">
            <v>333.9799010465598</v>
          </cell>
          <cell r="P32">
            <v>333.9799010465598</v>
          </cell>
          <cell r="Q32">
            <v>333.9799010465598</v>
          </cell>
          <cell r="R32">
            <v>333.9799010465598</v>
          </cell>
          <cell r="S32">
            <v>333.9799010465598</v>
          </cell>
          <cell r="T32">
            <v>333.9799010465598</v>
          </cell>
          <cell r="U32">
            <v>50</v>
          </cell>
        </row>
        <row r="33">
          <cell r="B33">
            <v>50</v>
          </cell>
          <cell r="D33">
            <v>50</v>
          </cell>
          <cell r="G33">
            <v>50</v>
          </cell>
          <cell r="I33">
            <v>50</v>
          </cell>
          <cell r="K33">
            <v>333.9799010465598</v>
          </cell>
          <cell r="L33">
            <v>50</v>
          </cell>
          <cell r="M33">
            <v>333.9799010465598</v>
          </cell>
          <cell r="N33">
            <v>333.9799010465598</v>
          </cell>
          <cell r="O33">
            <v>333.9799010465598</v>
          </cell>
          <cell r="P33">
            <v>333.9799010465598</v>
          </cell>
          <cell r="Q33">
            <v>333.9799010465598</v>
          </cell>
          <cell r="R33">
            <v>333.9799010465598</v>
          </cell>
          <cell r="S33">
            <v>333.9799010465598</v>
          </cell>
          <cell r="T33">
            <v>333.9799010465598</v>
          </cell>
          <cell r="U33">
            <v>50</v>
          </cell>
        </row>
        <row r="34">
          <cell r="B34">
            <v>50</v>
          </cell>
          <cell r="D34">
            <v>50</v>
          </cell>
          <cell r="G34">
            <v>50</v>
          </cell>
          <cell r="I34">
            <v>50</v>
          </cell>
          <cell r="K34">
            <v>333.9799010465598</v>
          </cell>
          <cell r="L34">
            <v>50</v>
          </cell>
          <cell r="M34">
            <v>333.9799010465598</v>
          </cell>
          <cell r="N34">
            <v>333.9799010465598</v>
          </cell>
          <cell r="O34">
            <v>333.9799010465598</v>
          </cell>
          <cell r="P34">
            <v>333.9799010465598</v>
          </cell>
          <cell r="Q34">
            <v>333.9799010465598</v>
          </cell>
          <cell r="R34">
            <v>333.9799010465598</v>
          </cell>
          <cell r="S34">
            <v>333.9799010465598</v>
          </cell>
          <cell r="T34">
            <v>333.9799010465598</v>
          </cell>
          <cell r="U34">
            <v>50</v>
          </cell>
        </row>
        <row r="35">
          <cell r="B35">
            <v>50</v>
          </cell>
          <cell r="D35">
            <v>50</v>
          </cell>
          <cell r="G35">
            <v>50</v>
          </cell>
          <cell r="I35">
            <v>50</v>
          </cell>
          <cell r="K35">
            <v>333.9799010465598</v>
          </cell>
          <cell r="L35">
            <v>50</v>
          </cell>
          <cell r="M35">
            <v>333.9799010465598</v>
          </cell>
          <cell r="N35">
            <v>333.9799010465598</v>
          </cell>
          <cell r="O35">
            <v>333.9799010465598</v>
          </cell>
          <cell r="P35">
            <v>333.9799010465598</v>
          </cell>
          <cell r="Q35">
            <v>333.9799010465598</v>
          </cell>
          <cell r="R35">
            <v>333.9799010465598</v>
          </cell>
          <cell r="S35">
            <v>333.9799010465598</v>
          </cell>
          <cell r="T35">
            <v>333.9799010465598</v>
          </cell>
          <cell r="U35">
            <v>50</v>
          </cell>
        </row>
        <row r="36">
          <cell r="B36">
            <v>50</v>
          </cell>
          <cell r="D36">
            <v>50</v>
          </cell>
          <cell r="G36">
            <v>50</v>
          </cell>
          <cell r="I36">
            <v>50</v>
          </cell>
          <cell r="K36">
            <v>333.9799010465598</v>
          </cell>
          <cell r="L36">
            <v>50</v>
          </cell>
          <cell r="M36">
            <v>333.9799010465598</v>
          </cell>
          <cell r="N36">
            <v>333.9799010465598</v>
          </cell>
          <cell r="O36">
            <v>333.9799010465598</v>
          </cell>
          <cell r="P36">
            <v>333.9799010465598</v>
          </cell>
          <cell r="Q36">
            <v>333.9799010465598</v>
          </cell>
          <cell r="R36">
            <v>333.9799010465598</v>
          </cell>
          <cell r="S36">
            <v>333.9799010465598</v>
          </cell>
          <cell r="T36">
            <v>333.9799010465598</v>
          </cell>
          <cell r="U36">
            <v>50</v>
          </cell>
        </row>
        <row r="37">
          <cell r="B37">
            <v>50</v>
          </cell>
          <cell r="D37">
            <v>50</v>
          </cell>
          <cell r="G37">
            <v>50</v>
          </cell>
          <cell r="I37">
            <v>50</v>
          </cell>
          <cell r="K37">
            <v>333.9799010465598</v>
          </cell>
          <cell r="L37">
            <v>50</v>
          </cell>
          <cell r="M37">
            <v>333.9799010465598</v>
          </cell>
          <cell r="N37">
            <v>333.9799010465598</v>
          </cell>
          <cell r="O37">
            <v>333.9799010465598</v>
          </cell>
          <cell r="P37">
            <v>333.9799010465598</v>
          </cell>
          <cell r="Q37">
            <v>333.9799010465598</v>
          </cell>
          <cell r="R37">
            <v>333.9799010465598</v>
          </cell>
          <cell r="S37">
            <v>333.9799010465598</v>
          </cell>
          <cell r="T37">
            <v>333.9799010465598</v>
          </cell>
          <cell r="U37">
            <v>50</v>
          </cell>
        </row>
        <row r="38">
          <cell r="B38">
            <v>50</v>
          </cell>
          <cell r="D38">
            <v>50</v>
          </cell>
          <cell r="G38">
            <v>50</v>
          </cell>
          <cell r="I38">
            <v>50</v>
          </cell>
          <cell r="K38">
            <v>333.9799010465598</v>
          </cell>
          <cell r="L38">
            <v>50</v>
          </cell>
          <cell r="M38">
            <v>333.9799010465598</v>
          </cell>
          <cell r="N38">
            <v>333.9799010465598</v>
          </cell>
          <cell r="O38">
            <v>333.9799010465598</v>
          </cell>
          <cell r="P38">
            <v>333.9799010465598</v>
          </cell>
          <cell r="Q38">
            <v>333.9799010465598</v>
          </cell>
          <cell r="R38">
            <v>333.9799010465598</v>
          </cell>
          <cell r="S38">
            <v>333.9799010465598</v>
          </cell>
          <cell r="T38">
            <v>333.9799010465598</v>
          </cell>
          <cell r="U38">
            <v>50</v>
          </cell>
        </row>
        <row r="39">
          <cell r="B39">
            <v>50</v>
          </cell>
          <cell r="D39">
            <v>50</v>
          </cell>
          <cell r="G39">
            <v>50</v>
          </cell>
          <cell r="I39">
            <v>50</v>
          </cell>
          <cell r="K39">
            <v>333.9799010465598</v>
          </cell>
          <cell r="L39">
            <v>50</v>
          </cell>
          <cell r="M39">
            <v>333.9799010465598</v>
          </cell>
          <cell r="N39">
            <v>333.9799010465598</v>
          </cell>
          <cell r="O39">
            <v>333.9799010465598</v>
          </cell>
          <cell r="P39">
            <v>333.9799010465598</v>
          </cell>
          <cell r="Q39">
            <v>333.9799010465598</v>
          </cell>
          <cell r="R39">
            <v>333.9799010465598</v>
          </cell>
          <cell r="S39">
            <v>333.9799010465598</v>
          </cell>
          <cell r="T39">
            <v>333.9799010465598</v>
          </cell>
          <cell r="U39">
            <v>50</v>
          </cell>
        </row>
        <row r="40">
          <cell r="B40">
            <v>50</v>
          </cell>
          <cell r="D40">
            <v>50</v>
          </cell>
          <cell r="G40">
            <v>50</v>
          </cell>
          <cell r="I40">
            <v>50</v>
          </cell>
          <cell r="K40">
            <v>333.9799010465598</v>
          </cell>
          <cell r="L40">
            <v>50</v>
          </cell>
          <cell r="M40">
            <v>333.9799010465598</v>
          </cell>
          <cell r="N40">
            <v>333.9799010465598</v>
          </cell>
          <cell r="O40">
            <v>333.9799010465598</v>
          </cell>
          <cell r="P40">
            <v>333.9799010465598</v>
          </cell>
          <cell r="Q40">
            <v>333.9799010465598</v>
          </cell>
          <cell r="R40">
            <v>333.9799010465598</v>
          </cell>
          <cell r="S40">
            <v>333.9799010465598</v>
          </cell>
          <cell r="T40">
            <v>333.9799010465598</v>
          </cell>
          <cell r="U40">
            <v>50</v>
          </cell>
        </row>
        <row r="41">
          <cell r="B41">
            <v>50</v>
          </cell>
          <cell r="D41">
            <v>50</v>
          </cell>
          <cell r="G41">
            <v>50</v>
          </cell>
          <cell r="I41">
            <v>50</v>
          </cell>
          <cell r="K41">
            <v>333.9799010465598</v>
          </cell>
          <cell r="L41">
            <v>50</v>
          </cell>
          <cell r="M41">
            <v>333.9799010465598</v>
          </cell>
          <cell r="N41">
            <v>333.9799010465598</v>
          </cell>
          <cell r="O41">
            <v>333.9799010465598</v>
          </cell>
          <cell r="P41">
            <v>333.9799010465598</v>
          </cell>
          <cell r="Q41">
            <v>333.9799010465598</v>
          </cell>
          <cell r="R41">
            <v>333.9799010465598</v>
          </cell>
          <cell r="S41">
            <v>333.9799010465598</v>
          </cell>
          <cell r="T41">
            <v>333.9799010465598</v>
          </cell>
          <cell r="U41">
            <v>50</v>
          </cell>
        </row>
        <row r="42">
          <cell r="B42">
            <v>50</v>
          </cell>
          <cell r="D42">
            <v>50</v>
          </cell>
          <cell r="G42">
            <v>50</v>
          </cell>
          <cell r="I42">
            <v>50</v>
          </cell>
          <cell r="K42">
            <v>333.9799010465598</v>
          </cell>
          <cell r="L42">
            <v>50</v>
          </cell>
          <cell r="M42">
            <v>333.9799010465598</v>
          </cell>
          <cell r="N42">
            <v>333.9799010465598</v>
          </cell>
          <cell r="O42">
            <v>333.9799010465598</v>
          </cell>
          <cell r="P42">
            <v>333.9799010465598</v>
          </cell>
          <cell r="Q42">
            <v>333.9799010465598</v>
          </cell>
          <cell r="R42">
            <v>333.9799010465598</v>
          </cell>
          <cell r="S42">
            <v>333.9799010465598</v>
          </cell>
          <cell r="T42">
            <v>333.9799010465598</v>
          </cell>
          <cell r="U42">
            <v>50</v>
          </cell>
        </row>
        <row r="43">
          <cell r="B43">
            <v>50</v>
          </cell>
          <cell r="D43">
            <v>50</v>
          </cell>
          <cell r="G43">
            <v>50</v>
          </cell>
          <cell r="I43">
            <v>50</v>
          </cell>
          <cell r="K43">
            <v>333.9799010465598</v>
          </cell>
          <cell r="L43">
            <v>50</v>
          </cell>
          <cell r="M43">
            <v>333.9799010465598</v>
          </cell>
          <cell r="N43">
            <v>333.9799010465598</v>
          </cell>
          <cell r="O43">
            <v>333.9799010465598</v>
          </cell>
          <cell r="P43">
            <v>333.9799010465598</v>
          </cell>
          <cell r="Q43">
            <v>333.9799010465598</v>
          </cell>
          <cell r="R43">
            <v>333.9799010465598</v>
          </cell>
          <cell r="S43">
            <v>333.9799010465598</v>
          </cell>
          <cell r="T43">
            <v>333.9799010465598</v>
          </cell>
          <cell r="U43">
            <v>50</v>
          </cell>
        </row>
      </sheetData>
      <sheetData sheetId="5">
        <row r="3">
          <cell r="B3">
            <v>3.0599999999999996</v>
          </cell>
          <cell r="C3">
            <v>1.6320000000000001</v>
          </cell>
          <cell r="G3">
            <v>3.0599999999999996</v>
          </cell>
          <cell r="H3">
            <v>1.6320000000000001</v>
          </cell>
        </row>
        <row r="4">
          <cell r="B4">
            <v>3.0599999999999996</v>
          </cell>
          <cell r="C4">
            <v>1.6320000000000001</v>
          </cell>
          <cell r="G4">
            <v>3.0599999999999996</v>
          </cell>
          <cell r="H4">
            <v>1.6320000000000001</v>
          </cell>
        </row>
        <row r="5">
          <cell r="B5">
            <v>3.0599999999999996</v>
          </cell>
          <cell r="C5">
            <v>1.6320000000000001</v>
          </cell>
          <cell r="G5">
            <v>3.0599999999999996</v>
          </cell>
          <cell r="H5">
            <v>1.6320000000000001</v>
          </cell>
        </row>
        <row r="6">
          <cell r="B6">
            <v>3.0599999999999996</v>
          </cell>
          <cell r="C6">
            <v>1.6320000000000001</v>
          </cell>
          <cell r="G6">
            <v>3.0599999999999996</v>
          </cell>
          <cell r="H6">
            <v>1.6320000000000001</v>
          </cell>
        </row>
        <row r="7">
          <cell r="B7">
            <v>3.0599999999999996</v>
          </cell>
          <cell r="C7">
            <v>1.6320000000000001</v>
          </cell>
          <cell r="G7">
            <v>3.0599999999999996</v>
          </cell>
          <cell r="H7">
            <v>1.6320000000000001</v>
          </cell>
        </row>
        <row r="8">
          <cell r="B8">
            <v>3.0599999999999996</v>
          </cell>
          <cell r="C8">
            <v>1.6320000000000001</v>
          </cell>
          <cell r="G8">
            <v>3.0599999999999996</v>
          </cell>
          <cell r="H8">
            <v>1.6320000000000001</v>
          </cell>
        </row>
        <row r="9">
          <cell r="B9">
            <v>3.0599999999999996</v>
          </cell>
          <cell r="C9">
            <v>1.6320000000000001</v>
          </cell>
          <cell r="G9">
            <v>3.0599999999999996</v>
          </cell>
          <cell r="H9">
            <v>1.6320000000000001</v>
          </cell>
        </row>
        <row r="10">
          <cell r="B10">
            <v>3.0599999999999996</v>
          </cell>
          <cell r="C10">
            <v>1.6320000000000001</v>
          </cell>
          <cell r="G10">
            <v>3.0599999999999996</v>
          </cell>
          <cell r="H10">
            <v>1.6320000000000001</v>
          </cell>
        </row>
        <row r="11">
          <cell r="B11">
            <v>3.0599999999999996</v>
          </cell>
          <cell r="C11">
            <v>1.6320000000000001</v>
          </cell>
          <cell r="G11">
            <v>3.0599999999999996</v>
          </cell>
          <cell r="H11">
            <v>1.6320000000000001</v>
          </cell>
        </row>
        <row r="12">
          <cell r="B12">
            <v>2.448</v>
          </cell>
          <cell r="C12">
            <v>1.6320000000000001</v>
          </cell>
          <cell r="G12">
            <v>3.0599999999999996</v>
          </cell>
          <cell r="H12">
            <v>1.6320000000000001</v>
          </cell>
        </row>
        <row r="13">
          <cell r="B13">
            <v>2.448</v>
          </cell>
          <cell r="C13">
            <v>1.6320000000000001</v>
          </cell>
          <cell r="G13">
            <v>2.448</v>
          </cell>
          <cell r="H13">
            <v>1.6320000000000001</v>
          </cell>
        </row>
        <row r="14">
          <cell r="B14">
            <v>2.04</v>
          </cell>
          <cell r="C14">
            <v>1.6320000000000001</v>
          </cell>
          <cell r="G14">
            <v>2.448</v>
          </cell>
          <cell r="H14">
            <v>1.6320000000000001</v>
          </cell>
        </row>
        <row r="15">
          <cell r="B15">
            <v>2.04</v>
          </cell>
          <cell r="C15">
            <v>1.6320000000000001</v>
          </cell>
          <cell r="G15">
            <v>2.04</v>
          </cell>
          <cell r="H15">
            <v>1.6320000000000001</v>
          </cell>
        </row>
        <row r="16">
          <cell r="B16">
            <v>1.7339999999999998</v>
          </cell>
          <cell r="C16">
            <v>1.7339999999999998</v>
          </cell>
          <cell r="G16">
            <v>2.04</v>
          </cell>
          <cell r="H16">
            <v>1.734</v>
          </cell>
        </row>
        <row r="17">
          <cell r="B17">
            <v>1.6320000000000001</v>
          </cell>
          <cell r="C17">
            <v>1.6320000000000001</v>
          </cell>
          <cell r="G17">
            <v>1.734</v>
          </cell>
          <cell r="H17">
            <v>1.6320000000000001</v>
          </cell>
        </row>
        <row r="18">
          <cell r="B18">
            <v>1.4279999999999999</v>
          </cell>
          <cell r="C18">
            <v>1.3259999999999998</v>
          </cell>
          <cell r="G18">
            <v>1.6320000000000001</v>
          </cell>
          <cell r="H18">
            <v>1.3259999999999998</v>
          </cell>
        </row>
        <row r="19">
          <cell r="B19">
            <v>1.3259999999999998</v>
          </cell>
          <cell r="C19">
            <v>1.1220000000000001</v>
          </cell>
          <cell r="G19">
            <v>1.4279999999999999</v>
          </cell>
          <cell r="H19">
            <v>1.1220000000000001</v>
          </cell>
        </row>
        <row r="20">
          <cell r="B20">
            <v>0.61199999999999999</v>
          </cell>
          <cell r="C20">
            <v>0.61199999999999999</v>
          </cell>
          <cell r="G20">
            <v>1.3259999999999998</v>
          </cell>
          <cell r="H20">
            <v>0.61199999999999999</v>
          </cell>
        </row>
        <row r="21">
          <cell r="B21">
            <v>0.61199999999999999</v>
          </cell>
          <cell r="C21">
            <v>0.71399999999999997</v>
          </cell>
          <cell r="G21">
            <v>0.61199999999999999</v>
          </cell>
          <cell r="H21">
            <v>0.71399999999999997</v>
          </cell>
        </row>
        <row r="22">
          <cell r="B22">
            <v>0.54071999999999998</v>
          </cell>
          <cell r="C22">
            <v>0.61655999999999989</v>
          </cell>
          <cell r="G22">
            <v>0.61199999999999999</v>
          </cell>
          <cell r="H22">
            <v>0.61680000000000001</v>
          </cell>
        </row>
        <row r="23">
          <cell r="B23">
            <v>3.0103637999999999</v>
          </cell>
          <cell r="C23">
            <v>2.0123312000000002</v>
          </cell>
          <cell r="G23">
            <v>3.010373</v>
          </cell>
          <cell r="H23">
            <v>2.0123359999999999</v>
          </cell>
        </row>
        <row r="24">
          <cell r="B24">
            <v>3.0069091999999999</v>
          </cell>
          <cell r="C24">
            <v>2.0105696000000002</v>
          </cell>
          <cell r="G24">
            <v>3.0173420919999998</v>
          </cell>
          <cell r="H24">
            <v>2.0109219199999999</v>
          </cell>
        </row>
        <row r="25">
          <cell r="B25">
            <v>3.0034546</v>
          </cell>
          <cell r="C25">
            <v>2.0052848000000001</v>
          </cell>
          <cell r="G25">
            <v>3.012557471</v>
          </cell>
          <cell r="H25">
            <v>2.0114504000000002</v>
          </cell>
        </row>
        <row r="26">
          <cell r="B26">
            <v>3.00241822</v>
          </cell>
          <cell r="C26">
            <v>2.00334704</v>
          </cell>
          <cell r="G26">
            <v>3.0020554869999998</v>
          </cell>
          <cell r="H26">
            <v>1.0102525120000001</v>
          </cell>
        </row>
        <row r="27">
          <cell r="B27">
            <v>2.00241822</v>
          </cell>
          <cell r="C27">
            <v>1.00299472</v>
          </cell>
          <cell r="G27">
            <v>3.0017963920000001</v>
          </cell>
          <cell r="H27">
            <v>1.0103405919999999</v>
          </cell>
        </row>
        <row r="28">
          <cell r="B28">
            <v>2.00224549</v>
          </cell>
          <cell r="C28">
            <v>1.0031708800000001</v>
          </cell>
          <cell r="G28">
            <v>2.0016582079999998</v>
          </cell>
          <cell r="H28">
            <v>1.00312</v>
          </cell>
        </row>
        <row r="29">
          <cell r="B29">
            <v>2.0019000299999998</v>
          </cell>
          <cell r="C29">
            <v>1.0026424</v>
          </cell>
          <cell r="G29">
            <v>2.002176398</v>
          </cell>
          <cell r="H29">
            <v>1.00264</v>
          </cell>
        </row>
        <row r="30">
          <cell r="B30">
            <v>2.0019000299999998</v>
          </cell>
          <cell r="C30">
            <v>1.0028185599999999</v>
          </cell>
          <cell r="G30">
            <v>2.0019691220000002</v>
          </cell>
          <cell r="H30">
            <v>1.00387552</v>
          </cell>
          <cell r="L30">
            <v>2.21</v>
          </cell>
        </row>
        <row r="31">
          <cell r="B31">
            <v>2.0019000299999998</v>
          </cell>
          <cell r="C31">
            <v>1.0028185599999999</v>
          </cell>
          <cell r="D31">
            <v>8.6364999999999999E-4</v>
          </cell>
          <cell r="E31">
            <v>2.6423999999999996E-3</v>
          </cell>
          <cell r="G31">
            <v>2.0019173029999999</v>
          </cell>
          <cell r="H31">
            <v>1.00288</v>
          </cell>
          <cell r="I31">
            <v>9.2000000000000003E-4</v>
          </cell>
          <cell r="J31">
            <v>2.64E-3</v>
          </cell>
          <cell r="L31">
            <v>0.65</v>
          </cell>
        </row>
        <row r="32">
          <cell r="B32">
            <v>1.0019000300000001</v>
          </cell>
          <cell r="C32">
            <v>1.00299472</v>
          </cell>
          <cell r="D32">
            <v>1.3818400000000001E-3</v>
          </cell>
          <cell r="E32">
            <v>2.4662400000000002E-3</v>
          </cell>
          <cell r="G32">
            <v>2.0021073060000001</v>
          </cell>
          <cell r="H32">
            <v>2.8799999999999997E-3</v>
          </cell>
          <cell r="I32">
            <v>1.3799999999999999E-3</v>
          </cell>
          <cell r="J32">
            <v>2.4000000000000002E-3</v>
          </cell>
          <cell r="L32">
            <v>0.72</v>
          </cell>
        </row>
        <row r="33">
          <cell r="B33">
            <v>1.0017273</v>
          </cell>
          <cell r="C33">
            <v>2.9947200000000002E-3</v>
          </cell>
          <cell r="D33">
            <v>2.0019000299999998</v>
          </cell>
          <cell r="E33">
            <v>2.00246624</v>
          </cell>
          <cell r="G33">
            <v>2.002507</v>
          </cell>
          <cell r="H33">
            <v>4.0080000000000003E-3</v>
          </cell>
          <cell r="I33">
            <v>1.8400000000000001E-3</v>
          </cell>
          <cell r="J33">
            <v>2.4000000000000002E-3</v>
          </cell>
          <cell r="L33">
            <v>0.4</v>
          </cell>
        </row>
        <row r="34">
          <cell r="B34">
            <v>1.001449</v>
          </cell>
          <cell r="C34">
            <v>2.1119999999999997E-3</v>
          </cell>
          <cell r="D34">
            <v>1.001679</v>
          </cell>
          <cell r="E34">
            <v>1.0020880000000001</v>
          </cell>
          <cell r="G34">
            <v>1.001679</v>
          </cell>
          <cell r="H34">
            <v>2.16E-3</v>
          </cell>
          <cell r="I34">
            <v>2.0025759999999999</v>
          </cell>
          <cell r="J34">
            <v>2.00204</v>
          </cell>
          <cell r="L34">
            <v>0.28999999999999998</v>
          </cell>
        </row>
        <row r="35">
          <cell r="B35">
            <v>1.001449</v>
          </cell>
          <cell r="D35">
            <v>1.001679</v>
          </cell>
          <cell r="E35">
            <v>1.0020880000000001</v>
          </cell>
          <cell r="G35">
            <v>1.0022310000000001</v>
          </cell>
          <cell r="I35">
            <v>2.0018859999999998</v>
          </cell>
          <cell r="J35">
            <v>2.0016560000000001</v>
          </cell>
          <cell r="L35">
            <v>0.28000000000000003</v>
          </cell>
        </row>
        <row r="36">
          <cell r="B36">
            <v>1.0012190000000001</v>
          </cell>
          <cell r="D36">
            <v>1.0018400000000001</v>
          </cell>
          <cell r="E36">
            <v>1.0019199999999999</v>
          </cell>
          <cell r="G36">
            <v>1.0014259999999999</v>
          </cell>
          <cell r="I36">
            <v>1.0017940000000001</v>
          </cell>
          <cell r="J36">
            <v>1.001752</v>
          </cell>
          <cell r="L36">
            <v>0.2</v>
          </cell>
        </row>
        <row r="37">
          <cell r="B37">
            <v>1.0004599999999999</v>
          </cell>
          <cell r="D37">
            <v>1.0007820000000001</v>
          </cell>
          <cell r="E37">
            <v>1.000888</v>
          </cell>
          <cell r="G37">
            <v>1.000575</v>
          </cell>
          <cell r="I37">
            <v>1.0008509999999999</v>
          </cell>
          <cell r="J37">
            <v>1.000264</v>
          </cell>
          <cell r="L37">
            <v>0.14000000000000001</v>
          </cell>
          <cell r="U37">
            <v>0.13</v>
          </cell>
          <cell r="V37">
            <v>0.14000000000000001</v>
          </cell>
        </row>
        <row r="38">
          <cell r="B38">
            <v>5.2899999999999996E-4</v>
          </cell>
          <cell r="D38">
            <v>1.000713</v>
          </cell>
          <cell r="E38">
            <v>1.0009600000000001</v>
          </cell>
          <cell r="G38">
            <v>1.0004599999999999</v>
          </cell>
          <cell r="I38">
            <v>1.0005520000000001</v>
          </cell>
          <cell r="J38">
            <v>1.00048</v>
          </cell>
          <cell r="L38">
            <v>0.14000000000000001</v>
          </cell>
          <cell r="U38">
            <v>0.13</v>
          </cell>
          <cell r="V38">
            <v>0.14000000000000001</v>
          </cell>
        </row>
        <row r="39">
          <cell r="B39">
            <v>6.4400000000000004E-4</v>
          </cell>
          <cell r="D39">
            <v>7.36E-4</v>
          </cell>
          <cell r="E39">
            <v>1.0559999999999999E-3</v>
          </cell>
          <cell r="G39">
            <v>5.5199999999999997E-4</v>
          </cell>
          <cell r="I39">
            <v>1.0005980000000001</v>
          </cell>
          <cell r="J39">
            <v>1.000936</v>
          </cell>
          <cell r="L39">
            <v>0.15</v>
          </cell>
          <cell r="U39">
            <v>0.12</v>
          </cell>
          <cell r="V39">
            <v>0.14000000000000001</v>
          </cell>
        </row>
        <row r="40">
          <cell r="B40">
            <v>5.2899999999999996E-4</v>
          </cell>
          <cell r="D40">
            <v>5.9800000000000001E-4</v>
          </cell>
          <cell r="E40">
            <v>1.2719999999999999E-3</v>
          </cell>
          <cell r="G40">
            <v>4.37E-4</v>
          </cell>
          <cell r="I40">
            <v>6.6700000000000006E-4</v>
          </cell>
          <cell r="J40">
            <v>1.248E-3</v>
          </cell>
          <cell r="L40">
            <v>0.16</v>
          </cell>
          <cell r="U40">
            <v>0.12</v>
          </cell>
          <cell r="V40">
            <v>0.14000000000000001</v>
          </cell>
        </row>
        <row r="41">
          <cell r="B41">
            <v>4.37E-4</v>
          </cell>
          <cell r="D41">
            <v>5.5199999999999997E-4</v>
          </cell>
          <cell r="E41">
            <v>1.224E-3</v>
          </cell>
          <cell r="G41">
            <v>3.9100000000000002E-4</v>
          </cell>
          <cell r="I41">
            <v>6.4400000000000004E-4</v>
          </cell>
          <cell r="J41">
            <v>1.224E-3</v>
          </cell>
          <cell r="L41">
            <v>0.16</v>
          </cell>
          <cell r="U41">
            <v>0.12</v>
          </cell>
          <cell r="V41">
            <v>0.14000000000000001</v>
          </cell>
        </row>
        <row r="42">
          <cell r="B42">
            <v>3.6036226040850225E-4</v>
          </cell>
          <cell r="D42">
            <v>4.7595623377673938E-4</v>
          </cell>
          <cell r="E42">
            <v>1.2601035276199794E-3</v>
          </cell>
          <cell r="G42">
            <v>3.9829418570707644E-4</v>
          </cell>
          <cell r="I42">
            <v>5.9305547172038226E-4</v>
          </cell>
          <cell r="J42">
            <v>1.6402827815178301E-3</v>
          </cell>
          <cell r="L42">
            <v>0.16</v>
          </cell>
          <cell r="U42">
            <v>0.12</v>
          </cell>
          <cell r="V42">
            <v>0.14000000000000001</v>
          </cell>
        </row>
        <row r="43">
          <cell r="B43">
            <v>2.7599999999999999E-4</v>
          </cell>
          <cell r="D43">
            <v>3.9100000000000002E-4</v>
          </cell>
          <cell r="E43">
            <v>1.32E-3</v>
          </cell>
          <cell r="G43">
            <v>3.4499999999999998E-4</v>
          </cell>
          <cell r="I43">
            <v>3.9100000000000002E-4</v>
          </cell>
          <cell r="J43">
            <v>1.008E-3</v>
          </cell>
          <cell r="L43">
            <v>0.16</v>
          </cell>
          <cell r="U43">
            <v>0.12</v>
          </cell>
          <cell r="V43">
            <v>0.14000000000000001</v>
          </cell>
        </row>
        <row r="44">
          <cell r="F44">
            <v>2.5999999999999999E-2</v>
          </cell>
        </row>
      </sheetData>
      <sheetData sheetId="6">
        <row r="3">
          <cell r="B3">
            <v>0.44999999999999996</v>
          </cell>
          <cell r="C3">
            <v>0.24</v>
          </cell>
          <cell r="F3"/>
          <cell r="G3">
            <v>0.45000000000000018</v>
          </cell>
          <cell r="H3">
            <v>0.24</v>
          </cell>
          <cell r="K3"/>
          <cell r="L3">
            <v>0.39</v>
          </cell>
          <cell r="M3">
            <v>0.06</v>
          </cell>
          <cell r="N3"/>
          <cell r="O3">
            <v>0.06</v>
          </cell>
          <cell r="P3">
            <v>0.06</v>
          </cell>
          <cell r="Q3">
            <v>0.06</v>
          </cell>
          <cell r="R3">
            <v>0.06</v>
          </cell>
          <cell r="S3">
            <v>0.06</v>
          </cell>
          <cell r="T3">
            <v>0.06</v>
          </cell>
        </row>
        <row r="4">
          <cell r="B4">
            <v>0.44999999999999996</v>
          </cell>
          <cell r="C4">
            <v>0.24</v>
          </cell>
          <cell r="F4"/>
          <cell r="G4">
            <v>0.45000000000000018</v>
          </cell>
          <cell r="H4">
            <v>0.24</v>
          </cell>
          <cell r="K4"/>
          <cell r="L4">
            <v>0.39</v>
          </cell>
          <cell r="M4">
            <v>0.06</v>
          </cell>
          <cell r="N4"/>
          <cell r="O4">
            <v>0.06</v>
          </cell>
          <cell r="P4">
            <v>0.06</v>
          </cell>
          <cell r="Q4">
            <v>0.06</v>
          </cell>
          <cell r="R4">
            <v>0.06</v>
          </cell>
          <cell r="S4">
            <v>0.06</v>
          </cell>
          <cell r="T4">
            <v>0.06</v>
          </cell>
        </row>
        <row r="5">
          <cell r="B5">
            <v>0.44999999999999996</v>
          </cell>
          <cell r="C5">
            <v>0.24</v>
          </cell>
          <cell r="F5"/>
          <cell r="G5">
            <v>0.45000000000000018</v>
          </cell>
          <cell r="H5">
            <v>0.24</v>
          </cell>
          <cell r="K5"/>
          <cell r="L5">
            <v>0.39</v>
          </cell>
          <cell r="M5">
            <v>0.06</v>
          </cell>
          <cell r="N5"/>
          <cell r="O5">
            <v>0.06</v>
          </cell>
          <cell r="P5">
            <v>0.06</v>
          </cell>
          <cell r="Q5">
            <v>0.06</v>
          </cell>
          <cell r="R5">
            <v>0.06</v>
          </cell>
          <cell r="S5">
            <v>0.06</v>
          </cell>
          <cell r="T5">
            <v>0.06</v>
          </cell>
        </row>
        <row r="6">
          <cell r="B6">
            <v>0.44999999999999996</v>
          </cell>
          <cell r="C6">
            <v>0.24</v>
          </cell>
          <cell r="F6"/>
          <cell r="G6">
            <v>0.45000000000000018</v>
          </cell>
          <cell r="H6">
            <v>0.24</v>
          </cell>
          <cell r="K6"/>
          <cell r="L6">
            <v>0.39</v>
          </cell>
          <cell r="M6">
            <v>0.06</v>
          </cell>
          <cell r="N6"/>
          <cell r="O6">
            <v>0.06</v>
          </cell>
          <cell r="P6">
            <v>0.06</v>
          </cell>
          <cell r="Q6">
            <v>0.06</v>
          </cell>
          <cell r="R6">
            <v>0.06</v>
          </cell>
          <cell r="S6">
            <v>0.06</v>
          </cell>
          <cell r="T6">
            <v>0.06</v>
          </cell>
        </row>
        <row r="7">
          <cell r="B7">
            <v>0.44999999999999996</v>
          </cell>
          <cell r="C7">
            <v>0.24</v>
          </cell>
          <cell r="F7"/>
          <cell r="G7">
            <v>0.45000000000000018</v>
          </cell>
          <cell r="H7">
            <v>0.24</v>
          </cell>
          <cell r="K7"/>
          <cell r="L7">
            <v>0.39</v>
          </cell>
          <cell r="M7">
            <v>0.06</v>
          </cell>
          <cell r="N7"/>
          <cell r="O7">
            <v>0.06</v>
          </cell>
          <cell r="P7">
            <v>0.06</v>
          </cell>
          <cell r="Q7">
            <v>0.06</v>
          </cell>
          <cell r="R7">
            <v>0.06</v>
          </cell>
          <cell r="S7">
            <v>0.06</v>
          </cell>
          <cell r="T7">
            <v>0.06</v>
          </cell>
        </row>
        <row r="8">
          <cell r="B8">
            <v>0.44999999999999996</v>
          </cell>
          <cell r="C8">
            <v>0.24</v>
          </cell>
          <cell r="F8"/>
          <cell r="G8">
            <v>0.45000000000000018</v>
          </cell>
          <cell r="H8">
            <v>0.24</v>
          </cell>
          <cell r="K8"/>
          <cell r="L8">
            <v>0.39</v>
          </cell>
          <cell r="M8">
            <v>0.06</v>
          </cell>
          <cell r="N8"/>
          <cell r="O8">
            <v>0.06</v>
          </cell>
          <cell r="P8">
            <v>0.06</v>
          </cell>
          <cell r="Q8">
            <v>0.06</v>
          </cell>
          <cell r="R8">
            <v>0.06</v>
          </cell>
          <cell r="S8">
            <v>0.06</v>
          </cell>
          <cell r="T8">
            <v>0.06</v>
          </cell>
        </row>
        <row r="9">
          <cell r="B9">
            <v>0.44999999999999996</v>
          </cell>
          <cell r="C9">
            <v>0.24</v>
          </cell>
          <cell r="F9"/>
          <cell r="G9">
            <v>0.45000000000000018</v>
          </cell>
          <cell r="H9">
            <v>0.24</v>
          </cell>
          <cell r="K9"/>
          <cell r="L9">
            <v>0.39</v>
          </cell>
          <cell r="M9">
            <v>0.06</v>
          </cell>
          <cell r="N9"/>
          <cell r="O9">
            <v>0.06</v>
          </cell>
          <cell r="P9">
            <v>0.06</v>
          </cell>
          <cell r="Q9">
            <v>0.06</v>
          </cell>
          <cell r="R9">
            <v>0.06</v>
          </cell>
          <cell r="S9">
            <v>0.06</v>
          </cell>
          <cell r="T9">
            <v>0.06</v>
          </cell>
        </row>
        <row r="10">
          <cell r="B10">
            <v>0.44999999999999996</v>
          </cell>
          <cell r="C10">
            <v>0.24</v>
          </cell>
          <cell r="F10"/>
          <cell r="G10">
            <v>0.45000000000000018</v>
          </cell>
          <cell r="H10">
            <v>0.24</v>
          </cell>
          <cell r="K10"/>
          <cell r="L10">
            <v>0.39</v>
          </cell>
          <cell r="M10">
            <v>0.06</v>
          </cell>
          <cell r="N10"/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</row>
        <row r="11">
          <cell r="B11">
            <v>0.44999999999999996</v>
          </cell>
          <cell r="C11">
            <v>0.24</v>
          </cell>
          <cell r="F11"/>
          <cell r="G11">
            <v>0.45000000000000018</v>
          </cell>
          <cell r="H11">
            <v>0.24</v>
          </cell>
          <cell r="K11"/>
          <cell r="L11">
            <v>0.39</v>
          </cell>
          <cell r="M11">
            <v>0.06</v>
          </cell>
          <cell r="N11"/>
          <cell r="O11">
            <v>0.06</v>
          </cell>
          <cell r="P11">
            <v>0.06</v>
          </cell>
          <cell r="Q11">
            <v>0.06</v>
          </cell>
          <cell r="R11">
            <v>0.06</v>
          </cell>
          <cell r="S11">
            <v>0.06</v>
          </cell>
          <cell r="T11">
            <v>0.06</v>
          </cell>
        </row>
        <row r="12">
          <cell r="B12">
            <v>0.36</v>
          </cell>
          <cell r="C12">
            <v>0.24</v>
          </cell>
          <cell r="F12"/>
          <cell r="G12">
            <v>0.45000000000000018</v>
          </cell>
          <cell r="H12">
            <v>0.24</v>
          </cell>
          <cell r="K12"/>
          <cell r="L12">
            <v>0.39</v>
          </cell>
          <cell r="M12">
            <v>0.06</v>
          </cell>
          <cell r="N12"/>
          <cell r="O12">
            <v>0.06</v>
          </cell>
          <cell r="P12">
            <v>0.06</v>
          </cell>
          <cell r="Q12">
            <v>0.06</v>
          </cell>
          <cell r="R12">
            <v>0.06</v>
          </cell>
          <cell r="S12">
            <v>0.06</v>
          </cell>
          <cell r="T12">
            <v>0.06</v>
          </cell>
        </row>
        <row r="13">
          <cell r="B13">
            <v>0.36</v>
          </cell>
          <cell r="C13">
            <v>0.24</v>
          </cell>
          <cell r="F13"/>
          <cell r="G13">
            <v>0.35999999999999988</v>
          </cell>
          <cell r="H13">
            <v>0.24</v>
          </cell>
          <cell r="K13"/>
          <cell r="L13">
            <v>0.39</v>
          </cell>
          <cell r="M13">
            <v>0.06</v>
          </cell>
          <cell r="N13"/>
          <cell r="O13">
            <v>0.06</v>
          </cell>
          <cell r="P13">
            <v>0.06</v>
          </cell>
          <cell r="Q13">
            <v>0.06</v>
          </cell>
          <cell r="R13">
            <v>0.06</v>
          </cell>
          <cell r="S13">
            <v>0.06</v>
          </cell>
          <cell r="T13">
            <v>0.06</v>
          </cell>
        </row>
        <row r="14">
          <cell r="B14">
            <v>0.3</v>
          </cell>
          <cell r="C14">
            <v>0.24</v>
          </cell>
          <cell r="F14"/>
          <cell r="G14">
            <v>0.35999999999999988</v>
          </cell>
          <cell r="H14">
            <v>0.24</v>
          </cell>
          <cell r="K14"/>
          <cell r="L14">
            <v>0.39</v>
          </cell>
          <cell r="M14">
            <v>0.06</v>
          </cell>
          <cell r="N14"/>
          <cell r="O14">
            <v>0.06</v>
          </cell>
          <cell r="P14">
            <v>0.06</v>
          </cell>
          <cell r="Q14">
            <v>0.06</v>
          </cell>
          <cell r="R14">
            <v>0.06</v>
          </cell>
          <cell r="S14">
            <v>0.06</v>
          </cell>
          <cell r="T14">
            <v>0.06</v>
          </cell>
        </row>
        <row r="15">
          <cell r="B15">
            <v>0.3</v>
          </cell>
          <cell r="C15">
            <v>0.24</v>
          </cell>
          <cell r="F15"/>
          <cell r="G15">
            <v>0.30000000000000004</v>
          </cell>
          <cell r="H15">
            <v>0.24</v>
          </cell>
          <cell r="K15"/>
          <cell r="L15">
            <v>0.39</v>
          </cell>
          <cell r="M15">
            <v>0.06</v>
          </cell>
          <cell r="N15"/>
          <cell r="O15">
            <v>0.06</v>
          </cell>
          <cell r="P15">
            <v>0.06</v>
          </cell>
          <cell r="Q15">
            <v>0.06</v>
          </cell>
          <cell r="R15">
            <v>0.06</v>
          </cell>
          <cell r="S15">
            <v>0.06</v>
          </cell>
          <cell r="T15">
            <v>0.06</v>
          </cell>
        </row>
        <row r="16">
          <cell r="B16">
            <v>0.255</v>
          </cell>
          <cell r="C16">
            <v>0.255</v>
          </cell>
          <cell r="F16"/>
          <cell r="G16">
            <v>0.30000000000000004</v>
          </cell>
          <cell r="H16">
            <v>0.25500000000000012</v>
          </cell>
          <cell r="K16"/>
          <cell r="L16">
            <v>0.39</v>
          </cell>
          <cell r="M16">
            <v>0.06</v>
          </cell>
          <cell r="N16"/>
          <cell r="O16">
            <v>0.06</v>
          </cell>
          <cell r="P16">
            <v>0.06</v>
          </cell>
          <cell r="Q16">
            <v>0.06</v>
          </cell>
          <cell r="R16">
            <v>0.06</v>
          </cell>
          <cell r="S16">
            <v>0.06</v>
          </cell>
          <cell r="T16">
            <v>0.06</v>
          </cell>
        </row>
        <row r="17">
          <cell r="B17">
            <v>0.24</v>
          </cell>
          <cell r="C17">
            <v>0.24</v>
          </cell>
          <cell r="F17"/>
          <cell r="G17">
            <v>0.25500000000000012</v>
          </cell>
          <cell r="H17">
            <v>0.24</v>
          </cell>
          <cell r="K17"/>
          <cell r="L17">
            <v>0.39</v>
          </cell>
          <cell r="M17">
            <v>0.06</v>
          </cell>
          <cell r="N17"/>
          <cell r="O17">
            <v>0.06</v>
          </cell>
          <cell r="P17">
            <v>0.06</v>
          </cell>
          <cell r="Q17">
            <v>0.06</v>
          </cell>
          <cell r="R17">
            <v>0.06</v>
          </cell>
          <cell r="S17">
            <v>0.06</v>
          </cell>
          <cell r="T17">
            <v>0.06</v>
          </cell>
        </row>
        <row r="18">
          <cell r="B18">
            <v>0.21</v>
          </cell>
          <cell r="C18">
            <v>0.19500000000000001</v>
          </cell>
          <cell r="F18"/>
          <cell r="G18">
            <v>0.24</v>
          </cell>
          <cell r="H18">
            <v>0.19500000000000006</v>
          </cell>
          <cell r="K18"/>
          <cell r="L18">
            <v>0.39</v>
          </cell>
          <cell r="M18">
            <v>0.06</v>
          </cell>
          <cell r="N18"/>
          <cell r="O18">
            <v>0.06</v>
          </cell>
          <cell r="P18">
            <v>0.06</v>
          </cell>
          <cell r="Q18">
            <v>0.06</v>
          </cell>
          <cell r="R18">
            <v>0.06</v>
          </cell>
          <cell r="S18">
            <v>0.06</v>
          </cell>
          <cell r="T18">
            <v>0.06</v>
          </cell>
        </row>
        <row r="19">
          <cell r="B19">
            <v>0.19500000000000001</v>
          </cell>
          <cell r="C19">
            <v>0.16500000000000001</v>
          </cell>
          <cell r="F19"/>
          <cell r="G19">
            <v>0.20999999999999996</v>
          </cell>
          <cell r="H19">
            <v>0.16500000000000004</v>
          </cell>
          <cell r="K19"/>
          <cell r="L19">
            <v>0.39</v>
          </cell>
          <cell r="M19">
            <v>0.06</v>
          </cell>
          <cell r="N19"/>
          <cell r="O19">
            <v>0.06</v>
          </cell>
          <cell r="P19">
            <v>0.06</v>
          </cell>
          <cell r="Q19">
            <v>0.06</v>
          </cell>
          <cell r="R19">
            <v>0.06</v>
          </cell>
          <cell r="S19">
            <v>0.06</v>
          </cell>
          <cell r="T19">
            <v>0.06</v>
          </cell>
        </row>
        <row r="20">
          <cell r="B20">
            <v>0.09</v>
          </cell>
          <cell r="C20">
            <v>0.09</v>
          </cell>
          <cell r="F20"/>
          <cell r="G20">
            <v>0.19500000000000006</v>
          </cell>
          <cell r="H20">
            <v>8.9999999999999969E-2</v>
          </cell>
          <cell r="K20"/>
          <cell r="L20">
            <v>0.39</v>
          </cell>
          <cell r="M20">
            <v>0.06</v>
          </cell>
          <cell r="N20"/>
          <cell r="O20">
            <v>0.06</v>
          </cell>
          <cell r="P20">
            <v>0.06</v>
          </cell>
          <cell r="Q20">
            <v>0.06</v>
          </cell>
          <cell r="R20">
            <v>0.06</v>
          </cell>
          <cell r="S20">
            <v>0.06</v>
          </cell>
          <cell r="T20">
            <v>0.06</v>
          </cell>
        </row>
        <row r="21">
          <cell r="B21">
            <v>0.09</v>
          </cell>
          <cell r="C21">
            <v>0.105</v>
          </cell>
          <cell r="F21"/>
          <cell r="G21">
            <v>8.9999999999999969E-2</v>
          </cell>
          <cell r="H21">
            <v>0.10499999999999998</v>
          </cell>
          <cell r="K21"/>
          <cell r="L21">
            <v>0.39</v>
          </cell>
          <cell r="M21">
            <v>0.06</v>
          </cell>
          <cell r="N21"/>
          <cell r="O21">
            <v>0.06</v>
          </cell>
          <cell r="P21">
            <v>0.06</v>
          </cell>
          <cell r="Q21">
            <v>0.06</v>
          </cell>
          <cell r="R21">
            <v>0.06</v>
          </cell>
          <cell r="S21">
            <v>0.06</v>
          </cell>
          <cell r="T21">
            <v>0.06</v>
          </cell>
        </row>
        <row r="22">
          <cell r="B22">
            <v>0.14940000000000001</v>
          </cell>
          <cell r="C22">
            <v>0.1862</v>
          </cell>
          <cell r="F22"/>
          <cell r="G22">
            <v>8.9999999999999969E-2</v>
          </cell>
          <cell r="H22">
            <v>9.0705882352941192E-2</v>
          </cell>
          <cell r="K22"/>
          <cell r="L22">
            <v>0.39</v>
          </cell>
          <cell r="M22">
            <v>0.06</v>
          </cell>
          <cell r="N22"/>
          <cell r="O22">
            <v>0.06</v>
          </cell>
          <cell r="P22">
            <v>0.06</v>
          </cell>
          <cell r="Q22">
            <v>0.06</v>
          </cell>
          <cell r="R22">
            <v>0.06</v>
          </cell>
          <cell r="S22">
            <v>0.06</v>
          </cell>
          <cell r="T22">
            <v>0.06</v>
          </cell>
        </row>
        <row r="23">
          <cell r="B23">
            <v>0.14940000000000001</v>
          </cell>
          <cell r="C23">
            <v>0.1862</v>
          </cell>
          <cell r="F23"/>
          <cell r="G23">
            <v>7.9588235294117682E-2</v>
          </cell>
          <cell r="H23">
            <v>9.0705882352941192E-2</v>
          </cell>
          <cell r="K23"/>
          <cell r="L23">
            <v>0.39</v>
          </cell>
          <cell r="M23">
            <v>0.06</v>
          </cell>
          <cell r="N23"/>
          <cell r="O23">
            <v>0.06</v>
          </cell>
          <cell r="P23">
            <v>0.06</v>
          </cell>
          <cell r="Q23">
            <v>0.06</v>
          </cell>
          <cell r="R23">
            <v>0.06</v>
          </cell>
          <cell r="S23">
            <v>0.06</v>
          </cell>
          <cell r="T23">
            <v>0.06</v>
          </cell>
        </row>
        <row r="24">
          <cell r="B24">
            <v>9.9600000000000008E-2</v>
          </cell>
          <cell r="C24">
            <v>0.15959999999999999</v>
          </cell>
          <cell r="F24"/>
          <cell r="G24">
            <v>0.249996</v>
          </cell>
          <cell r="H24">
            <v>0.16492000000000001</v>
          </cell>
          <cell r="K24"/>
          <cell r="L24">
            <v>0.39</v>
          </cell>
          <cell r="M24">
            <v>0.06</v>
          </cell>
          <cell r="N24"/>
          <cell r="O24">
            <v>0.06</v>
          </cell>
          <cell r="P24">
            <v>0.06</v>
          </cell>
          <cell r="Q24">
            <v>0.06</v>
          </cell>
          <cell r="R24">
            <v>0.06</v>
          </cell>
          <cell r="S24">
            <v>0.06</v>
          </cell>
          <cell r="T24">
            <v>0.06</v>
          </cell>
        </row>
        <row r="25">
          <cell r="B25">
            <v>4.9800000000000004E-2</v>
          </cell>
          <cell r="C25">
            <v>7.9799999999999996E-2</v>
          </cell>
          <cell r="F25"/>
          <cell r="G25">
            <v>0.18102299999999999</v>
          </cell>
          <cell r="H25">
            <v>0.17290000000000003</v>
          </cell>
          <cell r="K25"/>
          <cell r="L25">
            <v>0.39</v>
          </cell>
          <cell r="M25">
            <v>0.06</v>
          </cell>
          <cell r="N25"/>
          <cell r="O25">
            <v>0.06</v>
          </cell>
          <cell r="P25">
            <v>0.06</v>
          </cell>
          <cell r="Q25">
            <v>0.06</v>
          </cell>
          <cell r="R25">
            <v>0.06</v>
          </cell>
          <cell r="S25">
            <v>0.06</v>
          </cell>
          <cell r="T25">
            <v>0.06</v>
          </cell>
        </row>
        <row r="26">
          <cell r="B26">
            <v>3.4860000000000002E-2</v>
          </cell>
          <cell r="C26">
            <v>5.0540000000000002E-2</v>
          </cell>
          <cell r="F26"/>
          <cell r="G26">
            <v>2.9630999999999998E-2</v>
          </cell>
          <cell r="H26">
            <v>0.15481200000000001</v>
          </cell>
          <cell r="K26"/>
          <cell r="L26">
            <v>0.39</v>
          </cell>
          <cell r="M26">
            <v>0.06</v>
          </cell>
          <cell r="N26"/>
          <cell r="O26">
            <v>0.06</v>
          </cell>
          <cell r="P26">
            <v>0.06</v>
          </cell>
          <cell r="Q26">
            <v>0.06</v>
          </cell>
          <cell r="R26">
            <v>0.06</v>
          </cell>
          <cell r="S26">
            <v>0.06</v>
          </cell>
          <cell r="T26">
            <v>0.06</v>
          </cell>
        </row>
        <row r="27">
          <cell r="B27">
            <v>3.4860000000000002E-2</v>
          </cell>
          <cell r="C27">
            <v>4.5220000000000003E-2</v>
          </cell>
          <cell r="F27"/>
          <cell r="G27">
            <v>2.5895999999999999E-2</v>
          </cell>
          <cell r="H27">
            <v>0.156142</v>
          </cell>
          <cell r="K27"/>
          <cell r="L27">
            <v>0.39</v>
          </cell>
          <cell r="M27">
            <v>0.06</v>
          </cell>
          <cell r="N27"/>
          <cell r="O27">
            <v>0.06</v>
          </cell>
          <cell r="P27">
            <v>0.06</v>
          </cell>
          <cell r="Q27">
            <v>0.06</v>
          </cell>
          <cell r="R27">
            <v>0.06</v>
          </cell>
          <cell r="S27">
            <v>0.06</v>
          </cell>
          <cell r="T27">
            <v>0.06</v>
          </cell>
        </row>
        <row r="28">
          <cell r="B28">
            <v>3.2370000000000003E-2</v>
          </cell>
          <cell r="C28">
            <v>4.7879999999999999E-2</v>
          </cell>
          <cell r="F28"/>
          <cell r="G28">
            <v>2.3904000000000002E-2</v>
          </cell>
          <cell r="H28">
            <v>0.05</v>
          </cell>
          <cell r="K28"/>
          <cell r="L28">
            <v>0.39</v>
          </cell>
          <cell r="M28">
            <v>0.06</v>
          </cell>
          <cell r="N28"/>
          <cell r="O28">
            <v>0.06</v>
          </cell>
          <cell r="P28">
            <v>0.06</v>
          </cell>
          <cell r="Q28">
            <v>0.06</v>
          </cell>
          <cell r="R28">
            <v>0.06</v>
          </cell>
          <cell r="S28">
            <v>0.06</v>
          </cell>
          <cell r="T28">
            <v>0.06</v>
          </cell>
        </row>
        <row r="29">
          <cell r="B29">
            <v>2.7390000000000001E-2</v>
          </cell>
          <cell r="C29">
            <v>3.9899999999999998E-2</v>
          </cell>
          <cell r="F29"/>
          <cell r="G29">
            <v>3.1373999999999999E-2</v>
          </cell>
          <cell r="H29">
            <v>0.04</v>
          </cell>
          <cell r="K29"/>
          <cell r="L29">
            <v>0.39</v>
          </cell>
          <cell r="M29">
            <v>0.06</v>
          </cell>
          <cell r="N29"/>
          <cell r="O29">
            <v>0.06</v>
          </cell>
          <cell r="P29">
            <v>0.06</v>
          </cell>
          <cell r="Q29">
            <v>0.06</v>
          </cell>
          <cell r="R29">
            <v>0.06</v>
          </cell>
          <cell r="S29">
            <v>0.06</v>
          </cell>
          <cell r="T29">
            <v>0.06</v>
          </cell>
        </row>
        <row r="30">
          <cell r="B30">
            <v>2.7390000000000001E-2</v>
          </cell>
          <cell r="C30">
            <v>4.2560000000000001E-2</v>
          </cell>
          <cell r="F30"/>
          <cell r="G30">
            <v>2.8386000000000002E-2</v>
          </cell>
          <cell r="H30">
            <v>5.8520000000000003E-2</v>
          </cell>
          <cell r="K30"/>
          <cell r="L30">
            <v>0.39</v>
          </cell>
          <cell r="M30">
            <v>0.06</v>
          </cell>
          <cell r="N30"/>
          <cell r="O30">
            <v>0.06</v>
          </cell>
          <cell r="P30">
            <v>0.06</v>
          </cell>
          <cell r="Q30">
            <v>0.06</v>
          </cell>
          <cell r="R30">
            <v>0.06</v>
          </cell>
          <cell r="S30">
            <v>0.06</v>
          </cell>
          <cell r="T30">
            <v>0.06</v>
          </cell>
        </row>
        <row r="31">
          <cell r="B31">
            <v>2.7390000000000001E-2</v>
          </cell>
          <cell r="C31">
            <v>4.2560000000000001E-2</v>
          </cell>
          <cell r="D31">
            <v>1.2450000000000001E-2</v>
          </cell>
          <cell r="E31">
            <v>3.9899999999999998E-2</v>
          </cell>
          <cell r="F31"/>
          <cell r="G31">
            <v>2.7639E-2</v>
          </cell>
          <cell r="H31">
            <v>0.04</v>
          </cell>
          <cell r="I31">
            <v>0.01</v>
          </cell>
          <cell r="J31">
            <v>0.04</v>
          </cell>
          <cell r="K31"/>
          <cell r="L31">
            <v>0.12</v>
          </cell>
          <cell r="M31">
            <v>0.06</v>
          </cell>
          <cell r="N31"/>
          <cell r="O31">
            <v>0.06</v>
          </cell>
          <cell r="P31">
            <v>0.06</v>
          </cell>
          <cell r="Q31">
            <v>0.06</v>
          </cell>
          <cell r="R31">
            <v>0.06</v>
          </cell>
          <cell r="S31">
            <v>0.06</v>
          </cell>
          <cell r="T31">
            <v>0.06</v>
          </cell>
        </row>
        <row r="32">
          <cell r="B32">
            <v>2.7390000000000001E-2</v>
          </cell>
          <cell r="C32">
            <v>4.5220000000000003E-2</v>
          </cell>
          <cell r="D32">
            <v>1.992E-2</v>
          </cell>
          <cell r="E32">
            <v>3.7240000000000002E-2</v>
          </cell>
          <cell r="F32"/>
          <cell r="G32">
            <v>3.0377999999999999E-2</v>
          </cell>
          <cell r="H32">
            <v>0.05</v>
          </cell>
          <cell r="I32">
            <v>0.02</v>
          </cell>
          <cell r="J32">
            <v>0.04</v>
          </cell>
          <cell r="K32"/>
          <cell r="L32">
            <v>0.13</v>
          </cell>
          <cell r="M32">
            <v>0.06</v>
          </cell>
          <cell r="N32"/>
          <cell r="O32">
            <v>0.06</v>
          </cell>
          <cell r="P32">
            <v>0.06</v>
          </cell>
          <cell r="Q32">
            <v>0.06</v>
          </cell>
          <cell r="R32">
            <v>0.06</v>
          </cell>
          <cell r="S32">
            <v>0.06</v>
          </cell>
          <cell r="T32">
            <v>0.06</v>
          </cell>
        </row>
        <row r="33">
          <cell r="B33">
            <v>2.4900000000000002E-2</v>
          </cell>
          <cell r="C33">
            <v>4.5220000000000003E-2</v>
          </cell>
          <cell r="D33">
            <v>2.7390000000000001E-2</v>
          </cell>
          <cell r="E33">
            <v>3.7240000000000002E-2</v>
          </cell>
          <cell r="F33"/>
          <cell r="G33">
            <v>3.0000000000000027E-3</v>
          </cell>
          <cell r="H33">
            <v>3.6999999999999977E-2</v>
          </cell>
          <cell r="I33">
            <v>0.03</v>
          </cell>
          <cell r="J33">
            <v>0.04</v>
          </cell>
          <cell r="K33"/>
          <cell r="L33">
            <v>7.0000000000000007E-2</v>
          </cell>
          <cell r="M33">
            <v>0.06</v>
          </cell>
          <cell r="N33"/>
          <cell r="O33">
            <v>0.06</v>
          </cell>
          <cell r="P33">
            <v>0.06</v>
          </cell>
          <cell r="Q33">
            <v>0.06</v>
          </cell>
          <cell r="R33">
            <v>0.06</v>
          </cell>
          <cell r="S33">
            <v>0.06</v>
          </cell>
          <cell r="T33">
            <v>0.06</v>
          </cell>
        </row>
        <row r="34">
          <cell r="B34">
            <v>5.0000000000000044E-3</v>
          </cell>
          <cell r="C34">
            <v>3.2000000000000001E-2</v>
          </cell>
          <cell r="D34">
            <v>4.1000000000000009E-2</v>
          </cell>
          <cell r="E34">
            <v>3.9000000000000007E-2</v>
          </cell>
          <cell r="F34"/>
          <cell r="G34">
            <v>1.2000000000000011E-2</v>
          </cell>
          <cell r="H34">
            <v>0.03</v>
          </cell>
          <cell r="I34">
            <v>2.4000000000000007E-2</v>
          </cell>
          <cell r="J34">
            <v>3.4999999999999989E-2</v>
          </cell>
          <cell r="K34" t="str">
            <v>nd</v>
          </cell>
          <cell r="L34">
            <v>0.05</v>
          </cell>
          <cell r="M34">
            <v>0.06</v>
          </cell>
          <cell r="N34">
            <v>0.06</v>
          </cell>
          <cell r="O34">
            <v>0.06</v>
          </cell>
          <cell r="P34">
            <v>0.06</v>
          </cell>
          <cell r="Q34">
            <v>0.06</v>
          </cell>
          <cell r="R34">
            <v>0.06</v>
          </cell>
          <cell r="S34">
            <v>0.06</v>
          </cell>
          <cell r="T34">
            <v>0.06</v>
          </cell>
        </row>
        <row r="35">
          <cell r="B35">
            <v>5.0000000000000044E-3</v>
          </cell>
          <cell r="D35">
            <v>4.1000000000000009E-2</v>
          </cell>
          <cell r="E35">
            <v>3.9000000000000007E-2</v>
          </cell>
          <cell r="F35"/>
          <cell r="G35">
            <v>1.2999999999999998E-2</v>
          </cell>
          <cell r="I35">
            <v>4.4999999999999998E-2</v>
          </cell>
          <cell r="J35">
            <v>5.5999999999999994E-2</v>
          </cell>
          <cell r="K35" t="str">
            <v>nd</v>
          </cell>
          <cell r="L35">
            <v>0.05</v>
          </cell>
          <cell r="M35">
            <v>0.06</v>
          </cell>
          <cell r="N35">
            <v>0.06</v>
          </cell>
          <cell r="O35">
            <v>0.06</v>
          </cell>
          <cell r="P35">
            <v>0.06</v>
          </cell>
          <cell r="Q35">
            <v>0.06</v>
          </cell>
          <cell r="R35">
            <v>0.06</v>
          </cell>
          <cell r="S35">
            <v>0.06</v>
          </cell>
          <cell r="T35">
            <v>0.06</v>
          </cell>
        </row>
        <row r="36">
          <cell r="B36">
            <v>4.0000000000000036E-3</v>
          </cell>
          <cell r="D36">
            <v>1.4999999999999999E-2</v>
          </cell>
          <cell r="E36">
            <v>3.5000000000000003E-2</v>
          </cell>
          <cell r="F36"/>
          <cell r="G36">
            <v>5.6999999999999995E-2</v>
          </cell>
          <cell r="I36">
            <v>0.05</v>
          </cell>
          <cell r="J36">
            <v>5.6000000000000008E-2</v>
          </cell>
          <cell r="K36" t="str">
            <v>nd</v>
          </cell>
          <cell r="L36">
            <v>0.04</v>
          </cell>
          <cell r="M36">
            <v>0.06</v>
          </cell>
          <cell r="N36">
            <v>0.06</v>
          </cell>
          <cell r="O36">
            <v>0.06</v>
          </cell>
          <cell r="P36">
            <v>0.06</v>
          </cell>
          <cell r="Q36">
            <v>0.06</v>
          </cell>
          <cell r="R36">
            <v>0.06</v>
          </cell>
          <cell r="S36">
            <v>0.06</v>
          </cell>
          <cell r="T36">
            <v>0.06</v>
          </cell>
        </row>
        <row r="37">
          <cell r="B37">
            <v>8.0000000000000002E-3</v>
          </cell>
          <cell r="D37">
            <v>2.9999999999999957E-3</v>
          </cell>
          <cell r="E37">
            <v>3.9E-2</v>
          </cell>
          <cell r="F37"/>
          <cell r="G37">
            <v>9.9999999999999742E-4</v>
          </cell>
          <cell r="I37">
            <v>2.4E-2</v>
          </cell>
          <cell r="J37">
            <v>8.0000000000000002E-3</v>
          </cell>
          <cell r="K37">
            <v>8.0000000000000002E-3</v>
          </cell>
          <cell r="L37">
            <v>0.02</v>
          </cell>
          <cell r="M37">
            <v>0.06</v>
          </cell>
          <cell r="N37">
            <v>0.06</v>
          </cell>
          <cell r="O37">
            <v>0.06</v>
          </cell>
          <cell r="P37">
            <v>0.06</v>
          </cell>
          <cell r="Q37">
            <v>0.06</v>
          </cell>
          <cell r="R37">
            <v>0.06</v>
          </cell>
          <cell r="S37">
            <v>0.06</v>
          </cell>
          <cell r="T37">
            <v>0.06</v>
          </cell>
          <cell r="U37">
            <v>0.02</v>
          </cell>
          <cell r="V37">
            <v>0.02</v>
          </cell>
        </row>
        <row r="38">
          <cell r="B38">
            <v>9.0000000000000011E-3</v>
          </cell>
          <cell r="D38">
            <v>1.1000000000000003E-2</v>
          </cell>
          <cell r="E38">
            <v>5.2999999999999999E-2</v>
          </cell>
          <cell r="F38"/>
          <cell r="G38">
            <v>1.0000000000000009E-3</v>
          </cell>
          <cell r="I38">
            <v>2.8999999999999998E-2</v>
          </cell>
          <cell r="J38">
            <v>7.2999999999999995E-2</v>
          </cell>
          <cell r="K38">
            <v>1.0000000000000009E-3</v>
          </cell>
          <cell r="L38">
            <v>0.02</v>
          </cell>
          <cell r="M38">
            <v>0.06</v>
          </cell>
          <cell r="N38">
            <v>0.06</v>
          </cell>
          <cell r="O38">
            <v>0.06</v>
          </cell>
          <cell r="P38">
            <v>0.06</v>
          </cell>
          <cell r="Q38">
            <v>0.06</v>
          </cell>
          <cell r="R38">
            <v>0.06</v>
          </cell>
          <cell r="S38">
            <v>0.06</v>
          </cell>
          <cell r="T38">
            <v>0.06</v>
          </cell>
          <cell r="U38">
            <v>0.02</v>
          </cell>
          <cell r="V38">
            <v>0.02</v>
          </cell>
        </row>
        <row r="39">
          <cell r="B39">
            <v>7.9999999999999967E-3</v>
          </cell>
          <cell r="D39">
            <v>9.0000000000000011E-3</v>
          </cell>
          <cell r="E39">
            <v>4.7E-2</v>
          </cell>
          <cell r="F39"/>
          <cell r="G39">
            <v>8.0000000000000002E-3</v>
          </cell>
          <cell r="I39">
            <v>1.2E-2</v>
          </cell>
          <cell r="J39">
            <v>4.7999999999999994E-2</v>
          </cell>
          <cell r="K39">
            <v>4.0000000000000036E-3</v>
          </cell>
          <cell r="L39">
            <v>0.03</v>
          </cell>
          <cell r="M39">
            <v>0.06</v>
          </cell>
          <cell r="N39">
            <v>0.06</v>
          </cell>
          <cell r="O39">
            <v>0.06</v>
          </cell>
          <cell r="P39">
            <v>0.06</v>
          </cell>
          <cell r="Q39">
            <v>0.06</v>
          </cell>
          <cell r="R39">
            <v>0.06</v>
          </cell>
          <cell r="S39">
            <v>0.06</v>
          </cell>
          <cell r="T39">
            <v>0.06</v>
          </cell>
          <cell r="U39">
            <v>0.02</v>
          </cell>
          <cell r="V39">
            <v>0.02</v>
          </cell>
        </row>
        <row r="40">
          <cell r="B40">
            <v>6.0000000000000019E-3</v>
          </cell>
          <cell r="D40">
            <v>9.9999999999999985E-3</v>
          </cell>
          <cell r="E40">
            <v>3.6999999999999998E-2</v>
          </cell>
          <cell r="F40"/>
          <cell r="G40">
            <v>6.0000000000000019E-3</v>
          </cell>
          <cell r="I40">
            <v>8.9999999999999976E-3</v>
          </cell>
          <cell r="J40">
            <v>4.9000000000000009E-2</v>
          </cell>
          <cell r="K40">
            <v>1.2E-2</v>
          </cell>
          <cell r="L40">
            <v>0.03</v>
          </cell>
          <cell r="M40">
            <v>0.06</v>
          </cell>
          <cell r="N40">
            <v>0.06</v>
          </cell>
          <cell r="O40">
            <v>0.06</v>
          </cell>
          <cell r="P40">
            <v>0.06</v>
          </cell>
          <cell r="Q40">
            <v>0.06</v>
          </cell>
          <cell r="R40">
            <v>0.06</v>
          </cell>
          <cell r="S40">
            <v>0.06</v>
          </cell>
          <cell r="T40">
            <v>0.06</v>
          </cell>
          <cell r="U40">
            <v>0.02</v>
          </cell>
          <cell r="V40">
            <v>0.02</v>
          </cell>
        </row>
        <row r="41">
          <cell r="B41">
            <v>6.0000000000000019E-3</v>
          </cell>
          <cell r="D41">
            <v>5.9999999999999984E-3</v>
          </cell>
          <cell r="E41">
            <v>3.2000000000000008E-2</v>
          </cell>
          <cell r="F41"/>
          <cell r="G41">
            <v>4.0000000000000001E-3</v>
          </cell>
          <cell r="I41">
            <v>8.9999999999999976E-3</v>
          </cell>
          <cell r="J41">
            <v>3.7999999999999999E-2</v>
          </cell>
          <cell r="K41">
            <v>1.4E-2</v>
          </cell>
          <cell r="L41">
            <v>0.03</v>
          </cell>
          <cell r="M41">
            <v>0.06</v>
          </cell>
          <cell r="N41">
            <v>0.06</v>
          </cell>
          <cell r="O41">
            <v>0.06</v>
          </cell>
          <cell r="P41">
            <v>0.06</v>
          </cell>
          <cell r="Q41">
            <v>0.06</v>
          </cell>
          <cell r="R41">
            <v>0.06</v>
          </cell>
          <cell r="S41">
            <v>0.06</v>
          </cell>
          <cell r="T41">
            <v>0.06</v>
          </cell>
          <cell r="U41">
            <v>0.02</v>
          </cell>
          <cell r="V41">
            <v>0.02</v>
          </cell>
        </row>
        <row r="42">
          <cell r="B42">
            <v>5.6710728324705952E-3</v>
          </cell>
          <cell r="D42">
            <v>3.7935411412603169E-3</v>
          </cell>
          <cell r="E42">
            <v>2.0207586057883607E-2</v>
          </cell>
          <cell r="F42"/>
          <cell r="G42">
            <v>2.3421129690485466E-3</v>
          </cell>
          <cell r="I42">
            <v>6.3929197492730051E-3</v>
          </cell>
          <cell r="J42">
            <v>2.1439847778852286E-2</v>
          </cell>
          <cell r="K42">
            <v>1.2594668800913455E-2</v>
          </cell>
          <cell r="L42">
            <v>0.03</v>
          </cell>
          <cell r="M42">
            <v>0.06</v>
          </cell>
          <cell r="N42">
            <v>0.06</v>
          </cell>
          <cell r="O42">
            <v>0.06</v>
          </cell>
          <cell r="P42">
            <v>0.06</v>
          </cell>
          <cell r="Q42">
            <v>0.06</v>
          </cell>
          <cell r="R42">
            <v>0.06</v>
          </cell>
          <cell r="S42">
            <v>0.06</v>
          </cell>
          <cell r="T42">
            <v>0.06</v>
          </cell>
          <cell r="U42">
            <v>0.02</v>
          </cell>
          <cell r="V42">
            <v>0.02</v>
          </cell>
        </row>
        <row r="43">
          <cell r="B43">
            <v>5.000000000000001E-3</v>
          </cell>
          <cell r="D43">
            <v>4.0000000000000001E-3</v>
          </cell>
          <cell r="E43">
            <v>2.5000000000000001E-2</v>
          </cell>
          <cell r="F43"/>
          <cell r="G43">
            <v>2.0000000000000018E-3</v>
          </cell>
          <cell r="I43">
            <v>4.0000000000000001E-3</v>
          </cell>
          <cell r="J43">
            <v>1.8999999999999996E-2</v>
          </cell>
          <cell r="K43">
            <v>1.2E-2</v>
          </cell>
          <cell r="L43">
            <v>0.03</v>
          </cell>
          <cell r="M43">
            <v>0.06</v>
          </cell>
          <cell r="N43">
            <v>0.06</v>
          </cell>
          <cell r="O43">
            <v>0.06</v>
          </cell>
          <cell r="P43">
            <v>0.06</v>
          </cell>
          <cell r="Q43">
            <v>0.06</v>
          </cell>
          <cell r="R43">
            <v>0.06</v>
          </cell>
          <cell r="S43">
            <v>0.06</v>
          </cell>
          <cell r="T43">
            <v>0.06</v>
          </cell>
          <cell r="U43">
            <v>0.02</v>
          </cell>
          <cell r="V43">
            <v>0.02</v>
          </cell>
        </row>
        <row r="44">
          <cell r="F44">
            <v>0.22</v>
          </cell>
        </row>
      </sheetData>
      <sheetData sheetId="7">
        <row r="3">
          <cell r="K3">
            <v>9.2999999999999999E-2</v>
          </cell>
          <cell r="M3">
            <v>1.1037681159420292</v>
          </cell>
          <cell r="N3">
            <v>0.2134354069827881</v>
          </cell>
          <cell r="O3">
            <v>0.83776000000000006</v>
          </cell>
          <cell r="P3">
            <v>0.27928126145947929</v>
          </cell>
          <cell r="Q3">
            <v>0.45659472422062358</v>
          </cell>
          <cell r="R3">
            <v>0.45696000000000003</v>
          </cell>
          <cell r="S3">
            <v>0.73621333333333339</v>
          </cell>
          <cell r="T3">
            <v>0.73621333333333339</v>
          </cell>
        </row>
        <row r="4">
          <cell r="K4">
            <v>9.2999999999999999E-2</v>
          </cell>
          <cell r="M4">
            <v>1.1037681159420292</v>
          </cell>
          <cell r="N4">
            <v>0.2134354069827881</v>
          </cell>
          <cell r="O4">
            <v>0.83776000000000006</v>
          </cell>
          <cell r="P4">
            <v>0.27928126145947929</v>
          </cell>
          <cell r="Q4">
            <v>0.45659472422062358</v>
          </cell>
          <cell r="R4">
            <v>0.45696000000000003</v>
          </cell>
          <cell r="S4">
            <v>0.73621333333333339</v>
          </cell>
          <cell r="T4">
            <v>0.73621333333333339</v>
          </cell>
        </row>
        <row r="5">
          <cell r="K5">
            <v>9.2999999999999999E-2</v>
          </cell>
          <cell r="M5">
            <v>1.1037681159420292</v>
          </cell>
          <cell r="N5">
            <v>0.2134354069827881</v>
          </cell>
          <cell r="O5">
            <v>0.83776000000000006</v>
          </cell>
          <cell r="P5">
            <v>0.27928126145947929</v>
          </cell>
          <cell r="Q5">
            <v>0.45659472422062358</v>
          </cell>
          <cell r="R5">
            <v>0.45696000000000003</v>
          </cell>
          <cell r="S5">
            <v>0.73621333333333339</v>
          </cell>
          <cell r="T5">
            <v>0.73621333333333339</v>
          </cell>
        </row>
        <row r="6">
          <cell r="K6">
            <v>9.2999999999999999E-2</v>
          </cell>
          <cell r="M6">
            <v>1.1037681159420292</v>
          </cell>
          <cell r="N6">
            <v>0.2134354069827881</v>
          </cell>
          <cell r="O6">
            <v>0.83776000000000006</v>
          </cell>
          <cell r="P6">
            <v>0.27928126145947929</v>
          </cell>
          <cell r="Q6">
            <v>0.45659472422062358</v>
          </cell>
          <cell r="R6">
            <v>0.45696000000000003</v>
          </cell>
          <cell r="S6">
            <v>0.73621333333333339</v>
          </cell>
          <cell r="T6">
            <v>0.73621333333333339</v>
          </cell>
        </row>
        <row r="7">
          <cell r="K7">
            <v>9.2999999999999999E-2</v>
          </cell>
          <cell r="M7">
            <v>1.1037681159420292</v>
          </cell>
          <cell r="N7">
            <v>0.2134354069827881</v>
          </cell>
          <cell r="O7">
            <v>0.83776000000000006</v>
          </cell>
          <cell r="P7">
            <v>0.27928126145947929</v>
          </cell>
          <cell r="Q7">
            <v>0.45659472422062358</v>
          </cell>
          <cell r="R7">
            <v>0.45696000000000003</v>
          </cell>
          <cell r="S7">
            <v>0.73621333333333339</v>
          </cell>
          <cell r="T7">
            <v>0.73621333333333339</v>
          </cell>
        </row>
        <row r="8">
          <cell r="K8">
            <v>9.2999999999999999E-2</v>
          </cell>
          <cell r="M8">
            <v>1.1037681159420292</v>
          </cell>
          <cell r="N8">
            <v>0.2134354069827881</v>
          </cell>
          <cell r="O8">
            <v>0.83776000000000006</v>
          </cell>
          <cell r="P8">
            <v>0.27928126145947929</v>
          </cell>
          <cell r="Q8">
            <v>0.45659472422062358</v>
          </cell>
          <cell r="R8">
            <v>0.45696000000000003</v>
          </cell>
          <cell r="S8">
            <v>0.73621333333333339</v>
          </cell>
          <cell r="T8">
            <v>0.73621333333333339</v>
          </cell>
        </row>
        <row r="9">
          <cell r="K9">
            <v>9.2999999999999999E-2</v>
          </cell>
          <cell r="M9">
            <v>1.1037681159420292</v>
          </cell>
          <cell r="N9">
            <v>0.2134354069827881</v>
          </cell>
          <cell r="O9">
            <v>0.83776000000000006</v>
          </cell>
          <cell r="P9">
            <v>0.27928126145947929</v>
          </cell>
          <cell r="Q9">
            <v>0.45659472422062358</v>
          </cell>
          <cell r="R9">
            <v>0.45696000000000003</v>
          </cell>
          <cell r="S9">
            <v>0.73621333333333339</v>
          </cell>
          <cell r="T9">
            <v>0.73621333333333339</v>
          </cell>
        </row>
        <row r="10">
          <cell r="K10">
            <v>9.2999999999999999E-2</v>
          </cell>
          <cell r="M10">
            <v>1.1037681159420292</v>
          </cell>
          <cell r="N10">
            <v>0.2134354069827881</v>
          </cell>
          <cell r="O10">
            <v>0.83776000000000006</v>
          </cell>
          <cell r="P10">
            <v>0.27928126145947929</v>
          </cell>
          <cell r="Q10">
            <v>0.45659472422062358</v>
          </cell>
          <cell r="R10">
            <v>0.45696000000000003</v>
          </cell>
          <cell r="S10">
            <v>0.73621333333333339</v>
          </cell>
          <cell r="T10">
            <v>0.73621333333333339</v>
          </cell>
        </row>
        <row r="11">
          <cell r="K11">
            <v>9.2999999999999999E-2</v>
          </cell>
          <cell r="M11">
            <v>1.1037681159420292</v>
          </cell>
          <cell r="N11">
            <v>0.2134354069827881</v>
          </cell>
          <cell r="O11">
            <v>0.83776000000000006</v>
          </cell>
          <cell r="P11">
            <v>0.27928126145947929</v>
          </cell>
          <cell r="Q11">
            <v>0.45659472422062358</v>
          </cell>
          <cell r="R11">
            <v>0.45696000000000003</v>
          </cell>
          <cell r="S11">
            <v>0.73621333333333339</v>
          </cell>
          <cell r="T11">
            <v>0.73621333333333339</v>
          </cell>
        </row>
        <row r="12">
          <cell r="K12">
            <v>9.2999999999999999E-2</v>
          </cell>
          <cell r="M12">
            <v>1.1037681159420292</v>
          </cell>
          <cell r="N12">
            <v>0.2134354069827881</v>
          </cell>
          <cell r="O12">
            <v>0.83776000000000006</v>
          </cell>
          <cell r="P12">
            <v>0.27928126145947929</v>
          </cell>
          <cell r="Q12">
            <v>0.45659472422062358</v>
          </cell>
          <cell r="R12">
            <v>0.45696000000000003</v>
          </cell>
          <cell r="S12">
            <v>0.73621333333333339</v>
          </cell>
          <cell r="T12">
            <v>0.73621333333333339</v>
          </cell>
        </row>
        <row r="13">
          <cell r="K13">
            <v>9.2999999999999999E-2</v>
          </cell>
          <cell r="M13">
            <v>1.1037681159420292</v>
          </cell>
          <cell r="N13">
            <v>0.2134354069827881</v>
          </cell>
          <cell r="O13">
            <v>0.83776000000000006</v>
          </cell>
          <cell r="P13">
            <v>0.27928126145947929</v>
          </cell>
          <cell r="Q13">
            <v>0.45659472422062358</v>
          </cell>
          <cell r="R13">
            <v>0.45696000000000003</v>
          </cell>
          <cell r="S13">
            <v>0.73621333333333339</v>
          </cell>
          <cell r="T13">
            <v>0.73621333333333339</v>
          </cell>
        </row>
        <row r="14">
          <cell r="K14">
            <v>9.2999999999999999E-2</v>
          </cell>
          <cell r="M14">
            <v>1.1037681159420292</v>
          </cell>
          <cell r="N14">
            <v>0.2134354069827881</v>
          </cell>
          <cell r="O14">
            <v>0.83776000000000006</v>
          </cell>
          <cell r="P14">
            <v>0.27928126145947929</v>
          </cell>
          <cell r="Q14">
            <v>0.45659472422062358</v>
          </cell>
          <cell r="R14">
            <v>0.45696000000000003</v>
          </cell>
          <cell r="S14">
            <v>0.73621333333333339</v>
          </cell>
          <cell r="T14">
            <v>0.73621333333333339</v>
          </cell>
        </row>
        <row r="15">
          <cell r="K15">
            <v>9.2999999999999999E-2</v>
          </cell>
          <cell r="M15">
            <v>1.1037681159420292</v>
          </cell>
          <cell r="N15">
            <v>0.2134354069827881</v>
          </cell>
          <cell r="O15">
            <v>0.83776000000000006</v>
          </cell>
          <cell r="P15">
            <v>0.27928126145947929</v>
          </cell>
          <cell r="Q15">
            <v>0.45659472422062358</v>
          </cell>
          <cell r="R15">
            <v>0.45696000000000003</v>
          </cell>
          <cell r="S15">
            <v>0.73621333333333339</v>
          </cell>
          <cell r="T15">
            <v>0.73621333333333339</v>
          </cell>
        </row>
        <row r="16">
          <cell r="K16">
            <v>9.2999999999999999E-2</v>
          </cell>
          <cell r="M16">
            <v>1.1037681159420292</v>
          </cell>
          <cell r="N16">
            <v>0.2134354069827881</v>
          </cell>
          <cell r="O16">
            <v>0.83776000000000006</v>
          </cell>
          <cell r="P16">
            <v>0.27928126145947929</v>
          </cell>
          <cell r="Q16">
            <v>0.45659472422062358</v>
          </cell>
          <cell r="R16">
            <v>0.45696000000000003</v>
          </cell>
          <cell r="S16">
            <v>0.73621333333333339</v>
          </cell>
          <cell r="T16">
            <v>0.73621333333333339</v>
          </cell>
        </row>
        <row r="17">
          <cell r="K17">
            <v>9.2999999999999999E-2</v>
          </cell>
          <cell r="M17">
            <v>1.1037681159420292</v>
          </cell>
          <cell r="N17">
            <v>0.2134354069827881</v>
          </cell>
          <cell r="O17">
            <v>0.83776000000000006</v>
          </cell>
          <cell r="P17">
            <v>0.27928126145947929</v>
          </cell>
          <cell r="Q17">
            <v>0.45659472422062358</v>
          </cell>
          <cell r="R17">
            <v>0.45696000000000003</v>
          </cell>
          <cell r="S17">
            <v>0.73621333333333339</v>
          </cell>
          <cell r="T17">
            <v>0.73621333333333339</v>
          </cell>
        </row>
        <row r="18">
          <cell r="K18">
            <v>9.2999999999999999E-2</v>
          </cell>
          <cell r="M18">
            <v>1.1037681159420292</v>
          </cell>
          <cell r="N18">
            <v>0.2134354069827881</v>
          </cell>
          <cell r="O18">
            <v>0.83776000000000006</v>
          </cell>
          <cell r="P18">
            <v>0.27928126145947929</v>
          </cell>
          <cell r="Q18">
            <v>0.45659472422062358</v>
          </cell>
          <cell r="R18">
            <v>0.45696000000000003</v>
          </cell>
          <cell r="S18">
            <v>0.73621333333333339</v>
          </cell>
          <cell r="T18">
            <v>0.73621333333333339</v>
          </cell>
        </row>
        <row r="19">
          <cell r="K19">
            <v>9.2999999999999999E-2</v>
          </cell>
          <cell r="M19">
            <v>1.1037681159420292</v>
          </cell>
          <cell r="N19">
            <v>0.2134354069827881</v>
          </cell>
          <cell r="O19">
            <v>0.83776000000000006</v>
          </cell>
          <cell r="P19">
            <v>0.27928126145947929</v>
          </cell>
          <cell r="Q19">
            <v>0.45659472422062358</v>
          </cell>
          <cell r="R19">
            <v>0.45696000000000003</v>
          </cell>
          <cell r="S19">
            <v>0.73621333333333339</v>
          </cell>
          <cell r="T19">
            <v>0.73621333333333339</v>
          </cell>
        </row>
        <row r="20">
          <cell r="K20">
            <v>9.2999999999999999E-2</v>
          </cell>
          <cell r="M20">
            <v>1.1037681159420292</v>
          </cell>
          <cell r="N20">
            <v>0.2134354069827881</v>
          </cell>
          <cell r="O20">
            <v>0.83776000000000006</v>
          </cell>
          <cell r="P20">
            <v>0.27928126145947929</v>
          </cell>
          <cell r="Q20">
            <v>0.45659472422062358</v>
          </cell>
          <cell r="R20">
            <v>0.45696000000000003</v>
          </cell>
          <cell r="S20">
            <v>0.73621333333333339</v>
          </cell>
          <cell r="T20">
            <v>0.73621333333333339</v>
          </cell>
        </row>
        <row r="21">
          <cell r="K21">
            <v>9.2999999999999999E-2</v>
          </cell>
          <cell r="M21">
            <v>1.1037681159420292</v>
          </cell>
          <cell r="N21">
            <v>0.2134354069827881</v>
          </cell>
          <cell r="O21">
            <v>0.83776000000000006</v>
          </cell>
          <cell r="P21">
            <v>0.27928126145947929</v>
          </cell>
          <cell r="Q21">
            <v>0.45659472422062358</v>
          </cell>
          <cell r="R21">
            <v>0.45696000000000003</v>
          </cell>
          <cell r="S21">
            <v>0.73621333333333339</v>
          </cell>
          <cell r="T21">
            <v>0.73621333333333339</v>
          </cell>
        </row>
        <row r="22">
          <cell r="K22">
            <v>9.2999999999999999E-2</v>
          </cell>
          <cell r="M22">
            <v>1.1037681159420292</v>
          </cell>
          <cell r="N22">
            <v>0.2134354069827881</v>
          </cell>
          <cell r="O22">
            <v>0.83776000000000006</v>
          </cell>
          <cell r="P22">
            <v>0.27928126145947929</v>
          </cell>
          <cell r="Q22">
            <v>0.45659472422062358</v>
          </cell>
          <cell r="R22">
            <v>0.45696000000000003</v>
          </cell>
          <cell r="S22">
            <v>0.73621333333333339</v>
          </cell>
          <cell r="T22">
            <v>0.73621333333333339</v>
          </cell>
        </row>
        <row r="23">
          <cell r="K23">
            <v>9.2999999999999999E-2</v>
          </cell>
          <cell r="M23">
            <v>1.1037681159420292</v>
          </cell>
          <cell r="N23">
            <v>0.2134354069827881</v>
          </cell>
          <cell r="O23">
            <v>0.83776000000000006</v>
          </cell>
          <cell r="P23">
            <v>0.27928126145947929</v>
          </cell>
          <cell r="Q23">
            <v>0.45659472422062358</v>
          </cell>
          <cell r="R23">
            <v>0.45696000000000003</v>
          </cell>
          <cell r="S23">
            <v>0.73621333333333339</v>
          </cell>
          <cell r="T23">
            <v>0.73621333333333339</v>
          </cell>
        </row>
        <row r="24">
          <cell r="K24">
            <v>9.2999999999999999E-2</v>
          </cell>
          <cell r="M24">
            <v>1.1037681159420292</v>
          </cell>
          <cell r="N24">
            <v>0.2134354069827881</v>
          </cell>
          <cell r="O24">
            <v>0.83776000000000006</v>
          </cell>
          <cell r="P24">
            <v>0.27928126145947929</v>
          </cell>
          <cell r="Q24">
            <v>0.45659472422062358</v>
          </cell>
          <cell r="R24">
            <v>0.45696000000000003</v>
          </cell>
          <cell r="S24">
            <v>0.73621333333333339</v>
          </cell>
          <cell r="T24">
            <v>0.73621333333333339</v>
          </cell>
        </row>
        <row r="25">
          <cell r="K25">
            <v>9.2999999999999999E-2</v>
          </cell>
          <cell r="M25">
            <v>1.1037681159420292</v>
          </cell>
          <cell r="N25">
            <v>0.2134354069827881</v>
          </cell>
          <cell r="O25">
            <v>0.83776000000000006</v>
          </cell>
          <cell r="P25">
            <v>0.27928126145947929</v>
          </cell>
          <cell r="Q25">
            <v>0.45659472422062358</v>
          </cell>
          <cell r="R25">
            <v>0.45696000000000003</v>
          </cell>
          <cell r="S25">
            <v>0.73621333333333339</v>
          </cell>
          <cell r="T25">
            <v>0.73621333333333339</v>
          </cell>
        </row>
        <row r="26">
          <cell r="K26">
            <v>9.2999999999999999E-2</v>
          </cell>
          <cell r="M26">
            <v>1.1037681159420292</v>
          </cell>
          <cell r="N26">
            <v>0.2134354069827881</v>
          </cell>
          <cell r="O26">
            <v>0.83776000000000006</v>
          </cell>
          <cell r="P26">
            <v>0.27928126145947929</v>
          </cell>
          <cell r="Q26">
            <v>0.45659472422062358</v>
          </cell>
          <cell r="R26">
            <v>0.45696000000000003</v>
          </cell>
          <cell r="S26">
            <v>0.73621333333333339</v>
          </cell>
          <cell r="T26">
            <v>0.73621333333333339</v>
          </cell>
        </row>
        <row r="27">
          <cell r="K27">
            <v>9.2999999999999999E-2</v>
          </cell>
          <cell r="M27">
            <v>1.1037681159420292</v>
          </cell>
          <cell r="N27">
            <v>0.2134354069827881</v>
          </cell>
          <cell r="O27">
            <v>0.83776000000000006</v>
          </cell>
          <cell r="P27">
            <v>0.27928126145947929</v>
          </cell>
          <cell r="Q27">
            <v>0.45659472422062358</v>
          </cell>
          <cell r="R27">
            <v>0.45696000000000003</v>
          </cell>
          <cell r="S27">
            <v>0.73621333333333339</v>
          </cell>
          <cell r="T27">
            <v>0.73621333333333339</v>
          </cell>
        </row>
        <row r="28">
          <cell r="K28">
            <v>9.2999999999999999E-2</v>
          </cell>
          <cell r="M28">
            <v>0.90466693258875142</v>
          </cell>
          <cell r="N28">
            <v>0.2134354069827881</v>
          </cell>
          <cell r="O28">
            <v>0.68664220183486235</v>
          </cell>
          <cell r="P28">
            <v>0.22890362430738484</v>
          </cell>
          <cell r="Q28">
            <v>0.37423272391261303</v>
          </cell>
          <cell r="R28">
            <v>0.37453211009174309</v>
          </cell>
          <cell r="S28">
            <v>0.60341284403669726</v>
          </cell>
          <cell r="T28">
            <v>0.60341284403669726</v>
          </cell>
        </row>
        <row r="29">
          <cell r="K29">
            <v>9.2999999999999999E-2</v>
          </cell>
          <cell r="M29">
            <v>0.90466693258875142</v>
          </cell>
          <cell r="N29">
            <v>0.2134354069827881</v>
          </cell>
          <cell r="O29">
            <v>0.68664220183486235</v>
          </cell>
          <cell r="P29">
            <v>0.22890362430738484</v>
          </cell>
          <cell r="Q29">
            <v>0.37423272391261303</v>
          </cell>
          <cell r="R29">
            <v>0.37453211009174309</v>
          </cell>
          <cell r="S29">
            <v>0.60341284403669726</v>
          </cell>
          <cell r="T29">
            <v>0.60341284403669726</v>
          </cell>
        </row>
        <row r="30">
          <cell r="K30">
            <v>9.2999999999999999E-2</v>
          </cell>
          <cell r="M30">
            <v>0.5043478260869565</v>
          </cell>
          <cell r="N30">
            <v>0.2134354069827881</v>
          </cell>
          <cell r="O30">
            <v>0.38279999999999997</v>
          </cell>
          <cell r="P30">
            <v>0.12761276127612761</v>
          </cell>
          <cell r="Q30">
            <v>0.20863309352517986</v>
          </cell>
          <cell r="R30">
            <v>0.20879999999999999</v>
          </cell>
          <cell r="S30">
            <v>0.33639999999999998</v>
          </cell>
          <cell r="T30">
            <v>0.33639999999999998</v>
          </cell>
        </row>
        <row r="31">
          <cell r="K31">
            <v>9.2999999999999999E-2</v>
          </cell>
          <cell r="M31">
            <v>0.5043478260869565</v>
          </cell>
          <cell r="N31">
            <v>0.2134354069827881</v>
          </cell>
          <cell r="O31">
            <v>0.38279999999999997</v>
          </cell>
          <cell r="P31">
            <v>0.12761276127612761</v>
          </cell>
          <cell r="Q31">
            <v>0.20863309352517986</v>
          </cell>
          <cell r="R31">
            <v>0.20879999999999999</v>
          </cell>
          <cell r="S31">
            <v>0.33639999999999998</v>
          </cell>
          <cell r="T31">
            <v>0.33639999999999998</v>
          </cell>
        </row>
        <row r="32">
          <cell r="K32">
            <v>9.2999999999999999E-2</v>
          </cell>
          <cell r="M32">
            <v>0.38</v>
          </cell>
          <cell r="N32">
            <v>0.2134354069827881</v>
          </cell>
          <cell r="O32">
            <v>0.28999999999999998</v>
          </cell>
          <cell r="P32">
            <v>0.1</v>
          </cell>
          <cell r="Q32">
            <v>0.16</v>
          </cell>
          <cell r="R32">
            <v>0.16</v>
          </cell>
          <cell r="S32">
            <v>0.25</v>
          </cell>
          <cell r="T32">
            <v>0.25</v>
          </cell>
        </row>
        <row r="33">
          <cell r="K33">
            <v>9.2999999999999999E-2</v>
          </cell>
          <cell r="M33">
            <v>0.38</v>
          </cell>
          <cell r="N33">
            <v>0.2134354069827881</v>
          </cell>
          <cell r="O33">
            <v>0.28999999999999998</v>
          </cell>
          <cell r="P33">
            <v>0.1</v>
          </cell>
          <cell r="Q33">
            <v>0.16</v>
          </cell>
          <cell r="R33">
            <v>0.16</v>
          </cell>
          <cell r="S33">
            <v>0.25</v>
          </cell>
          <cell r="T33">
            <v>0.25</v>
          </cell>
        </row>
        <row r="34">
          <cell r="K34">
            <v>9.2999999999999999E-2</v>
          </cell>
          <cell r="M34">
            <v>0.35142329438371656</v>
          </cell>
          <cell r="N34">
            <v>0.2134354069827881</v>
          </cell>
          <cell r="O34">
            <v>0.25080253482588027</v>
          </cell>
          <cell r="P34">
            <v>0.1380042899957111</v>
          </cell>
          <cell r="Q34">
            <v>0.2072589293804051</v>
          </cell>
          <cell r="R34">
            <v>0.12470390010721748</v>
          </cell>
          <cell r="S34">
            <v>0.22576065893138442</v>
          </cell>
          <cell r="T34">
            <v>0.26076955897123494</v>
          </cell>
        </row>
        <row r="35">
          <cell r="K35">
            <v>9.2999999999999999E-2</v>
          </cell>
          <cell r="M35">
            <v>0.35142329438371656</v>
          </cell>
          <cell r="N35">
            <v>0.2134354069827881</v>
          </cell>
          <cell r="O35">
            <v>0.25080253482588027</v>
          </cell>
          <cell r="P35">
            <v>0.1380042899957111</v>
          </cell>
          <cell r="Q35">
            <v>0.2072589293804051</v>
          </cell>
          <cell r="R35">
            <v>0.12470390010721748</v>
          </cell>
          <cell r="S35">
            <v>0.22576065893138442</v>
          </cell>
          <cell r="T35">
            <v>0.26076955897123494</v>
          </cell>
        </row>
        <row r="36">
          <cell r="K36">
            <v>8.3000000000000004E-2</v>
          </cell>
          <cell r="M36">
            <v>0.35228473082246664</v>
          </cell>
          <cell r="N36">
            <v>7.707881511533482E-2</v>
          </cell>
          <cell r="O36">
            <v>0.11734545772827232</v>
          </cell>
          <cell r="P36">
            <v>6.4582336397184498E-2</v>
          </cell>
          <cell r="Q36">
            <v>0.12439377954073609</v>
          </cell>
          <cell r="R36">
            <v>6.7945971819137085E-2</v>
          </cell>
          <cell r="S36">
            <v>0.11946577807790801</v>
          </cell>
          <cell r="T36">
            <v>0.13158160158226664</v>
          </cell>
        </row>
        <row r="37">
          <cell r="K37">
            <v>3.3000000000000002E-2</v>
          </cell>
          <cell r="M37">
            <v>0.29430444810887535</v>
          </cell>
          <cell r="N37">
            <v>6.9810537311483969E-2</v>
          </cell>
          <cell r="O37">
            <v>0.17017102811775633</v>
          </cell>
          <cell r="P37">
            <v>5.6692152264677928E-2</v>
          </cell>
          <cell r="Q37">
            <v>0.11457555219118896</v>
          </cell>
          <cell r="R37">
            <v>7.8767147493784453E-2</v>
          </cell>
          <cell r="S37">
            <v>8.0862582213150888E-2</v>
          </cell>
          <cell r="T37">
            <v>0.11639164548171964</v>
          </cell>
        </row>
        <row r="38">
          <cell r="K38">
            <v>5.8000000000000003E-2</v>
          </cell>
          <cell r="M38">
            <v>0.30544335223149172</v>
          </cell>
          <cell r="N38">
            <v>0.14294474304986329</v>
          </cell>
          <cell r="O38">
            <v>0.19451030318090604</v>
          </cell>
          <cell r="P38">
            <v>8.2326269559492057E-2</v>
          </cell>
          <cell r="Q38">
            <v>9.585624397019292E-2</v>
          </cell>
          <cell r="R38">
            <v>8.9469503961143323E-2</v>
          </cell>
          <cell r="S38">
            <v>0.11279695076015922</v>
          </cell>
          <cell r="T38">
            <v>0.17390786429515853</v>
          </cell>
        </row>
        <row r="39">
          <cell r="K39">
            <v>4.7E-2</v>
          </cell>
          <cell r="M39">
            <v>0.20830450005487941</v>
          </cell>
          <cell r="N39">
            <v>0.13474368309820231</v>
          </cell>
          <cell r="O39">
            <v>0.19688559680307602</v>
          </cell>
          <cell r="P39">
            <v>4.2846103145387948E-2</v>
          </cell>
          <cell r="Q39">
            <v>8.6270128837029919E-2</v>
          </cell>
          <cell r="R39">
            <v>0.10724867355252309</v>
          </cell>
          <cell r="S39">
            <v>0.1006746162004007</v>
          </cell>
          <cell r="T39">
            <v>0.15694442775725534</v>
          </cell>
        </row>
        <row r="40">
          <cell r="K40">
            <v>2.9000000000000001E-2</v>
          </cell>
          <cell r="M40">
            <v>1.5418310702307815E-2</v>
          </cell>
          <cell r="N40">
            <v>5.1144900046049158E-2</v>
          </cell>
          <cell r="O40">
            <v>2.7642381898417612E-2</v>
          </cell>
          <cell r="P40">
            <v>4.7850066069806511E-3</v>
          </cell>
          <cell r="Q40">
            <v>1.0251957735102164E-2</v>
          </cell>
          <cell r="R40">
            <v>6.5651371229238902E-3</v>
          </cell>
          <cell r="S40">
            <v>1.749918691085044E-2</v>
          </cell>
          <cell r="T40">
            <v>3.0070507548246146E-2</v>
          </cell>
        </row>
        <row r="41">
          <cell r="K41">
            <v>2.8000000000000001E-2</v>
          </cell>
          <cell r="M41">
            <v>1.4636353720970699E-2</v>
          </cell>
          <cell r="N41">
            <v>3.0805705560185498E-2</v>
          </cell>
          <cell r="O41">
            <v>3.2472878437852334E-2</v>
          </cell>
          <cell r="P41">
            <v>4.9763600681927561E-3</v>
          </cell>
          <cell r="Q41">
            <v>7.404565454191504E-3</v>
          </cell>
          <cell r="R41">
            <v>8.8746994792721166E-3</v>
          </cell>
          <cell r="S41">
            <v>1.7158578496681502E-2</v>
          </cell>
          <cell r="T41">
            <v>2.9164415098544387E-2</v>
          </cell>
        </row>
        <row r="42">
          <cell r="K42">
            <v>2.3054398188057587E-2</v>
          </cell>
          <cell r="M42">
            <v>1.4636353720970699E-2</v>
          </cell>
          <cell r="N42">
            <v>3.0805705560185498E-2</v>
          </cell>
          <cell r="O42">
            <v>3.2472878437852334E-2</v>
          </cell>
          <cell r="P42">
            <v>4.9763600681927561E-3</v>
          </cell>
          <cell r="Q42">
            <v>7.404565454191504E-3</v>
          </cell>
          <cell r="R42">
            <v>8.8746994792721166E-3</v>
          </cell>
          <cell r="S42">
            <v>1.7158578496681502E-2</v>
          </cell>
          <cell r="T42">
            <v>2.9164415098544387E-2</v>
          </cell>
        </row>
        <row r="43">
          <cell r="K43">
            <v>0.02</v>
          </cell>
          <cell r="M43">
            <v>1.7999999999999999E-2</v>
          </cell>
          <cell r="N43">
            <v>2.5999999999999999E-2</v>
          </cell>
          <cell r="O43">
            <v>2.7E-2</v>
          </cell>
          <cell r="P43">
            <v>6.0000000000000001E-3</v>
          </cell>
          <cell r="Q43">
            <v>8.0000000000000002E-3</v>
          </cell>
          <cell r="R43">
            <v>1.2999999999999999E-2</v>
          </cell>
          <cell r="S43">
            <v>2.1000000000000001E-2</v>
          </cell>
          <cell r="T43">
            <v>2.7E-2</v>
          </cell>
        </row>
      </sheetData>
      <sheetData sheetId="8">
        <row r="3">
          <cell r="B3">
            <v>5.65</v>
          </cell>
          <cell r="C3">
            <v>2.46</v>
          </cell>
          <cell r="G3">
            <v>5.65</v>
          </cell>
          <cell r="H3">
            <v>2.46</v>
          </cell>
        </row>
        <row r="4">
          <cell r="B4">
            <v>5.65</v>
          </cell>
          <cell r="C4">
            <v>2.46</v>
          </cell>
          <cell r="G4">
            <v>5.65</v>
          </cell>
          <cell r="H4">
            <v>2.46</v>
          </cell>
        </row>
        <row r="5">
          <cell r="B5">
            <v>5.65</v>
          </cell>
          <cell r="C5">
            <v>2.46</v>
          </cell>
          <cell r="G5">
            <v>5.65</v>
          </cell>
          <cell r="H5">
            <v>2.46</v>
          </cell>
        </row>
        <row r="6">
          <cell r="B6">
            <v>5.65</v>
          </cell>
          <cell r="C6">
            <v>2.46</v>
          </cell>
          <cell r="G6">
            <v>5.65</v>
          </cell>
          <cell r="H6">
            <v>2.46</v>
          </cell>
        </row>
        <row r="7">
          <cell r="B7">
            <v>5.65</v>
          </cell>
          <cell r="C7">
            <v>2.46</v>
          </cell>
          <cell r="G7">
            <v>5.65</v>
          </cell>
          <cell r="H7">
            <v>2.46</v>
          </cell>
        </row>
        <row r="8">
          <cell r="B8">
            <v>5.65</v>
          </cell>
          <cell r="C8">
            <v>2.46</v>
          </cell>
          <cell r="G8">
            <v>5.65</v>
          </cell>
          <cell r="H8">
            <v>2.46</v>
          </cell>
        </row>
        <row r="9">
          <cell r="B9">
            <v>5.65</v>
          </cell>
          <cell r="C9">
            <v>2.46</v>
          </cell>
          <cell r="G9">
            <v>5.65</v>
          </cell>
          <cell r="H9">
            <v>2.46</v>
          </cell>
        </row>
        <row r="10">
          <cell r="B10">
            <v>5.65</v>
          </cell>
          <cell r="C10">
            <v>2.46</v>
          </cell>
          <cell r="G10">
            <v>5.65</v>
          </cell>
          <cell r="H10">
            <v>2.46</v>
          </cell>
        </row>
        <row r="11">
          <cell r="B11">
            <v>5.65</v>
          </cell>
          <cell r="C11">
            <v>2.46</v>
          </cell>
          <cell r="G11">
            <v>5.65</v>
          </cell>
          <cell r="H11">
            <v>2.46</v>
          </cell>
        </row>
        <row r="12">
          <cell r="B12">
            <v>5.65</v>
          </cell>
          <cell r="C12">
            <v>2.46</v>
          </cell>
          <cell r="G12">
            <v>5.65</v>
          </cell>
          <cell r="H12">
            <v>2.46</v>
          </cell>
        </row>
        <row r="13">
          <cell r="B13">
            <v>5.65</v>
          </cell>
          <cell r="C13">
            <v>2.46</v>
          </cell>
          <cell r="G13">
            <v>5.65</v>
          </cell>
          <cell r="H13">
            <v>2.46</v>
          </cell>
        </row>
        <row r="14">
          <cell r="B14">
            <v>5.65</v>
          </cell>
          <cell r="C14">
            <v>2.46</v>
          </cell>
          <cell r="G14">
            <v>5.65</v>
          </cell>
          <cell r="H14">
            <v>2.46</v>
          </cell>
        </row>
        <row r="15">
          <cell r="B15">
            <v>5.65</v>
          </cell>
          <cell r="C15">
            <v>2.46</v>
          </cell>
          <cell r="G15">
            <v>5.65</v>
          </cell>
          <cell r="H15">
            <v>2.46</v>
          </cell>
        </row>
        <row r="16">
          <cell r="B16">
            <v>5.65</v>
          </cell>
          <cell r="C16">
            <v>2.46</v>
          </cell>
          <cell r="G16">
            <v>5.65</v>
          </cell>
          <cell r="H16">
            <v>2.46</v>
          </cell>
        </row>
        <row r="17">
          <cell r="B17">
            <v>5.65</v>
          </cell>
          <cell r="C17">
            <v>2.46</v>
          </cell>
          <cell r="G17">
            <v>5.65</v>
          </cell>
          <cell r="H17">
            <v>2.46</v>
          </cell>
        </row>
        <row r="18">
          <cell r="B18">
            <v>0.68</v>
          </cell>
          <cell r="C18">
            <v>0.45</v>
          </cell>
          <cell r="G18">
            <v>5.65</v>
          </cell>
          <cell r="H18">
            <v>2.46</v>
          </cell>
        </row>
        <row r="19">
          <cell r="B19">
            <v>0.67</v>
          </cell>
          <cell r="C19">
            <v>0.45</v>
          </cell>
          <cell r="G19">
            <v>5.65</v>
          </cell>
          <cell r="H19">
            <v>2.46</v>
          </cell>
        </row>
        <row r="20">
          <cell r="B20">
            <v>0.75</v>
          </cell>
          <cell r="C20">
            <v>0.34</v>
          </cell>
          <cell r="G20">
            <v>5.65</v>
          </cell>
          <cell r="H20">
            <v>2.46</v>
          </cell>
        </row>
        <row r="21">
          <cell r="B21">
            <v>0.63</v>
          </cell>
          <cell r="C21">
            <v>0.41</v>
          </cell>
          <cell r="G21">
            <v>5.65</v>
          </cell>
          <cell r="H21">
            <v>2.46</v>
          </cell>
        </row>
        <row r="22">
          <cell r="B22">
            <v>0.61</v>
          </cell>
          <cell r="C22">
            <v>0.34</v>
          </cell>
          <cell r="G22">
            <v>5.65</v>
          </cell>
          <cell r="H22">
            <v>2.46</v>
          </cell>
        </row>
        <row r="23">
          <cell r="B23">
            <v>0.61</v>
          </cell>
          <cell r="C23">
            <v>0.34</v>
          </cell>
          <cell r="G23">
            <v>5.65</v>
          </cell>
          <cell r="H23">
            <v>2.46</v>
          </cell>
        </row>
        <row r="24">
          <cell r="B24">
            <v>0.46</v>
          </cell>
          <cell r="C24">
            <v>0.31</v>
          </cell>
          <cell r="G24">
            <v>0.46</v>
          </cell>
          <cell r="H24">
            <v>0.31</v>
          </cell>
        </row>
        <row r="25">
          <cell r="B25">
            <v>0.39</v>
          </cell>
          <cell r="C25">
            <v>0.43</v>
          </cell>
          <cell r="G25">
            <v>0.39</v>
          </cell>
          <cell r="H25">
            <v>0.43</v>
          </cell>
        </row>
        <row r="26">
          <cell r="B26">
            <v>0.32</v>
          </cell>
          <cell r="C26">
            <v>0.53</v>
          </cell>
          <cell r="G26">
            <v>0.32</v>
          </cell>
          <cell r="H26">
            <v>0.53</v>
          </cell>
        </row>
        <row r="27">
          <cell r="B27">
            <v>0.31</v>
          </cell>
          <cell r="C27">
            <v>0.64</v>
          </cell>
          <cell r="G27">
            <v>0.31</v>
          </cell>
          <cell r="H27">
            <v>0.64</v>
          </cell>
        </row>
        <row r="28">
          <cell r="B28">
            <v>0.28999999999999998</v>
          </cell>
          <cell r="C28">
            <v>0.54</v>
          </cell>
          <cell r="G28">
            <v>0.28999999999999998</v>
          </cell>
          <cell r="H28">
            <v>0.54</v>
          </cell>
        </row>
        <row r="29">
          <cell r="B29">
            <v>0.27</v>
          </cell>
          <cell r="C29">
            <v>0.52</v>
          </cell>
          <cell r="G29">
            <v>0.27</v>
          </cell>
          <cell r="H29">
            <v>0.52</v>
          </cell>
        </row>
        <row r="30">
          <cell r="B30">
            <v>0.24</v>
          </cell>
          <cell r="C30">
            <v>0.39813396154107744</v>
          </cell>
          <cell r="G30">
            <v>0.24</v>
          </cell>
          <cell r="H30">
            <v>0.39813396154107744</v>
          </cell>
        </row>
        <row r="31">
          <cell r="B31">
            <v>0.28999999999999998</v>
          </cell>
          <cell r="C31">
            <v>0.38241126879746695</v>
          </cell>
          <cell r="D31">
            <v>0.15518918045786281</v>
          </cell>
          <cell r="E31">
            <v>0.27433282427054728</v>
          </cell>
          <cell r="G31">
            <v>0.28999999999999998</v>
          </cell>
          <cell r="H31">
            <v>0.38241126879746695</v>
          </cell>
          <cell r="I31">
            <v>0.15518918045786281</v>
          </cell>
          <cell r="J31">
            <v>0.27433282427054728</v>
          </cell>
        </row>
        <row r="32">
          <cell r="B32">
            <v>0.27</v>
          </cell>
          <cell r="C32">
            <v>0.36669642366723615</v>
          </cell>
          <cell r="D32">
            <v>0.10939969417011788</v>
          </cell>
          <cell r="E32">
            <v>0.20948165657852819</v>
          </cell>
          <cell r="G32">
            <v>0.27</v>
          </cell>
          <cell r="H32">
            <v>0.36669642366723615</v>
          </cell>
          <cell r="I32">
            <v>0.10939969417011788</v>
          </cell>
          <cell r="J32">
            <v>0.20948165657852819</v>
          </cell>
        </row>
        <row r="33">
          <cell r="B33">
            <v>0.35</v>
          </cell>
          <cell r="C33">
            <v>0.35098941832038888</v>
          </cell>
          <cell r="D33">
            <v>0.16994579032161825</v>
          </cell>
          <cell r="E33">
            <v>0.17114790941848909</v>
          </cell>
          <cell r="G33">
            <v>0.35</v>
          </cell>
          <cell r="H33">
            <v>0.35098941832038888</v>
          </cell>
          <cell r="I33">
            <v>0.16994579032161825</v>
          </cell>
          <cell r="J33">
            <v>0.17114790941848909</v>
          </cell>
        </row>
        <row r="34">
          <cell r="B34">
            <v>0.18</v>
          </cell>
          <cell r="C34">
            <v>0.33529024493863585</v>
          </cell>
          <cell r="D34">
            <v>0.49</v>
          </cell>
          <cell r="E34">
            <v>0.24</v>
          </cell>
          <cell r="G34">
            <v>0.18</v>
          </cell>
          <cell r="H34">
            <v>0.33529024493863585</v>
          </cell>
          <cell r="I34">
            <v>0.49</v>
          </cell>
          <cell r="J34">
            <v>0.24</v>
          </cell>
        </row>
        <row r="35">
          <cell r="B35">
            <v>0.18</v>
          </cell>
          <cell r="C35">
            <v>0.31959889571539452</v>
          </cell>
          <cell r="D35">
            <v>0.49</v>
          </cell>
          <cell r="E35">
            <v>0.24</v>
          </cell>
          <cell r="G35">
            <v>0.18</v>
          </cell>
          <cell r="H35">
            <v>0.31959889571539452</v>
          </cell>
          <cell r="I35">
            <v>0.49</v>
          </cell>
          <cell r="J35">
            <v>0.24</v>
          </cell>
        </row>
        <row r="36">
          <cell r="B36">
            <v>0.25</v>
          </cell>
          <cell r="D36">
            <v>0.42</v>
          </cell>
          <cell r="E36">
            <v>0.16</v>
          </cell>
          <cell r="G36">
            <v>0.25</v>
          </cell>
          <cell r="I36">
            <v>0.42</v>
          </cell>
          <cell r="J36">
            <v>0.16</v>
          </cell>
        </row>
        <row r="37">
          <cell r="B37">
            <v>0.25</v>
          </cell>
          <cell r="D37">
            <v>0.42</v>
          </cell>
          <cell r="E37">
            <v>0.16</v>
          </cell>
          <cell r="G37">
            <v>0.25</v>
          </cell>
          <cell r="I37">
            <v>0.42</v>
          </cell>
          <cell r="J37">
            <v>0.16</v>
          </cell>
        </row>
        <row r="38">
          <cell r="B38">
            <v>8.4842420611144401E-2</v>
          </cell>
          <cell r="D38">
            <v>0.12853535640723018</v>
          </cell>
          <cell r="E38">
            <v>0.22793390817588871</v>
          </cell>
          <cell r="G38">
            <v>8.4842420611144401E-2</v>
          </cell>
          <cell r="I38">
            <v>0.12853535640723018</v>
          </cell>
          <cell r="J38">
            <v>0.22793390817588871</v>
          </cell>
        </row>
        <row r="39">
          <cell r="B39">
            <v>0.18673455805560435</v>
          </cell>
          <cell r="D39">
            <v>0.29502020895733594</v>
          </cell>
          <cell r="E39">
            <v>0.41037760451143857</v>
          </cell>
          <cell r="G39">
            <v>0.18673455805560435</v>
          </cell>
          <cell r="I39">
            <v>0.29502020895733594</v>
          </cell>
          <cell r="J39">
            <v>0.41037760451143857</v>
          </cell>
        </row>
        <row r="40">
          <cell r="B40">
            <v>0.19134144094496958</v>
          </cell>
          <cell r="D40">
            <v>0.21335142389711845</v>
          </cell>
          <cell r="E40">
            <v>0.32815220988182225</v>
          </cell>
          <cell r="G40">
            <v>0.19134144094496958</v>
          </cell>
          <cell r="I40">
            <v>0.21335142389711845</v>
          </cell>
          <cell r="J40">
            <v>0.32815220988182225</v>
          </cell>
        </row>
        <row r="41">
          <cell r="B41">
            <v>0.12</v>
          </cell>
          <cell r="D41">
            <v>0.217</v>
          </cell>
          <cell r="E41">
            <v>0.28000000000000003</v>
          </cell>
          <cell r="G41">
            <v>0.12</v>
          </cell>
          <cell r="I41">
            <v>0.217</v>
          </cell>
          <cell r="J41">
            <v>0.28000000000000003</v>
          </cell>
        </row>
        <row r="42">
          <cell r="B42">
            <v>9.7000000000000003E-2</v>
          </cell>
          <cell r="D42">
            <v>0.17299999999999999</v>
          </cell>
          <cell r="E42">
            <v>0.25600000000000001</v>
          </cell>
          <cell r="G42">
            <v>9.7000000000000003E-2</v>
          </cell>
          <cell r="I42">
            <v>0.17299999999999999</v>
          </cell>
          <cell r="J42">
            <v>0.25600000000000001</v>
          </cell>
        </row>
        <row r="43">
          <cell r="B43">
            <v>6.3377029327225373E-2</v>
          </cell>
          <cell r="D43">
            <v>0.13737985704088929</v>
          </cell>
          <cell r="E43">
            <v>0.21547707109221742</v>
          </cell>
          <cell r="G43">
            <v>6.3377029327225373E-2</v>
          </cell>
          <cell r="I43">
            <v>0.13737985704088929</v>
          </cell>
          <cell r="J43">
            <v>0.21547707109221742</v>
          </cell>
        </row>
      </sheetData>
      <sheetData sheetId="9">
        <row r="3">
          <cell r="B3">
            <v>17.350000000000001</v>
          </cell>
          <cell r="C3">
            <v>7.54</v>
          </cell>
          <cell r="F3"/>
          <cell r="G3">
            <v>17.350000000000001</v>
          </cell>
          <cell r="H3">
            <v>7.54</v>
          </cell>
        </row>
        <row r="4">
          <cell r="B4">
            <v>17.350000000000001</v>
          </cell>
          <cell r="C4">
            <v>7.54</v>
          </cell>
          <cell r="F4"/>
          <cell r="G4">
            <v>17.350000000000001</v>
          </cell>
          <cell r="H4">
            <v>7.54</v>
          </cell>
        </row>
        <row r="5">
          <cell r="B5">
            <v>17.350000000000001</v>
          </cell>
          <cell r="C5">
            <v>7.54</v>
          </cell>
          <cell r="F5"/>
          <cell r="G5">
            <v>17.350000000000001</v>
          </cell>
          <cell r="H5">
            <v>7.54</v>
          </cell>
        </row>
        <row r="6">
          <cell r="B6">
            <v>17.350000000000001</v>
          </cell>
          <cell r="C6">
            <v>7.54</v>
          </cell>
          <cell r="F6"/>
          <cell r="G6">
            <v>17.350000000000001</v>
          </cell>
          <cell r="H6">
            <v>7.54</v>
          </cell>
        </row>
        <row r="7">
          <cell r="B7">
            <v>17.350000000000001</v>
          </cell>
          <cell r="C7">
            <v>7.54</v>
          </cell>
          <cell r="F7"/>
          <cell r="G7">
            <v>17.350000000000001</v>
          </cell>
          <cell r="H7">
            <v>7.54</v>
          </cell>
        </row>
        <row r="8">
          <cell r="B8">
            <v>17.350000000000001</v>
          </cell>
          <cell r="C8">
            <v>7.54</v>
          </cell>
          <cell r="F8"/>
          <cell r="G8">
            <v>17.350000000000001</v>
          </cell>
          <cell r="H8">
            <v>7.54</v>
          </cell>
        </row>
        <row r="9">
          <cell r="B9">
            <v>17.350000000000001</v>
          </cell>
          <cell r="C9">
            <v>7.54</v>
          </cell>
          <cell r="F9"/>
          <cell r="G9">
            <v>17.350000000000001</v>
          </cell>
          <cell r="H9">
            <v>7.54</v>
          </cell>
        </row>
        <row r="10">
          <cell r="B10">
            <v>17.350000000000001</v>
          </cell>
          <cell r="C10">
            <v>7.54</v>
          </cell>
          <cell r="F10"/>
          <cell r="G10">
            <v>17.350000000000001</v>
          </cell>
          <cell r="H10">
            <v>7.54</v>
          </cell>
        </row>
        <row r="11">
          <cell r="B11">
            <v>17.350000000000001</v>
          </cell>
          <cell r="C11">
            <v>7.54</v>
          </cell>
          <cell r="F11"/>
          <cell r="G11">
            <v>17.350000000000001</v>
          </cell>
          <cell r="H11">
            <v>7.54</v>
          </cell>
        </row>
        <row r="12">
          <cell r="B12">
            <v>17.350000000000001</v>
          </cell>
          <cell r="C12">
            <v>7.54</v>
          </cell>
          <cell r="F12"/>
          <cell r="G12">
            <v>17.350000000000001</v>
          </cell>
          <cell r="H12">
            <v>7.54</v>
          </cell>
        </row>
        <row r="13">
          <cell r="B13">
            <v>17.350000000000001</v>
          </cell>
          <cell r="C13">
            <v>7.54</v>
          </cell>
          <cell r="F13"/>
          <cell r="G13">
            <v>17.350000000000001</v>
          </cell>
          <cell r="H13">
            <v>7.54</v>
          </cell>
        </row>
        <row r="14">
          <cell r="B14">
            <v>17.350000000000001</v>
          </cell>
          <cell r="C14">
            <v>7.54</v>
          </cell>
          <cell r="F14"/>
          <cell r="G14">
            <v>17.350000000000001</v>
          </cell>
          <cell r="H14">
            <v>7.54</v>
          </cell>
        </row>
        <row r="15">
          <cell r="B15">
            <v>17.350000000000001</v>
          </cell>
          <cell r="C15">
            <v>7.54</v>
          </cell>
          <cell r="F15"/>
          <cell r="G15">
            <v>17.350000000000001</v>
          </cell>
          <cell r="H15">
            <v>7.54</v>
          </cell>
        </row>
        <row r="16">
          <cell r="B16">
            <v>17.350000000000001</v>
          </cell>
          <cell r="C16">
            <v>7.54</v>
          </cell>
          <cell r="F16"/>
          <cell r="G16">
            <v>17.350000000000001</v>
          </cell>
          <cell r="H16">
            <v>7.54</v>
          </cell>
        </row>
        <row r="17">
          <cell r="B17">
            <v>17.350000000000001</v>
          </cell>
          <cell r="C17">
            <v>7.54</v>
          </cell>
          <cell r="F17"/>
          <cell r="G17">
            <v>17.350000000000001</v>
          </cell>
          <cell r="H17">
            <v>7.54</v>
          </cell>
        </row>
        <row r="18">
          <cell r="B18">
            <v>2.0299999999999998</v>
          </cell>
          <cell r="C18">
            <v>1.35</v>
          </cell>
          <cell r="F18"/>
          <cell r="G18">
            <v>17.350000000000001</v>
          </cell>
          <cell r="H18">
            <v>7.54</v>
          </cell>
        </row>
        <row r="19">
          <cell r="B19">
            <v>2.0299999999999998</v>
          </cell>
          <cell r="C19">
            <v>1.35</v>
          </cell>
          <cell r="F19"/>
          <cell r="G19">
            <v>17.350000000000001</v>
          </cell>
          <cell r="H19">
            <v>7.54</v>
          </cell>
        </row>
        <row r="20">
          <cell r="B20">
            <v>1.25</v>
          </cell>
          <cell r="C20">
            <v>0.56000000000000005</v>
          </cell>
          <cell r="F20"/>
          <cell r="G20">
            <v>17.350000000000001</v>
          </cell>
          <cell r="H20">
            <v>7.54</v>
          </cell>
        </row>
        <row r="21">
          <cell r="B21">
            <v>1.07</v>
          </cell>
          <cell r="C21">
            <v>0.69</v>
          </cell>
          <cell r="F21"/>
          <cell r="G21">
            <v>17.350000000000001</v>
          </cell>
          <cell r="H21">
            <v>7.54</v>
          </cell>
        </row>
        <row r="22">
          <cell r="B22">
            <v>0.99</v>
          </cell>
          <cell r="C22">
            <v>0.56000000000000005</v>
          </cell>
          <cell r="F22"/>
          <cell r="G22">
            <v>17.350000000000001</v>
          </cell>
          <cell r="H22">
            <v>7.54</v>
          </cell>
        </row>
        <row r="23">
          <cell r="B23">
            <v>0.99</v>
          </cell>
          <cell r="C23">
            <v>0.56000000000000005</v>
          </cell>
          <cell r="F23"/>
          <cell r="G23">
            <v>17.350000000000001</v>
          </cell>
          <cell r="H23">
            <v>7.54</v>
          </cell>
        </row>
        <row r="24">
          <cell r="B24">
            <v>0.74</v>
          </cell>
          <cell r="C24">
            <v>0.49</v>
          </cell>
          <cell r="F24"/>
          <cell r="G24">
            <v>0.74</v>
          </cell>
          <cell r="H24">
            <v>0.49</v>
          </cell>
        </row>
        <row r="25">
          <cell r="B25">
            <v>0.61</v>
          </cell>
          <cell r="C25">
            <v>0.67</v>
          </cell>
          <cell r="F25"/>
          <cell r="G25">
            <v>0.61</v>
          </cell>
          <cell r="H25">
            <v>0.67</v>
          </cell>
        </row>
        <row r="26">
          <cell r="B26">
            <v>0.49</v>
          </cell>
          <cell r="C26">
            <v>0.8</v>
          </cell>
          <cell r="F26"/>
          <cell r="G26">
            <v>0.49</v>
          </cell>
          <cell r="H26">
            <v>0.8</v>
          </cell>
        </row>
        <row r="27">
          <cell r="B27">
            <v>0.48</v>
          </cell>
          <cell r="C27">
            <v>1</v>
          </cell>
          <cell r="F27"/>
          <cell r="G27">
            <v>0.48</v>
          </cell>
          <cell r="H27">
            <v>1</v>
          </cell>
        </row>
        <row r="28">
          <cell r="B28">
            <v>0.44</v>
          </cell>
          <cell r="C28">
            <v>0.81</v>
          </cell>
          <cell r="F28"/>
          <cell r="G28">
            <v>0.44</v>
          </cell>
          <cell r="H28">
            <v>0.81</v>
          </cell>
        </row>
        <row r="29">
          <cell r="B29">
            <v>0.41</v>
          </cell>
          <cell r="C29">
            <v>0.79</v>
          </cell>
          <cell r="F29"/>
          <cell r="G29">
            <v>0.41</v>
          </cell>
          <cell r="H29">
            <v>0.79</v>
          </cell>
        </row>
        <row r="30">
          <cell r="B30">
            <v>0.37</v>
          </cell>
          <cell r="C30">
            <v>0.63021107472144422</v>
          </cell>
          <cell r="F30"/>
          <cell r="G30">
            <v>0.37</v>
          </cell>
          <cell r="H30">
            <v>0.63021107472144422</v>
          </cell>
        </row>
        <row r="31">
          <cell r="B31">
            <v>0.46</v>
          </cell>
          <cell r="C31">
            <v>0.60532343375479059</v>
          </cell>
          <cell r="D31">
            <v>0.39954201970660369</v>
          </cell>
          <cell r="E31">
            <v>0.6011349652711494</v>
          </cell>
          <cell r="F31"/>
          <cell r="G31">
            <v>0.46</v>
          </cell>
          <cell r="H31">
            <v>0.60532343375479059</v>
          </cell>
          <cell r="I31">
            <v>0.39954201970660369</v>
          </cell>
          <cell r="J31">
            <v>0.6011349652711494</v>
          </cell>
        </row>
        <row r="32">
          <cell r="B32">
            <v>0.42</v>
          </cell>
          <cell r="C32">
            <v>0.58044821487050058</v>
          </cell>
          <cell r="D32">
            <v>0.30312618031220129</v>
          </cell>
          <cell r="E32">
            <v>0.59634402038865875</v>
          </cell>
          <cell r="F32"/>
          <cell r="G32">
            <v>0.42</v>
          </cell>
          <cell r="H32">
            <v>0.58044821487050058</v>
          </cell>
          <cell r="I32">
            <v>0.30312618031220129</v>
          </cell>
          <cell r="J32">
            <v>0.59634402038865875</v>
          </cell>
        </row>
        <row r="33">
          <cell r="B33">
            <v>0.55000000000000004</v>
          </cell>
          <cell r="C33">
            <v>0.55558540567437831</v>
          </cell>
          <cell r="D33">
            <v>0.25559421803210214</v>
          </cell>
          <cell r="E33">
            <v>0.34894506399105368</v>
          </cell>
          <cell r="F33"/>
          <cell r="G33">
            <v>0.55000000000000004</v>
          </cell>
          <cell r="H33">
            <v>0.55558540567437831</v>
          </cell>
          <cell r="I33">
            <v>0.25559421803210214</v>
          </cell>
          <cell r="J33">
            <v>0.34894506399105368</v>
          </cell>
        </row>
        <row r="34">
          <cell r="B34">
            <v>0.28000000000000003</v>
          </cell>
          <cell r="C34">
            <v>0.53073499379075884</v>
          </cell>
          <cell r="D34">
            <v>0.78</v>
          </cell>
          <cell r="E34">
            <v>0.38</v>
          </cell>
          <cell r="F34"/>
          <cell r="G34">
            <v>0.28000000000000003</v>
          </cell>
          <cell r="H34">
            <v>0.53073499379075884</v>
          </cell>
          <cell r="I34">
            <v>0.78</v>
          </cell>
          <cell r="J34">
            <v>0.38</v>
          </cell>
        </row>
        <row r="35">
          <cell r="B35">
            <v>0.28000000000000003</v>
          </cell>
          <cell r="C35">
            <v>0.50589696686250818</v>
          </cell>
          <cell r="D35">
            <v>0.78</v>
          </cell>
          <cell r="E35">
            <v>0.38</v>
          </cell>
          <cell r="F35"/>
          <cell r="G35">
            <v>0.28000000000000003</v>
          </cell>
          <cell r="H35">
            <v>0.50589696686250818</v>
          </cell>
          <cell r="I35">
            <v>0.78</v>
          </cell>
          <cell r="J35">
            <v>0.38</v>
          </cell>
        </row>
        <row r="36">
          <cell r="B36">
            <v>0.41</v>
          </cell>
          <cell r="D36">
            <v>0.68</v>
          </cell>
          <cell r="E36">
            <v>0.26</v>
          </cell>
          <cell r="F36"/>
          <cell r="G36">
            <v>0.41</v>
          </cell>
          <cell r="I36">
            <v>0.68</v>
          </cell>
          <cell r="J36">
            <v>0.26</v>
          </cell>
        </row>
        <row r="37">
          <cell r="B37">
            <v>0.41</v>
          </cell>
          <cell r="D37">
            <v>0.68</v>
          </cell>
          <cell r="E37">
            <v>0.26</v>
          </cell>
          <cell r="F37"/>
          <cell r="G37">
            <v>0.41</v>
          </cell>
          <cell r="I37">
            <v>0.68</v>
          </cell>
          <cell r="J37">
            <v>0.26</v>
          </cell>
        </row>
        <row r="38">
          <cell r="B38">
            <v>8.3754643499101264E-2</v>
          </cell>
          <cell r="D38">
            <v>0.24578935268044338</v>
          </cell>
          <cell r="E38">
            <v>0.37092500606215045</v>
          </cell>
          <cell r="F38"/>
          <cell r="G38">
            <v>8.3754643499101264E-2</v>
          </cell>
          <cell r="I38">
            <v>0.24578935268044338</v>
          </cell>
          <cell r="J38">
            <v>0.37092500606215045</v>
          </cell>
        </row>
        <row r="39">
          <cell r="B39">
            <v>0.16692240590217347</v>
          </cell>
          <cell r="D39">
            <v>0.30778502440980177</v>
          </cell>
          <cell r="E39">
            <v>0.41018903560294123</v>
          </cell>
          <cell r="F39"/>
          <cell r="G39">
            <v>0.16692240590217347</v>
          </cell>
          <cell r="I39">
            <v>0.30778502440980177</v>
          </cell>
          <cell r="J39">
            <v>0.41018903560294123</v>
          </cell>
        </row>
        <row r="40">
          <cell r="B40">
            <v>0.15773540299811856</v>
          </cell>
          <cell r="D40">
            <v>0.23255936766471461</v>
          </cell>
          <cell r="E40">
            <v>0.35276708145995511</v>
          </cell>
          <cell r="F40"/>
          <cell r="G40">
            <v>0.15773540299811856</v>
          </cell>
          <cell r="I40">
            <v>0.23255936766471461</v>
          </cell>
          <cell r="J40">
            <v>0.35276708145995511</v>
          </cell>
        </row>
        <row r="41">
          <cell r="B41">
            <v>0.128</v>
          </cell>
          <cell r="D41">
            <v>0.24</v>
          </cell>
          <cell r="E41">
            <v>0.35399999999999998</v>
          </cell>
          <cell r="F41"/>
          <cell r="G41">
            <v>0.128</v>
          </cell>
          <cell r="I41">
            <v>0.24</v>
          </cell>
          <cell r="J41">
            <v>0.35399999999999998</v>
          </cell>
        </row>
        <row r="42">
          <cell r="B42">
            <v>0.10100000000000001</v>
          </cell>
          <cell r="D42">
            <v>0.20399999999999999</v>
          </cell>
          <cell r="E42">
            <v>0.36</v>
          </cell>
          <cell r="F42"/>
          <cell r="G42">
            <v>0.10100000000000001</v>
          </cell>
          <cell r="I42">
            <v>0.20399999999999999</v>
          </cell>
          <cell r="J42">
            <v>0.36</v>
          </cell>
        </row>
        <row r="43">
          <cell r="B43">
            <v>8.9042524027665507E-2</v>
          </cell>
          <cell r="D43">
            <v>0.16496662371283624</v>
          </cell>
          <cell r="E43">
            <v>0.26566718560786901</v>
          </cell>
          <cell r="F43"/>
          <cell r="G43">
            <v>8.9042524027665507E-2</v>
          </cell>
          <cell r="I43">
            <v>0.16496662371283624</v>
          </cell>
          <cell r="J43">
            <v>0.26566718560786901</v>
          </cell>
        </row>
      </sheetData>
      <sheetData sheetId="10">
        <row r="3">
          <cell r="B3">
            <v>14.61</v>
          </cell>
          <cell r="C3">
            <v>6.35</v>
          </cell>
          <cell r="F3"/>
          <cell r="G3">
            <v>14.61</v>
          </cell>
          <cell r="H3">
            <v>6.35</v>
          </cell>
        </row>
        <row r="4">
          <cell r="B4">
            <v>14.61</v>
          </cell>
          <cell r="C4">
            <v>6.35</v>
          </cell>
          <cell r="F4"/>
          <cell r="G4">
            <v>14.61</v>
          </cell>
          <cell r="H4">
            <v>6.35</v>
          </cell>
        </row>
        <row r="5">
          <cell r="B5">
            <v>14.61</v>
          </cell>
          <cell r="C5">
            <v>6.35</v>
          </cell>
          <cell r="F5"/>
          <cell r="G5">
            <v>14.61</v>
          </cell>
          <cell r="H5">
            <v>6.35</v>
          </cell>
        </row>
        <row r="6">
          <cell r="B6">
            <v>14.61</v>
          </cell>
          <cell r="C6">
            <v>6.35</v>
          </cell>
          <cell r="F6"/>
          <cell r="G6">
            <v>14.61</v>
          </cell>
          <cell r="H6">
            <v>6.35</v>
          </cell>
        </row>
        <row r="7">
          <cell r="B7">
            <v>14.61</v>
          </cell>
          <cell r="C7">
            <v>6.35</v>
          </cell>
          <cell r="F7"/>
          <cell r="G7">
            <v>14.61</v>
          </cell>
          <cell r="H7">
            <v>6.35</v>
          </cell>
        </row>
        <row r="8">
          <cell r="B8">
            <v>14.61</v>
          </cell>
          <cell r="C8">
            <v>6.35</v>
          </cell>
          <cell r="F8"/>
          <cell r="G8">
            <v>14.61</v>
          </cell>
          <cell r="H8">
            <v>6.35</v>
          </cell>
        </row>
        <row r="9">
          <cell r="B9">
            <v>14.61</v>
          </cell>
          <cell r="C9">
            <v>6.35</v>
          </cell>
          <cell r="F9"/>
          <cell r="G9">
            <v>14.61</v>
          </cell>
          <cell r="H9">
            <v>6.35</v>
          </cell>
        </row>
        <row r="10">
          <cell r="B10">
            <v>14.61</v>
          </cell>
          <cell r="C10">
            <v>6.35</v>
          </cell>
          <cell r="F10"/>
          <cell r="G10">
            <v>14.61</v>
          </cell>
          <cell r="H10">
            <v>6.35</v>
          </cell>
        </row>
        <row r="11">
          <cell r="B11">
            <v>14.61</v>
          </cell>
          <cell r="C11">
            <v>6.35</v>
          </cell>
          <cell r="F11"/>
          <cell r="G11">
            <v>14.61</v>
          </cell>
          <cell r="H11">
            <v>6.35</v>
          </cell>
        </row>
        <row r="12">
          <cell r="B12">
            <v>14.61</v>
          </cell>
          <cell r="C12">
            <v>6.35</v>
          </cell>
          <cell r="F12"/>
          <cell r="G12">
            <v>14.61</v>
          </cell>
          <cell r="H12">
            <v>6.35</v>
          </cell>
        </row>
        <row r="13">
          <cell r="B13">
            <v>14.61</v>
          </cell>
          <cell r="C13">
            <v>6.35</v>
          </cell>
          <cell r="F13"/>
          <cell r="G13">
            <v>14.61</v>
          </cell>
          <cell r="H13">
            <v>6.35</v>
          </cell>
        </row>
        <row r="14">
          <cell r="B14">
            <v>14.61</v>
          </cell>
          <cell r="C14">
            <v>6.35</v>
          </cell>
          <cell r="F14"/>
          <cell r="G14">
            <v>14.61</v>
          </cell>
          <cell r="H14">
            <v>6.35</v>
          </cell>
        </row>
        <row r="15">
          <cell r="B15">
            <v>14.61</v>
          </cell>
          <cell r="C15">
            <v>6.35</v>
          </cell>
          <cell r="F15"/>
          <cell r="G15">
            <v>14.61</v>
          </cell>
          <cell r="H15">
            <v>6.35</v>
          </cell>
        </row>
        <row r="16">
          <cell r="B16">
            <v>14.61</v>
          </cell>
          <cell r="C16">
            <v>6.35</v>
          </cell>
          <cell r="F16"/>
          <cell r="G16">
            <v>14.61</v>
          </cell>
          <cell r="H16">
            <v>6.35</v>
          </cell>
        </row>
        <row r="17">
          <cell r="B17">
            <v>14.61</v>
          </cell>
          <cell r="C17">
            <v>6.35</v>
          </cell>
          <cell r="F17"/>
          <cell r="G17">
            <v>14.61</v>
          </cell>
          <cell r="H17">
            <v>6.35</v>
          </cell>
        </row>
        <row r="18">
          <cell r="B18">
            <v>0.16</v>
          </cell>
          <cell r="C18">
            <v>7.0000000000000007E-2</v>
          </cell>
          <cell r="F18"/>
          <cell r="G18">
            <v>14.61</v>
          </cell>
          <cell r="H18">
            <v>6.35</v>
          </cell>
        </row>
        <row r="19">
          <cell r="B19">
            <v>0.16</v>
          </cell>
          <cell r="C19">
            <v>7.0000000000000007E-2</v>
          </cell>
          <cell r="F19"/>
          <cell r="G19">
            <v>14.61</v>
          </cell>
          <cell r="H19">
            <v>6.35</v>
          </cell>
        </row>
        <row r="20">
          <cell r="B20">
            <v>0.16</v>
          </cell>
          <cell r="C20">
            <v>7.0000000000000007E-2</v>
          </cell>
          <cell r="F20"/>
          <cell r="G20">
            <v>14.61</v>
          </cell>
          <cell r="H20">
            <v>6.35</v>
          </cell>
        </row>
        <row r="21">
          <cell r="B21">
            <v>0.16</v>
          </cell>
          <cell r="C21">
            <v>7.0000000000000007E-2</v>
          </cell>
          <cell r="F21"/>
          <cell r="G21">
            <v>14.61</v>
          </cell>
          <cell r="H21">
            <v>6.35</v>
          </cell>
        </row>
        <row r="22">
          <cell r="B22">
            <v>0.16</v>
          </cell>
          <cell r="C22">
            <v>7.0000000000000007E-2</v>
          </cell>
          <cell r="F22"/>
          <cell r="G22">
            <v>14.61</v>
          </cell>
          <cell r="H22">
            <v>6.35</v>
          </cell>
        </row>
        <row r="23">
          <cell r="B23">
            <v>0.16</v>
          </cell>
          <cell r="C23">
            <v>7.0000000000000007E-2</v>
          </cell>
          <cell r="F23"/>
          <cell r="G23">
            <v>14.61</v>
          </cell>
          <cell r="H23">
            <v>6.35</v>
          </cell>
        </row>
        <row r="24">
          <cell r="B24">
            <v>0.16</v>
          </cell>
          <cell r="C24">
            <v>7.0000000000000007E-2</v>
          </cell>
          <cell r="F24"/>
          <cell r="G24">
            <v>0.16</v>
          </cell>
          <cell r="H24">
            <v>7.0000000000000007E-2</v>
          </cell>
        </row>
        <row r="25">
          <cell r="B25">
            <v>0.16</v>
          </cell>
          <cell r="C25">
            <v>7.0000000000000007E-2</v>
          </cell>
          <cell r="F25"/>
          <cell r="G25">
            <v>0.16</v>
          </cell>
          <cell r="H25">
            <v>7.0000000000000007E-2</v>
          </cell>
        </row>
        <row r="26">
          <cell r="B26">
            <v>0.16</v>
          </cell>
          <cell r="C26">
            <v>7.0000000000000007E-2</v>
          </cell>
          <cell r="F26"/>
          <cell r="G26">
            <v>0.16</v>
          </cell>
          <cell r="H26">
            <v>7.0000000000000007E-2</v>
          </cell>
        </row>
        <row r="27">
          <cell r="B27">
            <v>0.16</v>
          </cell>
          <cell r="C27">
            <v>7.0000000000000007E-2</v>
          </cell>
          <cell r="F27"/>
          <cell r="G27">
            <v>0.16</v>
          </cell>
          <cell r="H27">
            <v>7.0000000000000007E-2</v>
          </cell>
        </row>
        <row r="28">
          <cell r="B28">
            <v>0.16</v>
          </cell>
          <cell r="C28">
            <v>7.0000000000000007E-2</v>
          </cell>
          <cell r="F28"/>
          <cell r="G28">
            <v>0.16</v>
          </cell>
          <cell r="H28">
            <v>7.0000000000000007E-2</v>
          </cell>
        </row>
        <row r="29">
          <cell r="B29">
            <v>0.16</v>
          </cell>
          <cell r="C29">
            <v>7.0000000000000007E-2</v>
          </cell>
          <cell r="F29"/>
          <cell r="G29">
            <v>0.16</v>
          </cell>
          <cell r="H29">
            <v>7.0000000000000007E-2</v>
          </cell>
        </row>
        <row r="30">
          <cell r="B30">
            <v>0.16</v>
          </cell>
          <cell r="C30">
            <v>0.18828852776637725</v>
          </cell>
          <cell r="F30"/>
          <cell r="G30">
            <v>0.16</v>
          </cell>
          <cell r="H30">
            <v>0.18828852776637725</v>
          </cell>
        </row>
        <row r="31">
          <cell r="B31">
            <v>0.16</v>
          </cell>
          <cell r="C31">
            <v>0.18085283286168097</v>
          </cell>
          <cell r="D31">
            <v>0.16</v>
          </cell>
          <cell r="E31">
            <v>7.0000000000000007E-2</v>
          </cell>
          <cell r="F31"/>
          <cell r="G31">
            <v>0.16</v>
          </cell>
          <cell r="H31">
            <v>0.18085283286168097</v>
          </cell>
          <cell r="I31">
            <v>0.16</v>
          </cell>
          <cell r="J31">
            <v>7.0000000000000007E-2</v>
          </cell>
        </row>
        <row r="32">
          <cell r="B32">
            <v>0.16</v>
          </cell>
          <cell r="C32">
            <v>0.17342084930972643</v>
          </cell>
          <cell r="D32">
            <v>0.16</v>
          </cell>
          <cell r="E32">
            <v>7.0000000000000007E-2</v>
          </cell>
          <cell r="F32"/>
          <cell r="G32">
            <v>0.16</v>
          </cell>
          <cell r="H32">
            <v>0.17342084930972643</v>
          </cell>
          <cell r="I32">
            <v>0.16</v>
          </cell>
          <cell r="J32">
            <v>7.0000000000000007E-2</v>
          </cell>
        </row>
        <row r="33">
          <cell r="B33">
            <v>0.16</v>
          </cell>
          <cell r="C33">
            <v>0.1659925734074926</v>
          </cell>
          <cell r="D33">
            <v>0.16</v>
          </cell>
          <cell r="E33">
            <v>7.0000000000000007E-2</v>
          </cell>
          <cell r="F33"/>
          <cell r="G33">
            <v>0.16</v>
          </cell>
          <cell r="H33">
            <v>0.1659925734074926</v>
          </cell>
          <cell r="I33">
            <v>0.16</v>
          </cell>
          <cell r="J33">
            <v>7.0000000000000007E-2</v>
          </cell>
        </row>
        <row r="34">
          <cell r="B34">
            <v>0.16</v>
          </cell>
          <cell r="C34">
            <v>0.15856800145749483</v>
          </cell>
          <cell r="D34">
            <v>7.0000000000000007E-2</v>
          </cell>
          <cell r="E34">
            <v>0.16</v>
          </cell>
          <cell r="F34"/>
          <cell r="G34">
            <v>0.16</v>
          </cell>
          <cell r="H34">
            <v>0.15856800145749483</v>
          </cell>
          <cell r="I34">
            <v>7.0000000000000007E-2</v>
          </cell>
          <cell r="J34">
            <v>0.16</v>
          </cell>
        </row>
        <row r="35">
          <cell r="B35">
            <v>0.16</v>
          </cell>
          <cell r="C35">
            <v>0.15114712976778502</v>
          </cell>
          <cell r="D35">
            <v>7.0000000000000007E-2</v>
          </cell>
          <cell r="E35">
            <v>0.16</v>
          </cell>
          <cell r="F35"/>
          <cell r="G35">
            <v>0.16</v>
          </cell>
          <cell r="H35">
            <v>0.15114712976778502</v>
          </cell>
          <cell r="I35">
            <v>7.0000000000000007E-2</v>
          </cell>
          <cell r="J35">
            <v>0.16</v>
          </cell>
        </row>
        <row r="36">
          <cell r="B36">
            <v>0.16</v>
          </cell>
          <cell r="D36">
            <v>7.0000000000000007E-2</v>
          </cell>
          <cell r="E36">
            <v>0.16</v>
          </cell>
          <cell r="F36"/>
          <cell r="G36">
            <v>0.16</v>
          </cell>
          <cell r="I36">
            <v>7.0000000000000007E-2</v>
          </cell>
          <cell r="J36">
            <v>0.16</v>
          </cell>
        </row>
        <row r="37">
          <cell r="B37">
            <v>0.16</v>
          </cell>
          <cell r="D37">
            <v>7.0000000000000007E-2</v>
          </cell>
          <cell r="E37">
            <v>0.16</v>
          </cell>
          <cell r="F37"/>
          <cell r="G37">
            <v>0.16</v>
          </cell>
          <cell r="I37">
            <v>7.0000000000000007E-2</v>
          </cell>
          <cell r="J37">
            <v>0.16</v>
          </cell>
        </row>
        <row r="38">
          <cell r="B38">
            <v>6.4463583336270405E-2</v>
          </cell>
          <cell r="D38">
            <v>0.14312415347469873</v>
          </cell>
          <cell r="E38">
            <v>0.22897546720866208</v>
          </cell>
          <cell r="F38"/>
          <cell r="G38">
            <v>6.4463583336270405E-2</v>
          </cell>
          <cell r="I38">
            <v>0.14312415347469873</v>
          </cell>
          <cell r="J38">
            <v>0.22897546720866208</v>
          </cell>
        </row>
        <row r="39">
          <cell r="B39">
            <v>0.13522178033679741</v>
          </cell>
          <cell r="D39">
            <v>0.23048435393449382</v>
          </cell>
          <cell r="E39">
            <v>0.31374606827902762</v>
          </cell>
          <cell r="F39"/>
          <cell r="G39">
            <v>0.13522178033679741</v>
          </cell>
          <cell r="I39">
            <v>0.23048435393449382</v>
          </cell>
          <cell r="J39">
            <v>0.31374606827902762</v>
          </cell>
        </row>
        <row r="40">
          <cell r="B40">
            <v>6.391547846845276E-2</v>
          </cell>
          <cell r="D40">
            <v>8.1645637891603243E-2</v>
          </cell>
          <cell r="E40">
            <v>0.12467536320342404</v>
          </cell>
          <cell r="F40"/>
          <cell r="G40">
            <v>6.391547846845276E-2</v>
          </cell>
          <cell r="I40">
            <v>8.1645637891603243E-2</v>
          </cell>
          <cell r="J40">
            <v>0.12467536320342404</v>
          </cell>
        </row>
        <row r="41">
          <cell r="B41">
            <v>4.5408450704225355E-2</v>
          </cell>
          <cell r="D41">
            <v>8.3676056338028174E-2</v>
          </cell>
          <cell r="E41">
            <v>0.11608450704225354</v>
          </cell>
          <cell r="F41"/>
          <cell r="G41">
            <v>4.5408450704225355E-2</v>
          </cell>
          <cell r="I41">
            <v>8.3676056338028174E-2</v>
          </cell>
          <cell r="J41">
            <v>0.11608450704225354</v>
          </cell>
        </row>
        <row r="42">
          <cell r="B42">
            <v>3.6253521126760571E-2</v>
          </cell>
          <cell r="D42">
            <v>6.9028169014084512E-2</v>
          </cell>
          <cell r="E42">
            <v>0.1127887323943662</v>
          </cell>
          <cell r="F42"/>
          <cell r="G42">
            <v>3.6253521126760571E-2</v>
          </cell>
          <cell r="I42">
            <v>6.9028169014084512E-2</v>
          </cell>
          <cell r="J42">
            <v>0.1127887323943662</v>
          </cell>
        </row>
        <row r="43">
          <cell r="B43">
            <v>2.7907805543853265E-2</v>
          </cell>
          <cell r="D43">
            <v>5.535921478589341E-2</v>
          </cell>
          <cell r="E43">
            <v>8.8096835733818643E-2</v>
          </cell>
          <cell r="F43"/>
          <cell r="G43">
            <v>2.7907805543853265E-2</v>
          </cell>
          <cell r="I43">
            <v>5.535921478589341E-2</v>
          </cell>
          <cell r="J43">
            <v>8.8096835733818643E-2</v>
          </cell>
        </row>
      </sheetData>
      <sheetData sheetId="11">
        <row r="3">
          <cell r="B3">
            <v>1.8200000000000001E-2</v>
          </cell>
          <cell r="C3">
            <v>1.8200000000000001E-2</v>
          </cell>
          <cell r="D3">
            <v>1.8200000000000001E-2</v>
          </cell>
          <cell r="E3">
            <v>1.8200000000000001E-2</v>
          </cell>
          <cell r="F3">
            <v>1.8200000000000001E-2</v>
          </cell>
          <cell r="G3">
            <v>1.8200000000000001E-2</v>
          </cell>
          <cell r="H3">
            <v>1.8200000000000001E-2</v>
          </cell>
          <cell r="I3">
            <v>1.8200000000000001E-2</v>
          </cell>
          <cell r="J3">
            <v>1.8200000000000001E-2</v>
          </cell>
          <cell r="K3">
            <v>1.8200000000000001E-2</v>
          </cell>
          <cell r="L3">
            <v>8.3000000000000001E-3</v>
          </cell>
          <cell r="M3">
            <v>7.7700000000000005E-2</v>
          </cell>
          <cell r="N3">
            <v>7.7700000000000005E-2</v>
          </cell>
          <cell r="O3">
            <v>7.7700000000000005E-2</v>
          </cell>
          <cell r="P3">
            <v>2.86E-2</v>
          </cell>
          <cell r="Q3">
            <v>2.86E-2</v>
          </cell>
          <cell r="R3">
            <v>7.7700000000000005E-2</v>
          </cell>
          <cell r="S3">
            <v>7.7700000000000005E-2</v>
          </cell>
          <cell r="T3">
            <v>7.7700000000000005E-2</v>
          </cell>
          <cell r="U3">
            <v>8.3000000000000001E-3</v>
          </cell>
          <cell r="V3">
            <v>8.3000000000000001E-3</v>
          </cell>
        </row>
        <row r="4">
          <cell r="B4">
            <v>1.8200000000000001E-2</v>
          </cell>
          <cell r="C4">
            <v>1.8200000000000001E-2</v>
          </cell>
          <cell r="D4">
            <v>1.8200000000000001E-2</v>
          </cell>
          <cell r="E4">
            <v>1.8200000000000001E-2</v>
          </cell>
          <cell r="F4">
            <v>1.8200000000000001E-2</v>
          </cell>
          <cell r="G4">
            <v>1.8200000000000001E-2</v>
          </cell>
          <cell r="H4">
            <v>1.8200000000000001E-2</v>
          </cell>
          <cell r="I4">
            <v>1.8200000000000001E-2</v>
          </cell>
          <cell r="J4">
            <v>1.8200000000000001E-2</v>
          </cell>
          <cell r="K4">
            <v>1.8200000000000001E-2</v>
          </cell>
          <cell r="L4">
            <v>8.3000000000000001E-3</v>
          </cell>
          <cell r="M4">
            <v>7.7700000000000005E-2</v>
          </cell>
          <cell r="N4">
            <v>7.7700000000000005E-2</v>
          </cell>
          <cell r="O4">
            <v>7.7700000000000005E-2</v>
          </cell>
          <cell r="P4">
            <v>2.86E-2</v>
          </cell>
          <cell r="Q4">
            <v>2.86E-2</v>
          </cell>
          <cell r="R4">
            <v>7.7700000000000005E-2</v>
          </cell>
          <cell r="S4">
            <v>7.7700000000000005E-2</v>
          </cell>
          <cell r="T4">
            <v>7.7700000000000005E-2</v>
          </cell>
          <cell r="U4">
            <v>8.3000000000000001E-3</v>
          </cell>
          <cell r="V4">
            <v>8.3000000000000001E-3</v>
          </cell>
        </row>
        <row r="5">
          <cell r="B5">
            <v>1.8200000000000001E-2</v>
          </cell>
          <cell r="C5">
            <v>1.8200000000000001E-2</v>
          </cell>
          <cell r="D5">
            <v>1.8200000000000001E-2</v>
          </cell>
          <cell r="E5">
            <v>1.8200000000000001E-2</v>
          </cell>
          <cell r="F5">
            <v>1.8200000000000001E-2</v>
          </cell>
          <cell r="G5">
            <v>1.8200000000000001E-2</v>
          </cell>
          <cell r="H5">
            <v>1.8200000000000001E-2</v>
          </cell>
          <cell r="I5">
            <v>1.8200000000000001E-2</v>
          </cell>
          <cell r="J5">
            <v>1.8200000000000001E-2</v>
          </cell>
          <cell r="K5">
            <v>1.8200000000000001E-2</v>
          </cell>
          <cell r="L5">
            <v>8.3000000000000001E-3</v>
          </cell>
          <cell r="M5">
            <v>7.7700000000000005E-2</v>
          </cell>
          <cell r="N5">
            <v>7.7700000000000005E-2</v>
          </cell>
          <cell r="O5">
            <v>7.7700000000000005E-2</v>
          </cell>
          <cell r="P5">
            <v>2.86E-2</v>
          </cell>
          <cell r="Q5">
            <v>2.86E-2</v>
          </cell>
          <cell r="R5">
            <v>7.7700000000000005E-2</v>
          </cell>
          <cell r="S5">
            <v>7.7700000000000005E-2</v>
          </cell>
          <cell r="T5">
            <v>7.7700000000000005E-2</v>
          </cell>
          <cell r="U5">
            <v>8.3000000000000001E-3</v>
          </cell>
          <cell r="V5">
            <v>8.3000000000000001E-3</v>
          </cell>
        </row>
        <row r="6">
          <cell r="B6">
            <v>1.8200000000000001E-2</v>
          </cell>
          <cell r="C6">
            <v>1.8200000000000001E-2</v>
          </cell>
          <cell r="D6">
            <v>1.8200000000000001E-2</v>
          </cell>
          <cell r="E6">
            <v>1.8200000000000001E-2</v>
          </cell>
          <cell r="F6">
            <v>1.8200000000000001E-2</v>
          </cell>
          <cell r="G6">
            <v>1.8200000000000001E-2</v>
          </cell>
          <cell r="H6">
            <v>1.8200000000000001E-2</v>
          </cell>
          <cell r="I6">
            <v>1.8200000000000001E-2</v>
          </cell>
          <cell r="J6">
            <v>1.8200000000000001E-2</v>
          </cell>
          <cell r="K6">
            <v>1.8200000000000001E-2</v>
          </cell>
          <cell r="L6">
            <v>8.3000000000000001E-3</v>
          </cell>
          <cell r="M6">
            <v>7.7700000000000005E-2</v>
          </cell>
          <cell r="N6">
            <v>7.7700000000000005E-2</v>
          </cell>
          <cell r="O6">
            <v>7.7700000000000005E-2</v>
          </cell>
          <cell r="P6">
            <v>2.86E-2</v>
          </cell>
          <cell r="Q6">
            <v>2.86E-2</v>
          </cell>
          <cell r="R6">
            <v>7.7700000000000005E-2</v>
          </cell>
          <cell r="S6">
            <v>7.7700000000000005E-2</v>
          </cell>
          <cell r="T6">
            <v>7.7700000000000005E-2</v>
          </cell>
          <cell r="U6">
            <v>8.3000000000000001E-3</v>
          </cell>
          <cell r="V6">
            <v>8.3000000000000001E-3</v>
          </cell>
        </row>
        <row r="7">
          <cell r="B7">
            <v>1.8200000000000001E-2</v>
          </cell>
          <cell r="C7">
            <v>1.8200000000000001E-2</v>
          </cell>
          <cell r="D7">
            <v>1.8200000000000001E-2</v>
          </cell>
          <cell r="E7">
            <v>1.8200000000000001E-2</v>
          </cell>
          <cell r="F7">
            <v>1.8200000000000001E-2</v>
          </cell>
          <cell r="G7">
            <v>1.8200000000000001E-2</v>
          </cell>
          <cell r="H7">
            <v>1.8200000000000001E-2</v>
          </cell>
          <cell r="I7">
            <v>1.8200000000000001E-2</v>
          </cell>
          <cell r="J7">
            <v>1.8200000000000001E-2</v>
          </cell>
          <cell r="K7">
            <v>1.8200000000000001E-2</v>
          </cell>
          <cell r="L7">
            <v>8.3000000000000001E-3</v>
          </cell>
          <cell r="M7">
            <v>7.7700000000000005E-2</v>
          </cell>
          <cell r="N7">
            <v>7.7700000000000005E-2</v>
          </cell>
          <cell r="O7">
            <v>7.7700000000000005E-2</v>
          </cell>
          <cell r="P7">
            <v>2.86E-2</v>
          </cell>
          <cell r="Q7">
            <v>2.86E-2</v>
          </cell>
          <cell r="R7">
            <v>7.7700000000000005E-2</v>
          </cell>
          <cell r="S7">
            <v>7.7700000000000005E-2</v>
          </cell>
          <cell r="T7">
            <v>7.7700000000000005E-2</v>
          </cell>
          <cell r="U7">
            <v>8.3000000000000001E-3</v>
          </cell>
          <cell r="V7">
            <v>8.3000000000000001E-3</v>
          </cell>
        </row>
        <row r="8">
          <cell r="B8">
            <v>1.8200000000000001E-2</v>
          </cell>
          <cell r="C8">
            <v>1.8200000000000001E-2</v>
          </cell>
          <cell r="D8">
            <v>1.8200000000000001E-2</v>
          </cell>
          <cell r="E8">
            <v>1.8200000000000001E-2</v>
          </cell>
          <cell r="F8">
            <v>1.8200000000000001E-2</v>
          </cell>
          <cell r="G8">
            <v>1.8200000000000001E-2</v>
          </cell>
          <cell r="H8">
            <v>1.8200000000000001E-2</v>
          </cell>
          <cell r="I8">
            <v>1.8200000000000001E-2</v>
          </cell>
          <cell r="J8">
            <v>1.8200000000000001E-2</v>
          </cell>
          <cell r="K8">
            <v>1.8200000000000001E-2</v>
          </cell>
          <cell r="L8">
            <v>8.3000000000000001E-3</v>
          </cell>
          <cell r="M8">
            <v>7.7700000000000005E-2</v>
          </cell>
          <cell r="N8">
            <v>7.7700000000000005E-2</v>
          </cell>
          <cell r="O8">
            <v>7.7700000000000005E-2</v>
          </cell>
          <cell r="P8">
            <v>2.86E-2</v>
          </cell>
          <cell r="Q8">
            <v>2.86E-2</v>
          </cell>
          <cell r="R8">
            <v>7.7700000000000005E-2</v>
          </cell>
          <cell r="S8">
            <v>7.7700000000000005E-2</v>
          </cell>
          <cell r="T8">
            <v>7.7700000000000005E-2</v>
          </cell>
          <cell r="U8">
            <v>8.3000000000000001E-3</v>
          </cell>
          <cell r="V8">
            <v>8.3000000000000001E-3</v>
          </cell>
        </row>
        <row r="9">
          <cell r="B9">
            <v>1.8200000000000001E-2</v>
          </cell>
          <cell r="C9">
            <v>1.8200000000000001E-2</v>
          </cell>
          <cell r="D9">
            <v>1.8200000000000001E-2</v>
          </cell>
          <cell r="E9">
            <v>1.8200000000000001E-2</v>
          </cell>
          <cell r="F9">
            <v>1.8200000000000001E-2</v>
          </cell>
          <cell r="G9">
            <v>1.8200000000000001E-2</v>
          </cell>
          <cell r="H9">
            <v>1.8200000000000001E-2</v>
          </cell>
          <cell r="I9">
            <v>1.8200000000000001E-2</v>
          </cell>
          <cell r="J9">
            <v>1.8200000000000001E-2</v>
          </cell>
          <cell r="K9">
            <v>1.8200000000000001E-2</v>
          </cell>
          <cell r="L9">
            <v>8.3000000000000001E-3</v>
          </cell>
          <cell r="M9">
            <v>7.7700000000000005E-2</v>
          </cell>
          <cell r="N9">
            <v>7.7700000000000005E-2</v>
          </cell>
          <cell r="O9">
            <v>7.7700000000000005E-2</v>
          </cell>
          <cell r="P9">
            <v>2.86E-2</v>
          </cell>
          <cell r="Q9">
            <v>2.86E-2</v>
          </cell>
          <cell r="R9">
            <v>7.7700000000000005E-2</v>
          </cell>
          <cell r="S9">
            <v>7.7700000000000005E-2</v>
          </cell>
          <cell r="T9">
            <v>7.7700000000000005E-2</v>
          </cell>
          <cell r="U9">
            <v>8.3000000000000001E-3</v>
          </cell>
          <cell r="V9">
            <v>8.3000000000000001E-3</v>
          </cell>
        </row>
        <row r="10">
          <cell r="B10">
            <v>1.8200000000000001E-2</v>
          </cell>
          <cell r="C10">
            <v>1.8200000000000001E-2</v>
          </cell>
          <cell r="D10">
            <v>1.8200000000000001E-2</v>
          </cell>
          <cell r="E10">
            <v>1.8200000000000001E-2</v>
          </cell>
          <cell r="F10">
            <v>1.8200000000000001E-2</v>
          </cell>
          <cell r="G10">
            <v>1.8200000000000001E-2</v>
          </cell>
          <cell r="H10">
            <v>1.8200000000000001E-2</v>
          </cell>
          <cell r="I10">
            <v>1.8200000000000001E-2</v>
          </cell>
          <cell r="J10">
            <v>1.8200000000000001E-2</v>
          </cell>
          <cell r="K10">
            <v>1.8200000000000001E-2</v>
          </cell>
          <cell r="L10">
            <v>8.3000000000000001E-3</v>
          </cell>
          <cell r="M10">
            <v>7.7700000000000005E-2</v>
          </cell>
          <cell r="N10">
            <v>7.7700000000000005E-2</v>
          </cell>
          <cell r="O10">
            <v>7.7700000000000005E-2</v>
          </cell>
          <cell r="P10">
            <v>2.86E-2</v>
          </cell>
          <cell r="Q10">
            <v>2.86E-2</v>
          </cell>
          <cell r="R10">
            <v>7.7700000000000005E-2</v>
          </cell>
          <cell r="S10">
            <v>7.7700000000000005E-2</v>
          </cell>
          <cell r="T10">
            <v>7.7700000000000005E-2</v>
          </cell>
          <cell r="U10">
            <v>8.3000000000000001E-3</v>
          </cell>
          <cell r="V10">
            <v>8.3000000000000001E-3</v>
          </cell>
        </row>
        <row r="11">
          <cell r="B11">
            <v>1.8200000000000001E-2</v>
          </cell>
          <cell r="C11">
            <v>1.8200000000000001E-2</v>
          </cell>
          <cell r="D11">
            <v>1.8200000000000001E-2</v>
          </cell>
          <cell r="E11">
            <v>1.8200000000000001E-2</v>
          </cell>
          <cell r="F11">
            <v>1.8200000000000001E-2</v>
          </cell>
          <cell r="G11">
            <v>1.8200000000000001E-2</v>
          </cell>
          <cell r="H11">
            <v>1.8200000000000001E-2</v>
          </cell>
          <cell r="I11">
            <v>1.8200000000000001E-2</v>
          </cell>
          <cell r="J11">
            <v>1.8200000000000001E-2</v>
          </cell>
          <cell r="K11">
            <v>1.8200000000000001E-2</v>
          </cell>
          <cell r="L11">
            <v>8.3000000000000001E-3</v>
          </cell>
          <cell r="M11">
            <v>7.7700000000000005E-2</v>
          </cell>
          <cell r="N11">
            <v>7.7700000000000005E-2</v>
          </cell>
          <cell r="O11">
            <v>7.7700000000000005E-2</v>
          </cell>
          <cell r="P11">
            <v>2.86E-2</v>
          </cell>
          <cell r="Q11">
            <v>2.86E-2</v>
          </cell>
          <cell r="R11">
            <v>7.7700000000000005E-2</v>
          </cell>
          <cell r="S11">
            <v>7.7700000000000005E-2</v>
          </cell>
          <cell r="T11">
            <v>7.7700000000000005E-2</v>
          </cell>
          <cell r="U11">
            <v>8.3000000000000001E-3</v>
          </cell>
          <cell r="V11">
            <v>8.3000000000000001E-3</v>
          </cell>
        </row>
        <row r="12">
          <cell r="B12">
            <v>1.8200000000000001E-2</v>
          </cell>
          <cell r="C12">
            <v>1.8200000000000001E-2</v>
          </cell>
          <cell r="D12">
            <v>1.8200000000000001E-2</v>
          </cell>
          <cell r="E12">
            <v>1.8200000000000001E-2</v>
          </cell>
          <cell r="F12">
            <v>1.8200000000000001E-2</v>
          </cell>
          <cell r="G12">
            <v>1.8200000000000001E-2</v>
          </cell>
          <cell r="H12">
            <v>1.8200000000000001E-2</v>
          </cell>
          <cell r="I12">
            <v>1.8200000000000001E-2</v>
          </cell>
          <cell r="J12">
            <v>1.8200000000000001E-2</v>
          </cell>
          <cell r="K12">
            <v>1.8200000000000001E-2</v>
          </cell>
          <cell r="L12">
            <v>8.3000000000000001E-3</v>
          </cell>
          <cell r="M12">
            <v>7.7700000000000005E-2</v>
          </cell>
          <cell r="N12">
            <v>7.7700000000000005E-2</v>
          </cell>
          <cell r="O12">
            <v>7.7700000000000005E-2</v>
          </cell>
          <cell r="P12">
            <v>2.86E-2</v>
          </cell>
          <cell r="Q12">
            <v>2.86E-2</v>
          </cell>
          <cell r="R12">
            <v>7.7700000000000005E-2</v>
          </cell>
          <cell r="S12">
            <v>7.7700000000000005E-2</v>
          </cell>
          <cell r="T12">
            <v>7.7700000000000005E-2</v>
          </cell>
          <cell r="U12">
            <v>8.3000000000000001E-3</v>
          </cell>
          <cell r="V12">
            <v>8.3000000000000001E-3</v>
          </cell>
        </row>
        <row r="13">
          <cell r="B13">
            <v>1.8200000000000001E-2</v>
          </cell>
          <cell r="C13">
            <v>1.8200000000000001E-2</v>
          </cell>
          <cell r="D13">
            <v>1.8200000000000001E-2</v>
          </cell>
          <cell r="E13">
            <v>1.8200000000000001E-2</v>
          </cell>
          <cell r="F13">
            <v>1.8200000000000001E-2</v>
          </cell>
          <cell r="G13">
            <v>1.8200000000000001E-2</v>
          </cell>
          <cell r="H13">
            <v>1.8200000000000001E-2</v>
          </cell>
          <cell r="I13">
            <v>1.8200000000000001E-2</v>
          </cell>
          <cell r="J13">
            <v>1.8200000000000001E-2</v>
          </cell>
          <cell r="K13">
            <v>1.8200000000000001E-2</v>
          </cell>
          <cell r="L13">
            <v>8.3000000000000001E-3</v>
          </cell>
          <cell r="M13">
            <v>7.7700000000000005E-2</v>
          </cell>
          <cell r="N13">
            <v>7.7700000000000005E-2</v>
          </cell>
          <cell r="O13">
            <v>7.7700000000000005E-2</v>
          </cell>
          <cell r="P13">
            <v>2.86E-2</v>
          </cell>
          <cell r="Q13">
            <v>2.86E-2</v>
          </cell>
          <cell r="R13">
            <v>7.7700000000000005E-2</v>
          </cell>
          <cell r="S13">
            <v>7.7700000000000005E-2</v>
          </cell>
          <cell r="T13">
            <v>7.7700000000000005E-2</v>
          </cell>
          <cell r="U13">
            <v>8.3000000000000001E-3</v>
          </cell>
          <cell r="V13">
            <v>8.3000000000000001E-3</v>
          </cell>
        </row>
        <row r="14">
          <cell r="B14">
            <v>1.8200000000000001E-2</v>
          </cell>
          <cell r="C14">
            <v>1.8200000000000001E-2</v>
          </cell>
          <cell r="D14">
            <v>1.8200000000000001E-2</v>
          </cell>
          <cell r="E14">
            <v>1.8200000000000001E-2</v>
          </cell>
          <cell r="F14">
            <v>1.8200000000000001E-2</v>
          </cell>
          <cell r="G14">
            <v>1.8200000000000001E-2</v>
          </cell>
          <cell r="H14">
            <v>1.8200000000000001E-2</v>
          </cell>
          <cell r="I14">
            <v>1.8200000000000001E-2</v>
          </cell>
          <cell r="J14">
            <v>1.8200000000000001E-2</v>
          </cell>
          <cell r="K14">
            <v>1.8200000000000001E-2</v>
          </cell>
          <cell r="L14">
            <v>8.3000000000000001E-3</v>
          </cell>
          <cell r="M14">
            <v>7.7700000000000005E-2</v>
          </cell>
          <cell r="N14">
            <v>7.7700000000000005E-2</v>
          </cell>
          <cell r="O14">
            <v>7.7700000000000005E-2</v>
          </cell>
          <cell r="P14">
            <v>2.86E-2</v>
          </cell>
          <cell r="Q14">
            <v>2.86E-2</v>
          </cell>
          <cell r="R14">
            <v>7.7700000000000005E-2</v>
          </cell>
          <cell r="S14">
            <v>7.7700000000000005E-2</v>
          </cell>
          <cell r="T14">
            <v>7.7700000000000005E-2</v>
          </cell>
          <cell r="U14">
            <v>8.3000000000000001E-3</v>
          </cell>
          <cell r="V14">
            <v>8.3000000000000001E-3</v>
          </cell>
        </row>
        <row r="15">
          <cell r="B15">
            <v>1.8200000000000001E-2</v>
          </cell>
          <cell r="C15">
            <v>1.8200000000000001E-2</v>
          </cell>
          <cell r="D15">
            <v>1.8200000000000001E-2</v>
          </cell>
          <cell r="E15">
            <v>1.8200000000000001E-2</v>
          </cell>
          <cell r="F15">
            <v>1.8200000000000001E-2</v>
          </cell>
          <cell r="G15">
            <v>1.8200000000000001E-2</v>
          </cell>
          <cell r="H15">
            <v>1.8200000000000001E-2</v>
          </cell>
          <cell r="I15">
            <v>1.8200000000000001E-2</v>
          </cell>
          <cell r="J15">
            <v>1.8200000000000001E-2</v>
          </cell>
          <cell r="K15">
            <v>1.8200000000000001E-2</v>
          </cell>
          <cell r="L15">
            <v>8.3000000000000001E-3</v>
          </cell>
          <cell r="M15">
            <v>7.7700000000000005E-2</v>
          </cell>
          <cell r="N15">
            <v>7.7700000000000005E-2</v>
          </cell>
          <cell r="O15">
            <v>7.7700000000000005E-2</v>
          </cell>
          <cell r="P15">
            <v>2.86E-2</v>
          </cell>
          <cell r="Q15">
            <v>2.86E-2</v>
          </cell>
          <cell r="R15">
            <v>7.7700000000000005E-2</v>
          </cell>
          <cell r="S15">
            <v>7.7700000000000005E-2</v>
          </cell>
          <cell r="T15">
            <v>7.7700000000000005E-2</v>
          </cell>
          <cell r="U15">
            <v>8.3000000000000001E-3</v>
          </cell>
          <cell r="V15">
            <v>8.3000000000000001E-3</v>
          </cell>
        </row>
        <row r="16">
          <cell r="B16">
            <v>1.8200000000000001E-2</v>
          </cell>
          <cell r="C16">
            <v>1.8200000000000001E-2</v>
          </cell>
          <cell r="D16">
            <v>1.8200000000000001E-2</v>
          </cell>
          <cell r="E16">
            <v>1.8200000000000001E-2</v>
          </cell>
          <cell r="F16">
            <v>1.8200000000000001E-2</v>
          </cell>
          <cell r="G16">
            <v>1.8200000000000001E-2</v>
          </cell>
          <cell r="H16">
            <v>1.8200000000000001E-2</v>
          </cell>
          <cell r="I16">
            <v>1.8200000000000001E-2</v>
          </cell>
          <cell r="J16">
            <v>1.8200000000000001E-2</v>
          </cell>
          <cell r="K16">
            <v>1.8200000000000001E-2</v>
          </cell>
          <cell r="L16">
            <v>8.3000000000000001E-3</v>
          </cell>
          <cell r="M16">
            <v>7.7700000000000005E-2</v>
          </cell>
          <cell r="N16">
            <v>7.7700000000000005E-2</v>
          </cell>
          <cell r="O16">
            <v>7.7700000000000005E-2</v>
          </cell>
          <cell r="P16">
            <v>2.86E-2</v>
          </cell>
          <cell r="Q16">
            <v>2.86E-2</v>
          </cell>
          <cell r="R16">
            <v>7.7700000000000005E-2</v>
          </cell>
          <cell r="S16">
            <v>7.7700000000000005E-2</v>
          </cell>
          <cell r="T16">
            <v>7.7700000000000005E-2</v>
          </cell>
          <cell r="U16">
            <v>8.3000000000000001E-3</v>
          </cell>
          <cell r="V16">
            <v>8.3000000000000001E-3</v>
          </cell>
        </row>
        <row r="17">
          <cell r="B17">
            <v>1.8200000000000001E-2</v>
          </cell>
          <cell r="C17">
            <v>1.8200000000000001E-2</v>
          </cell>
          <cell r="D17">
            <v>1.8200000000000001E-2</v>
          </cell>
          <cell r="E17">
            <v>1.8200000000000001E-2</v>
          </cell>
          <cell r="F17">
            <v>1.8200000000000001E-2</v>
          </cell>
          <cell r="G17">
            <v>1.8200000000000001E-2</v>
          </cell>
          <cell r="H17">
            <v>1.8200000000000001E-2</v>
          </cell>
          <cell r="I17">
            <v>1.8200000000000001E-2</v>
          </cell>
          <cell r="J17">
            <v>1.8200000000000001E-2</v>
          </cell>
          <cell r="K17">
            <v>1.8200000000000001E-2</v>
          </cell>
          <cell r="L17">
            <v>8.3000000000000001E-3</v>
          </cell>
          <cell r="M17">
            <v>7.7700000000000005E-2</v>
          </cell>
          <cell r="N17">
            <v>7.7700000000000005E-2</v>
          </cell>
          <cell r="O17">
            <v>7.7700000000000005E-2</v>
          </cell>
          <cell r="P17">
            <v>2.86E-2</v>
          </cell>
          <cell r="Q17">
            <v>2.86E-2</v>
          </cell>
          <cell r="R17">
            <v>7.7700000000000005E-2</v>
          </cell>
          <cell r="S17">
            <v>7.7700000000000005E-2</v>
          </cell>
          <cell r="T17">
            <v>7.7700000000000005E-2</v>
          </cell>
          <cell r="U17">
            <v>8.3000000000000001E-3</v>
          </cell>
          <cell r="V17">
            <v>8.3000000000000001E-3</v>
          </cell>
        </row>
        <row r="18">
          <cell r="B18">
            <v>1.8200000000000001E-2</v>
          </cell>
          <cell r="C18">
            <v>1.8200000000000001E-2</v>
          </cell>
          <cell r="D18">
            <v>1.8200000000000001E-2</v>
          </cell>
          <cell r="E18">
            <v>1.8200000000000001E-2</v>
          </cell>
          <cell r="F18">
            <v>1.8200000000000001E-2</v>
          </cell>
          <cell r="G18">
            <v>1.8200000000000001E-2</v>
          </cell>
          <cell r="H18">
            <v>1.8200000000000001E-2</v>
          </cell>
          <cell r="I18">
            <v>1.8200000000000001E-2</v>
          </cell>
          <cell r="J18">
            <v>1.8200000000000001E-2</v>
          </cell>
          <cell r="K18">
            <v>1.8200000000000001E-2</v>
          </cell>
          <cell r="L18">
            <v>8.3000000000000001E-3</v>
          </cell>
          <cell r="M18">
            <v>7.7700000000000005E-2</v>
          </cell>
          <cell r="N18">
            <v>7.7700000000000005E-2</v>
          </cell>
          <cell r="O18">
            <v>7.7700000000000005E-2</v>
          </cell>
          <cell r="P18">
            <v>2.86E-2</v>
          </cell>
          <cell r="Q18">
            <v>2.86E-2</v>
          </cell>
          <cell r="R18">
            <v>7.7700000000000005E-2</v>
          </cell>
          <cell r="S18">
            <v>7.7700000000000005E-2</v>
          </cell>
          <cell r="T18">
            <v>7.7700000000000005E-2</v>
          </cell>
          <cell r="U18">
            <v>8.3000000000000001E-3</v>
          </cell>
          <cell r="V18">
            <v>8.3000000000000001E-3</v>
          </cell>
        </row>
        <row r="19">
          <cell r="B19">
            <v>1.8200000000000001E-2</v>
          </cell>
          <cell r="C19">
            <v>1.8200000000000001E-2</v>
          </cell>
          <cell r="D19">
            <v>1.8200000000000001E-2</v>
          </cell>
          <cell r="E19">
            <v>1.8200000000000001E-2</v>
          </cell>
          <cell r="F19">
            <v>1.8200000000000001E-2</v>
          </cell>
          <cell r="G19">
            <v>1.8200000000000001E-2</v>
          </cell>
          <cell r="H19">
            <v>1.8200000000000001E-2</v>
          </cell>
          <cell r="I19">
            <v>1.8200000000000001E-2</v>
          </cell>
          <cell r="J19">
            <v>1.8200000000000001E-2</v>
          </cell>
          <cell r="K19">
            <v>1.8200000000000001E-2</v>
          </cell>
          <cell r="L19">
            <v>8.3000000000000001E-3</v>
          </cell>
          <cell r="M19">
            <v>7.7700000000000005E-2</v>
          </cell>
          <cell r="N19">
            <v>7.7700000000000005E-2</v>
          </cell>
          <cell r="O19">
            <v>7.7700000000000005E-2</v>
          </cell>
          <cell r="P19">
            <v>2.86E-2</v>
          </cell>
          <cell r="Q19">
            <v>2.86E-2</v>
          </cell>
          <cell r="R19">
            <v>7.7700000000000005E-2</v>
          </cell>
          <cell r="S19">
            <v>7.7700000000000005E-2</v>
          </cell>
          <cell r="T19">
            <v>7.7700000000000005E-2</v>
          </cell>
          <cell r="U19">
            <v>8.3000000000000001E-3</v>
          </cell>
          <cell r="V19">
            <v>8.3000000000000001E-3</v>
          </cell>
        </row>
        <row r="20">
          <cell r="B20">
            <v>1.8200000000000001E-2</v>
          </cell>
          <cell r="C20">
            <v>1.8200000000000001E-2</v>
          </cell>
          <cell r="D20">
            <v>1.8200000000000001E-2</v>
          </cell>
          <cell r="E20">
            <v>1.8200000000000001E-2</v>
          </cell>
          <cell r="F20">
            <v>1.8200000000000001E-2</v>
          </cell>
          <cell r="G20">
            <v>1.8200000000000001E-2</v>
          </cell>
          <cell r="H20">
            <v>1.8200000000000001E-2</v>
          </cell>
          <cell r="I20">
            <v>1.8200000000000001E-2</v>
          </cell>
          <cell r="J20">
            <v>1.8200000000000001E-2</v>
          </cell>
          <cell r="K20">
            <v>1.8200000000000001E-2</v>
          </cell>
          <cell r="L20">
            <v>8.3000000000000001E-3</v>
          </cell>
          <cell r="M20">
            <v>7.7700000000000005E-2</v>
          </cell>
          <cell r="N20">
            <v>7.7700000000000005E-2</v>
          </cell>
          <cell r="O20">
            <v>7.7700000000000005E-2</v>
          </cell>
          <cell r="P20">
            <v>2.86E-2</v>
          </cell>
          <cell r="Q20">
            <v>2.86E-2</v>
          </cell>
          <cell r="R20">
            <v>7.7700000000000005E-2</v>
          </cell>
          <cell r="S20">
            <v>7.7700000000000005E-2</v>
          </cell>
          <cell r="T20">
            <v>7.7700000000000005E-2</v>
          </cell>
          <cell r="U20">
            <v>8.3000000000000001E-3</v>
          </cell>
          <cell r="V20">
            <v>8.3000000000000001E-3</v>
          </cell>
        </row>
        <row r="21">
          <cell r="B21">
            <v>1.8200000000000001E-2</v>
          </cell>
          <cell r="C21">
            <v>1.8200000000000001E-2</v>
          </cell>
          <cell r="D21">
            <v>1.8200000000000001E-2</v>
          </cell>
          <cell r="E21">
            <v>1.8200000000000001E-2</v>
          </cell>
          <cell r="F21">
            <v>1.8200000000000001E-2</v>
          </cell>
          <cell r="G21">
            <v>1.8200000000000001E-2</v>
          </cell>
          <cell r="H21">
            <v>1.8200000000000001E-2</v>
          </cell>
          <cell r="I21">
            <v>1.8200000000000001E-2</v>
          </cell>
          <cell r="J21">
            <v>1.8200000000000001E-2</v>
          </cell>
          <cell r="K21">
            <v>1.8200000000000001E-2</v>
          </cell>
          <cell r="L21">
            <v>8.3000000000000001E-3</v>
          </cell>
          <cell r="M21">
            <v>7.7700000000000005E-2</v>
          </cell>
          <cell r="N21">
            <v>7.7700000000000005E-2</v>
          </cell>
          <cell r="O21">
            <v>7.7700000000000005E-2</v>
          </cell>
          <cell r="P21">
            <v>2.86E-2</v>
          </cell>
          <cell r="Q21">
            <v>2.86E-2</v>
          </cell>
          <cell r="R21">
            <v>7.7700000000000005E-2</v>
          </cell>
          <cell r="S21">
            <v>7.7700000000000005E-2</v>
          </cell>
          <cell r="T21">
            <v>7.7700000000000005E-2</v>
          </cell>
          <cell r="U21">
            <v>8.3000000000000001E-3</v>
          </cell>
          <cell r="V21">
            <v>8.3000000000000001E-3</v>
          </cell>
        </row>
        <row r="22">
          <cell r="B22">
            <v>1.8200000000000001E-2</v>
          </cell>
          <cell r="C22">
            <v>1.8200000000000001E-2</v>
          </cell>
          <cell r="D22">
            <v>1.8200000000000001E-2</v>
          </cell>
          <cell r="E22">
            <v>1.8200000000000001E-2</v>
          </cell>
          <cell r="F22">
            <v>1.8200000000000001E-2</v>
          </cell>
          <cell r="G22">
            <v>1.8200000000000001E-2</v>
          </cell>
          <cell r="H22">
            <v>1.8200000000000001E-2</v>
          </cell>
          <cell r="I22">
            <v>1.8200000000000001E-2</v>
          </cell>
          <cell r="J22">
            <v>1.8200000000000001E-2</v>
          </cell>
          <cell r="K22">
            <v>1.8200000000000001E-2</v>
          </cell>
          <cell r="L22">
            <v>8.3000000000000001E-3</v>
          </cell>
          <cell r="M22">
            <v>7.7700000000000005E-2</v>
          </cell>
          <cell r="N22">
            <v>7.7700000000000005E-2</v>
          </cell>
          <cell r="O22">
            <v>7.7700000000000005E-2</v>
          </cell>
          <cell r="P22">
            <v>2.86E-2</v>
          </cell>
          <cell r="Q22">
            <v>2.86E-2</v>
          </cell>
          <cell r="R22">
            <v>7.7700000000000005E-2</v>
          </cell>
          <cell r="S22">
            <v>7.7700000000000005E-2</v>
          </cell>
          <cell r="T22">
            <v>7.7700000000000005E-2</v>
          </cell>
          <cell r="U22">
            <v>8.3000000000000001E-3</v>
          </cell>
          <cell r="V22">
            <v>8.3000000000000001E-3</v>
          </cell>
        </row>
        <row r="23">
          <cell r="B23">
            <v>1.8200000000000001E-2</v>
          </cell>
          <cell r="C23">
            <v>1.8200000000000001E-2</v>
          </cell>
          <cell r="D23">
            <v>1.8200000000000001E-2</v>
          </cell>
          <cell r="E23">
            <v>1.8200000000000001E-2</v>
          </cell>
          <cell r="F23">
            <v>1.8200000000000001E-2</v>
          </cell>
          <cell r="G23">
            <v>1.8200000000000001E-2</v>
          </cell>
          <cell r="H23">
            <v>1.8200000000000001E-2</v>
          </cell>
          <cell r="I23">
            <v>1.8200000000000001E-2</v>
          </cell>
          <cell r="J23">
            <v>1.8200000000000001E-2</v>
          </cell>
          <cell r="K23">
            <v>1.8200000000000001E-2</v>
          </cell>
          <cell r="L23">
            <v>8.3000000000000001E-3</v>
          </cell>
          <cell r="M23">
            <v>7.7700000000000005E-2</v>
          </cell>
          <cell r="N23">
            <v>7.7700000000000005E-2</v>
          </cell>
          <cell r="O23">
            <v>7.7700000000000005E-2</v>
          </cell>
          <cell r="P23">
            <v>2.86E-2</v>
          </cell>
          <cell r="Q23">
            <v>2.86E-2</v>
          </cell>
          <cell r="R23">
            <v>7.7700000000000005E-2</v>
          </cell>
          <cell r="S23">
            <v>7.7700000000000005E-2</v>
          </cell>
          <cell r="T23">
            <v>7.7700000000000005E-2</v>
          </cell>
          <cell r="U23">
            <v>8.3000000000000001E-3</v>
          </cell>
          <cell r="V23">
            <v>8.3000000000000001E-3</v>
          </cell>
        </row>
        <row r="24">
          <cell r="B24">
            <v>1.8200000000000001E-2</v>
          </cell>
          <cell r="C24">
            <v>1.8200000000000001E-2</v>
          </cell>
          <cell r="D24">
            <v>1.8200000000000001E-2</v>
          </cell>
          <cell r="E24">
            <v>1.8200000000000001E-2</v>
          </cell>
          <cell r="F24">
            <v>1.8200000000000001E-2</v>
          </cell>
          <cell r="G24">
            <v>1.8200000000000001E-2</v>
          </cell>
          <cell r="H24">
            <v>1.8200000000000001E-2</v>
          </cell>
          <cell r="I24">
            <v>1.8200000000000001E-2</v>
          </cell>
          <cell r="J24">
            <v>1.8200000000000001E-2</v>
          </cell>
          <cell r="K24">
            <v>1.8200000000000001E-2</v>
          </cell>
          <cell r="L24">
            <v>8.3000000000000001E-3</v>
          </cell>
          <cell r="M24">
            <v>7.7700000000000005E-2</v>
          </cell>
          <cell r="N24">
            <v>7.7700000000000005E-2</v>
          </cell>
          <cell r="O24">
            <v>7.7700000000000005E-2</v>
          </cell>
          <cell r="P24">
            <v>2.86E-2</v>
          </cell>
          <cell r="Q24">
            <v>2.86E-2</v>
          </cell>
          <cell r="R24">
            <v>7.7700000000000005E-2</v>
          </cell>
          <cell r="S24">
            <v>7.7700000000000005E-2</v>
          </cell>
          <cell r="T24">
            <v>7.7700000000000005E-2</v>
          </cell>
          <cell r="U24">
            <v>8.3000000000000001E-3</v>
          </cell>
          <cell r="V24">
            <v>8.3000000000000001E-3</v>
          </cell>
        </row>
        <row r="25">
          <cell r="B25">
            <v>1.8200000000000001E-2</v>
          </cell>
          <cell r="C25">
            <v>1.8200000000000001E-2</v>
          </cell>
          <cell r="D25">
            <v>1.8200000000000001E-2</v>
          </cell>
          <cell r="E25">
            <v>1.8200000000000001E-2</v>
          </cell>
          <cell r="F25">
            <v>1.8200000000000001E-2</v>
          </cell>
          <cell r="G25">
            <v>1.8200000000000001E-2</v>
          </cell>
          <cell r="H25">
            <v>1.8200000000000001E-2</v>
          </cell>
          <cell r="I25">
            <v>1.8200000000000001E-2</v>
          </cell>
          <cell r="J25">
            <v>1.8200000000000001E-2</v>
          </cell>
          <cell r="K25">
            <v>1.8200000000000001E-2</v>
          </cell>
          <cell r="L25">
            <v>8.3000000000000001E-3</v>
          </cell>
          <cell r="M25">
            <v>7.7700000000000005E-2</v>
          </cell>
          <cell r="N25">
            <v>7.7700000000000005E-2</v>
          </cell>
          <cell r="O25">
            <v>7.7700000000000005E-2</v>
          </cell>
          <cell r="P25">
            <v>2.86E-2</v>
          </cell>
          <cell r="Q25">
            <v>2.86E-2</v>
          </cell>
          <cell r="R25">
            <v>7.7700000000000005E-2</v>
          </cell>
          <cell r="S25">
            <v>7.7700000000000005E-2</v>
          </cell>
          <cell r="T25">
            <v>7.7700000000000005E-2</v>
          </cell>
          <cell r="U25">
            <v>8.3000000000000001E-3</v>
          </cell>
          <cell r="V25">
            <v>8.3000000000000001E-3</v>
          </cell>
        </row>
        <row r="26">
          <cell r="B26">
            <v>1.8200000000000001E-2</v>
          </cell>
          <cell r="C26">
            <v>1.8200000000000001E-2</v>
          </cell>
          <cell r="D26">
            <v>1.8200000000000001E-2</v>
          </cell>
          <cell r="E26">
            <v>1.8200000000000001E-2</v>
          </cell>
          <cell r="F26">
            <v>1.8200000000000001E-2</v>
          </cell>
          <cell r="G26">
            <v>1.8200000000000001E-2</v>
          </cell>
          <cell r="H26">
            <v>1.8200000000000001E-2</v>
          </cell>
          <cell r="I26">
            <v>1.8200000000000001E-2</v>
          </cell>
          <cell r="J26">
            <v>1.8200000000000001E-2</v>
          </cell>
          <cell r="K26">
            <v>1.8200000000000001E-2</v>
          </cell>
          <cell r="L26">
            <v>8.3000000000000001E-3</v>
          </cell>
          <cell r="M26">
            <v>7.7700000000000005E-2</v>
          </cell>
          <cell r="N26">
            <v>7.7700000000000005E-2</v>
          </cell>
          <cell r="O26">
            <v>7.7700000000000005E-2</v>
          </cell>
          <cell r="P26">
            <v>2.86E-2</v>
          </cell>
          <cell r="Q26">
            <v>2.86E-2</v>
          </cell>
          <cell r="R26">
            <v>7.7700000000000005E-2</v>
          </cell>
          <cell r="S26">
            <v>7.7700000000000005E-2</v>
          </cell>
          <cell r="T26">
            <v>7.7700000000000005E-2</v>
          </cell>
          <cell r="U26">
            <v>8.3000000000000001E-3</v>
          </cell>
          <cell r="V26">
            <v>8.3000000000000001E-3</v>
          </cell>
        </row>
        <row r="27">
          <cell r="B27">
            <v>1.8200000000000001E-2</v>
          </cell>
          <cell r="C27">
            <v>1.8200000000000001E-2</v>
          </cell>
          <cell r="D27">
            <v>1.8200000000000001E-2</v>
          </cell>
          <cell r="E27">
            <v>1.8200000000000001E-2</v>
          </cell>
          <cell r="F27">
            <v>1.8200000000000001E-2</v>
          </cell>
          <cell r="G27">
            <v>1.8200000000000001E-2</v>
          </cell>
          <cell r="H27">
            <v>1.8200000000000001E-2</v>
          </cell>
          <cell r="I27">
            <v>1.8200000000000001E-2</v>
          </cell>
          <cell r="J27">
            <v>1.8200000000000001E-2</v>
          </cell>
          <cell r="K27">
            <v>1.8200000000000001E-2</v>
          </cell>
          <cell r="L27">
            <v>8.3000000000000001E-3</v>
          </cell>
          <cell r="M27">
            <v>7.7700000000000005E-2</v>
          </cell>
          <cell r="N27">
            <v>7.7700000000000005E-2</v>
          </cell>
          <cell r="O27">
            <v>7.7700000000000005E-2</v>
          </cell>
          <cell r="P27">
            <v>2.86E-2</v>
          </cell>
          <cell r="Q27">
            <v>2.86E-2</v>
          </cell>
          <cell r="R27">
            <v>7.7700000000000005E-2</v>
          </cell>
          <cell r="S27">
            <v>7.7700000000000005E-2</v>
          </cell>
          <cell r="T27">
            <v>7.7700000000000005E-2</v>
          </cell>
          <cell r="U27">
            <v>8.3000000000000001E-3</v>
          </cell>
          <cell r="V27">
            <v>8.3000000000000001E-3</v>
          </cell>
        </row>
        <row r="28">
          <cell r="B28">
            <v>1.8200000000000001E-2</v>
          </cell>
          <cell r="C28">
            <v>1.8200000000000001E-2</v>
          </cell>
          <cell r="D28">
            <v>1.8200000000000001E-2</v>
          </cell>
          <cell r="E28">
            <v>1.8200000000000001E-2</v>
          </cell>
          <cell r="F28">
            <v>1.8200000000000001E-2</v>
          </cell>
          <cell r="G28">
            <v>1.8200000000000001E-2</v>
          </cell>
          <cell r="H28">
            <v>1.8200000000000001E-2</v>
          </cell>
          <cell r="I28">
            <v>1.8200000000000001E-2</v>
          </cell>
          <cell r="J28">
            <v>1.8200000000000001E-2</v>
          </cell>
          <cell r="K28">
            <v>1.8200000000000001E-2</v>
          </cell>
          <cell r="L28">
            <v>8.3000000000000001E-3</v>
          </cell>
          <cell r="M28">
            <v>7.7700000000000005E-2</v>
          </cell>
          <cell r="N28">
            <v>7.7700000000000005E-2</v>
          </cell>
          <cell r="O28">
            <v>7.7700000000000005E-2</v>
          </cell>
          <cell r="P28">
            <v>2.86E-2</v>
          </cell>
          <cell r="Q28">
            <v>2.86E-2</v>
          </cell>
          <cell r="R28">
            <v>7.7700000000000005E-2</v>
          </cell>
          <cell r="S28">
            <v>7.7700000000000005E-2</v>
          </cell>
          <cell r="T28">
            <v>7.7700000000000005E-2</v>
          </cell>
          <cell r="U28">
            <v>8.3000000000000001E-3</v>
          </cell>
          <cell r="V28">
            <v>8.3000000000000001E-3</v>
          </cell>
        </row>
        <row r="29">
          <cell r="B29">
            <v>1.8200000000000001E-2</v>
          </cell>
          <cell r="C29">
            <v>1.8200000000000001E-2</v>
          </cell>
          <cell r="D29">
            <v>1.8200000000000001E-2</v>
          </cell>
          <cell r="E29">
            <v>1.8200000000000001E-2</v>
          </cell>
          <cell r="F29">
            <v>1.8200000000000001E-2</v>
          </cell>
          <cell r="G29">
            <v>1.8200000000000001E-2</v>
          </cell>
          <cell r="H29">
            <v>1.8200000000000001E-2</v>
          </cell>
          <cell r="I29">
            <v>1.8200000000000001E-2</v>
          </cell>
          <cell r="J29">
            <v>1.8200000000000001E-2</v>
          </cell>
          <cell r="K29">
            <v>1.8200000000000001E-2</v>
          </cell>
          <cell r="L29">
            <v>8.3000000000000001E-3</v>
          </cell>
          <cell r="M29">
            <v>7.7700000000000005E-2</v>
          </cell>
          <cell r="N29">
            <v>7.7700000000000005E-2</v>
          </cell>
          <cell r="O29">
            <v>7.7700000000000005E-2</v>
          </cell>
          <cell r="P29">
            <v>2.86E-2</v>
          </cell>
          <cell r="Q29">
            <v>2.86E-2</v>
          </cell>
          <cell r="R29">
            <v>7.7700000000000005E-2</v>
          </cell>
          <cell r="S29">
            <v>7.7700000000000005E-2</v>
          </cell>
          <cell r="T29">
            <v>7.7700000000000005E-2</v>
          </cell>
          <cell r="U29">
            <v>8.3000000000000001E-3</v>
          </cell>
          <cell r="V29">
            <v>8.3000000000000001E-3</v>
          </cell>
        </row>
        <row r="30">
          <cell r="B30">
            <v>1.8200000000000001E-2</v>
          </cell>
          <cell r="C30">
            <v>1.8200000000000001E-2</v>
          </cell>
          <cell r="D30">
            <v>1.8200000000000001E-2</v>
          </cell>
          <cell r="E30">
            <v>1.8200000000000001E-2</v>
          </cell>
          <cell r="F30">
            <v>1.8200000000000001E-2</v>
          </cell>
          <cell r="G30">
            <v>1.8200000000000001E-2</v>
          </cell>
          <cell r="H30">
            <v>1.8200000000000001E-2</v>
          </cell>
          <cell r="I30">
            <v>1.8200000000000001E-2</v>
          </cell>
          <cell r="J30">
            <v>1.8200000000000001E-2</v>
          </cell>
          <cell r="K30">
            <v>1.8200000000000001E-2</v>
          </cell>
          <cell r="L30">
            <v>8.3000000000000001E-3</v>
          </cell>
          <cell r="M30">
            <v>7.7700000000000005E-2</v>
          </cell>
          <cell r="N30">
            <v>7.7700000000000005E-2</v>
          </cell>
          <cell r="O30">
            <v>7.7700000000000005E-2</v>
          </cell>
          <cell r="P30">
            <v>2.86E-2</v>
          </cell>
          <cell r="Q30">
            <v>2.86E-2</v>
          </cell>
          <cell r="R30">
            <v>7.7700000000000005E-2</v>
          </cell>
          <cell r="S30">
            <v>7.7700000000000005E-2</v>
          </cell>
          <cell r="T30">
            <v>7.7700000000000005E-2</v>
          </cell>
          <cell r="U30">
            <v>8.3000000000000001E-3</v>
          </cell>
          <cell r="V30">
            <v>8.3000000000000001E-3</v>
          </cell>
        </row>
        <row r="31">
          <cell r="B31">
            <v>1.8200000000000001E-2</v>
          </cell>
          <cell r="C31">
            <v>1.8200000000000001E-2</v>
          </cell>
          <cell r="D31">
            <v>1.8200000000000001E-2</v>
          </cell>
          <cell r="E31">
            <v>1.8200000000000001E-2</v>
          </cell>
          <cell r="F31">
            <v>1.8200000000000001E-2</v>
          </cell>
          <cell r="G31">
            <v>1.8200000000000001E-2</v>
          </cell>
          <cell r="H31">
            <v>1.8200000000000001E-2</v>
          </cell>
          <cell r="I31">
            <v>1.8200000000000001E-2</v>
          </cell>
          <cell r="J31">
            <v>1.8200000000000001E-2</v>
          </cell>
          <cell r="K31">
            <v>1.8200000000000001E-2</v>
          </cell>
          <cell r="L31">
            <v>8.3000000000000001E-3</v>
          </cell>
          <cell r="M31">
            <v>7.7700000000000005E-2</v>
          </cell>
          <cell r="N31">
            <v>7.7700000000000005E-2</v>
          </cell>
          <cell r="O31">
            <v>7.7700000000000005E-2</v>
          </cell>
          <cell r="P31">
            <v>2.86E-2</v>
          </cell>
          <cell r="Q31">
            <v>2.86E-2</v>
          </cell>
          <cell r="R31">
            <v>7.7700000000000005E-2</v>
          </cell>
          <cell r="S31">
            <v>7.7700000000000005E-2</v>
          </cell>
          <cell r="T31">
            <v>7.7700000000000005E-2</v>
          </cell>
          <cell r="U31">
            <v>8.3000000000000001E-3</v>
          </cell>
          <cell r="V31">
            <v>8.3000000000000001E-3</v>
          </cell>
        </row>
        <row r="32">
          <cell r="B32">
            <v>1.8200000000000001E-2</v>
          </cell>
          <cell r="C32">
            <v>1.8200000000000001E-2</v>
          </cell>
          <cell r="D32">
            <v>1.8200000000000001E-2</v>
          </cell>
          <cell r="E32">
            <v>1.8200000000000001E-2</v>
          </cell>
          <cell r="F32">
            <v>1.8200000000000001E-2</v>
          </cell>
          <cell r="G32">
            <v>1.8200000000000001E-2</v>
          </cell>
          <cell r="H32">
            <v>1.8200000000000001E-2</v>
          </cell>
          <cell r="I32">
            <v>1.8200000000000001E-2</v>
          </cell>
          <cell r="J32">
            <v>1.8200000000000001E-2</v>
          </cell>
          <cell r="K32">
            <v>1.8200000000000001E-2</v>
          </cell>
          <cell r="L32">
            <v>8.3000000000000001E-3</v>
          </cell>
          <cell r="M32">
            <v>7.7700000000000005E-2</v>
          </cell>
          <cell r="N32">
            <v>7.7700000000000005E-2</v>
          </cell>
          <cell r="O32">
            <v>7.7700000000000005E-2</v>
          </cell>
          <cell r="P32">
            <v>2.86E-2</v>
          </cell>
          <cell r="Q32">
            <v>2.86E-2</v>
          </cell>
          <cell r="R32">
            <v>7.7700000000000005E-2</v>
          </cell>
          <cell r="S32">
            <v>7.7700000000000005E-2</v>
          </cell>
          <cell r="T32">
            <v>7.7700000000000005E-2</v>
          </cell>
          <cell r="U32">
            <v>8.3000000000000001E-3</v>
          </cell>
          <cell r="V32">
            <v>8.3000000000000001E-3</v>
          </cell>
        </row>
        <row r="33">
          <cell r="B33">
            <v>1.8200000000000001E-2</v>
          </cell>
          <cell r="C33">
            <v>1.8200000000000001E-2</v>
          </cell>
          <cell r="D33">
            <v>1.8200000000000001E-2</v>
          </cell>
          <cell r="E33">
            <v>1.8200000000000001E-2</v>
          </cell>
          <cell r="F33">
            <v>1.8200000000000001E-2</v>
          </cell>
          <cell r="G33">
            <v>1.8200000000000001E-2</v>
          </cell>
          <cell r="H33">
            <v>1.8200000000000001E-2</v>
          </cell>
          <cell r="I33">
            <v>1.8200000000000001E-2</v>
          </cell>
          <cell r="J33">
            <v>1.8200000000000001E-2</v>
          </cell>
          <cell r="K33">
            <v>1.8200000000000001E-2</v>
          </cell>
          <cell r="L33">
            <v>8.3000000000000001E-3</v>
          </cell>
          <cell r="M33">
            <v>7.7700000000000005E-2</v>
          </cell>
          <cell r="N33">
            <v>7.7700000000000005E-2</v>
          </cell>
          <cell r="O33">
            <v>7.7700000000000005E-2</v>
          </cell>
          <cell r="P33">
            <v>2.86E-2</v>
          </cell>
          <cell r="Q33">
            <v>2.86E-2</v>
          </cell>
          <cell r="R33">
            <v>7.7700000000000005E-2</v>
          </cell>
          <cell r="S33">
            <v>7.7700000000000005E-2</v>
          </cell>
          <cell r="T33">
            <v>7.7700000000000005E-2</v>
          </cell>
          <cell r="U33">
            <v>8.3000000000000001E-3</v>
          </cell>
          <cell r="V33">
            <v>8.3000000000000001E-3</v>
          </cell>
        </row>
        <row r="34">
          <cell r="B34">
            <v>1.8200000000000001E-2</v>
          </cell>
          <cell r="C34">
            <v>1.8200000000000001E-2</v>
          </cell>
          <cell r="D34">
            <v>1.8200000000000001E-2</v>
          </cell>
          <cell r="E34">
            <v>1.8200000000000001E-2</v>
          </cell>
          <cell r="F34">
            <v>1.8200000000000001E-2</v>
          </cell>
          <cell r="G34">
            <v>1.8200000000000001E-2</v>
          </cell>
          <cell r="H34">
            <v>1.8200000000000001E-2</v>
          </cell>
          <cell r="I34">
            <v>1.8200000000000001E-2</v>
          </cell>
          <cell r="J34">
            <v>1.8200000000000001E-2</v>
          </cell>
          <cell r="K34">
            <v>1.8200000000000001E-2</v>
          </cell>
          <cell r="L34">
            <v>8.3000000000000001E-3</v>
          </cell>
          <cell r="M34">
            <v>7.7700000000000005E-2</v>
          </cell>
          <cell r="N34">
            <v>7.7700000000000005E-2</v>
          </cell>
          <cell r="O34">
            <v>7.7700000000000005E-2</v>
          </cell>
          <cell r="P34">
            <v>2.86E-2</v>
          </cell>
          <cell r="Q34">
            <v>2.86E-2</v>
          </cell>
          <cell r="R34">
            <v>7.7700000000000005E-2</v>
          </cell>
          <cell r="S34">
            <v>7.7700000000000005E-2</v>
          </cell>
          <cell r="T34">
            <v>7.7700000000000005E-2</v>
          </cell>
          <cell r="U34">
            <v>8.3000000000000001E-3</v>
          </cell>
          <cell r="V34">
            <v>8.3000000000000001E-3</v>
          </cell>
        </row>
        <row r="35">
          <cell r="B35">
            <v>1.8200000000000001E-2</v>
          </cell>
          <cell r="C35">
            <v>1.8200000000000001E-2</v>
          </cell>
          <cell r="D35">
            <v>1.8200000000000001E-2</v>
          </cell>
          <cell r="E35">
            <v>1.8200000000000001E-2</v>
          </cell>
          <cell r="F35">
            <v>1.8200000000000001E-2</v>
          </cell>
          <cell r="G35">
            <v>1.8200000000000001E-2</v>
          </cell>
          <cell r="H35">
            <v>1.8200000000000001E-2</v>
          </cell>
          <cell r="I35">
            <v>1.8200000000000001E-2</v>
          </cell>
          <cell r="J35">
            <v>1.8200000000000001E-2</v>
          </cell>
          <cell r="K35">
            <v>1.8200000000000001E-2</v>
          </cell>
          <cell r="L35">
            <v>8.3000000000000001E-3</v>
          </cell>
          <cell r="M35">
            <v>7.7700000000000005E-2</v>
          </cell>
          <cell r="N35">
            <v>7.7700000000000005E-2</v>
          </cell>
          <cell r="O35">
            <v>7.7700000000000005E-2</v>
          </cell>
          <cell r="P35">
            <v>2.86E-2</v>
          </cell>
          <cell r="Q35">
            <v>2.86E-2</v>
          </cell>
          <cell r="R35">
            <v>7.7700000000000005E-2</v>
          </cell>
          <cell r="S35">
            <v>7.7700000000000005E-2</v>
          </cell>
          <cell r="T35">
            <v>7.7700000000000005E-2</v>
          </cell>
          <cell r="U35">
            <v>8.3000000000000001E-3</v>
          </cell>
          <cell r="V35">
            <v>8.3000000000000001E-3</v>
          </cell>
        </row>
        <row r="36">
          <cell r="B36">
            <v>1.8200000000000001E-2</v>
          </cell>
          <cell r="C36">
            <v>1.8200000000000001E-2</v>
          </cell>
          <cell r="D36">
            <v>1.8200000000000001E-2</v>
          </cell>
          <cell r="E36">
            <v>1.8200000000000001E-2</v>
          </cell>
          <cell r="F36">
            <v>1.8200000000000001E-2</v>
          </cell>
          <cell r="G36">
            <v>1.8200000000000001E-2</v>
          </cell>
          <cell r="H36">
            <v>1.8200000000000001E-2</v>
          </cell>
          <cell r="I36">
            <v>1.8200000000000001E-2</v>
          </cell>
          <cell r="J36">
            <v>1.8200000000000001E-2</v>
          </cell>
          <cell r="K36">
            <v>1.8200000000000001E-2</v>
          </cell>
          <cell r="L36">
            <v>8.3000000000000001E-3</v>
          </cell>
          <cell r="M36">
            <v>7.7700000000000005E-2</v>
          </cell>
          <cell r="N36">
            <v>7.7700000000000005E-2</v>
          </cell>
          <cell r="O36">
            <v>7.7700000000000005E-2</v>
          </cell>
          <cell r="P36">
            <v>2.86E-2</v>
          </cell>
          <cell r="Q36">
            <v>2.86E-2</v>
          </cell>
          <cell r="R36">
            <v>7.7700000000000005E-2</v>
          </cell>
          <cell r="S36">
            <v>7.7700000000000005E-2</v>
          </cell>
          <cell r="T36">
            <v>7.7700000000000005E-2</v>
          </cell>
          <cell r="U36">
            <v>8.3000000000000001E-3</v>
          </cell>
          <cell r="V36">
            <v>8.3000000000000001E-3</v>
          </cell>
        </row>
        <row r="37">
          <cell r="B37">
            <v>1.8200000000000001E-2</v>
          </cell>
          <cell r="C37">
            <v>1.8200000000000001E-2</v>
          </cell>
          <cell r="D37">
            <v>1.8200000000000001E-2</v>
          </cell>
          <cell r="E37">
            <v>1.8200000000000001E-2</v>
          </cell>
          <cell r="F37">
            <v>1.8200000000000001E-2</v>
          </cell>
          <cell r="G37">
            <v>1.8200000000000001E-2</v>
          </cell>
          <cell r="H37">
            <v>1.8200000000000001E-2</v>
          </cell>
          <cell r="I37">
            <v>1.8200000000000001E-2</v>
          </cell>
          <cell r="J37">
            <v>1.8200000000000001E-2</v>
          </cell>
          <cell r="K37">
            <v>1.8200000000000001E-2</v>
          </cell>
          <cell r="L37">
            <v>8.3000000000000001E-3</v>
          </cell>
          <cell r="M37">
            <v>7.7700000000000005E-2</v>
          </cell>
          <cell r="N37">
            <v>7.7700000000000005E-2</v>
          </cell>
          <cell r="O37">
            <v>7.7700000000000005E-2</v>
          </cell>
          <cell r="P37">
            <v>2.86E-2</v>
          </cell>
          <cell r="Q37">
            <v>2.86E-2</v>
          </cell>
          <cell r="R37">
            <v>7.7700000000000005E-2</v>
          </cell>
          <cell r="S37">
            <v>7.7700000000000005E-2</v>
          </cell>
          <cell r="T37">
            <v>7.7700000000000005E-2</v>
          </cell>
          <cell r="U37">
            <v>8.3000000000000001E-3</v>
          </cell>
          <cell r="V37">
            <v>8.3000000000000001E-3</v>
          </cell>
        </row>
        <row r="38">
          <cell r="B38">
            <v>1.8200000000000001E-2</v>
          </cell>
          <cell r="C38">
            <v>1.8200000000000001E-2</v>
          </cell>
          <cell r="D38">
            <v>1.8200000000000001E-2</v>
          </cell>
          <cell r="E38">
            <v>1.8200000000000001E-2</v>
          </cell>
          <cell r="F38">
            <v>1.8200000000000001E-2</v>
          </cell>
          <cell r="G38">
            <v>1.8200000000000001E-2</v>
          </cell>
          <cell r="H38">
            <v>1.8200000000000001E-2</v>
          </cell>
          <cell r="I38">
            <v>1.8200000000000001E-2</v>
          </cell>
          <cell r="J38">
            <v>1.8200000000000001E-2</v>
          </cell>
          <cell r="K38">
            <v>1.8200000000000001E-2</v>
          </cell>
          <cell r="L38">
            <v>8.3000000000000001E-3</v>
          </cell>
          <cell r="M38">
            <v>7.7700000000000005E-2</v>
          </cell>
          <cell r="N38">
            <v>7.7700000000000005E-2</v>
          </cell>
          <cell r="O38">
            <v>7.7700000000000005E-2</v>
          </cell>
          <cell r="P38">
            <v>2.86E-2</v>
          </cell>
          <cell r="Q38">
            <v>2.86E-2</v>
          </cell>
          <cell r="R38">
            <v>7.7700000000000005E-2</v>
          </cell>
          <cell r="S38">
            <v>7.7700000000000005E-2</v>
          </cell>
          <cell r="T38">
            <v>7.7700000000000005E-2</v>
          </cell>
          <cell r="U38">
            <v>8.3000000000000001E-3</v>
          </cell>
          <cell r="V38">
            <v>8.3000000000000001E-3</v>
          </cell>
        </row>
        <row r="39">
          <cell r="B39">
            <v>1.8200000000000001E-2</v>
          </cell>
          <cell r="C39">
            <v>1.8200000000000001E-2</v>
          </cell>
          <cell r="D39">
            <v>1.8200000000000001E-2</v>
          </cell>
          <cell r="E39">
            <v>1.8200000000000001E-2</v>
          </cell>
          <cell r="F39">
            <v>1.8200000000000001E-2</v>
          </cell>
          <cell r="G39">
            <v>1.8200000000000001E-2</v>
          </cell>
          <cell r="H39">
            <v>1.8200000000000001E-2</v>
          </cell>
          <cell r="I39">
            <v>1.8200000000000001E-2</v>
          </cell>
          <cell r="J39">
            <v>1.8200000000000001E-2</v>
          </cell>
          <cell r="K39">
            <v>1.8200000000000001E-2</v>
          </cell>
          <cell r="L39">
            <v>8.3000000000000001E-3</v>
          </cell>
          <cell r="M39">
            <v>7.7700000000000005E-2</v>
          </cell>
          <cell r="N39">
            <v>7.7700000000000005E-2</v>
          </cell>
          <cell r="O39">
            <v>7.7700000000000005E-2</v>
          </cell>
          <cell r="P39">
            <v>2.86E-2</v>
          </cell>
          <cell r="Q39">
            <v>2.86E-2</v>
          </cell>
          <cell r="R39">
            <v>7.7700000000000005E-2</v>
          </cell>
          <cell r="S39">
            <v>7.7700000000000005E-2</v>
          </cell>
          <cell r="T39">
            <v>7.7700000000000005E-2</v>
          </cell>
          <cell r="U39">
            <v>8.3000000000000001E-3</v>
          </cell>
          <cell r="V39">
            <v>8.3000000000000001E-3</v>
          </cell>
        </row>
        <row r="40">
          <cell r="B40">
            <v>1.8200000000000001E-2</v>
          </cell>
          <cell r="C40">
            <v>1.8200000000000001E-2</v>
          </cell>
          <cell r="D40">
            <v>1.8200000000000001E-2</v>
          </cell>
          <cell r="E40">
            <v>1.8200000000000001E-2</v>
          </cell>
          <cell r="F40">
            <v>1.8200000000000001E-2</v>
          </cell>
          <cell r="G40">
            <v>1.8200000000000001E-2</v>
          </cell>
          <cell r="H40">
            <v>1.8200000000000001E-2</v>
          </cell>
          <cell r="I40">
            <v>1.8200000000000001E-2</v>
          </cell>
          <cell r="J40">
            <v>1.8200000000000001E-2</v>
          </cell>
          <cell r="K40">
            <v>1.8200000000000001E-2</v>
          </cell>
          <cell r="L40">
            <v>8.3000000000000001E-3</v>
          </cell>
          <cell r="M40">
            <v>7.7700000000000005E-2</v>
          </cell>
          <cell r="N40">
            <v>7.7700000000000005E-2</v>
          </cell>
          <cell r="O40">
            <v>7.7700000000000005E-2</v>
          </cell>
          <cell r="P40">
            <v>2.86E-2</v>
          </cell>
          <cell r="Q40">
            <v>2.86E-2</v>
          </cell>
          <cell r="R40">
            <v>7.7700000000000005E-2</v>
          </cell>
          <cell r="S40">
            <v>7.7700000000000005E-2</v>
          </cell>
          <cell r="T40">
            <v>7.7700000000000005E-2</v>
          </cell>
          <cell r="U40">
            <v>8.3000000000000001E-3</v>
          </cell>
          <cell r="V40">
            <v>8.3000000000000001E-3</v>
          </cell>
        </row>
        <row r="41">
          <cell r="B41">
            <v>1.8200000000000001E-2</v>
          </cell>
          <cell r="C41">
            <v>1.8200000000000001E-2</v>
          </cell>
          <cell r="D41">
            <v>1.8200000000000001E-2</v>
          </cell>
          <cell r="E41">
            <v>1.8200000000000001E-2</v>
          </cell>
          <cell r="F41">
            <v>1.8200000000000001E-2</v>
          </cell>
          <cell r="G41">
            <v>1.8200000000000001E-2</v>
          </cell>
          <cell r="H41">
            <v>1.8200000000000001E-2</v>
          </cell>
          <cell r="I41">
            <v>1.8200000000000001E-2</v>
          </cell>
          <cell r="J41">
            <v>1.8200000000000001E-2</v>
          </cell>
          <cell r="K41">
            <v>1.8200000000000001E-2</v>
          </cell>
          <cell r="L41">
            <v>8.3000000000000001E-3</v>
          </cell>
          <cell r="M41">
            <v>7.7700000000000005E-2</v>
          </cell>
          <cell r="N41">
            <v>7.7700000000000005E-2</v>
          </cell>
          <cell r="O41">
            <v>7.7700000000000005E-2</v>
          </cell>
          <cell r="P41">
            <v>2.86E-2</v>
          </cell>
          <cell r="Q41">
            <v>2.86E-2</v>
          </cell>
          <cell r="R41">
            <v>7.7700000000000005E-2</v>
          </cell>
          <cell r="S41">
            <v>7.7700000000000005E-2</v>
          </cell>
          <cell r="T41">
            <v>7.7700000000000005E-2</v>
          </cell>
          <cell r="U41">
            <v>8.3000000000000001E-3</v>
          </cell>
          <cell r="V41">
            <v>8.3000000000000001E-3</v>
          </cell>
        </row>
        <row r="42">
          <cell r="B42">
            <v>1.8200000000000001E-2</v>
          </cell>
          <cell r="C42">
            <v>1.8200000000000001E-2</v>
          </cell>
          <cell r="D42">
            <v>1.8200000000000001E-2</v>
          </cell>
          <cell r="E42">
            <v>1.8200000000000001E-2</v>
          </cell>
          <cell r="F42">
            <v>1.8200000000000001E-2</v>
          </cell>
          <cell r="G42">
            <v>1.8200000000000001E-2</v>
          </cell>
          <cell r="H42">
            <v>1.8200000000000001E-2</v>
          </cell>
          <cell r="I42">
            <v>1.8200000000000001E-2</v>
          </cell>
          <cell r="J42">
            <v>1.8200000000000001E-2</v>
          </cell>
          <cell r="K42">
            <v>1.8200000000000001E-2</v>
          </cell>
          <cell r="L42">
            <v>8.3000000000000001E-3</v>
          </cell>
          <cell r="M42">
            <v>7.7700000000000005E-2</v>
          </cell>
          <cell r="N42">
            <v>7.7700000000000005E-2</v>
          </cell>
          <cell r="O42">
            <v>7.7700000000000005E-2</v>
          </cell>
          <cell r="P42">
            <v>2.86E-2</v>
          </cell>
          <cell r="Q42">
            <v>2.86E-2</v>
          </cell>
          <cell r="R42">
            <v>7.7700000000000005E-2</v>
          </cell>
          <cell r="S42">
            <v>7.7700000000000005E-2</v>
          </cell>
          <cell r="T42">
            <v>7.7700000000000005E-2</v>
          </cell>
          <cell r="U42">
            <v>8.3000000000000001E-3</v>
          </cell>
          <cell r="V42">
            <v>8.3000000000000001E-3</v>
          </cell>
        </row>
        <row r="43">
          <cell r="B43">
            <v>1.8200000000000001E-2</v>
          </cell>
          <cell r="C43">
            <v>1.8200000000000001E-2</v>
          </cell>
          <cell r="D43">
            <v>1.8200000000000001E-2</v>
          </cell>
          <cell r="E43">
            <v>1.8200000000000001E-2</v>
          </cell>
          <cell r="F43">
            <v>1.8200000000000001E-2</v>
          </cell>
          <cell r="G43">
            <v>1.8200000000000001E-2</v>
          </cell>
          <cell r="H43">
            <v>1.8200000000000001E-2</v>
          </cell>
          <cell r="I43">
            <v>1.8200000000000001E-2</v>
          </cell>
          <cell r="J43">
            <v>1.8200000000000001E-2</v>
          </cell>
          <cell r="K43">
            <v>1.8200000000000001E-2</v>
          </cell>
          <cell r="L43">
            <v>8.3000000000000001E-3</v>
          </cell>
          <cell r="M43">
            <v>7.7700000000000005E-2</v>
          </cell>
          <cell r="N43">
            <v>7.7700000000000005E-2</v>
          </cell>
          <cell r="O43">
            <v>7.7700000000000005E-2</v>
          </cell>
          <cell r="P43">
            <v>2.86E-2</v>
          </cell>
          <cell r="Q43">
            <v>2.86E-2</v>
          </cell>
          <cell r="R43">
            <v>7.7700000000000005E-2</v>
          </cell>
          <cell r="S43">
            <v>7.7700000000000005E-2</v>
          </cell>
          <cell r="T43">
            <v>7.7700000000000005E-2</v>
          </cell>
          <cell r="U43">
            <v>8.3000000000000001E-3</v>
          </cell>
          <cell r="V43">
            <v>8.3000000000000001E-3</v>
          </cell>
        </row>
      </sheetData>
      <sheetData sheetId="12">
        <row r="3">
          <cell r="B3">
            <v>1.38E-2</v>
          </cell>
          <cell r="C3">
            <v>1.38E-2</v>
          </cell>
          <cell r="D3">
            <v>1.38E-2</v>
          </cell>
          <cell r="E3">
            <v>1.38E-2</v>
          </cell>
          <cell r="F3">
            <v>1.38E-2</v>
          </cell>
          <cell r="G3">
            <v>1.38E-2</v>
          </cell>
          <cell r="H3">
            <v>1.38E-2</v>
          </cell>
          <cell r="I3">
            <v>1.38E-2</v>
          </cell>
          <cell r="J3">
            <v>1.38E-2</v>
          </cell>
          <cell r="K3">
            <v>1.38E-2</v>
          </cell>
          <cell r="L3">
            <v>6.4000000000000003E-3</v>
          </cell>
          <cell r="M3">
            <v>5.8999999999999997E-2</v>
          </cell>
          <cell r="N3">
            <v>5.8999999999999997E-2</v>
          </cell>
          <cell r="O3">
            <v>5.8999999999999997E-2</v>
          </cell>
          <cell r="P3">
            <v>2.1600000000000001E-2</v>
          </cell>
          <cell r="Q3">
            <v>2.1600000000000001E-2</v>
          </cell>
          <cell r="R3">
            <v>5.8999999999999997E-2</v>
          </cell>
          <cell r="S3">
            <v>5.8999999999999997E-2</v>
          </cell>
          <cell r="T3">
            <v>5.8999999999999997E-2</v>
          </cell>
          <cell r="U3">
            <v>6.4000000000000003E-3</v>
          </cell>
          <cell r="V3">
            <v>6.4000000000000003E-3</v>
          </cell>
        </row>
        <row r="4">
          <cell r="B4">
            <v>1.38E-2</v>
          </cell>
          <cell r="C4">
            <v>1.38E-2</v>
          </cell>
          <cell r="D4">
            <v>1.38E-2</v>
          </cell>
          <cell r="E4">
            <v>1.38E-2</v>
          </cell>
          <cell r="F4">
            <v>1.38E-2</v>
          </cell>
          <cell r="G4">
            <v>1.38E-2</v>
          </cell>
          <cell r="H4">
            <v>1.38E-2</v>
          </cell>
          <cell r="I4">
            <v>1.38E-2</v>
          </cell>
          <cell r="J4">
            <v>1.38E-2</v>
          </cell>
          <cell r="K4">
            <v>1.38E-2</v>
          </cell>
          <cell r="L4">
            <v>6.4000000000000003E-3</v>
          </cell>
          <cell r="M4">
            <v>5.8999999999999997E-2</v>
          </cell>
          <cell r="N4">
            <v>5.8999999999999997E-2</v>
          </cell>
          <cell r="O4">
            <v>5.8999999999999997E-2</v>
          </cell>
          <cell r="P4">
            <v>2.1600000000000001E-2</v>
          </cell>
          <cell r="Q4">
            <v>2.1600000000000001E-2</v>
          </cell>
          <cell r="R4">
            <v>5.8999999999999997E-2</v>
          </cell>
          <cell r="S4">
            <v>5.8999999999999997E-2</v>
          </cell>
          <cell r="T4">
            <v>5.8999999999999997E-2</v>
          </cell>
          <cell r="U4">
            <v>6.4000000000000003E-3</v>
          </cell>
          <cell r="V4">
            <v>6.4000000000000003E-3</v>
          </cell>
        </row>
        <row r="5">
          <cell r="B5">
            <v>1.38E-2</v>
          </cell>
          <cell r="C5">
            <v>1.38E-2</v>
          </cell>
          <cell r="D5">
            <v>1.38E-2</v>
          </cell>
          <cell r="E5">
            <v>1.38E-2</v>
          </cell>
          <cell r="F5">
            <v>1.38E-2</v>
          </cell>
          <cell r="G5">
            <v>1.38E-2</v>
          </cell>
          <cell r="H5">
            <v>1.38E-2</v>
          </cell>
          <cell r="I5">
            <v>1.38E-2</v>
          </cell>
          <cell r="J5">
            <v>1.38E-2</v>
          </cell>
          <cell r="K5">
            <v>1.38E-2</v>
          </cell>
          <cell r="L5">
            <v>6.4000000000000003E-3</v>
          </cell>
          <cell r="M5">
            <v>5.8999999999999997E-2</v>
          </cell>
          <cell r="N5">
            <v>5.8999999999999997E-2</v>
          </cell>
          <cell r="O5">
            <v>5.8999999999999997E-2</v>
          </cell>
          <cell r="P5">
            <v>2.1600000000000001E-2</v>
          </cell>
          <cell r="Q5">
            <v>2.1600000000000001E-2</v>
          </cell>
          <cell r="R5">
            <v>5.8999999999999997E-2</v>
          </cell>
          <cell r="S5">
            <v>5.8999999999999997E-2</v>
          </cell>
          <cell r="T5">
            <v>5.8999999999999997E-2</v>
          </cell>
          <cell r="U5">
            <v>6.4000000000000003E-3</v>
          </cell>
          <cell r="V5">
            <v>6.4000000000000003E-3</v>
          </cell>
        </row>
        <row r="6">
          <cell r="B6">
            <v>1.38E-2</v>
          </cell>
          <cell r="C6">
            <v>1.38E-2</v>
          </cell>
          <cell r="D6">
            <v>1.38E-2</v>
          </cell>
          <cell r="E6">
            <v>1.38E-2</v>
          </cell>
          <cell r="F6">
            <v>1.38E-2</v>
          </cell>
          <cell r="G6">
            <v>1.38E-2</v>
          </cell>
          <cell r="H6">
            <v>1.38E-2</v>
          </cell>
          <cell r="I6">
            <v>1.38E-2</v>
          </cell>
          <cell r="J6">
            <v>1.38E-2</v>
          </cell>
          <cell r="K6">
            <v>1.38E-2</v>
          </cell>
          <cell r="L6">
            <v>6.4000000000000003E-3</v>
          </cell>
          <cell r="M6">
            <v>5.8999999999999997E-2</v>
          </cell>
          <cell r="N6">
            <v>5.8999999999999997E-2</v>
          </cell>
          <cell r="O6">
            <v>5.8999999999999997E-2</v>
          </cell>
          <cell r="P6">
            <v>2.1600000000000001E-2</v>
          </cell>
          <cell r="Q6">
            <v>2.1600000000000001E-2</v>
          </cell>
          <cell r="R6">
            <v>5.8999999999999997E-2</v>
          </cell>
          <cell r="S6">
            <v>5.8999999999999997E-2</v>
          </cell>
          <cell r="T6">
            <v>5.8999999999999997E-2</v>
          </cell>
          <cell r="U6">
            <v>6.4000000000000003E-3</v>
          </cell>
          <cell r="V6">
            <v>6.4000000000000003E-3</v>
          </cell>
        </row>
        <row r="7">
          <cell r="B7">
            <v>1.38E-2</v>
          </cell>
          <cell r="C7">
            <v>1.38E-2</v>
          </cell>
          <cell r="D7">
            <v>1.38E-2</v>
          </cell>
          <cell r="E7">
            <v>1.38E-2</v>
          </cell>
          <cell r="F7">
            <v>1.38E-2</v>
          </cell>
          <cell r="G7">
            <v>1.38E-2</v>
          </cell>
          <cell r="H7">
            <v>1.38E-2</v>
          </cell>
          <cell r="I7">
            <v>1.38E-2</v>
          </cell>
          <cell r="J7">
            <v>1.38E-2</v>
          </cell>
          <cell r="K7">
            <v>1.38E-2</v>
          </cell>
          <cell r="L7">
            <v>6.4000000000000003E-3</v>
          </cell>
          <cell r="M7">
            <v>5.8999999999999997E-2</v>
          </cell>
          <cell r="N7">
            <v>5.8999999999999997E-2</v>
          </cell>
          <cell r="O7">
            <v>5.8999999999999997E-2</v>
          </cell>
          <cell r="P7">
            <v>2.1600000000000001E-2</v>
          </cell>
          <cell r="Q7">
            <v>2.1600000000000001E-2</v>
          </cell>
          <cell r="R7">
            <v>5.8999999999999997E-2</v>
          </cell>
          <cell r="S7">
            <v>5.8999999999999997E-2</v>
          </cell>
          <cell r="T7">
            <v>5.8999999999999997E-2</v>
          </cell>
          <cell r="U7">
            <v>6.4000000000000003E-3</v>
          </cell>
          <cell r="V7">
            <v>6.4000000000000003E-3</v>
          </cell>
        </row>
        <row r="8">
          <cell r="B8">
            <v>1.38E-2</v>
          </cell>
          <cell r="C8">
            <v>1.38E-2</v>
          </cell>
          <cell r="D8">
            <v>1.38E-2</v>
          </cell>
          <cell r="E8">
            <v>1.38E-2</v>
          </cell>
          <cell r="F8">
            <v>1.38E-2</v>
          </cell>
          <cell r="G8">
            <v>1.38E-2</v>
          </cell>
          <cell r="H8">
            <v>1.38E-2</v>
          </cell>
          <cell r="I8">
            <v>1.38E-2</v>
          </cell>
          <cell r="J8">
            <v>1.38E-2</v>
          </cell>
          <cell r="K8">
            <v>1.38E-2</v>
          </cell>
          <cell r="L8">
            <v>6.4000000000000003E-3</v>
          </cell>
          <cell r="M8">
            <v>5.8999999999999997E-2</v>
          </cell>
          <cell r="N8">
            <v>5.8999999999999997E-2</v>
          </cell>
          <cell r="O8">
            <v>5.8999999999999997E-2</v>
          </cell>
          <cell r="P8">
            <v>2.1600000000000001E-2</v>
          </cell>
          <cell r="Q8">
            <v>2.1600000000000001E-2</v>
          </cell>
          <cell r="R8">
            <v>5.8999999999999997E-2</v>
          </cell>
          <cell r="S8">
            <v>5.8999999999999997E-2</v>
          </cell>
          <cell r="T8">
            <v>5.8999999999999997E-2</v>
          </cell>
          <cell r="U8">
            <v>6.4000000000000003E-3</v>
          </cell>
          <cell r="V8">
            <v>6.4000000000000003E-3</v>
          </cell>
        </row>
        <row r="9">
          <cell r="B9">
            <v>1.38E-2</v>
          </cell>
          <cell r="C9">
            <v>1.38E-2</v>
          </cell>
          <cell r="D9">
            <v>1.38E-2</v>
          </cell>
          <cell r="E9">
            <v>1.38E-2</v>
          </cell>
          <cell r="F9">
            <v>1.38E-2</v>
          </cell>
          <cell r="G9">
            <v>1.38E-2</v>
          </cell>
          <cell r="H9">
            <v>1.38E-2</v>
          </cell>
          <cell r="I9">
            <v>1.38E-2</v>
          </cell>
          <cell r="J9">
            <v>1.38E-2</v>
          </cell>
          <cell r="K9">
            <v>1.38E-2</v>
          </cell>
          <cell r="L9">
            <v>6.4000000000000003E-3</v>
          </cell>
          <cell r="M9">
            <v>5.8999999999999997E-2</v>
          </cell>
          <cell r="N9">
            <v>5.8999999999999997E-2</v>
          </cell>
          <cell r="O9">
            <v>5.8999999999999997E-2</v>
          </cell>
          <cell r="P9">
            <v>2.1600000000000001E-2</v>
          </cell>
          <cell r="Q9">
            <v>2.1600000000000001E-2</v>
          </cell>
          <cell r="R9">
            <v>5.8999999999999997E-2</v>
          </cell>
          <cell r="S9">
            <v>5.8999999999999997E-2</v>
          </cell>
          <cell r="T9">
            <v>5.8999999999999997E-2</v>
          </cell>
          <cell r="U9">
            <v>6.4000000000000003E-3</v>
          </cell>
          <cell r="V9">
            <v>6.4000000000000003E-3</v>
          </cell>
        </row>
        <row r="10">
          <cell r="B10">
            <v>1.38E-2</v>
          </cell>
          <cell r="C10">
            <v>1.38E-2</v>
          </cell>
          <cell r="D10">
            <v>1.38E-2</v>
          </cell>
          <cell r="E10">
            <v>1.38E-2</v>
          </cell>
          <cell r="F10">
            <v>1.38E-2</v>
          </cell>
          <cell r="G10">
            <v>1.38E-2</v>
          </cell>
          <cell r="H10">
            <v>1.38E-2</v>
          </cell>
          <cell r="I10">
            <v>1.38E-2</v>
          </cell>
          <cell r="J10">
            <v>1.38E-2</v>
          </cell>
          <cell r="K10">
            <v>1.38E-2</v>
          </cell>
          <cell r="L10">
            <v>6.4000000000000003E-3</v>
          </cell>
          <cell r="M10">
            <v>5.8999999999999997E-2</v>
          </cell>
          <cell r="N10">
            <v>5.8999999999999997E-2</v>
          </cell>
          <cell r="O10">
            <v>5.8999999999999997E-2</v>
          </cell>
          <cell r="P10">
            <v>2.1600000000000001E-2</v>
          </cell>
          <cell r="Q10">
            <v>2.1600000000000001E-2</v>
          </cell>
          <cell r="R10">
            <v>5.8999999999999997E-2</v>
          </cell>
          <cell r="S10">
            <v>5.8999999999999997E-2</v>
          </cell>
          <cell r="T10">
            <v>5.8999999999999997E-2</v>
          </cell>
          <cell r="U10">
            <v>6.4000000000000003E-3</v>
          </cell>
          <cell r="V10">
            <v>6.4000000000000003E-3</v>
          </cell>
        </row>
        <row r="11">
          <cell r="B11">
            <v>1.38E-2</v>
          </cell>
          <cell r="C11">
            <v>1.38E-2</v>
          </cell>
          <cell r="D11">
            <v>1.38E-2</v>
          </cell>
          <cell r="E11">
            <v>1.38E-2</v>
          </cell>
          <cell r="F11">
            <v>1.38E-2</v>
          </cell>
          <cell r="G11">
            <v>1.38E-2</v>
          </cell>
          <cell r="H11">
            <v>1.38E-2</v>
          </cell>
          <cell r="I11">
            <v>1.38E-2</v>
          </cell>
          <cell r="J11">
            <v>1.38E-2</v>
          </cell>
          <cell r="K11">
            <v>1.38E-2</v>
          </cell>
          <cell r="L11">
            <v>6.4000000000000003E-3</v>
          </cell>
          <cell r="M11">
            <v>5.8999999999999997E-2</v>
          </cell>
          <cell r="N11">
            <v>5.8999999999999997E-2</v>
          </cell>
          <cell r="O11">
            <v>5.8999999999999997E-2</v>
          </cell>
          <cell r="P11">
            <v>2.1600000000000001E-2</v>
          </cell>
          <cell r="Q11">
            <v>2.1600000000000001E-2</v>
          </cell>
          <cell r="R11">
            <v>5.8999999999999997E-2</v>
          </cell>
          <cell r="S11">
            <v>5.8999999999999997E-2</v>
          </cell>
          <cell r="T11">
            <v>5.8999999999999997E-2</v>
          </cell>
          <cell r="U11">
            <v>6.4000000000000003E-3</v>
          </cell>
          <cell r="V11">
            <v>6.4000000000000003E-3</v>
          </cell>
        </row>
        <row r="12">
          <cell r="B12">
            <v>1.38E-2</v>
          </cell>
          <cell r="C12">
            <v>1.38E-2</v>
          </cell>
          <cell r="D12">
            <v>1.38E-2</v>
          </cell>
          <cell r="E12">
            <v>1.38E-2</v>
          </cell>
          <cell r="F12">
            <v>1.38E-2</v>
          </cell>
          <cell r="G12">
            <v>1.38E-2</v>
          </cell>
          <cell r="H12">
            <v>1.38E-2</v>
          </cell>
          <cell r="I12">
            <v>1.38E-2</v>
          </cell>
          <cell r="J12">
            <v>1.38E-2</v>
          </cell>
          <cell r="K12">
            <v>1.38E-2</v>
          </cell>
          <cell r="L12">
            <v>6.4000000000000003E-3</v>
          </cell>
          <cell r="M12">
            <v>5.8999999999999997E-2</v>
          </cell>
          <cell r="N12">
            <v>5.8999999999999997E-2</v>
          </cell>
          <cell r="O12">
            <v>5.8999999999999997E-2</v>
          </cell>
          <cell r="P12">
            <v>2.1600000000000001E-2</v>
          </cell>
          <cell r="Q12">
            <v>2.1600000000000001E-2</v>
          </cell>
          <cell r="R12">
            <v>5.8999999999999997E-2</v>
          </cell>
          <cell r="S12">
            <v>5.8999999999999997E-2</v>
          </cell>
          <cell r="T12">
            <v>5.8999999999999997E-2</v>
          </cell>
          <cell r="U12">
            <v>6.4000000000000003E-3</v>
          </cell>
          <cell r="V12">
            <v>6.4000000000000003E-3</v>
          </cell>
        </row>
        <row r="13">
          <cell r="B13">
            <v>1.38E-2</v>
          </cell>
          <cell r="C13">
            <v>1.38E-2</v>
          </cell>
          <cell r="D13">
            <v>1.38E-2</v>
          </cell>
          <cell r="E13">
            <v>1.38E-2</v>
          </cell>
          <cell r="F13">
            <v>1.38E-2</v>
          </cell>
          <cell r="G13">
            <v>1.38E-2</v>
          </cell>
          <cell r="H13">
            <v>1.38E-2</v>
          </cell>
          <cell r="I13">
            <v>1.38E-2</v>
          </cell>
          <cell r="J13">
            <v>1.38E-2</v>
          </cell>
          <cell r="K13">
            <v>1.38E-2</v>
          </cell>
          <cell r="L13">
            <v>6.4000000000000003E-3</v>
          </cell>
          <cell r="M13">
            <v>5.8999999999999997E-2</v>
          </cell>
          <cell r="N13">
            <v>5.8999999999999997E-2</v>
          </cell>
          <cell r="O13">
            <v>5.8999999999999997E-2</v>
          </cell>
          <cell r="P13">
            <v>2.1600000000000001E-2</v>
          </cell>
          <cell r="Q13">
            <v>2.1600000000000001E-2</v>
          </cell>
          <cell r="R13">
            <v>5.8999999999999997E-2</v>
          </cell>
          <cell r="S13">
            <v>5.8999999999999997E-2</v>
          </cell>
          <cell r="T13">
            <v>5.8999999999999997E-2</v>
          </cell>
          <cell r="U13">
            <v>6.4000000000000003E-3</v>
          </cell>
          <cell r="V13">
            <v>6.4000000000000003E-3</v>
          </cell>
        </row>
        <row r="14">
          <cell r="B14">
            <v>1.38E-2</v>
          </cell>
          <cell r="C14">
            <v>1.38E-2</v>
          </cell>
          <cell r="D14">
            <v>1.38E-2</v>
          </cell>
          <cell r="E14">
            <v>1.38E-2</v>
          </cell>
          <cell r="F14">
            <v>1.38E-2</v>
          </cell>
          <cell r="G14">
            <v>1.38E-2</v>
          </cell>
          <cell r="H14">
            <v>1.38E-2</v>
          </cell>
          <cell r="I14">
            <v>1.38E-2</v>
          </cell>
          <cell r="J14">
            <v>1.38E-2</v>
          </cell>
          <cell r="K14">
            <v>1.38E-2</v>
          </cell>
          <cell r="L14">
            <v>6.4000000000000003E-3</v>
          </cell>
          <cell r="M14">
            <v>5.8999999999999997E-2</v>
          </cell>
          <cell r="N14">
            <v>5.8999999999999997E-2</v>
          </cell>
          <cell r="O14">
            <v>5.8999999999999997E-2</v>
          </cell>
          <cell r="P14">
            <v>2.1600000000000001E-2</v>
          </cell>
          <cell r="Q14">
            <v>2.1600000000000001E-2</v>
          </cell>
          <cell r="R14">
            <v>5.8999999999999997E-2</v>
          </cell>
          <cell r="S14">
            <v>5.8999999999999997E-2</v>
          </cell>
          <cell r="T14">
            <v>5.8999999999999997E-2</v>
          </cell>
          <cell r="U14">
            <v>6.4000000000000003E-3</v>
          </cell>
          <cell r="V14">
            <v>6.4000000000000003E-3</v>
          </cell>
        </row>
        <row r="15">
          <cell r="B15">
            <v>1.38E-2</v>
          </cell>
          <cell r="C15">
            <v>1.38E-2</v>
          </cell>
          <cell r="D15">
            <v>1.38E-2</v>
          </cell>
          <cell r="E15">
            <v>1.38E-2</v>
          </cell>
          <cell r="F15">
            <v>1.38E-2</v>
          </cell>
          <cell r="G15">
            <v>1.38E-2</v>
          </cell>
          <cell r="H15">
            <v>1.38E-2</v>
          </cell>
          <cell r="I15">
            <v>1.38E-2</v>
          </cell>
          <cell r="J15">
            <v>1.38E-2</v>
          </cell>
          <cell r="K15">
            <v>1.38E-2</v>
          </cell>
          <cell r="L15">
            <v>6.4000000000000003E-3</v>
          </cell>
          <cell r="M15">
            <v>5.8999999999999997E-2</v>
          </cell>
          <cell r="N15">
            <v>5.8999999999999997E-2</v>
          </cell>
          <cell r="O15">
            <v>5.8999999999999997E-2</v>
          </cell>
          <cell r="P15">
            <v>2.1600000000000001E-2</v>
          </cell>
          <cell r="Q15">
            <v>2.1600000000000001E-2</v>
          </cell>
          <cell r="R15">
            <v>5.8999999999999997E-2</v>
          </cell>
          <cell r="S15">
            <v>5.8999999999999997E-2</v>
          </cell>
          <cell r="T15">
            <v>5.8999999999999997E-2</v>
          </cell>
          <cell r="U15">
            <v>6.4000000000000003E-3</v>
          </cell>
          <cell r="V15">
            <v>6.4000000000000003E-3</v>
          </cell>
        </row>
        <row r="16">
          <cell r="B16">
            <v>1.38E-2</v>
          </cell>
          <cell r="C16">
            <v>1.38E-2</v>
          </cell>
          <cell r="D16">
            <v>1.38E-2</v>
          </cell>
          <cell r="E16">
            <v>1.38E-2</v>
          </cell>
          <cell r="F16">
            <v>1.38E-2</v>
          </cell>
          <cell r="G16">
            <v>1.38E-2</v>
          </cell>
          <cell r="H16">
            <v>1.38E-2</v>
          </cell>
          <cell r="I16">
            <v>1.38E-2</v>
          </cell>
          <cell r="J16">
            <v>1.38E-2</v>
          </cell>
          <cell r="K16">
            <v>1.38E-2</v>
          </cell>
          <cell r="L16">
            <v>6.4000000000000003E-3</v>
          </cell>
          <cell r="M16">
            <v>5.8999999999999997E-2</v>
          </cell>
          <cell r="N16">
            <v>5.8999999999999997E-2</v>
          </cell>
          <cell r="O16">
            <v>5.8999999999999997E-2</v>
          </cell>
          <cell r="P16">
            <v>2.1600000000000001E-2</v>
          </cell>
          <cell r="Q16">
            <v>2.1600000000000001E-2</v>
          </cell>
          <cell r="R16">
            <v>5.8999999999999997E-2</v>
          </cell>
          <cell r="S16">
            <v>5.8999999999999997E-2</v>
          </cell>
          <cell r="T16">
            <v>5.8999999999999997E-2</v>
          </cell>
          <cell r="U16">
            <v>6.4000000000000003E-3</v>
          </cell>
          <cell r="V16">
            <v>6.4000000000000003E-3</v>
          </cell>
        </row>
        <row r="17">
          <cell r="B17">
            <v>1.38E-2</v>
          </cell>
          <cell r="C17">
            <v>1.38E-2</v>
          </cell>
          <cell r="D17">
            <v>1.38E-2</v>
          </cell>
          <cell r="E17">
            <v>1.38E-2</v>
          </cell>
          <cell r="F17">
            <v>1.38E-2</v>
          </cell>
          <cell r="G17">
            <v>1.38E-2</v>
          </cell>
          <cell r="H17">
            <v>1.38E-2</v>
          </cell>
          <cell r="I17">
            <v>1.38E-2</v>
          </cell>
          <cell r="J17">
            <v>1.38E-2</v>
          </cell>
          <cell r="K17">
            <v>1.38E-2</v>
          </cell>
          <cell r="L17">
            <v>6.4000000000000003E-3</v>
          </cell>
          <cell r="M17">
            <v>5.8999999999999997E-2</v>
          </cell>
          <cell r="N17">
            <v>5.8999999999999997E-2</v>
          </cell>
          <cell r="O17">
            <v>5.8999999999999997E-2</v>
          </cell>
          <cell r="P17">
            <v>2.1600000000000001E-2</v>
          </cell>
          <cell r="Q17">
            <v>2.1600000000000001E-2</v>
          </cell>
          <cell r="R17">
            <v>5.8999999999999997E-2</v>
          </cell>
          <cell r="S17">
            <v>5.8999999999999997E-2</v>
          </cell>
          <cell r="T17">
            <v>5.8999999999999997E-2</v>
          </cell>
          <cell r="U17">
            <v>6.4000000000000003E-3</v>
          </cell>
          <cell r="V17">
            <v>6.4000000000000003E-3</v>
          </cell>
        </row>
        <row r="18">
          <cell r="B18">
            <v>1.38E-2</v>
          </cell>
          <cell r="C18">
            <v>1.38E-2</v>
          </cell>
          <cell r="D18">
            <v>1.38E-2</v>
          </cell>
          <cell r="E18">
            <v>1.38E-2</v>
          </cell>
          <cell r="F18">
            <v>1.38E-2</v>
          </cell>
          <cell r="G18">
            <v>1.38E-2</v>
          </cell>
          <cell r="H18">
            <v>1.38E-2</v>
          </cell>
          <cell r="I18">
            <v>1.38E-2</v>
          </cell>
          <cell r="J18">
            <v>1.38E-2</v>
          </cell>
          <cell r="K18">
            <v>1.38E-2</v>
          </cell>
          <cell r="L18">
            <v>6.4000000000000003E-3</v>
          </cell>
          <cell r="M18">
            <v>5.8999999999999997E-2</v>
          </cell>
          <cell r="N18">
            <v>5.8999999999999997E-2</v>
          </cell>
          <cell r="O18">
            <v>5.8999999999999997E-2</v>
          </cell>
          <cell r="P18">
            <v>2.1600000000000001E-2</v>
          </cell>
          <cell r="Q18">
            <v>2.1600000000000001E-2</v>
          </cell>
          <cell r="R18">
            <v>5.8999999999999997E-2</v>
          </cell>
          <cell r="S18">
            <v>5.8999999999999997E-2</v>
          </cell>
          <cell r="T18">
            <v>5.8999999999999997E-2</v>
          </cell>
          <cell r="U18">
            <v>6.4000000000000003E-3</v>
          </cell>
          <cell r="V18">
            <v>6.4000000000000003E-3</v>
          </cell>
        </row>
        <row r="19">
          <cell r="B19">
            <v>1.38E-2</v>
          </cell>
          <cell r="C19">
            <v>1.38E-2</v>
          </cell>
          <cell r="D19">
            <v>1.38E-2</v>
          </cell>
          <cell r="E19">
            <v>1.38E-2</v>
          </cell>
          <cell r="F19">
            <v>1.38E-2</v>
          </cell>
          <cell r="G19">
            <v>1.38E-2</v>
          </cell>
          <cell r="H19">
            <v>1.38E-2</v>
          </cell>
          <cell r="I19">
            <v>1.38E-2</v>
          </cell>
          <cell r="J19">
            <v>1.38E-2</v>
          </cell>
          <cell r="K19">
            <v>1.38E-2</v>
          </cell>
          <cell r="L19">
            <v>6.4000000000000003E-3</v>
          </cell>
          <cell r="M19">
            <v>5.8999999999999997E-2</v>
          </cell>
          <cell r="N19">
            <v>5.8999999999999997E-2</v>
          </cell>
          <cell r="O19">
            <v>5.8999999999999997E-2</v>
          </cell>
          <cell r="P19">
            <v>2.1600000000000001E-2</v>
          </cell>
          <cell r="Q19">
            <v>2.1600000000000001E-2</v>
          </cell>
          <cell r="R19">
            <v>5.8999999999999997E-2</v>
          </cell>
          <cell r="S19">
            <v>5.8999999999999997E-2</v>
          </cell>
          <cell r="T19">
            <v>5.8999999999999997E-2</v>
          </cell>
          <cell r="U19">
            <v>6.4000000000000003E-3</v>
          </cell>
          <cell r="V19">
            <v>6.4000000000000003E-3</v>
          </cell>
        </row>
        <row r="20">
          <cell r="B20">
            <v>1.38E-2</v>
          </cell>
          <cell r="C20">
            <v>1.38E-2</v>
          </cell>
          <cell r="D20">
            <v>1.38E-2</v>
          </cell>
          <cell r="E20">
            <v>1.38E-2</v>
          </cell>
          <cell r="F20">
            <v>1.38E-2</v>
          </cell>
          <cell r="G20">
            <v>1.38E-2</v>
          </cell>
          <cell r="H20">
            <v>1.38E-2</v>
          </cell>
          <cell r="I20">
            <v>1.38E-2</v>
          </cell>
          <cell r="J20">
            <v>1.38E-2</v>
          </cell>
          <cell r="K20">
            <v>1.38E-2</v>
          </cell>
          <cell r="L20">
            <v>6.4000000000000003E-3</v>
          </cell>
          <cell r="M20">
            <v>5.8999999999999997E-2</v>
          </cell>
          <cell r="N20">
            <v>5.8999999999999997E-2</v>
          </cell>
          <cell r="O20">
            <v>5.8999999999999997E-2</v>
          </cell>
          <cell r="P20">
            <v>2.1600000000000001E-2</v>
          </cell>
          <cell r="Q20">
            <v>2.1600000000000001E-2</v>
          </cell>
          <cell r="R20">
            <v>5.8999999999999997E-2</v>
          </cell>
          <cell r="S20">
            <v>5.8999999999999997E-2</v>
          </cell>
          <cell r="T20">
            <v>5.8999999999999997E-2</v>
          </cell>
          <cell r="U20">
            <v>6.4000000000000003E-3</v>
          </cell>
          <cell r="V20">
            <v>6.4000000000000003E-3</v>
          </cell>
        </row>
        <row r="21">
          <cell r="B21">
            <v>1.38E-2</v>
          </cell>
          <cell r="C21">
            <v>1.38E-2</v>
          </cell>
          <cell r="D21">
            <v>1.38E-2</v>
          </cell>
          <cell r="E21">
            <v>1.38E-2</v>
          </cell>
          <cell r="F21">
            <v>1.38E-2</v>
          </cell>
          <cell r="G21">
            <v>1.38E-2</v>
          </cell>
          <cell r="H21">
            <v>1.38E-2</v>
          </cell>
          <cell r="I21">
            <v>1.38E-2</v>
          </cell>
          <cell r="J21">
            <v>1.38E-2</v>
          </cell>
          <cell r="K21">
            <v>1.38E-2</v>
          </cell>
          <cell r="L21">
            <v>6.4000000000000003E-3</v>
          </cell>
          <cell r="M21">
            <v>5.8999999999999997E-2</v>
          </cell>
          <cell r="N21">
            <v>5.8999999999999997E-2</v>
          </cell>
          <cell r="O21">
            <v>5.8999999999999997E-2</v>
          </cell>
          <cell r="P21">
            <v>2.1600000000000001E-2</v>
          </cell>
          <cell r="Q21">
            <v>2.1600000000000001E-2</v>
          </cell>
          <cell r="R21">
            <v>5.8999999999999997E-2</v>
          </cell>
          <cell r="S21">
            <v>5.8999999999999997E-2</v>
          </cell>
          <cell r="T21">
            <v>5.8999999999999997E-2</v>
          </cell>
          <cell r="U21">
            <v>6.4000000000000003E-3</v>
          </cell>
          <cell r="V21">
            <v>6.4000000000000003E-3</v>
          </cell>
        </row>
        <row r="22">
          <cell r="B22">
            <v>1.38E-2</v>
          </cell>
          <cell r="C22">
            <v>1.38E-2</v>
          </cell>
          <cell r="D22">
            <v>1.38E-2</v>
          </cell>
          <cell r="E22">
            <v>1.38E-2</v>
          </cell>
          <cell r="F22">
            <v>1.38E-2</v>
          </cell>
          <cell r="G22">
            <v>1.38E-2</v>
          </cell>
          <cell r="H22">
            <v>1.38E-2</v>
          </cell>
          <cell r="I22">
            <v>1.38E-2</v>
          </cell>
          <cell r="J22">
            <v>1.38E-2</v>
          </cell>
          <cell r="K22">
            <v>1.38E-2</v>
          </cell>
          <cell r="L22">
            <v>6.4000000000000003E-3</v>
          </cell>
          <cell r="M22">
            <v>5.8999999999999997E-2</v>
          </cell>
          <cell r="N22">
            <v>5.8999999999999997E-2</v>
          </cell>
          <cell r="O22">
            <v>5.8999999999999997E-2</v>
          </cell>
          <cell r="P22">
            <v>2.1600000000000001E-2</v>
          </cell>
          <cell r="Q22">
            <v>2.1600000000000001E-2</v>
          </cell>
          <cell r="R22">
            <v>5.8999999999999997E-2</v>
          </cell>
          <cell r="S22">
            <v>5.8999999999999997E-2</v>
          </cell>
          <cell r="T22">
            <v>5.8999999999999997E-2</v>
          </cell>
          <cell r="U22">
            <v>6.4000000000000003E-3</v>
          </cell>
          <cell r="V22">
            <v>6.4000000000000003E-3</v>
          </cell>
        </row>
        <row r="23">
          <cell r="B23">
            <v>1.38E-2</v>
          </cell>
          <cell r="C23">
            <v>1.38E-2</v>
          </cell>
          <cell r="D23">
            <v>1.38E-2</v>
          </cell>
          <cell r="E23">
            <v>1.38E-2</v>
          </cell>
          <cell r="F23">
            <v>1.38E-2</v>
          </cell>
          <cell r="G23">
            <v>1.38E-2</v>
          </cell>
          <cell r="H23">
            <v>1.38E-2</v>
          </cell>
          <cell r="I23">
            <v>1.38E-2</v>
          </cell>
          <cell r="J23">
            <v>1.38E-2</v>
          </cell>
          <cell r="K23">
            <v>1.38E-2</v>
          </cell>
          <cell r="L23">
            <v>6.4000000000000003E-3</v>
          </cell>
          <cell r="M23">
            <v>5.8999999999999997E-2</v>
          </cell>
          <cell r="N23">
            <v>5.8999999999999997E-2</v>
          </cell>
          <cell r="O23">
            <v>5.8999999999999997E-2</v>
          </cell>
          <cell r="P23">
            <v>2.1600000000000001E-2</v>
          </cell>
          <cell r="Q23">
            <v>2.1600000000000001E-2</v>
          </cell>
          <cell r="R23">
            <v>5.8999999999999997E-2</v>
          </cell>
          <cell r="S23">
            <v>5.8999999999999997E-2</v>
          </cell>
          <cell r="T23">
            <v>5.8999999999999997E-2</v>
          </cell>
          <cell r="U23">
            <v>6.4000000000000003E-3</v>
          </cell>
          <cell r="V23">
            <v>6.4000000000000003E-3</v>
          </cell>
        </row>
        <row r="24">
          <cell r="B24">
            <v>1.38E-2</v>
          </cell>
          <cell r="C24">
            <v>1.38E-2</v>
          </cell>
          <cell r="D24">
            <v>1.38E-2</v>
          </cell>
          <cell r="E24">
            <v>1.38E-2</v>
          </cell>
          <cell r="F24">
            <v>1.38E-2</v>
          </cell>
          <cell r="G24">
            <v>1.38E-2</v>
          </cell>
          <cell r="H24">
            <v>1.38E-2</v>
          </cell>
          <cell r="I24">
            <v>1.38E-2</v>
          </cell>
          <cell r="J24">
            <v>1.38E-2</v>
          </cell>
          <cell r="K24">
            <v>1.38E-2</v>
          </cell>
          <cell r="L24">
            <v>6.4000000000000003E-3</v>
          </cell>
          <cell r="M24">
            <v>5.8999999999999997E-2</v>
          </cell>
          <cell r="N24">
            <v>5.8999999999999997E-2</v>
          </cell>
          <cell r="O24">
            <v>5.8999999999999997E-2</v>
          </cell>
          <cell r="P24">
            <v>2.1600000000000001E-2</v>
          </cell>
          <cell r="Q24">
            <v>2.1600000000000001E-2</v>
          </cell>
          <cell r="R24">
            <v>5.8999999999999997E-2</v>
          </cell>
          <cell r="S24">
            <v>5.8999999999999997E-2</v>
          </cell>
          <cell r="T24">
            <v>5.8999999999999997E-2</v>
          </cell>
          <cell r="U24">
            <v>6.4000000000000003E-3</v>
          </cell>
          <cell r="V24">
            <v>6.4000000000000003E-3</v>
          </cell>
        </row>
        <row r="25">
          <cell r="B25">
            <v>1.38E-2</v>
          </cell>
          <cell r="C25">
            <v>1.38E-2</v>
          </cell>
          <cell r="D25">
            <v>1.38E-2</v>
          </cell>
          <cell r="E25">
            <v>1.38E-2</v>
          </cell>
          <cell r="F25">
            <v>1.38E-2</v>
          </cell>
          <cell r="G25">
            <v>1.38E-2</v>
          </cell>
          <cell r="H25">
            <v>1.38E-2</v>
          </cell>
          <cell r="I25">
            <v>1.38E-2</v>
          </cell>
          <cell r="J25">
            <v>1.38E-2</v>
          </cell>
          <cell r="K25">
            <v>1.38E-2</v>
          </cell>
          <cell r="L25">
            <v>6.4000000000000003E-3</v>
          </cell>
          <cell r="M25">
            <v>5.8999999999999997E-2</v>
          </cell>
          <cell r="N25">
            <v>5.8999999999999997E-2</v>
          </cell>
          <cell r="O25">
            <v>5.8999999999999997E-2</v>
          </cell>
          <cell r="P25">
            <v>2.1600000000000001E-2</v>
          </cell>
          <cell r="Q25">
            <v>2.1600000000000001E-2</v>
          </cell>
          <cell r="R25">
            <v>5.8999999999999997E-2</v>
          </cell>
          <cell r="S25">
            <v>5.8999999999999997E-2</v>
          </cell>
          <cell r="T25">
            <v>5.8999999999999997E-2</v>
          </cell>
          <cell r="U25">
            <v>6.4000000000000003E-3</v>
          </cell>
          <cell r="V25">
            <v>6.4000000000000003E-3</v>
          </cell>
        </row>
        <row r="26">
          <cell r="B26">
            <v>1.38E-2</v>
          </cell>
          <cell r="C26">
            <v>1.38E-2</v>
          </cell>
          <cell r="D26">
            <v>1.38E-2</v>
          </cell>
          <cell r="E26">
            <v>1.38E-2</v>
          </cell>
          <cell r="F26">
            <v>1.38E-2</v>
          </cell>
          <cell r="G26">
            <v>1.38E-2</v>
          </cell>
          <cell r="H26">
            <v>1.38E-2</v>
          </cell>
          <cell r="I26">
            <v>1.38E-2</v>
          </cell>
          <cell r="J26">
            <v>1.38E-2</v>
          </cell>
          <cell r="K26">
            <v>1.38E-2</v>
          </cell>
          <cell r="L26">
            <v>6.4000000000000003E-3</v>
          </cell>
          <cell r="M26">
            <v>5.8999999999999997E-2</v>
          </cell>
          <cell r="N26">
            <v>5.8999999999999997E-2</v>
          </cell>
          <cell r="O26">
            <v>5.8999999999999997E-2</v>
          </cell>
          <cell r="P26">
            <v>2.1600000000000001E-2</v>
          </cell>
          <cell r="Q26">
            <v>2.1600000000000001E-2</v>
          </cell>
          <cell r="R26">
            <v>5.8999999999999997E-2</v>
          </cell>
          <cell r="S26">
            <v>5.8999999999999997E-2</v>
          </cell>
          <cell r="T26">
            <v>5.8999999999999997E-2</v>
          </cell>
          <cell r="U26">
            <v>6.4000000000000003E-3</v>
          </cell>
          <cell r="V26">
            <v>6.4000000000000003E-3</v>
          </cell>
        </row>
        <row r="27">
          <cell r="B27">
            <v>1.38E-2</v>
          </cell>
          <cell r="C27">
            <v>1.38E-2</v>
          </cell>
          <cell r="D27">
            <v>1.38E-2</v>
          </cell>
          <cell r="E27">
            <v>1.38E-2</v>
          </cell>
          <cell r="F27">
            <v>1.38E-2</v>
          </cell>
          <cell r="G27">
            <v>1.38E-2</v>
          </cell>
          <cell r="H27">
            <v>1.38E-2</v>
          </cell>
          <cell r="I27">
            <v>1.38E-2</v>
          </cell>
          <cell r="J27">
            <v>1.38E-2</v>
          </cell>
          <cell r="K27">
            <v>1.38E-2</v>
          </cell>
          <cell r="L27">
            <v>6.4000000000000003E-3</v>
          </cell>
          <cell r="M27">
            <v>5.8999999999999997E-2</v>
          </cell>
          <cell r="N27">
            <v>5.8999999999999997E-2</v>
          </cell>
          <cell r="O27">
            <v>5.8999999999999997E-2</v>
          </cell>
          <cell r="P27">
            <v>2.1600000000000001E-2</v>
          </cell>
          <cell r="Q27">
            <v>2.1600000000000001E-2</v>
          </cell>
          <cell r="R27">
            <v>5.8999999999999997E-2</v>
          </cell>
          <cell r="S27">
            <v>5.8999999999999997E-2</v>
          </cell>
          <cell r="T27">
            <v>5.8999999999999997E-2</v>
          </cell>
          <cell r="U27">
            <v>6.4000000000000003E-3</v>
          </cell>
          <cell r="V27">
            <v>6.4000000000000003E-3</v>
          </cell>
        </row>
        <row r="28">
          <cell r="B28">
            <v>1.38E-2</v>
          </cell>
          <cell r="C28">
            <v>1.38E-2</v>
          </cell>
          <cell r="D28">
            <v>1.38E-2</v>
          </cell>
          <cell r="E28">
            <v>1.38E-2</v>
          </cell>
          <cell r="F28">
            <v>1.38E-2</v>
          </cell>
          <cell r="G28">
            <v>1.38E-2</v>
          </cell>
          <cell r="H28">
            <v>1.38E-2</v>
          </cell>
          <cell r="I28">
            <v>1.38E-2</v>
          </cell>
          <cell r="J28">
            <v>1.38E-2</v>
          </cell>
          <cell r="K28">
            <v>1.38E-2</v>
          </cell>
          <cell r="L28">
            <v>6.4000000000000003E-3</v>
          </cell>
          <cell r="M28">
            <v>5.8999999999999997E-2</v>
          </cell>
          <cell r="N28">
            <v>5.8999999999999997E-2</v>
          </cell>
          <cell r="O28">
            <v>5.8999999999999997E-2</v>
          </cell>
          <cell r="P28">
            <v>2.1600000000000001E-2</v>
          </cell>
          <cell r="Q28">
            <v>2.1600000000000001E-2</v>
          </cell>
          <cell r="R28">
            <v>5.8999999999999997E-2</v>
          </cell>
          <cell r="S28">
            <v>5.8999999999999997E-2</v>
          </cell>
          <cell r="T28">
            <v>5.8999999999999997E-2</v>
          </cell>
          <cell r="U28">
            <v>6.4000000000000003E-3</v>
          </cell>
          <cell r="V28">
            <v>6.4000000000000003E-3</v>
          </cell>
        </row>
        <row r="29">
          <cell r="B29">
            <v>1.38E-2</v>
          </cell>
          <cell r="C29">
            <v>1.38E-2</v>
          </cell>
          <cell r="D29">
            <v>1.38E-2</v>
          </cell>
          <cell r="E29">
            <v>1.38E-2</v>
          </cell>
          <cell r="F29">
            <v>1.38E-2</v>
          </cell>
          <cell r="G29">
            <v>1.38E-2</v>
          </cell>
          <cell r="H29">
            <v>1.38E-2</v>
          </cell>
          <cell r="I29">
            <v>1.38E-2</v>
          </cell>
          <cell r="J29">
            <v>1.38E-2</v>
          </cell>
          <cell r="K29">
            <v>1.38E-2</v>
          </cell>
          <cell r="L29">
            <v>6.4000000000000003E-3</v>
          </cell>
          <cell r="M29">
            <v>5.8999999999999997E-2</v>
          </cell>
          <cell r="N29">
            <v>5.8999999999999997E-2</v>
          </cell>
          <cell r="O29">
            <v>5.8999999999999997E-2</v>
          </cell>
          <cell r="P29">
            <v>2.1600000000000001E-2</v>
          </cell>
          <cell r="Q29">
            <v>2.1600000000000001E-2</v>
          </cell>
          <cell r="R29">
            <v>5.8999999999999997E-2</v>
          </cell>
          <cell r="S29">
            <v>5.8999999999999997E-2</v>
          </cell>
          <cell r="T29">
            <v>5.8999999999999997E-2</v>
          </cell>
          <cell r="U29">
            <v>6.4000000000000003E-3</v>
          </cell>
          <cell r="V29">
            <v>6.4000000000000003E-3</v>
          </cell>
        </row>
        <row r="30">
          <cell r="B30">
            <v>1.38E-2</v>
          </cell>
          <cell r="C30">
            <v>1.38E-2</v>
          </cell>
          <cell r="D30">
            <v>1.38E-2</v>
          </cell>
          <cell r="E30">
            <v>1.38E-2</v>
          </cell>
          <cell r="F30">
            <v>1.38E-2</v>
          </cell>
          <cell r="G30">
            <v>1.38E-2</v>
          </cell>
          <cell r="H30">
            <v>1.38E-2</v>
          </cell>
          <cell r="I30">
            <v>1.38E-2</v>
          </cell>
          <cell r="J30">
            <v>1.38E-2</v>
          </cell>
          <cell r="K30">
            <v>1.38E-2</v>
          </cell>
          <cell r="L30">
            <v>6.4000000000000003E-3</v>
          </cell>
          <cell r="M30">
            <v>5.8999999999999997E-2</v>
          </cell>
          <cell r="N30">
            <v>5.8999999999999997E-2</v>
          </cell>
          <cell r="O30">
            <v>5.8999999999999997E-2</v>
          </cell>
          <cell r="P30">
            <v>2.1600000000000001E-2</v>
          </cell>
          <cell r="Q30">
            <v>2.1600000000000001E-2</v>
          </cell>
          <cell r="R30">
            <v>5.8999999999999997E-2</v>
          </cell>
          <cell r="S30">
            <v>5.8999999999999997E-2</v>
          </cell>
          <cell r="T30">
            <v>5.8999999999999997E-2</v>
          </cell>
          <cell r="U30">
            <v>6.4000000000000003E-3</v>
          </cell>
          <cell r="V30">
            <v>6.4000000000000003E-3</v>
          </cell>
        </row>
        <row r="31">
          <cell r="B31">
            <v>1.38E-2</v>
          </cell>
          <cell r="C31">
            <v>1.38E-2</v>
          </cell>
          <cell r="D31">
            <v>1.38E-2</v>
          </cell>
          <cell r="E31">
            <v>1.38E-2</v>
          </cell>
          <cell r="F31">
            <v>1.38E-2</v>
          </cell>
          <cell r="G31">
            <v>1.38E-2</v>
          </cell>
          <cell r="H31">
            <v>1.38E-2</v>
          </cell>
          <cell r="I31">
            <v>1.38E-2</v>
          </cell>
          <cell r="J31">
            <v>1.38E-2</v>
          </cell>
          <cell r="K31">
            <v>1.38E-2</v>
          </cell>
          <cell r="L31">
            <v>6.4000000000000003E-3</v>
          </cell>
          <cell r="M31">
            <v>5.8999999999999997E-2</v>
          </cell>
          <cell r="N31">
            <v>5.8999999999999997E-2</v>
          </cell>
          <cell r="O31">
            <v>5.8999999999999997E-2</v>
          </cell>
          <cell r="P31">
            <v>2.1600000000000001E-2</v>
          </cell>
          <cell r="Q31">
            <v>2.1600000000000001E-2</v>
          </cell>
          <cell r="R31">
            <v>5.8999999999999997E-2</v>
          </cell>
          <cell r="S31">
            <v>5.8999999999999997E-2</v>
          </cell>
          <cell r="T31">
            <v>5.8999999999999997E-2</v>
          </cell>
          <cell r="U31">
            <v>6.4000000000000003E-3</v>
          </cell>
          <cell r="V31">
            <v>6.4000000000000003E-3</v>
          </cell>
        </row>
        <row r="32">
          <cell r="B32">
            <v>1.38E-2</v>
          </cell>
          <cell r="C32">
            <v>1.38E-2</v>
          </cell>
          <cell r="D32">
            <v>1.38E-2</v>
          </cell>
          <cell r="E32">
            <v>1.38E-2</v>
          </cell>
          <cell r="F32">
            <v>1.38E-2</v>
          </cell>
          <cell r="G32">
            <v>1.38E-2</v>
          </cell>
          <cell r="H32">
            <v>1.38E-2</v>
          </cell>
          <cell r="I32">
            <v>1.38E-2</v>
          </cell>
          <cell r="J32">
            <v>1.38E-2</v>
          </cell>
          <cell r="K32">
            <v>1.38E-2</v>
          </cell>
          <cell r="L32">
            <v>6.4000000000000003E-3</v>
          </cell>
          <cell r="M32">
            <v>5.8999999999999997E-2</v>
          </cell>
          <cell r="N32">
            <v>5.8999999999999997E-2</v>
          </cell>
          <cell r="O32">
            <v>5.8999999999999997E-2</v>
          </cell>
          <cell r="P32">
            <v>2.1600000000000001E-2</v>
          </cell>
          <cell r="Q32">
            <v>2.1600000000000001E-2</v>
          </cell>
          <cell r="R32">
            <v>5.8999999999999997E-2</v>
          </cell>
          <cell r="S32">
            <v>5.8999999999999997E-2</v>
          </cell>
          <cell r="T32">
            <v>5.8999999999999997E-2</v>
          </cell>
          <cell r="U32">
            <v>6.4000000000000003E-3</v>
          </cell>
          <cell r="V32">
            <v>6.4000000000000003E-3</v>
          </cell>
        </row>
        <row r="33">
          <cell r="B33">
            <v>1.38E-2</v>
          </cell>
          <cell r="C33">
            <v>1.38E-2</v>
          </cell>
          <cell r="D33">
            <v>1.38E-2</v>
          </cell>
          <cell r="E33">
            <v>1.38E-2</v>
          </cell>
          <cell r="F33">
            <v>1.38E-2</v>
          </cell>
          <cell r="G33">
            <v>1.38E-2</v>
          </cell>
          <cell r="H33">
            <v>1.38E-2</v>
          </cell>
          <cell r="I33">
            <v>1.38E-2</v>
          </cell>
          <cell r="J33">
            <v>1.38E-2</v>
          </cell>
          <cell r="K33">
            <v>1.38E-2</v>
          </cell>
          <cell r="L33">
            <v>6.4000000000000003E-3</v>
          </cell>
          <cell r="M33">
            <v>5.8999999999999997E-2</v>
          </cell>
          <cell r="N33">
            <v>5.8999999999999997E-2</v>
          </cell>
          <cell r="O33">
            <v>5.8999999999999997E-2</v>
          </cell>
          <cell r="P33">
            <v>2.1600000000000001E-2</v>
          </cell>
          <cell r="Q33">
            <v>2.1600000000000001E-2</v>
          </cell>
          <cell r="R33">
            <v>5.8999999999999997E-2</v>
          </cell>
          <cell r="S33">
            <v>5.8999999999999997E-2</v>
          </cell>
          <cell r="T33">
            <v>5.8999999999999997E-2</v>
          </cell>
          <cell r="U33">
            <v>6.4000000000000003E-3</v>
          </cell>
          <cell r="V33">
            <v>6.4000000000000003E-3</v>
          </cell>
        </row>
        <row r="34">
          <cell r="B34">
            <v>1.38E-2</v>
          </cell>
          <cell r="C34">
            <v>1.38E-2</v>
          </cell>
          <cell r="D34">
            <v>1.38E-2</v>
          </cell>
          <cell r="E34">
            <v>1.38E-2</v>
          </cell>
          <cell r="F34">
            <v>1.38E-2</v>
          </cell>
          <cell r="G34">
            <v>1.38E-2</v>
          </cell>
          <cell r="H34">
            <v>1.38E-2</v>
          </cell>
          <cell r="I34">
            <v>1.38E-2</v>
          </cell>
          <cell r="J34">
            <v>1.38E-2</v>
          </cell>
          <cell r="K34">
            <v>1.38E-2</v>
          </cell>
          <cell r="L34">
            <v>6.4000000000000003E-3</v>
          </cell>
          <cell r="M34">
            <v>5.8999999999999997E-2</v>
          </cell>
          <cell r="N34">
            <v>5.8999999999999997E-2</v>
          </cell>
          <cell r="O34">
            <v>5.8999999999999997E-2</v>
          </cell>
          <cell r="P34">
            <v>2.1600000000000001E-2</v>
          </cell>
          <cell r="Q34">
            <v>2.1600000000000001E-2</v>
          </cell>
          <cell r="R34">
            <v>5.8999999999999997E-2</v>
          </cell>
          <cell r="S34">
            <v>5.8999999999999997E-2</v>
          </cell>
          <cell r="T34">
            <v>5.8999999999999997E-2</v>
          </cell>
          <cell r="U34">
            <v>6.4000000000000003E-3</v>
          </cell>
          <cell r="V34">
            <v>6.4000000000000003E-3</v>
          </cell>
        </row>
        <row r="35">
          <cell r="B35">
            <v>1.38E-2</v>
          </cell>
          <cell r="C35">
            <v>1.38E-2</v>
          </cell>
          <cell r="D35">
            <v>1.38E-2</v>
          </cell>
          <cell r="E35">
            <v>1.38E-2</v>
          </cell>
          <cell r="F35">
            <v>1.38E-2</v>
          </cell>
          <cell r="G35">
            <v>1.38E-2</v>
          </cell>
          <cell r="H35">
            <v>1.38E-2</v>
          </cell>
          <cell r="I35">
            <v>1.38E-2</v>
          </cell>
          <cell r="J35">
            <v>1.38E-2</v>
          </cell>
          <cell r="K35">
            <v>1.38E-2</v>
          </cell>
          <cell r="L35">
            <v>6.4000000000000003E-3</v>
          </cell>
          <cell r="M35">
            <v>5.8999999999999997E-2</v>
          </cell>
          <cell r="N35">
            <v>5.8999999999999997E-2</v>
          </cell>
          <cell r="O35">
            <v>5.8999999999999997E-2</v>
          </cell>
          <cell r="P35">
            <v>2.1600000000000001E-2</v>
          </cell>
          <cell r="Q35">
            <v>2.1600000000000001E-2</v>
          </cell>
          <cell r="R35">
            <v>5.8999999999999997E-2</v>
          </cell>
          <cell r="S35">
            <v>5.8999999999999997E-2</v>
          </cell>
          <cell r="T35">
            <v>5.8999999999999997E-2</v>
          </cell>
          <cell r="U35">
            <v>6.4000000000000003E-3</v>
          </cell>
          <cell r="V35">
            <v>6.4000000000000003E-3</v>
          </cell>
        </row>
        <row r="36">
          <cell r="B36">
            <v>1.38E-2</v>
          </cell>
          <cell r="C36">
            <v>1.38E-2</v>
          </cell>
          <cell r="D36">
            <v>1.38E-2</v>
          </cell>
          <cell r="E36">
            <v>1.38E-2</v>
          </cell>
          <cell r="F36">
            <v>1.38E-2</v>
          </cell>
          <cell r="G36">
            <v>1.38E-2</v>
          </cell>
          <cell r="H36">
            <v>1.38E-2</v>
          </cell>
          <cell r="I36">
            <v>1.38E-2</v>
          </cell>
          <cell r="J36">
            <v>1.38E-2</v>
          </cell>
          <cell r="K36">
            <v>1.38E-2</v>
          </cell>
          <cell r="L36">
            <v>6.4000000000000003E-3</v>
          </cell>
          <cell r="M36">
            <v>5.8999999999999997E-2</v>
          </cell>
          <cell r="N36">
            <v>5.8999999999999997E-2</v>
          </cell>
          <cell r="O36">
            <v>5.8999999999999997E-2</v>
          </cell>
          <cell r="P36">
            <v>2.1600000000000001E-2</v>
          </cell>
          <cell r="Q36">
            <v>2.1600000000000001E-2</v>
          </cell>
          <cell r="R36">
            <v>5.8999999999999997E-2</v>
          </cell>
          <cell r="S36">
            <v>5.8999999999999997E-2</v>
          </cell>
          <cell r="T36">
            <v>5.8999999999999997E-2</v>
          </cell>
          <cell r="U36">
            <v>6.4000000000000003E-3</v>
          </cell>
          <cell r="V36">
            <v>6.4000000000000003E-3</v>
          </cell>
        </row>
        <row r="37">
          <cell r="B37">
            <v>1.38E-2</v>
          </cell>
          <cell r="C37">
            <v>1.38E-2</v>
          </cell>
          <cell r="D37">
            <v>1.38E-2</v>
          </cell>
          <cell r="E37">
            <v>1.38E-2</v>
          </cell>
          <cell r="F37">
            <v>1.38E-2</v>
          </cell>
          <cell r="G37">
            <v>1.38E-2</v>
          </cell>
          <cell r="H37">
            <v>1.38E-2</v>
          </cell>
          <cell r="I37">
            <v>1.38E-2</v>
          </cell>
          <cell r="J37">
            <v>1.38E-2</v>
          </cell>
          <cell r="K37">
            <v>1.38E-2</v>
          </cell>
          <cell r="L37">
            <v>6.4000000000000003E-3</v>
          </cell>
          <cell r="M37">
            <v>5.8999999999999997E-2</v>
          </cell>
          <cell r="N37">
            <v>5.8999999999999997E-2</v>
          </cell>
          <cell r="O37">
            <v>5.8999999999999997E-2</v>
          </cell>
          <cell r="P37">
            <v>2.1600000000000001E-2</v>
          </cell>
          <cell r="Q37">
            <v>2.1600000000000001E-2</v>
          </cell>
          <cell r="R37">
            <v>5.8999999999999997E-2</v>
          </cell>
          <cell r="S37">
            <v>5.8999999999999997E-2</v>
          </cell>
          <cell r="T37">
            <v>5.8999999999999997E-2</v>
          </cell>
          <cell r="U37">
            <v>6.4000000000000003E-3</v>
          </cell>
          <cell r="V37">
            <v>6.4000000000000003E-3</v>
          </cell>
        </row>
        <row r="38">
          <cell r="B38">
            <v>1.38E-2</v>
          </cell>
          <cell r="C38">
            <v>1.38E-2</v>
          </cell>
          <cell r="D38">
            <v>1.38E-2</v>
          </cell>
          <cell r="E38">
            <v>1.38E-2</v>
          </cell>
          <cell r="F38">
            <v>1.38E-2</v>
          </cell>
          <cell r="G38">
            <v>1.38E-2</v>
          </cell>
          <cell r="H38">
            <v>1.38E-2</v>
          </cell>
          <cell r="I38">
            <v>1.38E-2</v>
          </cell>
          <cell r="J38">
            <v>1.38E-2</v>
          </cell>
          <cell r="K38">
            <v>1.38E-2</v>
          </cell>
          <cell r="L38">
            <v>6.4000000000000003E-3</v>
          </cell>
          <cell r="M38">
            <v>5.8999999999999997E-2</v>
          </cell>
          <cell r="N38">
            <v>5.8999999999999997E-2</v>
          </cell>
          <cell r="O38">
            <v>5.8999999999999997E-2</v>
          </cell>
          <cell r="P38">
            <v>2.1600000000000001E-2</v>
          </cell>
          <cell r="Q38">
            <v>2.1600000000000001E-2</v>
          </cell>
          <cell r="R38">
            <v>5.8999999999999997E-2</v>
          </cell>
          <cell r="S38">
            <v>5.8999999999999997E-2</v>
          </cell>
          <cell r="T38">
            <v>5.8999999999999997E-2</v>
          </cell>
          <cell r="U38">
            <v>6.4000000000000003E-3</v>
          </cell>
          <cell r="V38">
            <v>6.4000000000000003E-3</v>
          </cell>
        </row>
        <row r="39">
          <cell r="B39">
            <v>1.38E-2</v>
          </cell>
          <cell r="C39">
            <v>1.38E-2</v>
          </cell>
          <cell r="D39">
            <v>1.38E-2</v>
          </cell>
          <cell r="E39">
            <v>1.38E-2</v>
          </cell>
          <cell r="F39">
            <v>1.38E-2</v>
          </cell>
          <cell r="G39">
            <v>1.38E-2</v>
          </cell>
          <cell r="H39">
            <v>1.38E-2</v>
          </cell>
          <cell r="I39">
            <v>1.38E-2</v>
          </cell>
          <cell r="J39">
            <v>1.38E-2</v>
          </cell>
          <cell r="K39">
            <v>1.38E-2</v>
          </cell>
          <cell r="L39">
            <v>6.4000000000000003E-3</v>
          </cell>
          <cell r="M39">
            <v>5.8999999999999997E-2</v>
          </cell>
          <cell r="N39">
            <v>5.8999999999999997E-2</v>
          </cell>
          <cell r="O39">
            <v>5.8999999999999997E-2</v>
          </cell>
          <cell r="P39">
            <v>2.1600000000000001E-2</v>
          </cell>
          <cell r="Q39">
            <v>2.1600000000000001E-2</v>
          </cell>
          <cell r="R39">
            <v>5.8999999999999997E-2</v>
          </cell>
          <cell r="S39">
            <v>5.8999999999999997E-2</v>
          </cell>
          <cell r="T39">
            <v>5.8999999999999997E-2</v>
          </cell>
          <cell r="U39">
            <v>6.4000000000000003E-3</v>
          </cell>
          <cell r="V39">
            <v>6.4000000000000003E-3</v>
          </cell>
        </row>
        <row r="40">
          <cell r="B40">
            <v>1.38E-2</v>
          </cell>
          <cell r="C40">
            <v>1.38E-2</v>
          </cell>
          <cell r="D40">
            <v>1.38E-2</v>
          </cell>
          <cell r="E40">
            <v>1.38E-2</v>
          </cell>
          <cell r="F40">
            <v>1.38E-2</v>
          </cell>
          <cell r="G40">
            <v>1.38E-2</v>
          </cell>
          <cell r="H40">
            <v>1.38E-2</v>
          </cell>
          <cell r="I40">
            <v>1.38E-2</v>
          </cell>
          <cell r="J40">
            <v>1.38E-2</v>
          </cell>
          <cell r="K40">
            <v>1.38E-2</v>
          </cell>
          <cell r="L40">
            <v>6.4000000000000003E-3</v>
          </cell>
          <cell r="M40">
            <v>5.8999999999999997E-2</v>
          </cell>
          <cell r="N40">
            <v>5.8999999999999997E-2</v>
          </cell>
          <cell r="O40">
            <v>5.8999999999999997E-2</v>
          </cell>
          <cell r="P40">
            <v>2.1600000000000001E-2</v>
          </cell>
          <cell r="Q40">
            <v>2.1600000000000001E-2</v>
          </cell>
          <cell r="R40">
            <v>5.8999999999999997E-2</v>
          </cell>
          <cell r="S40">
            <v>5.8999999999999997E-2</v>
          </cell>
          <cell r="T40">
            <v>5.8999999999999997E-2</v>
          </cell>
          <cell r="U40">
            <v>6.4000000000000003E-3</v>
          </cell>
          <cell r="V40">
            <v>6.4000000000000003E-3</v>
          </cell>
        </row>
        <row r="41">
          <cell r="B41">
            <v>1.38E-2</v>
          </cell>
          <cell r="C41">
            <v>1.38E-2</v>
          </cell>
          <cell r="D41">
            <v>1.38E-2</v>
          </cell>
          <cell r="E41">
            <v>1.38E-2</v>
          </cell>
          <cell r="F41">
            <v>1.38E-2</v>
          </cell>
          <cell r="G41">
            <v>1.38E-2</v>
          </cell>
          <cell r="H41">
            <v>1.38E-2</v>
          </cell>
          <cell r="I41">
            <v>1.38E-2</v>
          </cell>
          <cell r="J41">
            <v>1.38E-2</v>
          </cell>
          <cell r="K41">
            <v>1.38E-2</v>
          </cell>
          <cell r="L41">
            <v>6.4000000000000003E-3</v>
          </cell>
          <cell r="M41">
            <v>5.8999999999999997E-2</v>
          </cell>
          <cell r="N41">
            <v>5.8999999999999997E-2</v>
          </cell>
          <cell r="O41">
            <v>5.8999999999999997E-2</v>
          </cell>
          <cell r="P41">
            <v>2.1600000000000001E-2</v>
          </cell>
          <cell r="Q41">
            <v>2.1600000000000001E-2</v>
          </cell>
          <cell r="R41">
            <v>5.8999999999999997E-2</v>
          </cell>
          <cell r="S41">
            <v>5.8999999999999997E-2</v>
          </cell>
          <cell r="T41">
            <v>5.8999999999999997E-2</v>
          </cell>
          <cell r="U41">
            <v>6.4000000000000003E-3</v>
          </cell>
          <cell r="V41">
            <v>6.4000000000000003E-3</v>
          </cell>
        </row>
        <row r="42">
          <cell r="B42">
            <v>1.38E-2</v>
          </cell>
          <cell r="C42">
            <v>1.38E-2</v>
          </cell>
          <cell r="D42">
            <v>1.38E-2</v>
          </cell>
          <cell r="E42">
            <v>1.38E-2</v>
          </cell>
          <cell r="F42">
            <v>1.38E-2</v>
          </cell>
          <cell r="G42">
            <v>1.38E-2</v>
          </cell>
          <cell r="H42">
            <v>1.38E-2</v>
          </cell>
          <cell r="I42">
            <v>1.38E-2</v>
          </cell>
          <cell r="J42">
            <v>1.38E-2</v>
          </cell>
          <cell r="K42">
            <v>1.38E-2</v>
          </cell>
          <cell r="L42">
            <v>6.4000000000000003E-3</v>
          </cell>
          <cell r="M42">
            <v>5.8999999999999997E-2</v>
          </cell>
          <cell r="N42">
            <v>5.8999999999999997E-2</v>
          </cell>
          <cell r="O42">
            <v>5.8999999999999997E-2</v>
          </cell>
          <cell r="P42">
            <v>2.1600000000000001E-2</v>
          </cell>
          <cell r="Q42">
            <v>2.1600000000000001E-2</v>
          </cell>
          <cell r="R42">
            <v>5.8999999999999997E-2</v>
          </cell>
          <cell r="S42">
            <v>5.8999999999999997E-2</v>
          </cell>
          <cell r="T42">
            <v>5.8999999999999997E-2</v>
          </cell>
          <cell r="U42">
            <v>6.4000000000000003E-3</v>
          </cell>
          <cell r="V42">
            <v>6.4000000000000003E-3</v>
          </cell>
        </row>
        <row r="43">
          <cell r="B43">
            <v>1.38E-2</v>
          </cell>
          <cell r="C43">
            <v>1.38E-2</v>
          </cell>
          <cell r="D43">
            <v>1.38E-2</v>
          </cell>
          <cell r="E43">
            <v>1.38E-2</v>
          </cell>
          <cell r="F43">
            <v>1.38E-2</v>
          </cell>
          <cell r="G43">
            <v>1.38E-2</v>
          </cell>
          <cell r="H43">
            <v>1.38E-2</v>
          </cell>
          <cell r="I43">
            <v>1.38E-2</v>
          </cell>
          <cell r="J43">
            <v>1.38E-2</v>
          </cell>
          <cell r="K43">
            <v>1.38E-2</v>
          </cell>
          <cell r="L43">
            <v>6.4000000000000003E-3</v>
          </cell>
          <cell r="M43">
            <v>5.8999999999999997E-2</v>
          </cell>
          <cell r="N43">
            <v>5.8999999999999997E-2</v>
          </cell>
          <cell r="O43">
            <v>5.8999999999999997E-2</v>
          </cell>
          <cell r="P43">
            <v>2.1600000000000001E-2</v>
          </cell>
          <cell r="Q43">
            <v>2.1600000000000001E-2</v>
          </cell>
          <cell r="R43">
            <v>5.8999999999999997E-2</v>
          </cell>
          <cell r="S43">
            <v>5.8999999999999997E-2</v>
          </cell>
          <cell r="T43">
            <v>5.8999999999999997E-2</v>
          </cell>
          <cell r="U43">
            <v>6.4000000000000003E-3</v>
          </cell>
          <cell r="V43">
            <v>6.4000000000000003E-3</v>
          </cell>
        </row>
      </sheetData>
      <sheetData sheetId="13">
        <row r="3">
          <cell r="B3">
            <v>7.4000000000000003E-3</v>
          </cell>
          <cell r="C3">
            <v>7.4000000000000003E-3</v>
          </cell>
          <cell r="D3">
            <v>7.4000000000000003E-3</v>
          </cell>
          <cell r="E3">
            <v>7.4000000000000003E-3</v>
          </cell>
          <cell r="F3">
            <v>7.4000000000000003E-3</v>
          </cell>
          <cell r="G3">
            <v>7.4000000000000003E-3</v>
          </cell>
          <cell r="H3">
            <v>7.4000000000000003E-3</v>
          </cell>
          <cell r="I3">
            <v>7.4000000000000003E-3</v>
          </cell>
          <cell r="J3">
            <v>7.4000000000000003E-3</v>
          </cell>
          <cell r="K3">
            <v>7.4000000000000003E-3</v>
          </cell>
          <cell r="L3">
            <v>3.3999999999999998E-3</v>
          </cell>
          <cell r="M3">
            <v>3.1600000000000003E-2</v>
          </cell>
          <cell r="N3">
            <v>3.1600000000000003E-2</v>
          </cell>
          <cell r="O3">
            <v>3.1600000000000003E-2</v>
          </cell>
          <cell r="P3">
            <v>1.17E-2</v>
          </cell>
          <cell r="Q3">
            <v>1.17E-2</v>
          </cell>
          <cell r="R3">
            <v>3.1600000000000003E-2</v>
          </cell>
          <cell r="S3">
            <v>3.1600000000000003E-2</v>
          </cell>
          <cell r="T3">
            <v>3.1600000000000003E-2</v>
          </cell>
          <cell r="U3">
            <v>3.3999999999999998E-3</v>
          </cell>
          <cell r="V3">
            <v>3.3999999999999998E-3</v>
          </cell>
        </row>
        <row r="4">
          <cell r="B4">
            <v>7.4000000000000003E-3</v>
          </cell>
          <cell r="C4">
            <v>7.4000000000000003E-3</v>
          </cell>
          <cell r="D4">
            <v>7.4000000000000003E-3</v>
          </cell>
          <cell r="E4">
            <v>7.4000000000000003E-3</v>
          </cell>
          <cell r="F4">
            <v>7.4000000000000003E-3</v>
          </cell>
          <cell r="G4">
            <v>7.4000000000000003E-3</v>
          </cell>
          <cell r="H4">
            <v>7.4000000000000003E-3</v>
          </cell>
          <cell r="I4">
            <v>7.4000000000000003E-3</v>
          </cell>
          <cell r="J4">
            <v>7.4000000000000003E-3</v>
          </cell>
          <cell r="K4">
            <v>7.4000000000000003E-3</v>
          </cell>
          <cell r="L4">
            <v>3.3999999999999998E-3</v>
          </cell>
          <cell r="M4">
            <v>3.1600000000000003E-2</v>
          </cell>
          <cell r="N4">
            <v>3.1600000000000003E-2</v>
          </cell>
          <cell r="O4">
            <v>3.1600000000000003E-2</v>
          </cell>
          <cell r="P4">
            <v>1.17E-2</v>
          </cell>
          <cell r="Q4">
            <v>1.17E-2</v>
          </cell>
          <cell r="R4">
            <v>3.1600000000000003E-2</v>
          </cell>
          <cell r="S4">
            <v>3.1600000000000003E-2</v>
          </cell>
          <cell r="T4">
            <v>3.1600000000000003E-2</v>
          </cell>
          <cell r="U4">
            <v>3.3999999999999998E-3</v>
          </cell>
          <cell r="V4">
            <v>3.3999999999999998E-3</v>
          </cell>
        </row>
        <row r="5">
          <cell r="B5">
            <v>7.4000000000000003E-3</v>
          </cell>
          <cell r="C5">
            <v>7.4000000000000003E-3</v>
          </cell>
          <cell r="D5">
            <v>7.4000000000000003E-3</v>
          </cell>
          <cell r="E5">
            <v>7.4000000000000003E-3</v>
          </cell>
          <cell r="F5">
            <v>7.4000000000000003E-3</v>
          </cell>
          <cell r="G5">
            <v>7.4000000000000003E-3</v>
          </cell>
          <cell r="H5">
            <v>7.4000000000000003E-3</v>
          </cell>
          <cell r="I5">
            <v>7.4000000000000003E-3</v>
          </cell>
          <cell r="J5">
            <v>7.4000000000000003E-3</v>
          </cell>
          <cell r="K5">
            <v>7.4000000000000003E-3</v>
          </cell>
          <cell r="L5">
            <v>3.3999999999999998E-3</v>
          </cell>
          <cell r="M5">
            <v>3.1600000000000003E-2</v>
          </cell>
          <cell r="N5">
            <v>3.1600000000000003E-2</v>
          </cell>
          <cell r="O5">
            <v>3.1600000000000003E-2</v>
          </cell>
          <cell r="P5">
            <v>1.17E-2</v>
          </cell>
          <cell r="Q5">
            <v>1.17E-2</v>
          </cell>
          <cell r="R5">
            <v>3.1600000000000003E-2</v>
          </cell>
          <cell r="S5">
            <v>3.1600000000000003E-2</v>
          </cell>
          <cell r="T5">
            <v>3.1600000000000003E-2</v>
          </cell>
          <cell r="U5">
            <v>3.3999999999999998E-3</v>
          </cell>
          <cell r="V5">
            <v>3.3999999999999998E-3</v>
          </cell>
        </row>
        <row r="6">
          <cell r="B6">
            <v>7.4000000000000003E-3</v>
          </cell>
          <cell r="C6">
            <v>7.4000000000000003E-3</v>
          </cell>
          <cell r="D6">
            <v>7.4000000000000003E-3</v>
          </cell>
          <cell r="E6">
            <v>7.4000000000000003E-3</v>
          </cell>
          <cell r="F6">
            <v>7.4000000000000003E-3</v>
          </cell>
          <cell r="G6">
            <v>7.4000000000000003E-3</v>
          </cell>
          <cell r="H6">
            <v>7.4000000000000003E-3</v>
          </cell>
          <cell r="I6">
            <v>7.4000000000000003E-3</v>
          </cell>
          <cell r="J6">
            <v>7.4000000000000003E-3</v>
          </cell>
          <cell r="K6">
            <v>7.4000000000000003E-3</v>
          </cell>
          <cell r="L6">
            <v>3.3999999999999998E-3</v>
          </cell>
          <cell r="M6">
            <v>3.1600000000000003E-2</v>
          </cell>
          <cell r="N6">
            <v>3.1600000000000003E-2</v>
          </cell>
          <cell r="O6">
            <v>3.1600000000000003E-2</v>
          </cell>
          <cell r="P6">
            <v>1.17E-2</v>
          </cell>
          <cell r="Q6">
            <v>1.17E-2</v>
          </cell>
          <cell r="R6">
            <v>3.1600000000000003E-2</v>
          </cell>
          <cell r="S6">
            <v>3.1600000000000003E-2</v>
          </cell>
          <cell r="T6">
            <v>3.1600000000000003E-2</v>
          </cell>
          <cell r="U6">
            <v>3.3999999999999998E-3</v>
          </cell>
          <cell r="V6">
            <v>3.3999999999999998E-3</v>
          </cell>
        </row>
        <row r="7">
          <cell r="B7">
            <v>7.4000000000000003E-3</v>
          </cell>
          <cell r="C7">
            <v>7.4000000000000003E-3</v>
          </cell>
          <cell r="D7">
            <v>7.4000000000000003E-3</v>
          </cell>
          <cell r="E7">
            <v>7.4000000000000003E-3</v>
          </cell>
          <cell r="F7">
            <v>7.4000000000000003E-3</v>
          </cell>
          <cell r="G7">
            <v>7.4000000000000003E-3</v>
          </cell>
          <cell r="H7">
            <v>7.4000000000000003E-3</v>
          </cell>
          <cell r="I7">
            <v>7.4000000000000003E-3</v>
          </cell>
          <cell r="J7">
            <v>7.4000000000000003E-3</v>
          </cell>
          <cell r="K7">
            <v>7.4000000000000003E-3</v>
          </cell>
          <cell r="L7">
            <v>3.3999999999999998E-3</v>
          </cell>
          <cell r="M7">
            <v>3.1600000000000003E-2</v>
          </cell>
          <cell r="N7">
            <v>3.1600000000000003E-2</v>
          </cell>
          <cell r="O7">
            <v>3.1600000000000003E-2</v>
          </cell>
          <cell r="P7">
            <v>1.17E-2</v>
          </cell>
          <cell r="Q7">
            <v>1.17E-2</v>
          </cell>
          <cell r="R7">
            <v>3.1600000000000003E-2</v>
          </cell>
          <cell r="S7">
            <v>3.1600000000000003E-2</v>
          </cell>
          <cell r="T7">
            <v>3.1600000000000003E-2</v>
          </cell>
          <cell r="U7">
            <v>3.3999999999999998E-3</v>
          </cell>
          <cell r="V7">
            <v>3.3999999999999998E-3</v>
          </cell>
        </row>
        <row r="8">
          <cell r="B8">
            <v>7.4000000000000003E-3</v>
          </cell>
          <cell r="C8">
            <v>7.4000000000000003E-3</v>
          </cell>
          <cell r="D8">
            <v>7.4000000000000003E-3</v>
          </cell>
          <cell r="E8">
            <v>7.4000000000000003E-3</v>
          </cell>
          <cell r="F8">
            <v>7.4000000000000003E-3</v>
          </cell>
          <cell r="G8">
            <v>7.4000000000000003E-3</v>
          </cell>
          <cell r="H8">
            <v>7.4000000000000003E-3</v>
          </cell>
          <cell r="I8">
            <v>7.4000000000000003E-3</v>
          </cell>
          <cell r="J8">
            <v>7.4000000000000003E-3</v>
          </cell>
          <cell r="K8">
            <v>7.4000000000000003E-3</v>
          </cell>
          <cell r="L8">
            <v>3.3999999999999998E-3</v>
          </cell>
          <cell r="M8">
            <v>3.1600000000000003E-2</v>
          </cell>
          <cell r="N8">
            <v>3.1600000000000003E-2</v>
          </cell>
          <cell r="O8">
            <v>3.1600000000000003E-2</v>
          </cell>
          <cell r="P8">
            <v>1.17E-2</v>
          </cell>
          <cell r="Q8">
            <v>1.17E-2</v>
          </cell>
          <cell r="R8">
            <v>3.1600000000000003E-2</v>
          </cell>
          <cell r="S8">
            <v>3.1600000000000003E-2</v>
          </cell>
          <cell r="T8">
            <v>3.1600000000000003E-2</v>
          </cell>
          <cell r="U8">
            <v>3.3999999999999998E-3</v>
          </cell>
          <cell r="V8">
            <v>3.3999999999999998E-3</v>
          </cell>
        </row>
        <row r="9">
          <cell r="B9">
            <v>7.4000000000000003E-3</v>
          </cell>
          <cell r="C9">
            <v>7.4000000000000003E-3</v>
          </cell>
          <cell r="D9">
            <v>7.4000000000000003E-3</v>
          </cell>
          <cell r="E9">
            <v>7.4000000000000003E-3</v>
          </cell>
          <cell r="F9">
            <v>7.4000000000000003E-3</v>
          </cell>
          <cell r="G9">
            <v>7.4000000000000003E-3</v>
          </cell>
          <cell r="H9">
            <v>7.4000000000000003E-3</v>
          </cell>
          <cell r="I9">
            <v>7.4000000000000003E-3</v>
          </cell>
          <cell r="J9">
            <v>7.4000000000000003E-3</v>
          </cell>
          <cell r="K9">
            <v>7.4000000000000003E-3</v>
          </cell>
          <cell r="L9">
            <v>3.3999999999999998E-3</v>
          </cell>
          <cell r="M9">
            <v>3.1600000000000003E-2</v>
          </cell>
          <cell r="N9">
            <v>3.1600000000000003E-2</v>
          </cell>
          <cell r="O9">
            <v>3.1600000000000003E-2</v>
          </cell>
          <cell r="P9">
            <v>1.17E-2</v>
          </cell>
          <cell r="Q9">
            <v>1.17E-2</v>
          </cell>
          <cell r="R9">
            <v>3.1600000000000003E-2</v>
          </cell>
          <cell r="S9">
            <v>3.1600000000000003E-2</v>
          </cell>
          <cell r="T9">
            <v>3.1600000000000003E-2</v>
          </cell>
          <cell r="U9">
            <v>3.3999999999999998E-3</v>
          </cell>
          <cell r="V9">
            <v>3.3999999999999998E-3</v>
          </cell>
        </row>
        <row r="10">
          <cell r="B10">
            <v>7.4000000000000003E-3</v>
          </cell>
          <cell r="C10">
            <v>7.4000000000000003E-3</v>
          </cell>
          <cell r="D10">
            <v>7.4000000000000003E-3</v>
          </cell>
          <cell r="E10">
            <v>7.4000000000000003E-3</v>
          </cell>
          <cell r="F10">
            <v>7.4000000000000003E-3</v>
          </cell>
          <cell r="G10">
            <v>7.4000000000000003E-3</v>
          </cell>
          <cell r="H10">
            <v>7.4000000000000003E-3</v>
          </cell>
          <cell r="I10">
            <v>7.4000000000000003E-3</v>
          </cell>
          <cell r="J10">
            <v>7.4000000000000003E-3</v>
          </cell>
          <cell r="K10">
            <v>7.4000000000000003E-3</v>
          </cell>
          <cell r="L10">
            <v>3.3999999999999998E-3</v>
          </cell>
          <cell r="M10">
            <v>3.1600000000000003E-2</v>
          </cell>
          <cell r="N10">
            <v>3.1600000000000003E-2</v>
          </cell>
          <cell r="O10">
            <v>3.1600000000000003E-2</v>
          </cell>
          <cell r="P10">
            <v>1.17E-2</v>
          </cell>
          <cell r="Q10">
            <v>1.17E-2</v>
          </cell>
          <cell r="R10">
            <v>3.1600000000000003E-2</v>
          </cell>
          <cell r="S10">
            <v>3.1600000000000003E-2</v>
          </cell>
          <cell r="T10">
            <v>3.1600000000000003E-2</v>
          </cell>
          <cell r="U10">
            <v>3.3999999999999998E-3</v>
          </cell>
          <cell r="V10">
            <v>3.3999999999999998E-3</v>
          </cell>
        </row>
        <row r="11">
          <cell r="B11">
            <v>7.4000000000000003E-3</v>
          </cell>
          <cell r="C11">
            <v>7.4000000000000003E-3</v>
          </cell>
          <cell r="D11">
            <v>7.4000000000000003E-3</v>
          </cell>
          <cell r="E11">
            <v>7.4000000000000003E-3</v>
          </cell>
          <cell r="F11">
            <v>7.4000000000000003E-3</v>
          </cell>
          <cell r="G11">
            <v>7.4000000000000003E-3</v>
          </cell>
          <cell r="H11">
            <v>7.4000000000000003E-3</v>
          </cell>
          <cell r="I11">
            <v>7.4000000000000003E-3</v>
          </cell>
          <cell r="J11">
            <v>7.4000000000000003E-3</v>
          </cell>
          <cell r="K11">
            <v>7.4000000000000003E-3</v>
          </cell>
          <cell r="L11">
            <v>3.3999999999999998E-3</v>
          </cell>
          <cell r="M11">
            <v>3.1600000000000003E-2</v>
          </cell>
          <cell r="N11">
            <v>3.1600000000000003E-2</v>
          </cell>
          <cell r="O11">
            <v>3.1600000000000003E-2</v>
          </cell>
          <cell r="P11">
            <v>1.17E-2</v>
          </cell>
          <cell r="Q11">
            <v>1.17E-2</v>
          </cell>
          <cell r="R11">
            <v>3.1600000000000003E-2</v>
          </cell>
          <cell r="S11">
            <v>3.1600000000000003E-2</v>
          </cell>
          <cell r="T11">
            <v>3.1600000000000003E-2</v>
          </cell>
          <cell r="U11">
            <v>3.3999999999999998E-3</v>
          </cell>
          <cell r="V11">
            <v>3.3999999999999998E-3</v>
          </cell>
        </row>
        <row r="12">
          <cell r="B12">
            <v>7.4000000000000003E-3</v>
          </cell>
          <cell r="C12">
            <v>7.4000000000000003E-3</v>
          </cell>
          <cell r="D12">
            <v>7.4000000000000003E-3</v>
          </cell>
          <cell r="E12">
            <v>7.4000000000000003E-3</v>
          </cell>
          <cell r="F12">
            <v>7.4000000000000003E-3</v>
          </cell>
          <cell r="G12">
            <v>7.4000000000000003E-3</v>
          </cell>
          <cell r="H12">
            <v>7.4000000000000003E-3</v>
          </cell>
          <cell r="I12">
            <v>7.4000000000000003E-3</v>
          </cell>
          <cell r="J12">
            <v>7.4000000000000003E-3</v>
          </cell>
          <cell r="K12">
            <v>7.4000000000000003E-3</v>
          </cell>
          <cell r="L12">
            <v>3.3999999999999998E-3</v>
          </cell>
          <cell r="M12">
            <v>3.1600000000000003E-2</v>
          </cell>
          <cell r="N12">
            <v>3.1600000000000003E-2</v>
          </cell>
          <cell r="O12">
            <v>3.1600000000000003E-2</v>
          </cell>
          <cell r="P12">
            <v>1.17E-2</v>
          </cell>
          <cell r="Q12">
            <v>1.17E-2</v>
          </cell>
          <cell r="R12">
            <v>3.1600000000000003E-2</v>
          </cell>
          <cell r="S12">
            <v>3.1600000000000003E-2</v>
          </cell>
          <cell r="T12">
            <v>3.1600000000000003E-2</v>
          </cell>
          <cell r="U12">
            <v>3.3999999999999998E-3</v>
          </cell>
          <cell r="V12">
            <v>3.3999999999999998E-3</v>
          </cell>
        </row>
        <row r="13">
          <cell r="B13">
            <v>7.4000000000000003E-3</v>
          </cell>
          <cell r="C13">
            <v>7.4000000000000003E-3</v>
          </cell>
          <cell r="D13">
            <v>7.4000000000000003E-3</v>
          </cell>
          <cell r="E13">
            <v>7.4000000000000003E-3</v>
          </cell>
          <cell r="F13">
            <v>7.4000000000000003E-3</v>
          </cell>
          <cell r="G13">
            <v>7.4000000000000003E-3</v>
          </cell>
          <cell r="H13">
            <v>7.4000000000000003E-3</v>
          </cell>
          <cell r="I13">
            <v>7.4000000000000003E-3</v>
          </cell>
          <cell r="J13">
            <v>7.4000000000000003E-3</v>
          </cell>
          <cell r="K13">
            <v>7.4000000000000003E-3</v>
          </cell>
          <cell r="L13">
            <v>3.3999999999999998E-3</v>
          </cell>
          <cell r="M13">
            <v>3.1600000000000003E-2</v>
          </cell>
          <cell r="N13">
            <v>3.1600000000000003E-2</v>
          </cell>
          <cell r="O13">
            <v>3.1600000000000003E-2</v>
          </cell>
          <cell r="P13">
            <v>1.17E-2</v>
          </cell>
          <cell r="Q13">
            <v>1.17E-2</v>
          </cell>
          <cell r="R13">
            <v>3.1600000000000003E-2</v>
          </cell>
          <cell r="S13">
            <v>3.1600000000000003E-2</v>
          </cell>
          <cell r="T13">
            <v>3.1600000000000003E-2</v>
          </cell>
          <cell r="U13">
            <v>3.3999999999999998E-3</v>
          </cell>
          <cell r="V13">
            <v>3.3999999999999998E-3</v>
          </cell>
        </row>
        <row r="14">
          <cell r="B14">
            <v>7.4000000000000003E-3</v>
          </cell>
          <cell r="C14">
            <v>7.4000000000000003E-3</v>
          </cell>
          <cell r="D14">
            <v>7.4000000000000003E-3</v>
          </cell>
          <cell r="E14">
            <v>7.4000000000000003E-3</v>
          </cell>
          <cell r="F14">
            <v>7.4000000000000003E-3</v>
          </cell>
          <cell r="G14">
            <v>7.4000000000000003E-3</v>
          </cell>
          <cell r="H14">
            <v>7.4000000000000003E-3</v>
          </cell>
          <cell r="I14">
            <v>7.4000000000000003E-3</v>
          </cell>
          <cell r="J14">
            <v>7.4000000000000003E-3</v>
          </cell>
          <cell r="K14">
            <v>7.4000000000000003E-3</v>
          </cell>
          <cell r="L14">
            <v>3.3999999999999998E-3</v>
          </cell>
          <cell r="M14">
            <v>3.1600000000000003E-2</v>
          </cell>
          <cell r="N14">
            <v>3.1600000000000003E-2</v>
          </cell>
          <cell r="O14">
            <v>3.1600000000000003E-2</v>
          </cell>
          <cell r="P14">
            <v>1.17E-2</v>
          </cell>
          <cell r="Q14">
            <v>1.17E-2</v>
          </cell>
          <cell r="R14">
            <v>3.1600000000000003E-2</v>
          </cell>
          <cell r="S14">
            <v>3.1600000000000003E-2</v>
          </cell>
          <cell r="T14">
            <v>3.1600000000000003E-2</v>
          </cell>
          <cell r="U14">
            <v>3.3999999999999998E-3</v>
          </cell>
          <cell r="V14">
            <v>3.3999999999999998E-3</v>
          </cell>
        </row>
        <row r="15">
          <cell r="B15">
            <v>7.4000000000000003E-3</v>
          </cell>
          <cell r="C15">
            <v>7.4000000000000003E-3</v>
          </cell>
          <cell r="D15">
            <v>7.4000000000000003E-3</v>
          </cell>
          <cell r="E15">
            <v>7.4000000000000003E-3</v>
          </cell>
          <cell r="F15">
            <v>7.4000000000000003E-3</v>
          </cell>
          <cell r="G15">
            <v>7.4000000000000003E-3</v>
          </cell>
          <cell r="H15">
            <v>7.4000000000000003E-3</v>
          </cell>
          <cell r="I15">
            <v>7.4000000000000003E-3</v>
          </cell>
          <cell r="J15">
            <v>7.4000000000000003E-3</v>
          </cell>
          <cell r="K15">
            <v>7.4000000000000003E-3</v>
          </cell>
          <cell r="L15">
            <v>3.3999999999999998E-3</v>
          </cell>
          <cell r="M15">
            <v>3.1600000000000003E-2</v>
          </cell>
          <cell r="N15">
            <v>3.1600000000000003E-2</v>
          </cell>
          <cell r="O15">
            <v>3.1600000000000003E-2</v>
          </cell>
          <cell r="P15">
            <v>1.17E-2</v>
          </cell>
          <cell r="Q15">
            <v>1.17E-2</v>
          </cell>
          <cell r="R15">
            <v>3.1600000000000003E-2</v>
          </cell>
          <cell r="S15">
            <v>3.1600000000000003E-2</v>
          </cell>
          <cell r="T15">
            <v>3.1600000000000003E-2</v>
          </cell>
          <cell r="U15">
            <v>3.3999999999999998E-3</v>
          </cell>
          <cell r="V15">
            <v>3.3999999999999998E-3</v>
          </cell>
        </row>
        <row r="16">
          <cell r="B16">
            <v>7.4000000000000003E-3</v>
          </cell>
          <cell r="C16">
            <v>7.4000000000000003E-3</v>
          </cell>
          <cell r="D16">
            <v>7.4000000000000003E-3</v>
          </cell>
          <cell r="E16">
            <v>7.4000000000000003E-3</v>
          </cell>
          <cell r="F16">
            <v>7.4000000000000003E-3</v>
          </cell>
          <cell r="G16">
            <v>7.4000000000000003E-3</v>
          </cell>
          <cell r="H16">
            <v>7.4000000000000003E-3</v>
          </cell>
          <cell r="I16">
            <v>7.4000000000000003E-3</v>
          </cell>
          <cell r="J16">
            <v>7.4000000000000003E-3</v>
          </cell>
          <cell r="K16">
            <v>7.4000000000000003E-3</v>
          </cell>
          <cell r="L16">
            <v>3.3999999999999998E-3</v>
          </cell>
          <cell r="M16">
            <v>3.1600000000000003E-2</v>
          </cell>
          <cell r="N16">
            <v>3.1600000000000003E-2</v>
          </cell>
          <cell r="O16">
            <v>3.1600000000000003E-2</v>
          </cell>
          <cell r="P16">
            <v>1.17E-2</v>
          </cell>
          <cell r="Q16">
            <v>1.17E-2</v>
          </cell>
          <cell r="R16">
            <v>3.1600000000000003E-2</v>
          </cell>
          <cell r="S16">
            <v>3.1600000000000003E-2</v>
          </cell>
          <cell r="T16">
            <v>3.1600000000000003E-2</v>
          </cell>
          <cell r="U16">
            <v>3.3999999999999998E-3</v>
          </cell>
          <cell r="V16">
            <v>3.3999999999999998E-3</v>
          </cell>
        </row>
        <row r="17">
          <cell r="B17">
            <v>7.4000000000000003E-3</v>
          </cell>
          <cell r="C17">
            <v>7.4000000000000003E-3</v>
          </cell>
          <cell r="D17">
            <v>7.4000000000000003E-3</v>
          </cell>
          <cell r="E17">
            <v>7.4000000000000003E-3</v>
          </cell>
          <cell r="F17">
            <v>7.4000000000000003E-3</v>
          </cell>
          <cell r="G17">
            <v>7.4000000000000003E-3</v>
          </cell>
          <cell r="H17">
            <v>7.4000000000000003E-3</v>
          </cell>
          <cell r="I17">
            <v>7.4000000000000003E-3</v>
          </cell>
          <cell r="J17">
            <v>7.4000000000000003E-3</v>
          </cell>
          <cell r="K17">
            <v>7.4000000000000003E-3</v>
          </cell>
          <cell r="L17">
            <v>3.3999999999999998E-3</v>
          </cell>
          <cell r="M17">
            <v>3.1600000000000003E-2</v>
          </cell>
          <cell r="N17">
            <v>3.1600000000000003E-2</v>
          </cell>
          <cell r="O17">
            <v>3.1600000000000003E-2</v>
          </cell>
          <cell r="P17">
            <v>1.17E-2</v>
          </cell>
          <cell r="Q17">
            <v>1.17E-2</v>
          </cell>
          <cell r="R17">
            <v>3.1600000000000003E-2</v>
          </cell>
          <cell r="S17">
            <v>3.1600000000000003E-2</v>
          </cell>
          <cell r="T17">
            <v>3.1600000000000003E-2</v>
          </cell>
          <cell r="U17">
            <v>3.3999999999999998E-3</v>
          </cell>
          <cell r="V17">
            <v>3.3999999999999998E-3</v>
          </cell>
        </row>
        <row r="18">
          <cell r="B18">
            <v>7.4000000000000003E-3</v>
          </cell>
          <cell r="C18">
            <v>7.4000000000000003E-3</v>
          </cell>
          <cell r="D18">
            <v>7.4000000000000003E-3</v>
          </cell>
          <cell r="E18">
            <v>7.4000000000000003E-3</v>
          </cell>
          <cell r="F18">
            <v>7.4000000000000003E-3</v>
          </cell>
          <cell r="G18">
            <v>7.4000000000000003E-3</v>
          </cell>
          <cell r="H18">
            <v>7.4000000000000003E-3</v>
          </cell>
          <cell r="I18">
            <v>7.4000000000000003E-3</v>
          </cell>
          <cell r="J18">
            <v>7.4000000000000003E-3</v>
          </cell>
          <cell r="K18">
            <v>7.4000000000000003E-3</v>
          </cell>
          <cell r="L18">
            <v>3.3999999999999998E-3</v>
          </cell>
          <cell r="M18">
            <v>3.1600000000000003E-2</v>
          </cell>
          <cell r="N18">
            <v>3.1600000000000003E-2</v>
          </cell>
          <cell r="O18">
            <v>3.1600000000000003E-2</v>
          </cell>
          <cell r="P18">
            <v>1.17E-2</v>
          </cell>
          <cell r="Q18">
            <v>1.17E-2</v>
          </cell>
          <cell r="R18">
            <v>3.1600000000000003E-2</v>
          </cell>
          <cell r="S18">
            <v>3.1600000000000003E-2</v>
          </cell>
          <cell r="T18">
            <v>3.1600000000000003E-2</v>
          </cell>
          <cell r="U18">
            <v>3.3999999999999998E-3</v>
          </cell>
          <cell r="V18">
            <v>3.3999999999999998E-3</v>
          </cell>
        </row>
        <row r="19">
          <cell r="B19">
            <v>7.4000000000000003E-3</v>
          </cell>
          <cell r="C19">
            <v>7.4000000000000003E-3</v>
          </cell>
          <cell r="D19">
            <v>7.4000000000000003E-3</v>
          </cell>
          <cell r="E19">
            <v>7.4000000000000003E-3</v>
          </cell>
          <cell r="F19">
            <v>7.4000000000000003E-3</v>
          </cell>
          <cell r="G19">
            <v>7.4000000000000003E-3</v>
          </cell>
          <cell r="H19">
            <v>7.4000000000000003E-3</v>
          </cell>
          <cell r="I19">
            <v>7.4000000000000003E-3</v>
          </cell>
          <cell r="J19">
            <v>7.4000000000000003E-3</v>
          </cell>
          <cell r="K19">
            <v>7.4000000000000003E-3</v>
          </cell>
          <cell r="L19">
            <v>3.3999999999999998E-3</v>
          </cell>
          <cell r="M19">
            <v>3.1600000000000003E-2</v>
          </cell>
          <cell r="N19">
            <v>3.1600000000000003E-2</v>
          </cell>
          <cell r="O19">
            <v>3.1600000000000003E-2</v>
          </cell>
          <cell r="P19">
            <v>1.17E-2</v>
          </cell>
          <cell r="Q19">
            <v>1.17E-2</v>
          </cell>
          <cell r="R19">
            <v>3.1600000000000003E-2</v>
          </cell>
          <cell r="S19">
            <v>3.1600000000000003E-2</v>
          </cell>
          <cell r="T19">
            <v>3.1600000000000003E-2</v>
          </cell>
          <cell r="U19">
            <v>3.3999999999999998E-3</v>
          </cell>
          <cell r="V19">
            <v>3.3999999999999998E-3</v>
          </cell>
        </row>
        <row r="20">
          <cell r="B20">
            <v>7.4000000000000003E-3</v>
          </cell>
          <cell r="C20">
            <v>7.4000000000000003E-3</v>
          </cell>
          <cell r="D20">
            <v>7.4000000000000003E-3</v>
          </cell>
          <cell r="E20">
            <v>7.4000000000000003E-3</v>
          </cell>
          <cell r="F20">
            <v>7.4000000000000003E-3</v>
          </cell>
          <cell r="G20">
            <v>7.4000000000000003E-3</v>
          </cell>
          <cell r="H20">
            <v>7.4000000000000003E-3</v>
          </cell>
          <cell r="I20">
            <v>7.4000000000000003E-3</v>
          </cell>
          <cell r="J20">
            <v>7.4000000000000003E-3</v>
          </cell>
          <cell r="K20">
            <v>7.4000000000000003E-3</v>
          </cell>
          <cell r="L20">
            <v>3.3999999999999998E-3</v>
          </cell>
          <cell r="M20">
            <v>3.1600000000000003E-2</v>
          </cell>
          <cell r="N20">
            <v>3.1600000000000003E-2</v>
          </cell>
          <cell r="O20">
            <v>3.1600000000000003E-2</v>
          </cell>
          <cell r="P20">
            <v>1.17E-2</v>
          </cell>
          <cell r="Q20">
            <v>1.17E-2</v>
          </cell>
          <cell r="R20">
            <v>3.1600000000000003E-2</v>
          </cell>
          <cell r="S20">
            <v>3.1600000000000003E-2</v>
          </cell>
          <cell r="T20">
            <v>3.1600000000000003E-2</v>
          </cell>
          <cell r="U20">
            <v>3.3999999999999998E-3</v>
          </cell>
          <cell r="V20">
            <v>3.3999999999999998E-3</v>
          </cell>
        </row>
        <row r="21">
          <cell r="B21">
            <v>7.4000000000000003E-3</v>
          </cell>
          <cell r="C21">
            <v>7.4000000000000003E-3</v>
          </cell>
          <cell r="D21">
            <v>7.4000000000000003E-3</v>
          </cell>
          <cell r="E21">
            <v>7.4000000000000003E-3</v>
          </cell>
          <cell r="F21">
            <v>7.4000000000000003E-3</v>
          </cell>
          <cell r="G21">
            <v>7.4000000000000003E-3</v>
          </cell>
          <cell r="H21">
            <v>7.4000000000000003E-3</v>
          </cell>
          <cell r="I21">
            <v>7.4000000000000003E-3</v>
          </cell>
          <cell r="J21">
            <v>7.4000000000000003E-3</v>
          </cell>
          <cell r="K21">
            <v>7.4000000000000003E-3</v>
          </cell>
          <cell r="L21">
            <v>3.3999999999999998E-3</v>
          </cell>
          <cell r="M21">
            <v>3.1600000000000003E-2</v>
          </cell>
          <cell r="N21">
            <v>3.1600000000000003E-2</v>
          </cell>
          <cell r="O21">
            <v>3.1600000000000003E-2</v>
          </cell>
          <cell r="P21">
            <v>1.17E-2</v>
          </cell>
          <cell r="Q21">
            <v>1.17E-2</v>
          </cell>
          <cell r="R21">
            <v>3.1600000000000003E-2</v>
          </cell>
          <cell r="S21">
            <v>3.1600000000000003E-2</v>
          </cell>
          <cell r="T21">
            <v>3.1600000000000003E-2</v>
          </cell>
          <cell r="U21">
            <v>3.3999999999999998E-3</v>
          </cell>
          <cell r="V21">
            <v>3.3999999999999998E-3</v>
          </cell>
        </row>
        <row r="22">
          <cell r="B22">
            <v>7.4000000000000003E-3</v>
          </cell>
          <cell r="C22">
            <v>7.4000000000000003E-3</v>
          </cell>
          <cell r="D22">
            <v>7.4000000000000003E-3</v>
          </cell>
          <cell r="E22">
            <v>7.4000000000000003E-3</v>
          </cell>
          <cell r="F22">
            <v>7.4000000000000003E-3</v>
          </cell>
          <cell r="G22">
            <v>7.4000000000000003E-3</v>
          </cell>
          <cell r="H22">
            <v>7.4000000000000003E-3</v>
          </cell>
          <cell r="I22">
            <v>7.4000000000000003E-3</v>
          </cell>
          <cell r="J22">
            <v>7.4000000000000003E-3</v>
          </cell>
          <cell r="K22">
            <v>7.4000000000000003E-3</v>
          </cell>
          <cell r="L22">
            <v>3.3999999999999998E-3</v>
          </cell>
          <cell r="M22">
            <v>3.1600000000000003E-2</v>
          </cell>
          <cell r="N22">
            <v>3.1600000000000003E-2</v>
          </cell>
          <cell r="O22">
            <v>3.1600000000000003E-2</v>
          </cell>
          <cell r="P22">
            <v>1.17E-2</v>
          </cell>
          <cell r="Q22">
            <v>1.17E-2</v>
          </cell>
          <cell r="R22">
            <v>3.1600000000000003E-2</v>
          </cell>
          <cell r="S22">
            <v>3.1600000000000003E-2</v>
          </cell>
          <cell r="T22">
            <v>3.1600000000000003E-2</v>
          </cell>
          <cell r="U22">
            <v>3.3999999999999998E-3</v>
          </cell>
          <cell r="V22">
            <v>3.3999999999999998E-3</v>
          </cell>
        </row>
        <row r="23">
          <cell r="B23">
            <v>7.4000000000000003E-3</v>
          </cell>
          <cell r="C23">
            <v>7.4000000000000003E-3</v>
          </cell>
          <cell r="D23">
            <v>7.4000000000000003E-3</v>
          </cell>
          <cell r="E23">
            <v>7.4000000000000003E-3</v>
          </cell>
          <cell r="F23">
            <v>7.4000000000000003E-3</v>
          </cell>
          <cell r="G23">
            <v>7.4000000000000003E-3</v>
          </cell>
          <cell r="H23">
            <v>7.4000000000000003E-3</v>
          </cell>
          <cell r="I23">
            <v>7.4000000000000003E-3</v>
          </cell>
          <cell r="J23">
            <v>7.4000000000000003E-3</v>
          </cell>
          <cell r="K23">
            <v>7.4000000000000003E-3</v>
          </cell>
          <cell r="L23">
            <v>3.3999999999999998E-3</v>
          </cell>
          <cell r="M23">
            <v>3.1600000000000003E-2</v>
          </cell>
          <cell r="N23">
            <v>3.1600000000000003E-2</v>
          </cell>
          <cell r="O23">
            <v>3.1600000000000003E-2</v>
          </cell>
          <cell r="P23">
            <v>1.17E-2</v>
          </cell>
          <cell r="Q23">
            <v>1.17E-2</v>
          </cell>
          <cell r="R23">
            <v>3.1600000000000003E-2</v>
          </cell>
          <cell r="S23">
            <v>3.1600000000000003E-2</v>
          </cell>
          <cell r="T23">
            <v>3.1600000000000003E-2</v>
          </cell>
          <cell r="U23">
            <v>3.3999999999999998E-3</v>
          </cell>
          <cell r="V23">
            <v>3.3999999999999998E-3</v>
          </cell>
        </row>
        <row r="24">
          <cell r="B24">
            <v>7.4000000000000003E-3</v>
          </cell>
          <cell r="C24">
            <v>7.4000000000000003E-3</v>
          </cell>
          <cell r="D24">
            <v>7.4000000000000003E-3</v>
          </cell>
          <cell r="E24">
            <v>7.4000000000000003E-3</v>
          </cell>
          <cell r="F24">
            <v>7.4000000000000003E-3</v>
          </cell>
          <cell r="G24">
            <v>7.4000000000000003E-3</v>
          </cell>
          <cell r="H24">
            <v>7.4000000000000003E-3</v>
          </cell>
          <cell r="I24">
            <v>7.4000000000000003E-3</v>
          </cell>
          <cell r="J24">
            <v>7.4000000000000003E-3</v>
          </cell>
          <cell r="K24">
            <v>7.4000000000000003E-3</v>
          </cell>
          <cell r="L24">
            <v>3.3999999999999998E-3</v>
          </cell>
          <cell r="M24">
            <v>3.1600000000000003E-2</v>
          </cell>
          <cell r="N24">
            <v>3.1600000000000003E-2</v>
          </cell>
          <cell r="O24">
            <v>3.1600000000000003E-2</v>
          </cell>
          <cell r="P24">
            <v>1.17E-2</v>
          </cell>
          <cell r="Q24">
            <v>1.17E-2</v>
          </cell>
          <cell r="R24">
            <v>3.1600000000000003E-2</v>
          </cell>
          <cell r="S24">
            <v>3.1600000000000003E-2</v>
          </cell>
          <cell r="T24">
            <v>3.1600000000000003E-2</v>
          </cell>
          <cell r="U24">
            <v>3.3999999999999998E-3</v>
          </cell>
          <cell r="V24">
            <v>3.3999999999999998E-3</v>
          </cell>
        </row>
        <row r="25">
          <cell r="B25">
            <v>7.4000000000000003E-3</v>
          </cell>
          <cell r="C25">
            <v>7.4000000000000003E-3</v>
          </cell>
          <cell r="D25">
            <v>7.4000000000000003E-3</v>
          </cell>
          <cell r="E25">
            <v>7.4000000000000003E-3</v>
          </cell>
          <cell r="F25">
            <v>7.4000000000000003E-3</v>
          </cell>
          <cell r="G25">
            <v>7.4000000000000003E-3</v>
          </cell>
          <cell r="H25">
            <v>7.4000000000000003E-3</v>
          </cell>
          <cell r="I25">
            <v>7.4000000000000003E-3</v>
          </cell>
          <cell r="J25">
            <v>7.4000000000000003E-3</v>
          </cell>
          <cell r="K25">
            <v>7.4000000000000003E-3</v>
          </cell>
          <cell r="L25">
            <v>3.3999999999999998E-3</v>
          </cell>
          <cell r="M25">
            <v>3.1600000000000003E-2</v>
          </cell>
          <cell r="N25">
            <v>3.1600000000000003E-2</v>
          </cell>
          <cell r="O25">
            <v>3.1600000000000003E-2</v>
          </cell>
          <cell r="P25">
            <v>1.17E-2</v>
          </cell>
          <cell r="Q25">
            <v>1.17E-2</v>
          </cell>
          <cell r="R25">
            <v>3.1600000000000003E-2</v>
          </cell>
          <cell r="S25">
            <v>3.1600000000000003E-2</v>
          </cell>
          <cell r="T25">
            <v>3.1600000000000003E-2</v>
          </cell>
          <cell r="U25">
            <v>3.3999999999999998E-3</v>
          </cell>
          <cell r="V25">
            <v>3.3999999999999998E-3</v>
          </cell>
        </row>
        <row r="26">
          <cell r="B26">
            <v>7.4000000000000003E-3</v>
          </cell>
          <cell r="C26">
            <v>7.4000000000000003E-3</v>
          </cell>
          <cell r="D26">
            <v>7.4000000000000003E-3</v>
          </cell>
          <cell r="E26">
            <v>7.4000000000000003E-3</v>
          </cell>
          <cell r="F26">
            <v>7.4000000000000003E-3</v>
          </cell>
          <cell r="G26">
            <v>7.4000000000000003E-3</v>
          </cell>
          <cell r="H26">
            <v>7.4000000000000003E-3</v>
          </cell>
          <cell r="I26">
            <v>7.4000000000000003E-3</v>
          </cell>
          <cell r="J26">
            <v>7.4000000000000003E-3</v>
          </cell>
          <cell r="K26">
            <v>7.4000000000000003E-3</v>
          </cell>
          <cell r="L26">
            <v>3.3999999999999998E-3</v>
          </cell>
          <cell r="M26">
            <v>3.1600000000000003E-2</v>
          </cell>
          <cell r="N26">
            <v>3.1600000000000003E-2</v>
          </cell>
          <cell r="O26">
            <v>3.1600000000000003E-2</v>
          </cell>
          <cell r="P26">
            <v>1.17E-2</v>
          </cell>
          <cell r="Q26">
            <v>1.17E-2</v>
          </cell>
          <cell r="R26">
            <v>3.1600000000000003E-2</v>
          </cell>
          <cell r="S26">
            <v>3.1600000000000003E-2</v>
          </cell>
          <cell r="T26">
            <v>3.1600000000000003E-2</v>
          </cell>
          <cell r="U26">
            <v>3.3999999999999998E-3</v>
          </cell>
          <cell r="V26">
            <v>3.3999999999999998E-3</v>
          </cell>
        </row>
        <row r="27">
          <cell r="B27">
            <v>7.4000000000000003E-3</v>
          </cell>
          <cell r="C27">
            <v>7.4000000000000003E-3</v>
          </cell>
          <cell r="D27">
            <v>7.4000000000000003E-3</v>
          </cell>
          <cell r="E27">
            <v>7.4000000000000003E-3</v>
          </cell>
          <cell r="F27">
            <v>7.4000000000000003E-3</v>
          </cell>
          <cell r="G27">
            <v>7.4000000000000003E-3</v>
          </cell>
          <cell r="H27">
            <v>7.4000000000000003E-3</v>
          </cell>
          <cell r="I27">
            <v>7.4000000000000003E-3</v>
          </cell>
          <cell r="J27">
            <v>7.4000000000000003E-3</v>
          </cell>
          <cell r="K27">
            <v>7.4000000000000003E-3</v>
          </cell>
          <cell r="L27">
            <v>3.3999999999999998E-3</v>
          </cell>
          <cell r="M27">
            <v>3.1600000000000003E-2</v>
          </cell>
          <cell r="N27">
            <v>3.1600000000000003E-2</v>
          </cell>
          <cell r="O27">
            <v>3.1600000000000003E-2</v>
          </cell>
          <cell r="P27">
            <v>1.17E-2</v>
          </cell>
          <cell r="Q27">
            <v>1.17E-2</v>
          </cell>
          <cell r="R27">
            <v>3.1600000000000003E-2</v>
          </cell>
          <cell r="S27">
            <v>3.1600000000000003E-2</v>
          </cell>
          <cell r="T27">
            <v>3.1600000000000003E-2</v>
          </cell>
          <cell r="U27">
            <v>3.3999999999999998E-3</v>
          </cell>
          <cell r="V27">
            <v>3.3999999999999998E-3</v>
          </cell>
        </row>
        <row r="28">
          <cell r="B28">
            <v>7.4000000000000003E-3</v>
          </cell>
          <cell r="C28">
            <v>7.4000000000000003E-3</v>
          </cell>
          <cell r="D28">
            <v>7.4000000000000003E-3</v>
          </cell>
          <cell r="E28">
            <v>7.4000000000000003E-3</v>
          </cell>
          <cell r="F28">
            <v>7.4000000000000003E-3</v>
          </cell>
          <cell r="G28">
            <v>7.4000000000000003E-3</v>
          </cell>
          <cell r="H28">
            <v>7.4000000000000003E-3</v>
          </cell>
          <cell r="I28">
            <v>7.4000000000000003E-3</v>
          </cell>
          <cell r="J28">
            <v>7.4000000000000003E-3</v>
          </cell>
          <cell r="K28">
            <v>7.4000000000000003E-3</v>
          </cell>
          <cell r="L28">
            <v>3.3999999999999998E-3</v>
          </cell>
          <cell r="M28">
            <v>3.1600000000000003E-2</v>
          </cell>
          <cell r="N28">
            <v>3.1600000000000003E-2</v>
          </cell>
          <cell r="O28">
            <v>3.1600000000000003E-2</v>
          </cell>
          <cell r="P28">
            <v>1.17E-2</v>
          </cell>
          <cell r="Q28">
            <v>1.17E-2</v>
          </cell>
          <cell r="R28">
            <v>3.1600000000000003E-2</v>
          </cell>
          <cell r="S28">
            <v>3.1600000000000003E-2</v>
          </cell>
          <cell r="T28">
            <v>3.1600000000000003E-2</v>
          </cell>
          <cell r="U28">
            <v>3.3999999999999998E-3</v>
          </cell>
          <cell r="V28">
            <v>3.3999999999999998E-3</v>
          </cell>
        </row>
        <row r="29">
          <cell r="B29">
            <v>7.4000000000000003E-3</v>
          </cell>
          <cell r="C29">
            <v>7.4000000000000003E-3</v>
          </cell>
          <cell r="D29">
            <v>7.4000000000000003E-3</v>
          </cell>
          <cell r="E29">
            <v>7.4000000000000003E-3</v>
          </cell>
          <cell r="F29">
            <v>7.4000000000000003E-3</v>
          </cell>
          <cell r="G29">
            <v>7.4000000000000003E-3</v>
          </cell>
          <cell r="H29">
            <v>7.4000000000000003E-3</v>
          </cell>
          <cell r="I29">
            <v>7.4000000000000003E-3</v>
          </cell>
          <cell r="J29">
            <v>7.4000000000000003E-3</v>
          </cell>
          <cell r="K29">
            <v>7.4000000000000003E-3</v>
          </cell>
          <cell r="L29">
            <v>3.3999999999999998E-3</v>
          </cell>
          <cell r="M29">
            <v>3.1600000000000003E-2</v>
          </cell>
          <cell r="N29">
            <v>3.1600000000000003E-2</v>
          </cell>
          <cell r="O29">
            <v>3.1600000000000003E-2</v>
          </cell>
          <cell r="P29">
            <v>1.17E-2</v>
          </cell>
          <cell r="Q29">
            <v>1.17E-2</v>
          </cell>
          <cell r="R29">
            <v>3.1600000000000003E-2</v>
          </cell>
          <cell r="S29">
            <v>3.1600000000000003E-2</v>
          </cell>
          <cell r="T29">
            <v>3.1600000000000003E-2</v>
          </cell>
          <cell r="U29">
            <v>3.3999999999999998E-3</v>
          </cell>
          <cell r="V29">
            <v>3.3999999999999998E-3</v>
          </cell>
        </row>
        <row r="30">
          <cell r="B30">
            <v>7.4000000000000003E-3</v>
          </cell>
          <cell r="C30">
            <v>7.4000000000000003E-3</v>
          </cell>
          <cell r="D30">
            <v>7.4000000000000003E-3</v>
          </cell>
          <cell r="E30">
            <v>7.4000000000000003E-3</v>
          </cell>
          <cell r="F30">
            <v>7.4000000000000003E-3</v>
          </cell>
          <cell r="G30">
            <v>7.4000000000000003E-3</v>
          </cell>
          <cell r="H30">
            <v>7.4000000000000003E-3</v>
          </cell>
          <cell r="I30">
            <v>7.4000000000000003E-3</v>
          </cell>
          <cell r="J30">
            <v>7.4000000000000003E-3</v>
          </cell>
          <cell r="K30">
            <v>7.4000000000000003E-3</v>
          </cell>
          <cell r="L30">
            <v>3.3999999999999998E-3</v>
          </cell>
          <cell r="M30">
            <v>3.1600000000000003E-2</v>
          </cell>
          <cell r="N30">
            <v>3.1600000000000003E-2</v>
          </cell>
          <cell r="O30">
            <v>3.1600000000000003E-2</v>
          </cell>
          <cell r="P30">
            <v>1.17E-2</v>
          </cell>
          <cell r="Q30">
            <v>1.17E-2</v>
          </cell>
          <cell r="R30">
            <v>3.1600000000000003E-2</v>
          </cell>
          <cell r="S30">
            <v>3.1600000000000003E-2</v>
          </cell>
          <cell r="T30">
            <v>3.1600000000000003E-2</v>
          </cell>
          <cell r="U30">
            <v>3.3999999999999998E-3</v>
          </cell>
          <cell r="V30">
            <v>3.3999999999999998E-3</v>
          </cell>
        </row>
        <row r="31">
          <cell r="B31">
            <v>7.4000000000000003E-3</v>
          </cell>
          <cell r="C31">
            <v>7.4000000000000003E-3</v>
          </cell>
          <cell r="D31">
            <v>7.4000000000000003E-3</v>
          </cell>
          <cell r="E31">
            <v>7.4000000000000003E-3</v>
          </cell>
          <cell r="F31">
            <v>7.4000000000000003E-3</v>
          </cell>
          <cell r="G31">
            <v>7.4000000000000003E-3</v>
          </cell>
          <cell r="H31">
            <v>7.4000000000000003E-3</v>
          </cell>
          <cell r="I31">
            <v>7.4000000000000003E-3</v>
          </cell>
          <cell r="J31">
            <v>7.4000000000000003E-3</v>
          </cell>
          <cell r="K31">
            <v>7.4000000000000003E-3</v>
          </cell>
          <cell r="L31">
            <v>3.3999999999999998E-3</v>
          </cell>
          <cell r="M31">
            <v>3.1600000000000003E-2</v>
          </cell>
          <cell r="N31">
            <v>3.1600000000000003E-2</v>
          </cell>
          <cell r="O31">
            <v>3.1600000000000003E-2</v>
          </cell>
          <cell r="P31">
            <v>1.17E-2</v>
          </cell>
          <cell r="Q31">
            <v>1.17E-2</v>
          </cell>
          <cell r="R31">
            <v>3.1600000000000003E-2</v>
          </cell>
          <cell r="S31">
            <v>3.1600000000000003E-2</v>
          </cell>
          <cell r="T31">
            <v>3.1600000000000003E-2</v>
          </cell>
          <cell r="U31">
            <v>3.3999999999999998E-3</v>
          </cell>
          <cell r="V31">
            <v>3.3999999999999998E-3</v>
          </cell>
        </row>
        <row r="32">
          <cell r="B32">
            <v>7.4000000000000003E-3</v>
          </cell>
          <cell r="C32">
            <v>7.4000000000000003E-3</v>
          </cell>
          <cell r="D32">
            <v>7.4000000000000003E-3</v>
          </cell>
          <cell r="E32">
            <v>7.4000000000000003E-3</v>
          </cell>
          <cell r="F32">
            <v>7.4000000000000003E-3</v>
          </cell>
          <cell r="G32">
            <v>7.4000000000000003E-3</v>
          </cell>
          <cell r="H32">
            <v>7.4000000000000003E-3</v>
          </cell>
          <cell r="I32">
            <v>7.4000000000000003E-3</v>
          </cell>
          <cell r="J32">
            <v>7.4000000000000003E-3</v>
          </cell>
          <cell r="K32">
            <v>7.4000000000000003E-3</v>
          </cell>
          <cell r="L32">
            <v>3.3999999999999998E-3</v>
          </cell>
          <cell r="M32">
            <v>3.1600000000000003E-2</v>
          </cell>
          <cell r="N32">
            <v>3.1600000000000003E-2</v>
          </cell>
          <cell r="O32">
            <v>3.1600000000000003E-2</v>
          </cell>
          <cell r="P32">
            <v>1.17E-2</v>
          </cell>
          <cell r="Q32">
            <v>1.17E-2</v>
          </cell>
          <cell r="R32">
            <v>3.1600000000000003E-2</v>
          </cell>
          <cell r="S32">
            <v>3.1600000000000003E-2</v>
          </cell>
          <cell r="T32">
            <v>3.1600000000000003E-2</v>
          </cell>
          <cell r="U32">
            <v>3.3999999999999998E-3</v>
          </cell>
          <cell r="V32">
            <v>3.3999999999999998E-3</v>
          </cell>
        </row>
        <row r="33">
          <cell r="B33">
            <v>7.4000000000000003E-3</v>
          </cell>
          <cell r="C33">
            <v>7.4000000000000003E-3</v>
          </cell>
          <cell r="D33">
            <v>7.4000000000000003E-3</v>
          </cell>
          <cell r="E33">
            <v>7.4000000000000003E-3</v>
          </cell>
          <cell r="F33">
            <v>7.4000000000000003E-3</v>
          </cell>
          <cell r="G33">
            <v>7.4000000000000003E-3</v>
          </cell>
          <cell r="H33">
            <v>7.4000000000000003E-3</v>
          </cell>
          <cell r="I33">
            <v>7.4000000000000003E-3</v>
          </cell>
          <cell r="J33">
            <v>7.4000000000000003E-3</v>
          </cell>
          <cell r="K33">
            <v>7.4000000000000003E-3</v>
          </cell>
          <cell r="L33">
            <v>3.3999999999999998E-3</v>
          </cell>
          <cell r="M33">
            <v>3.1600000000000003E-2</v>
          </cell>
          <cell r="N33">
            <v>3.1600000000000003E-2</v>
          </cell>
          <cell r="O33">
            <v>3.1600000000000003E-2</v>
          </cell>
          <cell r="P33">
            <v>1.17E-2</v>
          </cell>
          <cell r="Q33">
            <v>1.17E-2</v>
          </cell>
          <cell r="R33">
            <v>3.1600000000000003E-2</v>
          </cell>
          <cell r="S33">
            <v>3.1600000000000003E-2</v>
          </cell>
          <cell r="T33">
            <v>3.1600000000000003E-2</v>
          </cell>
          <cell r="U33">
            <v>3.3999999999999998E-3</v>
          </cell>
          <cell r="V33">
            <v>3.3999999999999998E-3</v>
          </cell>
        </row>
        <row r="34">
          <cell r="B34">
            <v>7.4000000000000003E-3</v>
          </cell>
          <cell r="C34">
            <v>7.4000000000000003E-3</v>
          </cell>
          <cell r="D34">
            <v>7.4000000000000003E-3</v>
          </cell>
          <cell r="E34">
            <v>7.4000000000000003E-3</v>
          </cell>
          <cell r="F34">
            <v>7.4000000000000003E-3</v>
          </cell>
          <cell r="G34">
            <v>7.4000000000000003E-3</v>
          </cell>
          <cell r="H34">
            <v>7.4000000000000003E-3</v>
          </cell>
          <cell r="I34">
            <v>7.4000000000000003E-3</v>
          </cell>
          <cell r="J34">
            <v>7.4000000000000003E-3</v>
          </cell>
          <cell r="K34">
            <v>7.4000000000000003E-3</v>
          </cell>
          <cell r="L34">
            <v>3.3999999999999998E-3</v>
          </cell>
          <cell r="M34">
            <v>3.1600000000000003E-2</v>
          </cell>
          <cell r="N34">
            <v>3.1600000000000003E-2</v>
          </cell>
          <cell r="O34">
            <v>3.1600000000000003E-2</v>
          </cell>
          <cell r="P34">
            <v>1.17E-2</v>
          </cell>
          <cell r="Q34">
            <v>1.17E-2</v>
          </cell>
          <cell r="R34">
            <v>3.1600000000000003E-2</v>
          </cell>
          <cell r="S34">
            <v>3.1600000000000003E-2</v>
          </cell>
          <cell r="T34">
            <v>3.1600000000000003E-2</v>
          </cell>
          <cell r="U34">
            <v>3.3999999999999998E-3</v>
          </cell>
          <cell r="V34">
            <v>3.3999999999999998E-3</v>
          </cell>
        </row>
        <row r="35">
          <cell r="B35">
            <v>7.4000000000000003E-3</v>
          </cell>
          <cell r="C35">
            <v>7.4000000000000003E-3</v>
          </cell>
          <cell r="D35">
            <v>7.4000000000000003E-3</v>
          </cell>
          <cell r="E35">
            <v>7.4000000000000003E-3</v>
          </cell>
          <cell r="F35">
            <v>7.4000000000000003E-3</v>
          </cell>
          <cell r="G35">
            <v>7.4000000000000003E-3</v>
          </cell>
          <cell r="H35">
            <v>7.4000000000000003E-3</v>
          </cell>
          <cell r="I35">
            <v>7.4000000000000003E-3</v>
          </cell>
          <cell r="J35">
            <v>7.4000000000000003E-3</v>
          </cell>
          <cell r="K35">
            <v>7.4000000000000003E-3</v>
          </cell>
          <cell r="L35">
            <v>3.3999999999999998E-3</v>
          </cell>
          <cell r="M35">
            <v>3.1600000000000003E-2</v>
          </cell>
          <cell r="N35">
            <v>3.1600000000000003E-2</v>
          </cell>
          <cell r="O35">
            <v>3.1600000000000003E-2</v>
          </cell>
          <cell r="P35">
            <v>1.17E-2</v>
          </cell>
          <cell r="Q35">
            <v>1.17E-2</v>
          </cell>
          <cell r="R35">
            <v>3.1600000000000003E-2</v>
          </cell>
          <cell r="S35">
            <v>3.1600000000000003E-2</v>
          </cell>
          <cell r="T35">
            <v>3.1600000000000003E-2</v>
          </cell>
          <cell r="U35">
            <v>3.3999999999999998E-3</v>
          </cell>
          <cell r="V35">
            <v>3.3999999999999998E-3</v>
          </cell>
        </row>
        <row r="36">
          <cell r="B36">
            <v>7.4000000000000003E-3</v>
          </cell>
          <cell r="C36">
            <v>7.4000000000000003E-3</v>
          </cell>
          <cell r="D36">
            <v>7.4000000000000003E-3</v>
          </cell>
          <cell r="E36">
            <v>7.4000000000000003E-3</v>
          </cell>
          <cell r="F36">
            <v>7.4000000000000003E-3</v>
          </cell>
          <cell r="G36">
            <v>7.4000000000000003E-3</v>
          </cell>
          <cell r="H36">
            <v>7.4000000000000003E-3</v>
          </cell>
          <cell r="I36">
            <v>7.4000000000000003E-3</v>
          </cell>
          <cell r="J36">
            <v>7.4000000000000003E-3</v>
          </cell>
          <cell r="K36">
            <v>7.4000000000000003E-3</v>
          </cell>
          <cell r="L36">
            <v>3.3999999999999998E-3</v>
          </cell>
          <cell r="M36">
            <v>3.1600000000000003E-2</v>
          </cell>
          <cell r="N36">
            <v>3.1600000000000003E-2</v>
          </cell>
          <cell r="O36">
            <v>3.1600000000000003E-2</v>
          </cell>
          <cell r="P36">
            <v>1.17E-2</v>
          </cell>
          <cell r="Q36">
            <v>1.17E-2</v>
          </cell>
          <cell r="R36">
            <v>3.1600000000000003E-2</v>
          </cell>
          <cell r="S36">
            <v>3.1600000000000003E-2</v>
          </cell>
          <cell r="T36">
            <v>3.1600000000000003E-2</v>
          </cell>
          <cell r="U36">
            <v>3.3999999999999998E-3</v>
          </cell>
          <cell r="V36">
            <v>3.3999999999999998E-3</v>
          </cell>
        </row>
        <row r="37">
          <cell r="B37">
            <v>7.4000000000000003E-3</v>
          </cell>
          <cell r="C37">
            <v>7.4000000000000003E-3</v>
          </cell>
          <cell r="D37">
            <v>7.4000000000000003E-3</v>
          </cell>
          <cell r="E37">
            <v>7.4000000000000003E-3</v>
          </cell>
          <cell r="F37">
            <v>7.4000000000000003E-3</v>
          </cell>
          <cell r="G37">
            <v>7.4000000000000003E-3</v>
          </cell>
          <cell r="H37">
            <v>7.4000000000000003E-3</v>
          </cell>
          <cell r="I37">
            <v>7.4000000000000003E-3</v>
          </cell>
          <cell r="J37">
            <v>7.4000000000000003E-3</v>
          </cell>
          <cell r="K37">
            <v>7.4000000000000003E-3</v>
          </cell>
          <cell r="L37">
            <v>3.3999999999999998E-3</v>
          </cell>
          <cell r="M37">
            <v>3.1600000000000003E-2</v>
          </cell>
          <cell r="N37">
            <v>3.1600000000000003E-2</v>
          </cell>
          <cell r="O37">
            <v>3.1600000000000003E-2</v>
          </cell>
          <cell r="P37">
            <v>1.17E-2</v>
          </cell>
          <cell r="Q37">
            <v>1.17E-2</v>
          </cell>
          <cell r="R37">
            <v>3.1600000000000003E-2</v>
          </cell>
          <cell r="S37">
            <v>3.1600000000000003E-2</v>
          </cell>
          <cell r="T37">
            <v>3.1600000000000003E-2</v>
          </cell>
          <cell r="U37">
            <v>3.3999999999999998E-3</v>
          </cell>
          <cell r="V37">
            <v>3.3999999999999998E-3</v>
          </cell>
        </row>
        <row r="38">
          <cell r="B38">
            <v>7.4000000000000003E-3</v>
          </cell>
          <cell r="C38">
            <v>7.4000000000000003E-3</v>
          </cell>
          <cell r="D38">
            <v>7.4000000000000003E-3</v>
          </cell>
          <cell r="E38">
            <v>7.4000000000000003E-3</v>
          </cell>
          <cell r="F38">
            <v>7.4000000000000003E-3</v>
          </cell>
          <cell r="G38">
            <v>7.4000000000000003E-3</v>
          </cell>
          <cell r="H38">
            <v>7.4000000000000003E-3</v>
          </cell>
          <cell r="I38">
            <v>7.4000000000000003E-3</v>
          </cell>
          <cell r="J38">
            <v>7.4000000000000003E-3</v>
          </cell>
          <cell r="K38">
            <v>7.4000000000000003E-3</v>
          </cell>
          <cell r="L38">
            <v>3.3999999999999998E-3</v>
          </cell>
          <cell r="M38">
            <v>3.1600000000000003E-2</v>
          </cell>
          <cell r="N38">
            <v>3.1600000000000003E-2</v>
          </cell>
          <cell r="O38">
            <v>3.1600000000000003E-2</v>
          </cell>
          <cell r="P38">
            <v>1.17E-2</v>
          </cell>
          <cell r="Q38">
            <v>1.17E-2</v>
          </cell>
          <cell r="R38">
            <v>3.1600000000000003E-2</v>
          </cell>
          <cell r="S38">
            <v>3.1600000000000003E-2</v>
          </cell>
          <cell r="T38">
            <v>3.1600000000000003E-2</v>
          </cell>
          <cell r="U38">
            <v>3.3999999999999998E-3</v>
          </cell>
          <cell r="V38">
            <v>3.3999999999999998E-3</v>
          </cell>
        </row>
        <row r="39">
          <cell r="B39">
            <v>7.4000000000000003E-3</v>
          </cell>
          <cell r="C39">
            <v>7.4000000000000003E-3</v>
          </cell>
          <cell r="D39">
            <v>7.4000000000000003E-3</v>
          </cell>
          <cell r="E39">
            <v>7.4000000000000003E-3</v>
          </cell>
          <cell r="F39">
            <v>7.4000000000000003E-3</v>
          </cell>
          <cell r="G39">
            <v>7.4000000000000003E-3</v>
          </cell>
          <cell r="H39">
            <v>7.4000000000000003E-3</v>
          </cell>
          <cell r="I39">
            <v>7.4000000000000003E-3</v>
          </cell>
          <cell r="J39">
            <v>7.4000000000000003E-3</v>
          </cell>
          <cell r="K39">
            <v>7.4000000000000003E-3</v>
          </cell>
          <cell r="L39">
            <v>3.3999999999999998E-3</v>
          </cell>
          <cell r="M39">
            <v>3.1600000000000003E-2</v>
          </cell>
          <cell r="N39">
            <v>3.1600000000000003E-2</v>
          </cell>
          <cell r="O39">
            <v>3.1600000000000003E-2</v>
          </cell>
          <cell r="P39">
            <v>1.17E-2</v>
          </cell>
          <cell r="Q39">
            <v>1.17E-2</v>
          </cell>
          <cell r="R39">
            <v>3.1600000000000003E-2</v>
          </cell>
          <cell r="S39">
            <v>3.1600000000000003E-2</v>
          </cell>
          <cell r="T39">
            <v>3.1600000000000003E-2</v>
          </cell>
          <cell r="U39">
            <v>3.3999999999999998E-3</v>
          </cell>
          <cell r="V39">
            <v>3.3999999999999998E-3</v>
          </cell>
        </row>
        <row r="40">
          <cell r="B40">
            <v>7.4000000000000003E-3</v>
          </cell>
          <cell r="C40">
            <v>7.4000000000000003E-3</v>
          </cell>
          <cell r="D40">
            <v>7.4000000000000003E-3</v>
          </cell>
          <cell r="E40">
            <v>7.4000000000000003E-3</v>
          </cell>
          <cell r="F40">
            <v>7.4000000000000003E-3</v>
          </cell>
          <cell r="G40">
            <v>7.4000000000000003E-3</v>
          </cell>
          <cell r="H40">
            <v>7.4000000000000003E-3</v>
          </cell>
          <cell r="I40">
            <v>7.4000000000000003E-3</v>
          </cell>
          <cell r="J40">
            <v>7.4000000000000003E-3</v>
          </cell>
          <cell r="K40">
            <v>7.4000000000000003E-3</v>
          </cell>
          <cell r="L40">
            <v>3.3999999999999998E-3</v>
          </cell>
          <cell r="M40">
            <v>3.1600000000000003E-2</v>
          </cell>
          <cell r="N40">
            <v>3.1600000000000003E-2</v>
          </cell>
          <cell r="O40">
            <v>3.1600000000000003E-2</v>
          </cell>
          <cell r="P40">
            <v>1.17E-2</v>
          </cell>
          <cell r="Q40">
            <v>1.17E-2</v>
          </cell>
          <cell r="R40">
            <v>3.1600000000000003E-2</v>
          </cell>
          <cell r="S40">
            <v>3.1600000000000003E-2</v>
          </cell>
          <cell r="T40">
            <v>3.1600000000000003E-2</v>
          </cell>
          <cell r="U40">
            <v>3.3999999999999998E-3</v>
          </cell>
          <cell r="V40">
            <v>3.3999999999999998E-3</v>
          </cell>
        </row>
        <row r="41">
          <cell r="B41">
            <v>7.4000000000000003E-3</v>
          </cell>
          <cell r="C41">
            <v>7.4000000000000003E-3</v>
          </cell>
          <cell r="D41">
            <v>7.4000000000000003E-3</v>
          </cell>
          <cell r="E41">
            <v>7.4000000000000003E-3</v>
          </cell>
          <cell r="F41">
            <v>7.4000000000000003E-3</v>
          </cell>
          <cell r="G41">
            <v>7.4000000000000003E-3</v>
          </cell>
          <cell r="H41">
            <v>7.4000000000000003E-3</v>
          </cell>
          <cell r="I41">
            <v>7.4000000000000003E-3</v>
          </cell>
          <cell r="J41">
            <v>7.4000000000000003E-3</v>
          </cell>
          <cell r="K41">
            <v>7.4000000000000003E-3</v>
          </cell>
          <cell r="L41">
            <v>3.3999999999999998E-3</v>
          </cell>
          <cell r="M41">
            <v>3.1600000000000003E-2</v>
          </cell>
          <cell r="N41">
            <v>3.1600000000000003E-2</v>
          </cell>
          <cell r="O41">
            <v>3.1600000000000003E-2</v>
          </cell>
          <cell r="P41">
            <v>1.17E-2</v>
          </cell>
          <cell r="Q41">
            <v>1.17E-2</v>
          </cell>
          <cell r="R41">
            <v>3.1600000000000003E-2</v>
          </cell>
          <cell r="S41">
            <v>3.1600000000000003E-2</v>
          </cell>
          <cell r="T41">
            <v>3.1600000000000003E-2</v>
          </cell>
          <cell r="U41">
            <v>3.3999999999999998E-3</v>
          </cell>
          <cell r="V41">
            <v>3.3999999999999998E-3</v>
          </cell>
        </row>
        <row r="42">
          <cell r="B42">
            <v>7.4000000000000003E-3</v>
          </cell>
          <cell r="C42">
            <v>7.4000000000000003E-3</v>
          </cell>
          <cell r="D42">
            <v>7.4000000000000003E-3</v>
          </cell>
          <cell r="E42">
            <v>7.4000000000000003E-3</v>
          </cell>
          <cell r="F42">
            <v>7.4000000000000003E-3</v>
          </cell>
          <cell r="G42">
            <v>7.4000000000000003E-3</v>
          </cell>
          <cell r="H42">
            <v>7.4000000000000003E-3</v>
          </cell>
          <cell r="I42">
            <v>7.4000000000000003E-3</v>
          </cell>
          <cell r="J42">
            <v>7.4000000000000003E-3</v>
          </cell>
          <cell r="K42">
            <v>7.4000000000000003E-3</v>
          </cell>
          <cell r="L42">
            <v>3.3999999999999998E-3</v>
          </cell>
          <cell r="M42">
            <v>3.1600000000000003E-2</v>
          </cell>
          <cell r="N42">
            <v>3.1600000000000003E-2</v>
          </cell>
          <cell r="O42">
            <v>3.1600000000000003E-2</v>
          </cell>
          <cell r="P42">
            <v>1.17E-2</v>
          </cell>
          <cell r="Q42">
            <v>1.17E-2</v>
          </cell>
          <cell r="R42">
            <v>3.1600000000000003E-2</v>
          </cell>
          <cell r="S42">
            <v>3.1600000000000003E-2</v>
          </cell>
          <cell r="T42">
            <v>3.1600000000000003E-2</v>
          </cell>
          <cell r="U42">
            <v>3.3999999999999998E-3</v>
          </cell>
          <cell r="V42">
            <v>3.3999999999999998E-3</v>
          </cell>
        </row>
        <row r="43">
          <cell r="B43">
            <v>7.4000000000000003E-3</v>
          </cell>
          <cell r="C43">
            <v>7.4000000000000003E-3</v>
          </cell>
          <cell r="D43">
            <v>7.4000000000000003E-3</v>
          </cell>
          <cell r="E43">
            <v>7.4000000000000003E-3</v>
          </cell>
          <cell r="F43">
            <v>7.4000000000000003E-3</v>
          </cell>
          <cell r="G43">
            <v>7.4000000000000003E-3</v>
          </cell>
          <cell r="H43">
            <v>7.4000000000000003E-3</v>
          </cell>
          <cell r="I43">
            <v>7.4000000000000003E-3</v>
          </cell>
          <cell r="J43">
            <v>7.4000000000000003E-3</v>
          </cell>
          <cell r="K43">
            <v>7.4000000000000003E-3</v>
          </cell>
          <cell r="L43">
            <v>3.3999999999999998E-3</v>
          </cell>
          <cell r="M43">
            <v>3.1600000000000003E-2</v>
          </cell>
          <cell r="N43">
            <v>3.1600000000000003E-2</v>
          </cell>
          <cell r="O43">
            <v>3.1600000000000003E-2</v>
          </cell>
          <cell r="P43">
            <v>1.17E-2</v>
          </cell>
          <cell r="Q43">
            <v>1.17E-2</v>
          </cell>
          <cell r="R43">
            <v>3.1600000000000003E-2</v>
          </cell>
          <cell r="S43">
            <v>3.1600000000000003E-2</v>
          </cell>
          <cell r="T43">
            <v>3.1600000000000003E-2</v>
          </cell>
          <cell r="U43">
            <v>3.3999999999999998E-3</v>
          </cell>
          <cell r="V43">
            <v>3.3999999999999998E-3</v>
          </cell>
        </row>
      </sheetData>
      <sheetData sheetId="14">
        <row r="3">
          <cell r="B3">
            <v>1.4999999999999999E-2</v>
          </cell>
          <cell r="C3">
            <v>1.4999999999999999E-2</v>
          </cell>
          <cell r="D3">
            <v>1.4999999999999999E-2</v>
          </cell>
          <cell r="E3">
            <v>1.4999999999999999E-2</v>
          </cell>
          <cell r="F3">
            <v>1.4999999999999999E-2</v>
          </cell>
          <cell r="G3">
            <v>1.4999999999999999E-2</v>
          </cell>
          <cell r="H3">
            <v>1.4999999999999999E-2</v>
          </cell>
          <cell r="I3">
            <v>1.4999999999999999E-2</v>
          </cell>
          <cell r="J3">
            <v>1.4999999999999999E-2</v>
          </cell>
          <cell r="K3">
            <v>1.4999999999999999E-2</v>
          </cell>
          <cell r="L3">
            <v>6.0000000000000001E-3</v>
          </cell>
          <cell r="M3">
            <v>7.5999999999999998E-2</v>
          </cell>
          <cell r="N3">
            <v>7.5999999999999998E-2</v>
          </cell>
          <cell r="O3">
            <v>7.5999999999999998E-2</v>
          </cell>
          <cell r="P3">
            <v>1.4999999999999999E-2</v>
          </cell>
          <cell r="Q3">
            <v>1.4999999999999999E-2</v>
          </cell>
          <cell r="R3">
            <v>7.5999999999999998E-2</v>
          </cell>
          <cell r="S3">
            <v>7.5999999999999998E-2</v>
          </cell>
          <cell r="T3">
            <v>7.5999999999999998E-2</v>
          </cell>
          <cell r="U3">
            <v>6.0000000000000001E-3</v>
          </cell>
          <cell r="V3">
            <v>6.0000000000000001E-3</v>
          </cell>
        </row>
        <row r="4">
          <cell r="B4">
            <v>1.4999999999999999E-2</v>
          </cell>
          <cell r="C4">
            <v>1.4999999999999999E-2</v>
          </cell>
          <cell r="D4">
            <v>1.4999999999999999E-2</v>
          </cell>
          <cell r="E4">
            <v>1.4999999999999999E-2</v>
          </cell>
          <cell r="F4">
            <v>1.4999999999999999E-2</v>
          </cell>
          <cell r="G4">
            <v>1.4999999999999999E-2</v>
          </cell>
          <cell r="H4">
            <v>1.4999999999999999E-2</v>
          </cell>
          <cell r="I4">
            <v>1.4999999999999999E-2</v>
          </cell>
          <cell r="J4">
            <v>1.4999999999999999E-2</v>
          </cell>
          <cell r="K4">
            <v>1.4999999999999999E-2</v>
          </cell>
          <cell r="L4">
            <v>6.0000000000000001E-3</v>
          </cell>
          <cell r="M4">
            <v>7.5999999999999998E-2</v>
          </cell>
          <cell r="N4">
            <v>7.5999999999999998E-2</v>
          </cell>
          <cell r="O4">
            <v>7.5999999999999998E-2</v>
          </cell>
          <cell r="P4">
            <v>1.4999999999999999E-2</v>
          </cell>
          <cell r="Q4">
            <v>1.4999999999999999E-2</v>
          </cell>
          <cell r="R4">
            <v>7.5999999999999998E-2</v>
          </cell>
          <cell r="S4">
            <v>7.5999999999999998E-2</v>
          </cell>
          <cell r="T4">
            <v>7.5999999999999998E-2</v>
          </cell>
          <cell r="U4">
            <v>6.0000000000000001E-3</v>
          </cell>
          <cell r="V4">
            <v>6.0000000000000001E-3</v>
          </cell>
        </row>
        <row r="5">
          <cell r="B5">
            <v>1.4999999999999999E-2</v>
          </cell>
          <cell r="C5">
            <v>1.4999999999999999E-2</v>
          </cell>
          <cell r="D5">
            <v>1.4999999999999999E-2</v>
          </cell>
          <cell r="E5">
            <v>1.4999999999999999E-2</v>
          </cell>
          <cell r="F5">
            <v>1.4999999999999999E-2</v>
          </cell>
          <cell r="G5">
            <v>1.4999999999999999E-2</v>
          </cell>
          <cell r="H5">
            <v>1.4999999999999999E-2</v>
          </cell>
          <cell r="I5">
            <v>1.4999999999999999E-2</v>
          </cell>
          <cell r="J5">
            <v>1.4999999999999999E-2</v>
          </cell>
          <cell r="K5">
            <v>1.4999999999999999E-2</v>
          </cell>
          <cell r="L5">
            <v>6.0000000000000001E-3</v>
          </cell>
          <cell r="M5">
            <v>7.5999999999999998E-2</v>
          </cell>
          <cell r="N5">
            <v>7.5999999999999998E-2</v>
          </cell>
          <cell r="O5">
            <v>7.5999999999999998E-2</v>
          </cell>
          <cell r="P5">
            <v>1.4999999999999999E-2</v>
          </cell>
          <cell r="Q5">
            <v>1.4999999999999999E-2</v>
          </cell>
          <cell r="R5">
            <v>7.5999999999999998E-2</v>
          </cell>
          <cell r="S5">
            <v>7.5999999999999998E-2</v>
          </cell>
          <cell r="T5">
            <v>7.5999999999999998E-2</v>
          </cell>
          <cell r="U5">
            <v>6.0000000000000001E-3</v>
          </cell>
          <cell r="V5">
            <v>6.0000000000000001E-3</v>
          </cell>
        </row>
        <row r="6">
          <cell r="B6">
            <v>1.4999999999999999E-2</v>
          </cell>
          <cell r="C6">
            <v>1.4999999999999999E-2</v>
          </cell>
          <cell r="D6">
            <v>1.4999999999999999E-2</v>
          </cell>
          <cell r="E6">
            <v>1.4999999999999999E-2</v>
          </cell>
          <cell r="F6">
            <v>1.4999999999999999E-2</v>
          </cell>
          <cell r="G6">
            <v>1.4999999999999999E-2</v>
          </cell>
          <cell r="H6">
            <v>1.4999999999999999E-2</v>
          </cell>
          <cell r="I6">
            <v>1.4999999999999999E-2</v>
          </cell>
          <cell r="J6">
            <v>1.4999999999999999E-2</v>
          </cell>
          <cell r="K6">
            <v>1.4999999999999999E-2</v>
          </cell>
          <cell r="L6">
            <v>6.0000000000000001E-3</v>
          </cell>
          <cell r="M6">
            <v>7.5999999999999998E-2</v>
          </cell>
          <cell r="N6">
            <v>7.5999999999999998E-2</v>
          </cell>
          <cell r="O6">
            <v>7.5999999999999998E-2</v>
          </cell>
          <cell r="P6">
            <v>1.4999999999999999E-2</v>
          </cell>
          <cell r="Q6">
            <v>1.4999999999999999E-2</v>
          </cell>
          <cell r="R6">
            <v>7.5999999999999998E-2</v>
          </cell>
          <cell r="S6">
            <v>7.5999999999999998E-2</v>
          </cell>
          <cell r="T6">
            <v>7.5999999999999998E-2</v>
          </cell>
          <cell r="U6">
            <v>6.0000000000000001E-3</v>
          </cell>
          <cell r="V6">
            <v>6.0000000000000001E-3</v>
          </cell>
        </row>
        <row r="7">
          <cell r="B7">
            <v>1.4999999999999999E-2</v>
          </cell>
          <cell r="C7">
            <v>1.4999999999999999E-2</v>
          </cell>
          <cell r="D7">
            <v>1.4999999999999999E-2</v>
          </cell>
          <cell r="E7">
            <v>1.4999999999999999E-2</v>
          </cell>
          <cell r="F7">
            <v>1.4999999999999999E-2</v>
          </cell>
          <cell r="G7">
            <v>1.4999999999999999E-2</v>
          </cell>
          <cell r="H7">
            <v>1.4999999999999999E-2</v>
          </cell>
          <cell r="I7">
            <v>1.4999999999999999E-2</v>
          </cell>
          <cell r="J7">
            <v>1.4999999999999999E-2</v>
          </cell>
          <cell r="K7">
            <v>1.4999999999999999E-2</v>
          </cell>
          <cell r="L7">
            <v>6.0000000000000001E-3</v>
          </cell>
          <cell r="M7">
            <v>7.5999999999999998E-2</v>
          </cell>
          <cell r="N7">
            <v>7.5999999999999998E-2</v>
          </cell>
          <cell r="O7">
            <v>7.5999999999999998E-2</v>
          </cell>
          <cell r="P7">
            <v>1.4999999999999999E-2</v>
          </cell>
          <cell r="Q7">
            <v>1.4999999999999999E-2</v>
          </cell>
          <cell r="R7">
            <v>7.5999999999999998E-2</v>
          </cell>
          <cell r="S7">
            <v>7.5999999999999998E-2</v>
          </cell>
          <cell r="T7">
            <v>7.5999999999999998E-2</v>
          </cell>
          <cell r="U7">
            <v>6.0000000000000001E-3</v>
          </cell>
          <cell r="V7">
            <v>6.0000000000000001E-3</v>
          </cell>
        </row>
        <row r="8">
          <cell r="B8">
            <v>1.4999999999999999E-2</v>
          </cell>
          <cell r="C8">
            <v>1.4999999999999999E-2</v>
          </cell>
          <cell r="D8">
            <v>1.4999999999999999E-2</v>
          </cell>
          <cell r="E8">
            <v>1.4999999999999999E-2</v>
          </cell>
          <cell r="F8">
            <v>1.4999999999999999E-2</v>
          </cell>
          <cell r="G8">
            <v>1.4999999999999999E-2</v>
          </cell>
          <cell r="H8">
            <v>1.4999999999999999E-2</v>
          </cell>
          <cell r="I8">
            <v>1.4999999999999999E-2</v>
          </cell>
          <cell r="J8">
            <v>1.4999999999999999E-2</v>
          </cell>
          <cell r="K8">
            <v>1.4999999999999999E-2</v>
          </cell>
          <cell r="L8">
            <v>6.0000000000000001E-3</v>
          </cell>
          <cell r="M8">
            <v>7.5999999999999998E-2</v>
          </cell>
          <cell r="N8">
            <v>7.5999999999999998E-2</v>
          </cell>
          <cell r="O8">
            <v>7.5999999999999998E-2</v>
          </cell>
          <cell r="P8">
            <v>1.4999999999999999E-2</v>
          </cell>
          <cell r="Q8">
            <v>1.4999999999999999E-2</v>
          </cell>
          <cell r="R8">
            <v>7.5999999999999998E-2</v>
          </cell>
          <cell r="S8">
            <v>7.5999999999999998E-2</v>
          </cell>
          <cell r="T8">
            <v>7.5999999999999998E-2</v>
          </cell>
          <cell r="U8">
            <v>6.0000000000000001E-3</v>
          </cell>
          <cell r="V8">
            <v>6.0000000000000001E-3</v>
          </cell>
        </row>
        <row r="9">
          <cell r="B9">
            <v>1.4999999999999999E-2</v>
          </cell>
          <cell r="C9">
            <v>1.4999999999999999E-2</v>
          </cell>
          <cell r="D9">
            <v>1.4999999999999999E-2</v>
          </cell>
          <cell r="E9">
            <v>1.4999999999999999E-2</v>
          </cell>
          <cell r="F9">
            <v>1.4999999999999999E-2</v>
          </cell>
          <cell r="G9">
            <v>1.4999999999999999E-2</v>
          </cell>
          <cell r="H9">
            <v>1.4999999999999999E-2</v>
          </cell>
          <cell r="I9">
            <v>1.4999999999999999E-2</v>
          </cell>
          <cell r="J9">
            <v>1.4999999999999999E-2</v>
          </cell>
          <cell r="K9">
            <v>1.4999999999999999E-2</v>
          </cell>
          <cell r="L9">
            <v>6.0000000000000001E-3</v>
          </cell>
          <cell r="M9">
            <v>7.5999999999999998E-2</v>
          </cell>
          <cell r="N9">
            <v>7.5999999999999998E-2</v>
          </cell>
          <cell r="O9">
            <v>7.5999999999999998E-2</v>
          </cell>
          <cell r="P9">
            <v>1.4999999999999999E-2</v>
          </cell>
          <cell r="Q9">
            <v>1.4999999999999999E-2</v>
          </cell>
          <cell r="R9">
            <v>7.5999999999999998E-2</v>
          </cell>
          <cell r="S9">
            <v>7.5999999999999998E-2</v>
          </cell>
          <cell r="T9">
            <v>7.5999999999999998E-2</v>
          </cell>
          <cell r="U9">
            <v>6.0000000000000001E-3</v>
          </cell>
          <cell r="V9">
            <v>6.0000000000000001E-3</v>
          </cell>
        </row>
        <row r="10">
          <cell r="B10">
            <v>1.4999999999999999E-2</v>
          </cell>
          <cell r="C10">
            <v>1.4999999999999999E-2</v>
          </cell>
          <cell r="D10">
            <v>1.4999999999999999E-2</v>
          </cell>
          <cell r="E10">
            <v>1.4999999999999999E-2</v>
          </cell>
          <cell r="F10">
            <v>1.4999999999999999E-2</v>
          </cell>
          <cell r="G10">
            <v>1.4999999999999999E-2</v>
          </cell>
          <cell r="H10">
            <v>1.4999999999999999E-2</v>
          </cell>
          <cell r="I10">
            <v>1.4999999999999999E-2</v>
          </cell>
          <cell r="J10">
            <v>1.4999999999999999E-2</v>
          </cell>
          <cell r="K10">
            <v>1.4999999999999999E-2</v>
          </cell>
          <cell r="L10">
            <v>6.0000000000000001E-3</v>
          </cell>
          <cell r="M10">
            <v>7.5999999999999998E-2</v>
          </cell>
          <cell r="N10">
            <v>7.5999999999999998E-2</v>
          </cell>
          <cell r="O10">
            <v>7.5999999999999998E-2</v>
          </cell>
          <cell r="P10">
            <v>1.4999999999999999E-2</v>
          </cell>
          <cell r="Q10">
            <v>1.4999999999999999E-2</v>
          </cell>
          <cell r="R10">
            <v>7.5999999999999998E-2</v>
          </cell>
          <cell r="S10">
            <v>7.5999999999999998E-2</v>
          </cell>
          <cell r="T10">
            <v>7.5999999999999998E-2</v>
          </cell>
          <cell r="U10">
            <v>6.0000000000000001E-3</v>
          </cell>
          <cell r="V10">
            <v>6.0000000000000001E-3</v>
          </cell>
        </row>
        <row r="11">
          <cell r="B11">
            <v>1.4999999999999999E-2</v>
          </cell>
          <cell r="C11">
            <v>1.4999999999999999E-2</v>
          </cell>
          <cell r="D11">
            <v>1.4999999999999999E-2</v>
          </cell>
          <cell r="E11">
            <v>1.4999999999999999E-2</v>
          </cell>
          <cell r="F11">
            <v>1.4999999999999999E-2</v>
          </cell>
          <cell r="G11">
            <v>1.4999999999999999E-2</v>
          </cell>
          <cell r="H11">
            <v>1.4999999999999999E-2</v>
          </cell>
          <cell r="I11">
            <v>1.4999999999999999E-2</v>
          </cell>
          <cell r="J11">
            <v>1.4999999999999999E-2</v>
          </cell>
          <cell r="K11">
            <v>1.4999999999999999E-2</v>
          </cell>
          <cell r="L11">
            <v>6.0000000000000001E-3</v>
          </cell>
          <cell r="M11">
            <v>7.5999999999999998E-2</v>
          </cell>
          <cell r="N11">
            <v>7.5999999999999998E-2</v>
          </cell>
          <cell r="O11">
            <v>7.5999999999999998E-2</v>
          </cell>
          <cell r="P11">
            <v>1.4999999999999999E-2</v>
          </cell>
          <cell r="Q11">
            <v>1.4999999999999999E-2</v>
          </cell>
          <cell r="R11">
            <v>7.5999999999999998E-2</v>
          </cell>
          <cell r="S11">
            <v>7.5999999999999998E-2</v>
          </cell>
          <cell r="T11">
            <v>7.5999999999999998E-2</v>
          </cell>
          <cell r="U11">
            <v>6.0000000000000001E-3</v>
          </cell>
          <cell r="V11">
            <v>6.0000000000000001E-3</v>
          </cell>
        </row>
        <row r="12">
          <cell r="B12">
            <v>1.4999999999999999E-2</v>
          </cell>
          <cell r="C12">
            <v>1.4999999999999999E-2</v>
          </cell>
          <cell r="D12">
            <v>1.4999999999999999E-2</v>
          </cell>
          <cell r="E12">
            <v>1.4999999999999999E-2</v>
          </cell>
          <cell r="F12">
            <v>1.4999999999999999E-2</v>
          </cell>
          <cell r="G12">
            <v>1.4999999999999999E-2</v>
          </cell>
          <cell r="H12">
            <v>1.4999999999999999E-2</v>
          </cell>
          <cell r="I12">
            <v>1.4999999999999999E-2</v>
          </cell>
          <cell r="J12">
            <v>1.4999999999999999E-2</v>
          </cell>
          <cell r="K12">
            <v>1.4999999999999999E-2</v>
          </cell>
          <cell r="L12">
            <v>6.0000000000000001E-3</v>
          </cell>
          <cell r="M12">
            <v>7.5999999999999998E-2</v>
          </cell>
          <cell r="N12">
            <v>7.5999999999999998E-2</v>
          </cell>
          <cell r="O12">
            <v>7.5999999999999998E-2</v>
          </cell>
          <cell r="P12">
            <v>1.4999999999999999E-2</v>
          </cell>
          <cell r="Q12">
            <v>1.4999999999999999E-2</v>
          </cell>
          <cell r="R12">
            <v>7.5999999999999998E-2</v>
          </cell>
          <cell r="S12">
            <v>7.5999999999999998E-2</v>
          </cell>
          <cell r="T12">
            <v>7.5999999999999998E-2</v>
          </cell>
          <cell r="U12">
            <v>6.0000000000000001E-3</v>
          </cell>
          <cell r="V12">
            <v>6.0000000000000001E-3</v>
          </cell>
        </row>
        <row r="13">
          <cell r="B13">
            <v>1.4999999999999999E-2</v>
          </cell>
          <cell r="C13">
            <v>1.4999999999999999E-2</v>
          </cell>
          <cell r="D13">
            <v>1.4999999999999999E-2</v>
          </cell>
          <cell r="E13">
            <v>1.4999999999999999E-2</v>
          </cell>
          <cell r="F13">
            <v>1.4999999999999999E-2</v>
          </cell>
          <cell r="G13">
            <v>1.4999999999999999E-2</v>
          </cell>
          <cell r="H13">
            <v>1.4999999999999999E-2</v>
          </cell>
          <cell r="I13">
            <v>1.4999999999999999E-2</v>
          </cell>
          <cell r="J13">
            <v>1.4999999999999999E-2</v>
          </cell>
          <cell r="K13">
            <v>1.4999999999999999E-2</v>
          </cell>
          <cell r="L13">
            <v>6.0000000000000001E-3</v>
          </cell>
          <cell r="M13">
            <v>7.5999999999999998E-2</v>
          </cell>
          <cell r="N13">
            <v>7.5999999999999998E-2</v>
          </cell>
          <cell r="O13">
            <v>7.5999999999999998E-2</v>
          </cell>
          <cell r="P13">
            <v>1.4999999999999999E-2</v>
          </cell>
          <cell r="Q13">
            <v>1.4999999999999999E-2</v>
          </cell>
          <cell r="R13">
            <v>7.5999999999999998E-2</v>
          </cell>
          <cell r="S13">
            <v>7.5999999999999998E-2</v>
          </cell>
          <cell r="T13">
            <v>7.5999999999999998E-2</v>
          </cell>
          <cell r="U13">
            <v>6.0000000000000001E-3</v>
          </cell>
          <cell r="V13">
            <v>6.0000000000000001E-3</v>
          </cell>
        </row>
        <row r="14">
          <cell r="B14">
            <v>1.4999999999999999E-2</v>
          </cell>
          <cell r="C14">
            <v>1.4999999999999999E-2</v>
          </cell>
          <cell r="D14">
            <v>1.4999999999999999E-2</v>
          </cell>
          <cell r="E14">
            <v>1.4999999999999999E-2</v>
          </cell>
          <cell r="F14">
            <v>1.4999999999999999E-2</v>
          </cell>
          <cell r="G14">
            <v>1.4999999999999999E-2</v>
          </cell>
          <cell r="H14">
            <v>1.4999999999999999E-2</v>
          </cell>
          <cell r="I14">
            <v>1.4999999999999999E-2</v>
          </cell>
          <cell r="J14">
            <v>1.4999999999999999E-2</v>
          </cell>
          <cell r="K14">
            <v>1.4999999999999999E-2</v>
          </cell>
          <cell r="L14">
            <v>6.0000000000000001E-3</v>
          </cell>
          <cell r="M14">
            <v>7.5999999999999998E-2</v>
          </cell>
          <cell r="N14">
            <v>7.5999999999999998E-2</v>
          </cell>
          <cell r="O14">
            <v>7.5999999999999998E-2</v>
          </cell>
          <cell r="P14">
            <v>1.4999999999999999E-2</v>
          </cell>
          <cell r="Q14">
            <v>1.4999999999999999E-2</v>
          </cell>
          <cell r="R14">
            <v>7.5999999999999998E-2</v>
          </cell>
          <cell r="S14">
            <v>7.5999999999999998E-2</v>
          </cell>
          <cell r="T14">
            <v>7.5999999999999998E-2</v>
          </cell>
          <cell r="U14">
            <v>6.0000000000000001E-3</v>
          </cell>
          <cell r="V14">
            <v>6.0000000000000001E-3</v>
          </cell>
        </row>
        <row r="15">
          <cell r="B15">
            <v>1.4999999999999999E-2</v>
          </cell>
          <cell r="C15">
            <v>1.4999999999999999E-2</v>
          </cell>
          <cell r="D15">
            <v>1.4999999999999999E-2</v>
          </cell>
          <cell r="E15">
            <v>1.4999999999999999E-2</v>
          </cell>
          <cell r="F15">
            <v>1.4999999999999999E-2</v>
          </cell>
          <cell r="G15">
            <v>1.4999999999999999E-2</v>
          </cell>
          <cell r="H15">
            <v>1.4999999999999999E-2</v>
          </cell>
          <cell r="I15">
            <v>1.4999999999999999E-2</v>
          </cell>
          <cell r="J15">
            <v>1.4999999999999999E-2</v>
          </cell>
          <cell r="K15">
            <v>1.4999999999999999E-2</v>
          </cell>
          <cell r="L15">
            <v>6.0000000000000001E-3</v>
          </cell>
          <cell r="M15">
            <v>7.5999999999999998E-2</v>
          </cell>
          <cell r="N15">
            <v>7.5999999999999998E-2</v>
          </cell>
          <cell r="O15">
            <v>7.5999999999999998E-2</v>
          </cell>
          <cell r="P15">
            <v>1.4999999999999999E-2</v>
          </cell>
          <cell r="Q15">
            <v>1.4999999999999999E-2</v>
          </cell>
          <cell r="R15">
            <v>7.5999999999999998E-2</v>
          </cell>
          <cell r="S15">
            <v>7.5999999999999998E-2</v>
          </cell>
          <cell r="T15">
            <v>7.5999999999999998E-2</v>
          </cell>
          <cell r="U15">
            <v>6.0000000000000001E-3</v>
          </cell>
          <cell r="V15">
            <v>6.0000000000000001E-3</v>
          </cell>
        </row>
        <row r="16">
          <cell r="B16">
            <v>1.4999999999999999E-2</v>
          </cell>
          <cell r="C16">
            <v>1.4999999999999999E-2</v>
          </cell>
          <cell r="D16">
            <v>1.4999999999999999E-2</v>
          </cell>
          <cell r="E16">
            <v>1.4999999999999999E-2</v>
          </cell>
          <cell r="F16">
            <v>1.4999999999999999E-2</v>
          </cell>
          <cell r="G16">
            <v>1.4999999999999999E-2</v>
          </cell>
          <cell r="H16">
            <v>1.4999999999999999E-2</v>
          </cell>
          <cell r="I16">
            <v>1.4999999999999999E-2</v>
          </cell>
          <cell r="J16">
            <v>1.4999999999999999E-2</v>
          </cell>
          <cell r="K16">
            <v>1.4999999999999999E-2</v>
          </cell>
          <cell r="L16">
            <v>6.0000000000000001E-3</v>
          </cell>
          <cell r="M16">
            <v>7.5999999999999998E-2</v>
          </cell>
          <cell r="N16">
            <v>7.5999999999999998E-2</v>
          </cell>
          <cell r="O16">
            <v>7.5999999999999998E-2</v>
          </cell>
          <cell r="P16">
            <v>1.4999999999999999E-2</v>
          </cell>
          <cell r="Q16">
            <v>1.4999999999999999E-2</v>
          </cell>
          <cell r="R16">
            <v>7.5999999999999998E-2</v>
          </cell>
          <cell r="S16">
            <v>7.5999999999999998E-2</v>
          </cell>
          <cell r="T16">
            <v>7.5999999999999998E-2</v>
          </cell>
          <cell r="U16">
            <v>6.0000000000000001E-3</v>
          </cell>
          <cell r="V16">
            <v>6.0000000000000001E-3</v>
          </cell>
        </row>
        <row r="17">
          <cell r="B17">
            <v>1.4999999999999999E-2</v>
          </cell>
          <cell r="C17">
            <v>1.4999999999999999E-2</v>
          </cell>
          <cell r="D17">
            <v>1.4999999999999999E-2</v>
          </cell>
          <cell r="E17">
            <v>1.4999999999999999E-2</v>
          </cell>
          <cell r="F17">
            <v>1.4999999999999999E-2</v>
          </cell>
          <cell r="G17">
            <v>1.4999999999999999E-2</v>
          </cell>
          <cell r="H17">
            <v>1.4999999999999999E-2</v>
          </cell>
          <cell r="I17">
            <v>1.4999999999999999E-2</v>
          </cell>
          <cell r="J17">
            <v>1.4999999999999999E-2</v>
          </cell>
          <cell r="K17">
            <v>1.4999999999999999E-2</v>
          </cell>
          <cell r="L17">
            <v>6.0000000000000001E-3</v>
          </cell>
          <cell r="M17">
            <v>7.5999999999999998E-2</v>
          </cell>
          <cell r="N17">
            <v>7.5999999999999998E-2</v>
          </cell>
          <cell r="O17">
            <v>7.5999999999999998E-2</v>
          </cell>
          <cell r="P17">
            <v>1.4999999999999999E-2</v>
          </cell>
          <cell r="Q17">
            <v>1.4999999999999999E-2</v>
          </cell>
          <cell r="R17">
            <v>7.5999999999999998E-2</v>
          </cell>
          <cell r="S17">
            <v>7.5999999999999998E-2</v>
          </cell>
          <cell r="T17">
            <v>7.5999999999999998E-2</v>
          </cell>
          <cell r="U17">
            <v>6.0000000000000001E-3</v>
          </cell>
          <cell r="V17">
            <v>6.0000000000000001E-3</v>
          </cell>
        </row>
        <row r="18">
          <cell r="B18">
            <v>1.4999999999999999E-2</v>
          </cell>
          <cell r="C18">
            <v>1.4999999999999999E-2</v>
          </cell>
          <cell r="D18">
            <v>1.4999999999999999E-2</v>
          </cell>
          <cell r="E18">
            <v>1.4999999999999999E-2</v>
          </cell>
          <cell r="F18">
            <v>1.4999999999999999E-2</v>
          </cell>
          <cell r="G18">
            <v>1.4999999999999999E-2</v>
          </cell>
          <cell r="H18">
            <v>1.4999999999999999E-2</v>
          </cell>
          <cell r="I18">
            <v>1.4999999999999999E-2</v>
          </cell>
          <cell r="J18">
            <v>1.4999999999999999E-2</v>
          </cell>
          <cell r="K18">
            <v>1.4999999999999999E-2</v>
          </cell>
          <cell r="L18">
            <v>6.0000000000000001E-3</v>
          </cell>
          <cell r="M18">
            <v>7.5999999999999998E-2</v>
          </cell>
          <cell r="N18">
            <v>7.5999999999999998E-2</v>
          </cell>
          <cell r="O18">
            <v>7.5999999999999998E-2</v>
          </cell>
          <cell r="P18">
            <v>1.4999999999999999E-2</v>
          </cell>
          <cell r="Q18">
            <v>1.4999999999999999E-2</v>
          </cell>
          <cell r="R18">
            <v>7.5999999999999998E-2</v>
          </cell>
          <cell r="S18">
            <v>7.5999999999999998E-2</v>
          </cell>
          <cell r="T18">
            <v>7.5999999999999998E-2</v>
          </cell>
          <cell r="U18">
            <v>6.0000000000000001E-3</v>
          </cell>
          <cell r="V18">
            <v>6.0000000000000001E-3</v>
          </cell>
        </row>
        <row r="19">
          <cell r="B19">
            <v>1.4999999999999999E-2</v>
          </cell>
          <cell r="C19">
            <v>1.4999999999999999E-2</v>
          </cell>
          <cell r="D19">
            <v>1.4999999999999999E-2</v>
          </cell>
          <cell r="E19">
            <v>1.4999999999999999E-2</v>
          </cell>
          <cell r="F19">
            <v>1.4999999999999999E-2</v>
          </cell>
          <cell r="G19">
            <v>1.4999999999999999E-2</v>
          </cell>
          <cell r="H19">
            <v>1.4999999999999999E-2</v>
          </cell>
          <cell r="I19">
            <v>1.4999999999999999E-2</v>
          </cell>
          <cell r="J19">
            <v>1.4999999999999999E-2</v>
          </cell>
          <cell r="K19">
            <v>1.4999999999999999E-2</v>
          </cell>
          <cell r="L19">
            <v>6.0000000000000001E-3</v>
          </cell>
          <cell r="M19">
            <v>7.5999999999999998E-2</v>
          </cell>
          <cell r="N19">
            <v>7.5999999999999998E-2</v>
          </cell>
          <cell r="O19">
            <v>7.5999999999999998E-2</v>
          </cell>
          <cell r="P19">
            <v>1.4999999999999999E-2</v>
          </cell>
          <cell r="Q19">
            <v>1.4999999999999999E-2</v>
          </cell>
          <cell r="R19">
            <v>7.5999999999999998E-2</v>
          </cell>
          <cell r="S19">
            <v>7.5999999999999998E-2</v>
          </cell>
          <cell r="T19">
            <v>7.5999999999999998E-2</v>
          </cell>
          <cell r="U19">
            <v>6.0000000000000001E-3</v>
          </cell>
          <cell r="V19">
            <v>6.0000000000000001E-3</v>
          </cell>
        </row>
        <row r="20">
          <cell r="B20">
            <v>1.4999999999999999E-2</v>
          </cell>
          <cell r="C20">
            <v>1.4999999999999999E-2</v>
          </cell>
          <cell r="D20">
            <v>1.4999999999999999E-2</v>
          </cell>
          <cell r="E20">
            <v>1.4999999999999999E-2</v>
          </cell>
          <cell r="F20">
            <v>1.4999999999999999E-2</v>
          </cell>
          <cell r="G20">
            <v>1.4999999999999999E-2</v>
          </cell>
          <cell r="H20">
            <v>1.4999999999999999E-2</v>
          </cell>
          <cell r="I20">
            <v>1.4999999999999999E-2</v>
          </cell>
          <cell r="J20">
            <v>1.4999999999999999E-2</v>
          </cell>
          <cell r="K20">
            <v>1.4999999999999999E-2</v>
          </cell>
          <cell r="L20">
            <v>6.0000000000000001E-3</v>
          </cell>
          <cell r="M20">
            <v>7.5999999999999998E-2</v>
          </cell>
          <cell r="N20">
            <v>7.5999999999999998E-2</v>
          </cell>
          <cell r="O20">
            <v>7.5999999999999998E-2</v>
          </cell>
          <cell r="P20">
            <v>1.4999999999999999E-2</v>
          </cell>
          <cell r="Q20">
            <v>1.4999999999999999E-2</v>
          </cell>
          <cell r="R20">
            <v>7.5999999999999998E-2</v>
          </cell>
          <cell r="S20">
            <v>7.5999999999999998E-2</v>
          </cell>
          <cell r="T20">
            <v>7.5999999999999998E-2</v>
          </cell>
          <cell r="U20">
            <v>6.0000000000000001E-3</v>
          </cell>
          <cell r="V20">
            <v>6.0000000000000001E-3</v>
          </cell>
        </row>
        <row r="21">
          <cell r="B21">
            <v>1.4999999999999999E-2</v>
          </cell>
          <cell r="C21">
            <v>1.4999999999999999E-2</v>
          </cell>
          <cell r="D21">
            <v>1.4999999999999999E-2</v>
          </cell>
          <cell r="E21">
            <v>1.4999999999999999E-2</v>
          </cell>
          <cell r="F21">
            <v>1.4999999999999999E-2</v>
          </cell>
          <cell r="G21">
            <v>1.4999999999999999E-2</v>
          </cell>
          <cell r="H21">
            <v>1.4999999999999999E-2</v>
          </cell>
          <cell r="I21">
            <v>1.4999999999999999E-2</v>
          </cell>
          <cell r="J21">
            <v>1.4999999999999999E-2</v>
          </cell>
          <cell r="K21">
            <v>1.4999999999999999E-2</v>
          </cell>
          <cell r="L21">
            <v>6.0000000000000001E-3</v>
          </cell>
          <cell r="M21">
            <v>7.5999999999999998E-2</v>
          </cell>
          <cell r="N21">
            <v>7.5999999999999998E-2</v>
          </cell>
          <cell r="O21">
            <v>7.5999999999999998E-2</v>
          </cell>
          <cell r="P21">
            <v>1.4999999999999999E-2</v>
          </cell>
          <cell r="Q21">
            <v>1.4999999999999999E-2</v>
          </cell>
          <cell r="R21">
            <v>7.5999999999999998E-2</v>
          </cell>
          <cell r="S21">
            <v>7.5999999999999998E-2</v>
          </cell>
          <cell r="T21">
            <v>7.5999999999999998E-2</v>
          </cell>
          <cell r="U21">
            <v>6.0000000000000001E-3</v>
          </cell>
          <cell r="V21">
            <v>6.0000000000000001E-3</v>
          </cell>
        </row>
        <row r="22">
          <cell r="B22">
            <v>1.4999999999999999E-2</v>
          </cell>
          <cell r="C22">
            <v>1.4999999999999999E-2</v>
          </cell>
          <cell r="D22">
            <v>1.4999999999999999E-2</v>
          </cell>
          <cell r="E22">
            <v>1.4999999999999999E-2</v>
          </cell>
          <cell r="F22">
            <v>1.4999999999999999E-2</v>
          </cell>
          <cell r="G22">
            <v>1.4999999999999999E-2</v>
          </cell>
          <cell r="H22">
            <v>1.4999999999999999E-2</v>
          </cell>
          <cell r="I22">
            <v>1.4999999999999999E-2</v>
          </cell>
          <cell r="J22">
            <v>1.4999999999999999E-2</v>
          </cell>
          <cell r="K22">
            <v>1.4999999999999999E-2</v>
          </cell>
          <cell r="L22">
            <v>6.0000000000000001E-3</v>
          </cell>
          <cell r="M22">
            <v>7.5999999999999998E-2</v>
          </cell>
          <cell r="N22">
            <v>7.5999999999999998E-2</v>
          </cell>
          <cell r="O22">
            <v>7.5999999999999998E-2</v>
          </cell>
          <cell r="P22">
            <v>1.4999999999999999E-2</v>
          </cell>
          <cell r="Q22">
            <v>1.4999999999999999E-2</v>
          </cell>
          <cell r="R22">
            <v>7.5999999999999998E-2</v>
          </cell>
          <cell r="S22">
            <v>7.5999999999999998E-2</v>
          </cell>
          <cell r="T22">
            <v>7.5999999999999998E-2</v>
          </cell>
          <cell r="U22">
            <v>6.0000000000000001E-3</v>
          </cell>
          <cell r="V22">
            <v>6.0000000000000001E-3</v>
          </cell>
        </row>
        <row r="23">
          <cell r="B23">
            <v>1.4999999999999999E-2</v>
          </cell>
          <cell r="C23">
            <v>1.4999999999999999E-2</v>
          </cell>
          <cell r="D23">
            <v>1.4999999999999999E-2</v>
          </cell>
          <cell r="E23">
            <v>1.4999999999999999E-2</v>
          </cell>
          <cell r="F23">
            <v>1.4999999999999999E-2</v>
          </cell>
          <cell r="G23">
            <v>1.4999999999999999E-2</v>
          </cell>
          <cell r="H23">
            <v>1.4999999999999999E-2</v>
          </cell>
          <cell r="I23">
            <v>1.4999999999999999E-2</v>
          </cell>
          <cell r="J23">
            <v>1.4999999999999999E-2</v>
          </cell>
          <cell r="K23">
            <v>1.4999999999999999E-2</v>
          </cell>
          <cell r="L23">
            <v>6.0000000000000001E-3</v>
          </cell>
          <cell r="M23">
            <v>7.5999999999999998E-2</v>
          </cell>
          <cell r="N23">
            <v>7.5999999999999998E-2</v>
          </cell>
          <cell r="O23">
            <v>7.5999999999999998E-2</v>
          </cell>
          <cell r="P23">
            <v>1.4999999999999999E-2</v>
          </cell>
          <cell r="Q23">
            <v>1.4999999999999999E-2</v>
          </cell>
          <cell r="R23">
            <v>7.5999999999999998E-2</v>
          </cell>
          <cell r="S23">
            <v>7.5999999999999998E-2</v>
          </cell>
          <cell r="T23">
            <v>7.5999999999999998E-2</v>
          </cell>
          <cell r="U23">
            <v>6.0000000000000001E-3</v>
          </cell>
          <cell r="V23">
            <v>6.0000000000000001E-3</v>
          </cell>
        </row>
        <row r="24">
          <cell r="B24">
            <v>1.4999999999999999E-2</v>
          </cell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6.0000000000000001E-3</v>
          </cell>
          <cell r="M24">
            <v>7.5999999999999998E-2</v>
          </cell>
          <cell r="N24">
            <v>7.5999999999999998E-2</v>
          </cell>
          <cell r="O24">
            <v>7.5999999999999998E-2</v>
          </cell>
          <cell r="P24">
            <v>1.4999999999999999E-2</v>
          </cell>
          <cell r="Q24">
            <v>1.4999999999999999E-2</v>
          </cell>
          <cell r="R24">
            <v>7.5999999999999998E-2</v>
          </cell>
          <cell r="S24">
            <v>7.5999999999999998E-2</v>
          </cell>
          <cell r="T24">
            <v>7.5999999999999998E-2</v>
          </cell>
          <cell r="U24">
            <v>6.0000000000000001E-3</v>
          </cell>
          <cell r="V24">
            <v>6.0000000000000001E-3</v>
          </cell>
        </row>
        <row r="25">
          <cell r="B25">
            <v>1.4999999999999999E-2</v>
          </cell>
          <cell r="C25">
            <v>1.4999999999999999E-2</v>
          </cell>
          <cell r="D25">
            <v>1.4999999999999999E-2</v>
          </cell>
          <cell r="E25">
            <v>1.4999999999999999E-2</v>
          </cell>
          <cell r="F25">
            <v>1.4999999999999999E-2</v>
          </cell>
          <cell r="G25">
            <v>1.4999999999999999E-2</v>
          </cell>
          <cell r="H25">
            <v>1.4999999999999999E-2</v>
          </cell>
          <cell r="I25">
            <v>1.4999999999999999E-2</v>
          </cell>
          <cell r="J25">
            <v>1.4999999999999999E-2</v>
          </cell>
          <cell r="K25">
            <v>1.4999999999999999E-2</v>
          </cell>
          <cell r="L25">
            <v>6.0000000000000001E-3</v>
          </cell>
          <cell r="M25">
            <v>7.5999999999999998E-2</v>
          </cell>
          <cell r="N25">
            <v>7.5999999999999998E-2</v>
          </cell>
          <cell r="O25">
            <v>7.5999999999999998E-2</v>
          </cell>
          <cell r="P25">
            <v>1.4999999999999999E-2</v>
          </cell>
          <cell r="Q25">
            <v>1.4999999999999999E-2</v>
          </cell>
          <cell r="R25">
            <v>7.5999999999999998E-2</v>
          </cell>
          <cell r="S25">
            <v>7.5999999999999998E-2</v>
          </cell>
          <cell r="T25">
            <v>7.5999999999999998E-2</v>
          </cell>
          <cell r="U25">
            <v>6.0000000000000001E-3</v>
          </cell>
          <cell r="V25">
            <v>6.0000000000000001E-3</v>
          </cell>
        </row>
        <row r="26">
          <cell r="B26">
            <v>1.4999999999999999E-2</v>
          </cell>
          <cell r="C26">
            <v>1.4999999999999999E-2</v>
          </cell>
          <cell r="D26">
            <v>1.4999999999999999E-2</v>
          </cell>
          <cell r="E26">
            <v>1.4999999999999999E-2</v>
          </cell>
          <cell r="F26">
            <v>1.4999999999999999E-2</v>
          </cell>
          <cell r="G26">
            <v>1.4999999999999999E-2</v>
          </cell>
          <cell r="H26">
            <v>1.4999999999999999E-2</v>
          </cell>
          <cell r="I26">
            <v>1.4999999999999999E-2</v>
          </cell>
          <cell r="J26">
            <v>1.4999999999999999E-2</v>
          </cell>
          <cell r="K26">
            <v>1.4999999999999999E-2</v>
          </cell>
          <cell r="L26">
            <v>6.0000000000000001E-3</v>
          </cell>
          <cell r="M26">
            <v>7.5999999999999998E-2</v>
          </cell>
          <cell r="N26">
            <v>7.5999999999999998E-2</v>
          </cell>
          <cell r="O26">
            <v>7.5999999999999998E-2</v>
          </cell>
          <cell r="P26">
            <v>1.4999999999999999E-2</v>
          </cell>
          <cell r="Q26">
            <v>1.4999999999999999E-2</v>
          </cell>
          <cell r="R26">
            <v>7.5999999999999998E-2</v>
          </cell>
          <cell r="S26">
            <v>7.5999999999999998E-2</v>
          </cell>
          <cell r="T26">
            <v>7.5999999999999998E-2</v>
          </cell>
          <cell r="U26">
            <v>6.0000000000000001E-3</v>
          </cell>
          <cell r="V26">
            <v>6.0000000000000001E-3</v>
          </cell>
        </row>
        <row r="27">
          <cell r="B27">
            <v>1.4999999999999999E-2</v>
          </cell>
          <cell r="C27">
            <v>1.4999999999999999E-2</v>
          </cell>
          <cell r="D27">
            <v>1.4999999999999999E-2</v>
          </cell>
          <cell r="E27">
            <v>1.4999999999999999E-2</v>
          </cell>
          <cell r="F27">
            <v>1.4999999999999999E-2</v>
          </cell>
          <cell r="G27">
            <v>1.4999999999999999E-2</v>
          </cell>
          <cell r="H27">
            <v>1.4999999999999999E-2</v>
          </cell>
          <cell r="I27">
            <v>1.4999999999999999E-2</v>
          </cell>
          <cell r="J27">
            <v>1.4999999999999999E-2</v>
          </cell>
          <cell r="K27">
            <v>1.4999999999999999E-2</v>
          </cell>
          <cell r="L27">
            <v>6.0000000000000001E-3</v>
          </cell>
          <cell r="M27">
            <v>7.5999999999999998E-2</v>
          </cell>
          <cell r="N27">
            <v>7.5999999999999998E-2</v>
          </cell>
          <cell r="O27">
            <v>7.5999999999999998E-2</v>
          </cell>
          <cell r="P27">
            <v>1.4999999999999999E-2</v>
          </cell>
          <cell r="Q27">
            <v>1.4999999999999999E-2</v>
          </cell>
          <cell r="R27">
            <v>7.5999999999999998E-2</v>
          </cell>
          <cell r="S27">
            <v>7.5999999999999998E-2</v>
          </cell>
          <cell r="T27">
            <v>7.5999999999999998E-2</v>
          </cell>
          <cell r="U27">
            <v>6.0000000000000001E-3</v>
          </cell>
          <cell r="V27">
            <v>6.0000000000000001E-3</v>
          </cell>
        </row>
        <row r="28">
          <cell r="B28">
            <v>1.4999999999999999E-2</v>
          </cell>
          <cell r="C28">
            <v>1.4999999999999999E-2</v>
          </cell>
          <cell r="D28">
            <v>1.4999999999999999E-2</v>
          </cell>
          <cell r="E28">
            <v>1.4999999999999999E-2</v>
          </cell>
          <cell r="F28">
            <v>1.4999999999999999E-2</v>
          </cell>
          <cell r="G28">
            <v>1.4999999999999999E-2</v>
          </cell>
          <cell r="H28">
            <v>1.4999999999999999E-2</v>
          </cell>
          <cell r="I28">
            <v>1.4999999999999999E-2</v>
          </cell>
          <cell r="J28">
            <v>1.4999999999999999E-2</v>
          </cell>
          <cell r="K28">
            <v>1.4999999999999999E-2</v>
          </cell>
          <cell r="L28">
            <v>6.0000000000000001E-3</v>
          </cell>
          <cell r="M28">
            <v>7.5999999999999998E-2</v>
          </cell>
          <cell r="N28">
            <v>7.5999999999999998E-2</v>
          </cell>
          <cell r="O28">
            <v>7.5999999999999998E-2</v>
          </cell>
          <cell r="P28">
            <v>1.4999999999999999E-2</v>
          </cell>
          <cell r="Q28">
            <v>1.4999999999999999E-2</v>
          </cell>
          <cell r="R28">
            <v>7.5999999999999998E-2</v>
          </cell>
          <cell r="S28">
            <v>7.5999999999999998E-2</v>
          </cell>
          <cell r="T28">
            <v>7.5999999999999998E-2</v>
          </cell>
          <cell r="U28">
            <v>6.0000000000000001E-3</v>
          </cell>
          <cell r="V28">
            <v>6.0000000000000001E-3</v>
          </cell>
        </row>
        <row r="29">
          <cell r="B29">
            <v>1.4999999999999999E-2</v>
          </cell>
          <cell r="C29">
            <v>1.4999999999999999E-2</v>
          </cell>
          <cell r="D29">
            <v>1.4999999999999999E-2</v>
          </cell>
          <cell r="E29">
            <v>1.4999999999999999E-2</v>
          </cell>
          <cell r="F29">
            <v>1.4999999999999999E-2</v>
          </cell>
          <cell r="G29">
            <v>1.4999999999999999E-2</v>
          </cell>
          <cell r="H29">
            <v>1.4999999999999999E-2</v>
          </cell>
          <cell r="I29">
            <v>1.4999999999999999E-2</v>
          </cell>
          <cell r="J29">
            <v>1.4999999999999999E-2</v>
          </cell>
          <cell r="K29">
            <v>1.4999999999999999E-2</v>
          </cell>
          <cell r="L29">
            <v>6.0000000000000001E-3</v>
          </cell>
          <cell r="M29">
            <v>7.5999999999999998E-2</v>
          </cell>
          <cell r="N29">
            <v>7.5999999999999998E-2</v>
          </cell>
          <cell r="O29">
            <v>7.5999999999999998E-2</v>
          </cell>
          <cell r="P29">
            <v>1.4999999999999999E-2</v>
          </cell>
          <cell r="Q29">
            <v>1.4999999999999999E-2</v>
          </cell>
          <cell r="R29">
            <v>7.5999999999999998E-2</v>
          </cell>
          <cell r="S29">
            <v>7.5999999999999998E-2</v>
          </cell>
          <cell r="T29">
            <v>7.5999999999999998E-2</v>
          </cell>
          <cell r="U29">
            <v>6.0000000000000001E-3</v>
          </cell>
          <cell r="V29">
            <v>6.0000000000000001E-3</v>
          </cell>
        </row>
        <row r="30">
          <cell r="B30">
            <v>1.4999999999999999E-2</v>
          </cell>
          <cell r="C30">
            <v>1.4999999999999999E-2</v>
          </cell>
          <cell r="D30">
            <v>1.4999999999999999E-2</v>
          </cell>
          <cell r="E30">
            <v>1.4999999999999999E-2</v>
          </cell>
          <cell r="F30">
            <v>1.4999999999999999E-2</v>
          </cell>
          <cell r="G30">
            <v>1.4999999999999999E-2</v>
          </cell>
          <cell r="H30">
            <v>1.4999999999999999E-2</v>
          </cell>
          <cell r="I30">
            <v>1.4999999999999999E-2</v>
          </cell>
          <cell r="J30">
            <v>1.4999999999999999E-2</v>
          </cell>
          <cell r="K30">
            <v>1.4999999999999999E-2</v>
          </cell>
          <cell r="L30">
            <v>6.0000000000000001E-3</v>
          </cell>
          <cell r="M30">
            <v>7.5999999999999998E-2</v>
          </cell>
          <cell r="N30">
            <v>7.5999999999999998E-2</v>
          </cell>
          <cell r="O30">
            <v>7.5999999999999998E-2</v>
          </cell>
          <cell r="P30">
            <v>1.4999999999999999E-2</v>
          </cell>
          <cell r="Q30">
            <v>1.4999999999999999E-2</v>
          </cell>
          <cell r="R30">
            <v>7.5999999999999998E-2</v>
          </cell>
          <cell r="S30">
            <v>7.5999999999999998E-2</v>
          </cell>
          <cell r="T30">
            <v>7.5999999999999998E-2</v>
          </cell>
          <cell r="U30">
            <v>6.0000000000000001E-3</v>
          </cell>
          <cell r="V30">
            <v>6.0000000000000001E-3</v>
          </cell>
        </row>
        <row r="31">
          <cell r="B31">
            <v>1.4999999999999999E-2</v>
          </cell>
          <cell r="C31">
            <v>1.4999999999999999E-2</v>
          </cell>
          <cell r="D31">
            <v>1.4999999999999999E-2</v>
          </cell>
          <cell r="E31">
            <v>1.4999999999999999E-2</v>
          </cell>
          <cell r="F31">
            <v>1.4999999999999999E-2</v>
          </cell>
          <cell r="G31">
            <v>1.4999999999999999E-2</v>
          </cell>
          <cell r="H31">
            <v>1.4999999999999999E-2</v>
          </cell>
          <cell r="I31">
            <v>1.4999999999999999E-2</v>
          </cell>
          <cell r="J31">
            <v>1.4999999999999999E-2</v>
          </cell>
          <cell r="K31">
            <v>1.4999999999999999E-2</v>
          </cell>
          <cell r="L31">
            <v>6.0000000000000001E-3</v>
          </cell>
          <cell r="M31">
            <v>7.5999999999999998E-2</v>
          </cell>
          <cell r="N31">
            <v>7.5999999999999998E-2</v>
          </cell>
          <cell r="O31">
            <v>7.5999999999999998E-2</v>
          </cell>
          <cell r="P31">
            <v>1.4999999999999999E-2</v>
          </cell>
          <cell r="Q31">
            <v>1.4999999999999999E-2</v>
          </cell>
          <cell r="R31">
            <v>7.5999999999999998E-2</v>
          </cell>
          <cell r="S31">
            <v>7.5999999999999998E-2</v>
          </cell>
          <cell r="T31">
            <v>7.5999999999999998E-2</v>
          </cell>
          <cell r="U31">
            <v>6.0000000000000001E-3</v>
          </cell>
          <cell r="V31">
            <v>6.0000000000000001E-3</v>
          </cell>
        </row>
        <row r="32">
          <cell r="B32">
            <v>1.4999999999999999E-2</v>
          </cell>
          <cell r="C32">
            <v>1.4999999999999999E-2</v>
          </cell>
          <cell r="D32">
            <v>1.4999999999999999E-2</v>
          </cell>
          <cell r="E32">
            <v>1.4999999999999999E-2</v>
          </cell>
          <cell r="F32">
            <v>1.4999999999999999E-2</v>
          </cell>
          <cell r="G32">
            <v>1.4999999999999999E-2</v>
          </cell>
          <cell r="H32">
            <v>1.4999999999999999E-2</v>
          </cell>
          <cell r="I32">
            <v>1.4999999999999999E-2</v>
          </cell>
          <cell r="J32">
            <v>1.4999999999999999E-2</v>
          </cell>
          <cell r="K32">
            <v>1.4999999999999999E-2</v>
          </cell>
          <cell r="L32">
            <v>6.0000000000000001E-3</v>
          </cell>
          <cell r="M32">
            <v>7.5999999999999998E-2</v>
          </cell>
          <cell r="N32">
            <v>7.5999999999999998E-2</v>
          </cell>
          <cell r="O32">
            <v>7.5999999999999998E-2</v>
          </cell>
          <cell r="P32">
            <v>1.4999999999999999E-2</v>
          </cell>
          <cell r="Q32">
            <v>1.4999999999999999E-2</v>
          </cell>
          <cell r="R32">
            <v>7.5999999999999998E-2</v>
          </cell>
          <cell r="S32">
            <v>7.5999999999999998E-2</v>
          </cell>
          <cell r="T32">
            <v>7.5999999999999998E-2</v>
          </cell>
          <cell r="U32">
            <v>6.0000000000000001E-3</v>
          </cell>
          <cell r="V32">
            <v>6.0000000000000001E-3</v>
          </cell>
        </row>
        <row r="33">
          <cell r="B33">
            <v>1.4999999999999999E-2</v>
          </cell>
          <cell r="C33">
            <v>1.4999999999999999E-2</v>
          </cell>
          <cell r="D33">
            <v>1.4999999999999999E-2</v>
          </cell>
          <cell r="E33">
            <v>1.4999999999999999E-2</v>
          </cell>
          <cell r="F33">
            <v>1.4999999999999999E-2</v>
          </cell>
          <cell r="G33">
            <v>1.4999999999999999E-2</v>
          </cell>
          <cell r="H33">
            <v>1.4999999999999999E-2</v>
          </cell>
          <cell r="I33">
            <v>1.4999999999999999E-2</v>
          </cell>
          <cell r="J33">
            <v>1.4999999999999999E-2</v>
          </cell>
          <cell r="K33">
            <v>1.4999999999999999E-2</v>
          </cell>
          <cell r="L33">
            <v>6.0000000000000001E-3</v>
          </cell>
          <cell r="M33">
            <v>7.5999999999999998E-2</v>
          </cell>
          <cell r="N33">
            <v>7.5999999999999998E-2</v>
          </cell>
          <cell r="O33">
            <v>7.5999999999999998E-2</v>
          </cell>
          <cell r="P33">
            <v>1.4999999999999999E-2</v>
          </cell>
          <cell r="Q33">
            <v>1.4999999999999999E-2</v>
          </cell>
          <cell r="R33">
            <v>7.5999999999999998E-2</v>
          </cell>
          <cell r="S33">
            <v>7.5999999999999998E-2</v>
          </cell>
          <cell r="T33">
            <v>7.5999999999999998E-2</v>
          </cell>
          <cell r="U33">
            <v>6.0000000000000001E-3</v>
          </cell>
          <cell r="V33">
            <v>6.0000000000000001E-3</v>
          </cell>
        </row>
        <row r="34">
          <cell r="B34">
            <v>1.4999999999999999E-2</v>
          </cell>
          <cell r="C34">
            <v>1.4999999999999999E-2</v>
          </cell>
          <cell r="D34">
            <v>1.4999999999999999E-2</v>
          </cell>
          <cell r="E34">
            <v>1.4999999999999999E-2</v>
          </cell>
          <cell r="F34">
            <v>1.4999999999999999E-2</v>
          </cell>
          <cell r="G34">
            <v>1.4999999999999999E-2</v>
          </cell>
          <cell r="H34">
            <v>1.4999999999999999E-2</v>
          </cell>
          <cell r="I34">
            <v>1.4999999999999999E-2</v>
          </cell>
          <cell r="J34">
            <v>1.4999999999999999E-2</v>
          </cell>
          <cell r="K34">
            <v>1.4999999999999999E-2</v>
          </cell>
          <cell r="L34">
            <v>6.0000000000000001E-3</v>
          </cell>
          <cell r="M34">
            <v>7.5999999999999998E-2</v>
          </cell>
          <cell r="N34">
            <v>7.5999999999999998E-2</v>
          </cell>
          <cell r="O34">
            <v>7.5999999999999998E-2</v>
          </cell>
          <cell r="P34">
            <v>1.4999999999999999E-2</v>
          </cell>
          <cell r="Q34">
            <v>1.4999999999999999E-2</v>
          </cell>
          <cell r="R34">
            <v>7.5999999999999998E-2</v>
          </cell>
          <cell r="S34">
            <v>7.5999999999999998E-2</v>
          </cell>
          <cell r="T34">
            <v>7.5999999999999998E-2</v>
          </cell>
          <cell r="U34">
            <v>6.0000000000000001E-3</v>
          </cell>
          <cell r="V34">
            <v>6.0000000000000001E-3</v>
          </cell>
        </row>
        <row r="35">
          <cell r="B35">
            <v>1.4999999999999999E-2</v>
          </cell>
          <cell r="C35">
            <v>1.4999999999999999E-2</v>
          </cell>
          <cell r="D35">
            <v>1.4999999999999999E-2</v>
          </cell>
          <cell r="E35">
            <v>1.4999999999999999E-2</v>
          </cell>
          <cell r="F35">
            <v>1.4999999999999999E-2</v>
          </cell>
          <cell r="G35">
            <v>1.4999999999999999E-2</v>
          </cell>
          <cell r="H35">
            <v>1.4999999999999999E-2</v>
          </cell>
          <cell r="I35">
            <v>1.4999999999999999E-2</v>
          </cell>
          <cell r="J35">
            <v>1.4999999999999999E-2</v>
          </cell>
          <cell r="K35">
            <v>1.4999999999999999E-2</v>
          </cell>
          <cell r="L35">
            <v>6.0000000000000001E-3</v>
          </cell>
          <cell r="M35">
            <v>7.5999999999999998E-2</v>
          </cell>
          <cell r="N35">
            <v>7.5999999999999998E-2</v>
          </cell>
          <cell r="O35">
            <v>7.5999999999999998E-2</v>
          </cell>
          <cell r="P35">
            <v>1.4999999999999999E-2</v>
          </cell>
          <cell r="Q35">
            <v>1.4999999999999999E-2</v>
          </cell>
          <cell r="R35">
            <v>7.5999999999999998E-2</v>
          </cell>
          <cell r="S35">
            <v>7.5999999999999998E-2</v>
          </cell>
          <cell r="T35">
            <v>7.5999999999999998E-2</v>
          </cell>
          <cell r="U35">
            <v>6.0000000000000001E-3</v>
          </cell>
          <cell r="V35">
            <v>6.0000000000000001E-3</v>
          </cell>
        </row>
        <row r="36">
          <cell r="B36">
            <v>1.4999999999999999E-2</v>
          </cell>
          <cell r="C36">
            <v>1.4999999999999999E-2</v>
          </cell>
          <cell r="D36">
            <v>1.4999999999999999E-2</v>
          </cell>
          <cell r="E36">
            <v>1.4999999999999999E-2</v>
          </cell>
          <cell r="F36">
            <v>1.4999999999999999E-2</v>
          </cell>
          <cell r="G36">
            <v>1.4999999999999999E-2</v>
          </cell>
          <cell r="H36">
            <v>1.4999999999999999E-2</v>
          </cell>
          <cell r="I36">
            <v>1.4999999999999999E-2</v>
          </cell>
          <cell r="J36">
            <v>1.4999999999999999E-2</v>
          </cell>
          <cell r="K36">
            <v>1.4999999999999999E-2</v>
          </cell>
          <cell r="L36">
            <v>6.0000000000000001E-3</v>
          </cell>
          <cell r="M36">
            <v>7.5999999999999998E-2</v>
          </cell>
          <cell r="N36">
            <v>7.5999999999999998E-2</v>
          </cell>
          <cell r="O36">
            <v>7.5999999999999998E-2</v>
          </cell>
          <cell r="P36">
            <v>1.4999999999999999E-2</v>
          </cell>
          <cell r="Q36">
            <v>1.4999999999999999E-2</v>
          </cell>
          <cell r="R36">
            <v>7.5999999999999998E-2</v>
          </cell>
          <cell r="S36">
            <v>7.5999999999999998E-2</v>
          </cell>
          <cell r="T36">
            <v>7.5999999999999998E-2</v>
          </cell>
          <cell r="U36">
            <v>6.0000000000000001E-3</v>
          </cell>
          <cell r="V36">
            <v>6.0000000000000001E-3</v>
          </cell>
        </row>
        <row r="37">
          <cell r="B37">
            <v>1.4999999999999999E-2</v>
          </cell>
          <cell r="C37">
            <v>1.4999999999999999E-2</v>
          </cell>
          <cell r="D37">
            <v>1.4999999999999999E-2</v>
          </cell>
          <cell r="E37">
            <v>1.4999999999999999E-2</v>
          </cell>
          <cell r="F37">
            <v>1.4999999999999999E-2</v>
          </cell>
          <cell r="G37">
            <v>1.4999999999999999E-2</v>
          </cell>
          <cell r="H37">
            <v>1.4999999999999999E-2</v>
          </cell>
          <cell r="I37">
            <v>1.4999999999999999E-2</v>
          </cell>
          <cell r="J37">
            <v>1.4999999999999999E-2</v>
          </cell>
          <cell r="K37">
            <v>1.4999999999999999E-2</v>
          </cell>
          <cell r="L37">
            <v>6.0000000000000001E-3</v>
          </cell>
          <cell r="M37">
            <v>7.5999999999999998E-2</v>
          </cell>
          <cell r="N37">
            <v>7.5999999999999998E-2</v>
          </cell>
          <cell r="O37">
            <v>7.5999999999999998E-2</v>
          </cell>
          <cell r="P37">
            <v>1.4999999999999999E-2</v>
          </cell>
          <cell r="Q37">
            <v>1.4999999999999999E-2</v>
          </cell>
          <cell r="R37">
            <v>7.5999999999999998E-2</v>
          </cell>
          <cell r="S37">
            <v>7.5999999999999998E-2</v>
          </cell>
          <cell r="T37">
            <v>7.5999999999999998E-2</v>
          </cell>
          <cell r="U37">
            <v>6.0000000000000001E-3</v>
          </cell>
          <cell r="V37">
            <v>6.0000000000000001E-3</v>
          </cell>
        </row>
        <row r="38">
          <cell r="B38">
            <v>1.4999999999999999E-2</v>
          </cell>
          <cell r="C38">
            <v>1.4999999999999999E-2</v>
          </cell>
          <cell r="D38">
            <v>1.4999999999999999E-2</v>
          </cell>
          <cell r="E38">
            <v>1.4999999999999999E-2</v>
          </cell>
          <cell r="F38">
            <v>1.4999999999999999E-2</v>
          </cell>
          <cell r="G38">
            <v>1.4999999999999999E-2</v>
          </cell>
          <cell r="H38">
            <v>1.4999999999999999E-2</v>
          </cell>
          <cell r="I38">
            <v>1.4999999999999999E-2</v>
          </cell>
          <cell r="J38">
            <v>1.4999999999999999E-2</v>
          </cell>
          <cell r="K38">
            <v>1.4999999999999999E-2</v>
          </cell>
          <cell r="L38">
            <v>6.0000000000000001E-3</v>
          </cell>
          <cell r="M38">
            <v>7.5999999999999998E-2</v>
          </cell>
          <cell r="N38">
            <v>7.5999999999999998E-2</v>
          </cell>
          <cell r="O38">
            <v>7.5999999999999998E-2</v>
          </cell>
          <cell r="P38">
            <v>1.4999999999999999E-2</v>
          </cell>
          <cell r="Q38">
            <v>1.4999999999999999E-2</v>
          </cell>
          <cell r="R38">
            <v>7.5999999999999998E-2</v>
          </cell>
          <cell r="S38">
            <v>7.5999999999999998E-2</v>
          </cell>
          <cell r="T38">
            <v>7.5999999999999998E-2</v>
          </cell>
          <cell r="U38">
            <v>6.0000000000000001E-3</v>
          </cell>
          <cell r="V38">
            <v>6.0000000000000001E-3</v>
          </cell>
        </row>
        <row r="39">
          <cell r="B39">
            <v>1.4999999999999999E-2</v>
          </cell>
          <cell r="C39">
            <v>1.4999999999999999E-2</v>
          </cell>
          <cell r="D39">
            <v>1.4999999999999999E-2</v>
          </cell>
          <cell r="E39">
            <v>1.4999999999999999E-2</v>
          </cell>
          <cell r="F39">
            <v>1.4999999999999999E-2</v>
          </cell>
          <cell r="G39">
            <v>1.4999999999999999E-2</v>
          </cell>
          <cell r="H39">
            <v>1.4999999999999999E-2</v>
          </cell>
          <cell r="I39">
            <v>1.4999999999999999E-2</v>
          </cell>
          <cell r="J39">
            <v>1.4999999999999999E-2</v>
          </cell>
          <cell r="K39">
            <v>1.4999999999999999E-2</v>
          </cell>
          <cell r="L39">
            <v>6.0000000000000001E-3</v>
          </cell>
          <cell r="M39">
            <v>7.5999999999999998E-2</v>
          </cell>
          <cell r="N39">
            <v>7.5999999999999998E-2</v>
          </cell>
          <cell r="O39">
            <v>7.5999999999999998E-2</v>
          </cell>
          <cell r="P39">
            <v>1.4999999999999999E-2</v>
          </cell>
          <cell r="Q39">
            <v>1.4999999999999999E-2</v>
          </cell>
          <cell r="R39">
            <v>7.5999999999999998E-2</v>
          </cell>
          <cell r="S39">
            <v>7.5999999999999998E-2</v>
          </cell>
          <cell r="T39">
            <v>7.5999999999999998E-2</v>
          </cell>
          <cell r="U39">
            <v>6.0000000000000001E-3</v>
          </cell>
          <cell r="V39">
            <v>6.0000000000000001E-3</v>
          </cell>
        </row>
        <row r="40">
          <cell r="B40">
            <v>1.4999999999999999E-2</v>
          </cell>
          <cell r="C40">
            <v>1.4999999999999999E-2</v>
          </cell>
          <cell r="D40">
            <v>1.4999999999999999E-2</v>
          </cell>
          <cell r="E40">
            <v>1.4999999999999999E-2</v>
          </cell>
          <cell r="F40">
            <v>1.4999999999999999E-2</v>
          </cell>
          <cell r="G40">
            <v>1.4999999999999999E-2</v>
          </cell>
          <cell r="H40">
            <v>1.4999999999999999E-2</v>
          </cell>
          <cell r="I40">
            <v>1.4999999999999999E-2</v>
          </cell>
          <cell r="J40">
            <v>1.4999999999999999E-2</v>
          </cell>
          <cell r="K40">
            <v>1.4999999999999999E-2</v>
          </cell>
          <cell r="L40">
            <v>6.0000000000000001E-3</v>
          </cell>
          <cell r="M40">
            <v>7.5999999999999998E-2</v>
          </cell>
          <cell r="N40">
            <v>7.5999999999999998E-2</v>
          </cell>
          <cell r="O40">
            <v>7.5999999999999998E-2</v>
          </cell>
          <cell r="P40">
            <v>1.4999999999999999E-2</v>
          </cell>
          <cell r="Q40">
            <v>1.4999999999999999E-2</v>
          </cell>
          <cell r="R40">
            <v>7.5999999999999998E-2</v>
          </cell>
          <cell r="S40">
            <v>7.5999999999999998E-2</v>
          </cell>
          <cell r="T40">
            <v>7.5999999999999998E-2</v>
          </cell>
          <cell r="U40">
            <v>6.0000000000000001E-3</v>
          </cell>
          <cell r="V40">
            <v>6.0000000000000001E-3</v>
          </cell>
        </row>
        <row r="41">
          <cell r="B41">
            <v>1.4999999999999999E-2</v>
          </cell>
          <cell r="C41">
            <v>1.4999999999999999E-2</v>
          </cell>
          <cell r="D41">
            <v>1.4999999999999999E-2</v>
          </cell>
          <cell r="E41">
            <v>1.4999999999999999E-2</v>
          </cell>
          <cell r="F41">
            <v>1.4999999999999999E-2</v>
          </cell>
          <cell r="G41">
            <v>1.4999999999999999E-2</v>
          </cell>
          <cell r="H41">
            <v>1.4999999999999999E-2</v>
          </cell>
          <cell r="I41">
            <v>1.4999999999999999E-2</v>
          </cell>
          <cell r="J41">
            <v>1.4999999999999999E-2</v>
          </cell>
          <cell r="K41">
            <v>1.4999999999999999E-2</v>
          </cell>
          <cell r="L41">
            <v>6.0000000000000001E-3</v>
          </cell>
          <cell r="M41">
            <v>7.5999999999999998E-2</v>
          </cell>
          <cell r="N41">
            <v>7.5999999999999998E-2</v>
          </cell>
          <cell r="O41">
            <v>7.5999999999999998E-2</v>
          </cell>
          <cell r="P41">
            <v>1.4999999999999999E-2</v>
          </cell>
          <cell r="Q41">
            <v>1.4999999999999999E-2</v>
          </cell>
          <cell r="R41">
            <v>7.5999999999999998E-2</v>
          </cell>
          <cell r="S41">
            <v>7.5999999999999998E-2</v>
          </cell>
          <cell r="T41">
            <v>7.5999999999999998E-2</v>
          </cell>
          <cell r="U41">
            <v>6.0000000000000001E-3</v>
          </cell>
          <cell r="V41">
            <v>6.0000000000000001E-3</v>
          </cell>
        </row>
        <row r="42">
          <cell r="B42">
            <v>1.4999999999999999E-2</v>
          </cell>
          <cell r="C42">
            <v>1.4999999999999999E-2</v>
          </cell>
          <cell r="D42">
            <v>1.4999999999999999E-2</v>
          </cell>
          <cell r="E42">
            <v>1.4999999999999999E-2</v>
          </cell>
          <cell r="F42">
            <v>1.4999999999999999E-2</v>
          </cell>
          <cell r="G42">
            <v>1.4999999999999999E-2</v>
          </cell>
          <cell r="H42">
            <v>1.4999999999999999E-2</v>
          </cell>
          <cell r="I42">
            <v>1.4999999999999999E-2</v>
          </cell>
          <cell r="J42">
            <v>1.4999999999999999E-2</v>
          </cell>
          <cell r="K42">
            <v>1.4999999999999999E-2</v>
          </cell>
          <cell r="L42">
            <v>6.0000000000000001E-3</v>
          </cell>
          <cell r="M42">
            <v>7.5999999999999998E-2</v>
          </cell>
          <cell r="N42">
            <v>7.5999999999999998E-2</v>
          </cell>
          <cell r="O42">
            <v>7.5999999999999998E-2</v>
          </cell>
          <cell r="P42">
            <v>1.4999999999999999E-2</v>
          </cell>
          <cell r="Q42">
            <v>1.4999999999999999E-2</v>
          </cell>
          <cell r="R42">
            <v>7.5999999999999998E-2</v>
          </cell>
          <cell r="S42">
            <v>7.5999999999999998E-2</v>
          </cell>
          <cell r="T42">
            <v>7.5999999999999998E-2</v>
          </cell>
          <cell r="U42">
            <v>6.0000000000000001E-3</v>
          </cell>
          <cell r="V42">
            <v>6.0000000000000001E-3</v>
          </cell>
        </row>
        <row r="43">
          <cell r="B43">
            <v>1.4999999999999999E-2</v>
          </cell>
          <cell r="C43">
            <v>1.4999999999999999E-2</v>
          </cell>
          <cell r="D43">
            <v>1.4999999999999999E-2</v>
          </cell>
          <cell r="E43">
            <v>1.4999999999999999E-2</v>
          </cell>
          <cell r="F43">
            <v>1.4999999999999999E-2</v>
          </cell>
          <cell r="G43">
            <v>1.4999999999999999E-2</v>
          </cell>
          <cell r="H43">
            <v>1.4999999999999999E-2</v>
          </cell>
          <cell r="I43">
            <v>1.4999999999999999E-2</v>
          </cell>
          <cell r="J43">
            <v>1.4999999999999999E-2</v>
          </cell>
          <cell r="K43">
            <v>1.4999999999999999E-2</v>
          </cell>
          <cell r="L43">
            <v>6.0000000000000001E-3</v>
          </cell>
          <cell r="M43">
            <v>7.5999999999999998E-2</v>
          </cell>
          <cell r="N43">
            <v>7.5999999999999998E-2</v>
          </cell>
          <cell r="O43">
            <v>7.5999999999999998E-2</v>
          </cell>
          <cell r="P43">
            <v>1.4999999999999999E-2</v>
          </cell>
          <cell r="Q43">
            <v>1.4999999999999999E-2</v>
          </cell>
          <cell r="R43">
            <v>7.5999999999999998E-2</v>
          </cell>
          <cell r="S43">
            <v>7.5999999999999998E-2</v>
          </cell>
          <cell r="T43">
            <v>7.5999999999999998E-2</v>
          </cell>
          <cell r="U43">
            <v>6.0000000000000001E-3</v>
          </cell>
          <cell r="V43">
            <v>6.0000000000000001E-3</v>
          </cell>
        </row>
      </sheetData>
      <sheetData sheetId="15">
        <row r="3">
          <cell r="B3">
            <v>7.4999999999999997E-3</v>
          </cell>
          <cell r="C3">
            <v>7.4999999999999997E-3</v>
          </cell>
          <cell r="D3">
            <v>7.4999999999999997E-3</v>
          </cell>
          <cell r="E3">
            <v>7.4999999999999997E-3</v>
          </cell>
          <cell r="F3">
            <v>7.4999999999999997E-3</v>
          </cell>
          <cell r="G3">
            <v>7.4999999999999997E-3</v>
          </cell>
          <cell r="H3">
            <v>7.4999999999999997E-3</v>
          </cell>
          <cell r="I3">
            <v>7.4999999999999997E-3</v>
          </cell>
          <cell r="J3">
            <v>7.4999999999999997E-3</v>
          </cell>
          <cell r="K3">
            <v>7.4999999999999997E-3</v>
          </cell>
          <cell r="L3">
            <v>3.0000000000000001E-3</v>
          </cell>
          <cell r="M3">
            <v>3.7999999999999999E-2</v>
          </cell>
          <cell r="N3">
            <v>3.7999999999999999E-2</v>
          </cell>
          <cell r="O3">
            <v>3.7999999999999999E-2</v>
          </cell>
          <cell r="P3">
            <v>7.4999999999999997E-3</v>
          </cell>
          <cell r="Q3">
            <v>7.4999999999999997E-3</v>
          </cell>
          <cell r="R3">
            <v>3.7999999999999999E-2</v>
          </cell>
          <cell r="S3">
            <v>3.7999999999999999E-2</v>
          </cell>
          <cell r="T3">
            <v>3.7999999999999999E-2</v>
          </cell>
          <cell r="U3">
            <v>3.0000000000000001E-3</v>
          </cell>
          <cell r="V3">
            <v>3.0000000000000001E-3</v>
          </cell>
        </row>
        <row r="4">
          <cell r="B4">
            <v>7.4999999999999997E-3</v>
          </cell>
          <cell r="C4">
            <v>7.4999999999999997E-3</v>
          </cell>
          <cell r="D4">
            <v>7.4999999999999997E-3</v>
          </cell>
          <cell r="E4">
            <v>7.4999999999999997E-3</v>
          </cell>
          <cell r="F4">
            <v>7.4999999999999997E-3</v>
          </cell>
          <cell r="G4">
            <v>7.4999999999999997E-3</v>
          </cell>
          <cell r="H4">
            <v>7.4999999999999997E-3</v>
          </cell>
          <cell r="I4">
            <v>7.4999999999999997E-3</v>
          </cell>
          <cell r="J4">
            <v>7.4999999999999997E-3</v>
          </cell>
          <cell r="K4">
            <v>7.4999999999999997E-3</v>
          </cell>
          <cell r="L4">
            <v>3.0000000000000001E-3</v>
          </cell>
          <cell r="M4">
            <v>3.7999999999999999E-2</v>
          </cell>
          <cell r="N4">
            <v>3.7999999999999999E-2</v>
          </cell>
          <cell r="O4">
            <v>3.7999999999999999E-2</v>
          </cell>
          <cell r="P4">
            <v>7.4999999999999997E-3</v>
          </cell>
          <cell r="Q4">
            <v>7.4999999999999997E-3</v>
          </cell>
          <cell r="R4">
            <v>3.7999999999999999E-2</v>
          </cell>
          <cell r="S4">
            <v>3.7999999999999999E-2</v>
          </cell>
          <cell r="T4">
            <v>3.7999999999999999E-2</v>
          </cell>
          <cell r="U4">
            <v>3.0000000000000001E-3</v>
          </cell>
          <cell r="V4">
            <v>3.0000000000000001E-3</v>
          </cell>
        </row>
        <row r="5">
          <cell r="B5">
            <v>7.4999999999999997E-3</v>
          </cell>
          <cell r="C5">
            <v>7.4999999999999997E-3</v>
          </cell>
          <cell r="D5">
            <v>7.4999999999999997E-3</v>
          </cell>
          <cell r="E5">
            <v>7.4999999999999997E-3</v>
          </cell>
          <cell r="F5">
            <v>7.4999999999999997E-3</v>
          </cell>
          <cell r="G5">
            <v>7.4999999999999997E-3</v>
          </cell>
          <cell r="H5">
            <v>7.4999999999999997E-3</v>
          </cell>
          <cell r="I5">
            <v>7.4999999999999997E-3</v>
          </cell>
          <cell r="J5">
            <v>7.4999999999999997E-3</v>
          </cell>
          <cell r="K5">
            <v>7.4999999999999997E-3</v>
          </cell>
          <cell r="L5">
            <v>3.0000000000000001E-3</v>
          </cell>
          <cell r="M5">
            <v>3.7999999999999999E-2</v>
          </cell>
          <cell r="N5">
            <v>3.7999999999999999E-2</v>
          </cell>
          <cell r="O5">
            <v>3.7999999999999999E-2</v>
          </cell>
          <cell r="P5">
            <v>7.4999999999999997E-3</v>
          </cell>
          <cell r="Q5">
            <v>7.4999999999999997E-3</v>
          </cell>
          <cell r="R5">
            <v>3.7999999999999999E-2</v>
          </cell>
          <cell r="S5">
            <v>3.7999999999999999E-2</v>
          </cell>
          <cell r="T5">
            <v>3.7999999999999999E-2</v>
          </cell>
          <cell r="U5">
            <v>3.0000000000000001E-3</v>
          </cell>
          <cell r="V5">
            <v>3.0000000000000001E-3</v>
          </cell>
        </row>
        <row r="6">
          <cell r="B6">
            <v>7.4999999999999997E-3</v>
          </cell>
          <cell r="C6">
            <v>7.4999999999999997E-3</v>
          </cell>
          <cell r="D6">
            <v>7.4999999999999997E-3</v>
          </cell>
          <cell r="E6">
            <v>7.4999999999999997E-3</v>
          </cell>
          <cell r="F6">
            <v>7.4999999999999997E-3</v>
          </cell>
          <cell r="G6">
            <v>7.4999999999999997E-3</v>
          </cell>
          <cell r="H6">
            <v>7.4999999999999997E-3</v>
          </cell>
          <cell r="I6">
            <v>7.4999999999999997E-3</v>
          </cell>
          <cell r="J6">
            <v>7.4999999999999997E-3</v>
          </cell>
          <cell r="K6">
            <v>7.4999999999999997E-3</v>
          </cell>
          <cell r="L6">
            <v>3.0000000000000001E-3</v>
          </cell>
          <cell r="M6">
            <v>3.7999999999999999E-2</v>
          </cell>
          <cell r="N6">
            <v>3.7999999999999999E-2</v>
          </cell>
          <cell r="O6">
            <v>3.7999999999999999E-2</v>
          </cell>
          <cell r="P6">
            <v>7.4999999999999997E-3</v>
          </cell>
          <cell r="Q6">
            <v>7.4999999999999997E-3</v>
          </cell>
          <cell r="R6">
            <v>3.7999999999999999E-2</v>
          </cell>
          <cell r="S6">
            <v>3.7999999999999999E-2</v>
          </cell>
          <cell r="T6">
            <v>3.7999999999999999E-2</v>
          </cell>
          <cell r="U6">
            <v>3.0000000000000001E-3</v>
          </cell>
          <cell r="V6">
            <v>3.0000000000000001E-3</v>
          </cell>
        </row>
        <row r="7">
          <cell r="B7">
            <v>7.4999999999999997E-3</v>
          </cell>
          <cell r="C7">
            <v>7.4999999999999997E-3</v>
          </cell>
          <cell r="D7">
            <v>7.4999999999999997E-3</v>
          </cell>
          <cell r="E7">
            <v>7.4999999999999997E-3</v>
          </cell>
          <cell r="F7">
            <v>7.4999999999999997E-3</v>
          </cell>
          <cell r="G7">
            <v>7.4999999999999997E-3</v>
          </cell>
          <cell r="H7">
            <v>7.4999999999999997E-3</v>
          </cell>
          <cell r="I7">
            <v>7.4999999999999997E-3</v>
          </cell>
          <cell r="J7">
            <v>7.4999999999999997E-3</v>
          </cell>
          <cell r="K7">
            <v>7.4999999999999997E-3</v>
          </cell>
          <cell r="L7">
            <v>3.0000000000000001E-3</v>
          </cell>
          <cell r="M7">
            <v>3.7999999999999999E-2</v>
          </cell>
          <cell r="N7">
            <v>3.7999999999999999E-2</v>
          </cell>
          <cell r="O7">
            <v>3.7999999999999999E-2</v>
          </cell>
          <cell r="P7">
            <v>7.4999999999999997E-3</v>
          </cell>
          <cell r="Q7">
            <v>7.4999999999999997E-3</v>
          </cell>
          <cell r="R7">
            <v>3.7999999999999999E-2</v>
          </cell>
          <cell r="S7">
            <v>3.7999999999999999E-2</v>
          </cell>
          <cell r="T7">
            <v>3.7999999999999999E-2</v>
          </cell>
          <cell r="U7">
            <v>3.0000000000000001E-3</v>
          </cell>
          <cell r="V7">
            <v>3.0000000000000001E-3</v>
          </cell>
        </row>
        <row r="8">
          <cell r="B8">
            <v>7.4999999999999997E-3</v>
          </cell>
          <cell r="C8">
            <v>7.4999999999999997E-3</v>
          </cell>
          <cell r="D8">
            <v>7.4999999999999997E-3</v>
          </cell>
          <cell r="E8">
            <v>7.4999999999999997E-3</v>
          </cell>
          <cell r="F8">
            <v>7.4999999999999997E-3</v>
          </cell>
          <cell r="G8">
            <v>7.4999999999999997E-3</v>
          </cell>
          <cell r="H8">
            <v>7.4999999999999997E-3</v>
          </cell>
          <cell r="I8">
            <v>7.4999999999999997E-3</v>
          </cell>
          <cell r="J8">
            <v>7.4999999999999997E-3</v>
          </cell>
          <cell r="K8">
            <v>7.4999999999999997E-3</v>
          </cell>
          <cell r="L8">
            <v>3.0000000000000001E-3</v>
          </cell>
          <cell r="M8">
            <v>3.7999999999999999E-2</v>
          </cell>
          <cell r="N8">
            <v>3.7999999999999999E-2</v>
          </cell>
          <cell r="O8">
            <v>3.7999999999999999E-2</v>
          </cell>
          <cell r="P8">
            <v>7.4999999999999997E-3</v>
          </cell>
          <cell r="Q8">
            <v>7.4999999999999997E-3</v>
          </cell>
          <cell r="R8">
            <v>3.7999999999999999E-2</v>
          </cell>
          <cell r="S8">
            <v>3.7999999999999999E-2</v>
          </cell>
          <cell r="T8">
            <v>3.7999999999999999E-2</v>
          </cell>
          <cell r="U8">
            <v>3.0000000000000001E-3</v>
          </cell>
          <cell r="V8">
            <v>3.0000000000000001E-3</v>
          </cell>
        </row>
        <row r="9">
          <cell r="B9">
            <v>7.4999999999999997E-3</v>
          </cell>
          <cell r="C9">
            <v>7.4999999999999997E-3</v>
          </cell>
          <cell r="D9">
            <v>7.4999999999999997E-3</v>
          </cell>
          <cell r="E9">
            <v>7.4999999999999997E-3</v>
          </cell>
          <cell r="F9">
            <v>7.4999999999999997E-3</v>
          </cell>
          <cell r="G9">
            <v>7.4999999999999997E-3</v>
          </cell>
          <cell r="H9">
            <v>7.4999999999999997E-3</v>
          </cell>
          <cell r="I9">
            <v>7.4999999999999997E-3</v>
          </cell>
          <cell r="J9">
            <v>7.4999999999999997E-3</v>
          </cell>
          <cell r="K9">
            <v>7.4999999999999997E-3</v>
          </cell>
          <cell r="L9">
            <v>3.0000000000000001E-3</v>
          </cell>
          <cell r="M9">
            <v>3.7999999999999999E-2</v>
          </cell>
          <cell r="N9">
            <v>3.7999999999999999E-2</v>
          </cell>
          <cell r="O9">
            <v>3.7999999999999999E-2</v>
          </cell>
          <cell r="P9">
            <v>7.4999999999999997E-3</v>
          </cell>
          <cell r="Q9">
            <v>7.4999999999999997E-3</v>
          </cell>
          <cell r="R9">
            <v>3.7999999999999999E-2</v>
          </cell>
          <cell r="S9">
            <v>3.7999999999999999E-2</v>
          </cell>
          <cell r="T9">
            <v>3.7999999999999999E-2</v>
          </cell>
          <cell r="U9">
            <v>3.0000000000000001E-3</v>
          </cell>
          <cell r="V9">
            <v>3.0000000000000001E-3</v>
          </cell>
        </row>
        <row r="10">
          <cell r="B10">
            <v>7.4999999999999997E-3</v>
          </cell>
          <cell r="C10">
            <v>7.4999999999999997E-3</v>
          </cell>
          <cell r="D10">
            <v>7.4999999999999997E-3</v>
          </cell>
          <cell r="E10">
            <v>7.4999999999999997E-3</v>
          </cell>
          <cell r="F10">
            <v>7.4999999999999997E-3</v>
          </cell>
          <cell r="G10">
            <v>7.4999999999999997E-3</v>
          </cell>
          <cell r="H10">
            <v>7.4999999999999997E-3</v>
          </cell>
          <cell r="I10">
            <v>7.4999999999999997E-3</v>
          </cell>
          <cell r="J10">
            <v>7.4999999999999997E-3</v>
          </cell>
          <cell r="K10">
            <v>7.4999999999999997E-3</v>
          </cell>
          <cell r="L10">
            <v>3.0000000000000001E-3</v>
          </cell>
          <cell r="M10">
            <v>3.7999999999999999E-2</v>
          </cell>
          <cell r="N10">
            <v>3.7999999999999999E-2</v>
          </cell>
          <cell r="O10">
            <v>3.7999999999999999E-2</v>
          </cell>
          <cell r="P10">
            <v>7.4999999999999997E-3</v>
          </cell>
          <cell r="Q10">
            <v>7.4999999999999997E-3</v>
          </cell>
          <cell r="R10">
            <v>3.7999999999999999E-2</v>
          </cell>
          <cell r="S10">
            <v>3.7999999999999999E-2</v>
          </cell>
          <cell r="T10">
            <v>3.7999999999999999E-2</v>
          </cell>
          <cell r="U10">
            <v>3.0000000000000001E-3</v>
          </cell>
          <cell r="V10">
            <v>3.0000000000000001E-3</v>
          </cell>
        </row>
        <row r="11">
          <cell r="B11">
            <v>7.4999999999999997E-3</v>
          </cell>
          <cell r="C11">
            <v>7.4999999999999997E-3</v>
          </cell>
          <cell r="D11">
            <v>7.4999999999999997E-3</v>
          </cell>
          <cell r="E11">
            <v>7.4999999999999997E-3</v>
          </cell>
          <cell r="F11">
            <v>7.4999999999999997E-3</v>
          </cell>
          <cell r="G11">
            <v>7.4999999999999997E-3</v>
          </cell>
          <cell r="H11">
            <v>7.4999999999999997E-3</v>
          </cell>
          <cell r="I11">
            <v>7.4999999999999997E-3</v>
          </cell>
          <cell r="J11">
            <v>7.4999999999999997E-3</v>
          </cell>
          <cell r="K11">
            <v>7.4999999999999997E-3</v>
          </cell>
          <cell r="L11">
            <v>3.0000000000000001E-3</v>
          </cell>
          <cell r="M11">
            <v>3.7999999999999999E-2</v>
          </cell>
          <cell r="N11">
            <v>3.7999999999999999E-2</v>
          </cell>
          <cell r="O11">
            <v>3.7999999999999999E-2</v>
          </cell>
          <cell r="P11">
            <v>7.4999999999999997E-3</v>
          </cell>
          <cell r="Q11">
            <v>7.4999999999999997E-3</v>
          </cell>
          <cell r="R11">
            <v>3.7999999999999999E-2</v>
          </cell>
          <cell r="S11">
            <v>3.7999999999999999E-2</v>
          </cell>
          <cell r="T11">
            <v>3.7999999999999999E-2</v>
          </cell>
          <cell r="U11">
            <v>3.0000000000000001E-3</v>
          </cell>
          <cell r="V11">
            <v>3.0000000000000001E-3</v>
          </cell>
        </row>
        <row r="12">
          <cell r="B12">
            <v>7.4999999999999997E-3</v>
          </cell>
          <cell r="C12">
            <v>7.4999999999999997E-3</v>
          </cell>
          <cell r="D12">
            <v>7.4999999999999997E-3</v>
          </cell>
          <cell r="E12">
            <v>7.4999999999999997E-3</v>
          </cell>
          <cell r="F12">
            <v>7.4999999999999997E-3</v>
          </cell>
          <cell r="G12">
            <v>7.4999999999999997E-3</v>
          </cell>
          <cell r="H12">
            <v>7.4999999999999997E-3</v>
          </cell>
          <cell r="I12">
            <v>7.4999999999999997E-3</v>
          </cell>
          <cell r="J12">
            <v>7.4999999999999997E-3</v>
          </cell>
          <cell r="K12">
            <v>7.4999999999999997E-3</v>
          </cell>
          <cell r="L12">
            <v>3.0000000000000001E-3</v>
          </cell>
          <cell r="M12">
            <v>3.7999999999999999E-2</v>
          </cell>
          <cell r="N12">
            <v>3.7999999999999999E-2</v>
          </cell>
          <cell r="O12">
            <v>3.7999999999999999E-2</v>
          </cell>
          <cell r="P12">
            <v>7.4999999999999997E-3</v>
          </cell>
          <cell r="Q12">
            <v>7.4999999999999997E-3</v>
          </cell>
          <cell r="R12">
            <v>3.7999999999999999E-2</v>
          </cell>
          <cell r="S12">
            <v>3.7999999999999999E-2</v>
          </cell>
          <cell r="T12">
            <v>3.7999999999999999E-2</v>
          </cell>
          <cell r="U12">
            <v>3.0000000000000001E-3</v>
          </cell>
          <cell r="V12">
            <v>3.0000000000000001E-3</v>
          </cell>
        </row>
        <row r="13">
          <cell r="B13">
            <v>7.4999999999999997E-3</v>
          </cell>
          <cell r="C13">
            <v>7.4999999999999997E-3</v>
          </cell>
          <cell r="D13">
            <v>7.4999999999999997E-3</v>
          </cell>
          <cell r="E13">
            <v>7.4999999999999997E-3</v>
          </cell>
          <cell r="F13">
            <v>7.4999999999999997E-3</v>
          </cell>
          <cell r="G13">
            <v>7.4999999999999997E-3</v>
          </cell>
          <cell r="H13">
            <v>7.4999999999999997E-3</v>
          </cell>
          <cell r="I13">
            <v>7.4999999999999997E-3</v>
          </cell>
          <cell r="J13">
            <v>7.4999999999999997E-3</v>
          </cell>
          <cell r="K13">
            <v>7.4999999999999997E-3</v>
          </cell>
          <cell r="L13">
            <v>3.0000000000000001E-3</v>
          </cell>
          <cell r="M13">
            <v>3.7999999999999999E-2</v>
          </cell>
          <cell r="N13">
            <v>3.7999999999999999E-2</v>
          </cell>
          <cell r="O13">
            <v>3.7999999999999999E-2</v>
          </cell>
          <cell r="P13">
            <v>7.4999999999999997E-3</v>
          </cell>
          <cell r="Q13">
            <v>7.4999999999999997E-3</v>
          </cell>
          <cell r="R13">
            <v>3.7999999999999999E-2</v>
          </cell>
          <cell r="S13">
            <v>3.7999999999999999E-2</v>
          </cell>
          <cell r="T13">
            <v>3.7999999999999999E-2</v>
          </cell>
          <cell r="U13">
            <v>3.0000000000000001E-3</v>
          </cell>
          <cell r="V13">
            <v>3.0000000000000001E-3</v>
          </cell>
        </row>
        <row r="14">
          <cell r="B14">
            <v>7.4999999999999997E-3</v>
          </cell>
          <cell r="C14">
            <v>7.4999999999999997E-3</v>
          </cell>
          <cell r="D14">
            <v>7.4999999999999997E-3</v>
          </cell>
          <cell r="E14">
            <v>7.4999999999999997E-3</v>
          </cell>
          <cell r="F14">
            <v>7.4999999999999997E-3</v>
          </cell>
          <cell r="G14">
            <v>7.4999999999999997E-3</v>
          </cell>
          <cell r="H14">
            <v>7.4999999999999997E-3</v>
          </cell>
          <cell r="I14">
            <v>7.4999999999999997E-3</v>
          </cell>
          <cell r="J14">
            <v>7.4999999999999997E-3</v>
          </cell>
          <cell r="K14">
            <v>7.4999999999999997E-3</v>
          </cell>
          <cell r="L14">
            <v>3.0000000000000001E-3</v>
          </cell>
          <cell r="M14">
            <v>3.7999999999999999E-2</v>
          </cell>
          <cell r="N14">
            <v>3.7999999999999999E-2</v>
          </cell>
          <cell r="O14">
            <v>3.7999999999999999E-2</v>
          </cell>
          <cell r="P14">
            <v>7.4999999999999997E-3</v>
          </cell>
          <cell r="Q14">
            <v>7.4999999999999997E-3</v>
          </cell>
          <cell r="R14">
            <v>3.7999999999999999E-2</v>
          </cell>
          <cell r="S14">
            <v>3.7999999999999999E-2</v>
          </cell>
          <cell r="T14">
            <v>3.7999999999999999E-2</v>
          </cell>
          <cell r="U14">
            <v>3.0000000000000001E-3</v>
          </cell>
          <cell r="V14">
            <v>3.0000000000000001E-3</v>
          </cell>
        </row>
        <row r="15">
          <cell r="B15">
            <v>7.4999999999999997E-3</v>
          </cell>
          <cell r="C15">
            <v>7.4999999999999997E-3</v>
          </cell>
          <cell r="D15">
            <v>7.4999999999999997E-3</v>
          </cell>
          <cell r="E15">
            <v>7.4999999999999997E-3</v>
          </cell>
          <cell r="F15">
            <v>7.4999999999999997E-3</v>
          </cell>
          <cell r="G15">
            <v>7.4999999999999997E-3</v>
          </cell>
          <cell r="H15">
            <v>7.4999999999999997E-3</v>
          </cell>
          <cell r="I15">
            <v>7.4999999999999997E-3</v>
          </cell>
          <cell r="J15">
            <v>7.4999999999999997E-3</v>
          </cell>
          <cell r="K15">
            <v>7.4999999999999997E-3</v>
          </cell>
          <cell r="L15">
            <v>3.0000000000000001E-3</v>
          </cell>
          <cell r="M15">
            <v>3.7999999999999999E-2</v>
          </cell>
          <cell r="N15">
            <v>3.7999999999999999E-2</v>
          </cell>
          <cell r="O15">
            <v>3.7999999999999999E-2</v>
          </cell>
          <cell r="P15">
            <v>7.4999999999999997E-3</v>
          </cell>
          <cell r="Q15">
            <v>7.4999999999999997E-3</v>
          </cell>
          <cell r="R15">
            <v>3.7999999999999999E-2</v>
          </cell>
          <cell r="S15">
            <v>3.7999999999999999E-2</v>
          </cell>
          <cell r="T15">
            <v>3.7999999999999999E-2</v>
          </cell>
          <cell r="U15">
            <v>3.0000000000000001E-3</v>
          </cell>
          <cell r="V15">
            <v>3.0000000000000001E-3</v>
          </cell>
        </row>
        <row r="16">
          <cell r="B16">
            <v>7.4999999999999997E-3</v>
          </cell>
          <cell r="C16">
            <v>7.4999999999999997E-3</v>
          </cell>
          <cell r="D16">
            <v>7.4999999999999997E-3</v>
          </cell>
          <cell r="E16">
            <v>7.4999999999999997E-3</v>
          </cell>
          <cell r="F16">
            <v>7.4999999999999997E-3</v>
          </cell>
          <cell r="G16">
            <v>7.4999999999999997E-3</v>
          </cell>
          <cell r="H16">
            <v>7.4999999999999997E-3</v>
          </cell>
          <cell r="I16">
            <v>7.4999999999999997E-3</v>
          </cell>
          <cell r="J16">
            <v>7.4999999999999997E-3</v>
          </cell>
          <cell r="K16">
            <v>7.4999999999999997E-3</v>
          </cell>
          <cell r="L16">
            <v>3.0000000000000001E-3</v>
          </cell>
          <cell r="M16">
            <v>3.7999999999999999E-2</v>
          </cell>
          <cell r="N16">
            <v>3.7999999999999999E-2</v>
          </cell>
          <cell r="O16">
            <v>3.7999999999999999E-2</v>
          </cell>
          <cell r="P16">
            <v>7.4999999999999997E-3</v>
          </cell>
          <cell r="Q16">
            <v>7.4999999999999997E-3</v>
          </cell>
          <cell r="R16">
            <v>3.7999999999999999E-2</v>
          </cell>
          <cell r="S16">
            <v>3.7999999999999999E-2</v>
          </cell>
          <cell r="T16">
            <v>3.7999999999999999E-2</v>
          </cell>
          <cell r="U16">
            <v>3.0000000000000001E-3</v>
          </cell>
          <cell r="V16">
            <v>3.0000000000000001E-3</v>
          </cell>
        </row>
        <row r="17">
          <cell r="B17">
            <v>7.4999999999999997E-3</v>
          </cell>
          <cell r="C17">
            <v>7.4999999999999997E-3</v>
          </cell>
          <cell r="D17">
            <v>7.4999999999999997E-3</v>
          </cell>
          <cell r="E17">
            <v>7.4999999999999997E-3</v>
          </cell>
          <cell r="F17">
            <v>7.4999999999999997E-3</v>
          </cell>
          <cell r="G17">
            <v>7.4999999999999997E-3</v>
          </cell>
          <cell r="H17">
            <v>7.4999999999999997E-3</v>
          </cell>
          <cell r="I17">
            <v>7.4999999999999997E-3</v>
          </cell>
          <cell r="J17">
            <v>7.4999999999999997E-3</v>
          </cell>
          <cell r="K17">
            <v>7.4999999999999997E-3</v>
          </cell>
          <cell r="L17">
            <v>3.0000000000000001E-3</v>
          </cell>
          <cell r="M17">
            <v>3.7999999999999999E-2</v>
          </cell>
          <cell r="N17">
            <v>3.7999999999999999E-2</v>
          </cell>
          <cell r="O17">
            <v>3.7999999999999999E-2</v>
          </cell>
          <cell r="P17">
            <v>7.4999999999999997E-3</v>
          </cell>
          <cell r="Q17">
            <v>7.4999999999999997E-3</v>
          </cell>
          <cell r="R17">
            <v>3.7999999999999999E-2</v>
          </cell>
          <cell r="S17">
            <v>3.7999999999999999E-2</v>
          </cell>
          <cell r="T17">
            <v>3.7999999999999999E-2</v>
          </cell>
          <cell r="U17">
            <v>3.0000000000000001E-3</v>
          </cell>
          <cell r="V17">
            <v>3.0000000000000001E-3</v>
          </cell>
        </row>
        <row r="18">
          <cell r="B18">
            <v>7.4999999999999997E-3</v>
          </cell>
          <cell r="C18">
            <v>7.4999999999999997E-3</v>
          </cell>
          <cell r="D18">
            <v>7.4999999999999997E-3</v>
          </cell>
          <cell r="E18">
            <v>7.4999999999999997E-3</v>
          </cell>
          <cell r="F18">
            <v>7.4999999999999997E-3</v>
          </cell>
          <cell r="G18">
            <v>7.4999999999999997E-3</v>
          </cell>
          <cell r="H18">
            <v>7.4999999999999997E-3</v>
          </cell>
          <cell r="I18">
            <v>7.4999999999999997E-3</v>
          </cell>
          <cell r="J18">
            <v>7.4999999999999997E-3</v>
          </cell>
          <cell r="K18">
            <v>7.4999999999999997E-3</v>
          </cell>
          <cell r="L18">
            <v>3.0000000000000001E-3</v>
          </cell>
          <cell r="M18">
            <v>3.7999999999999999E-2</v>
          </cell>
          <cell r="N18">
            <v>3.7999999999999999E-2</v>
          </cell>
          <cell r="O18">
            <v>3.7999999999999999E-2</v>
          </cell>
          <cell r="P18">
            <v>7.4999999999999997E-3</v>
          </cell>
          <cell r="Q18">
            <v>7.4999999999999997E-3</v>
          </cell>
          <cell r="R18">
            <v>3.7999999999999999E-2</v>
          </cell>
          <cell r="S18">
            <v>3.7999999999999999E-2</v>
          </cell>
          <cell r="T18">
            <v>3.7999999999999999E-2</v>
          </cell>
          <cell r="U18">
            <v>3.0000000000000001E-3</v>
          </cell>
          <cell r="V18">
            <v>3.0000000000000001E-3</v>
          </cell>
        </row>
        <row r="19">
          <cell r="B19">
            <v>7.4999999999999997E-3</v>
          </cell>
          <cell r="C19">
            <v>7.4999999999999997E-3</v>
          </cell>
          <cell r="D19">
            <v>7.4999999999999997E-3</v>
          </cell>
          <cell r="E19">
            <v>7.4999999999999997E-3</v>
          </cell>
          <cell r="F19">
            <v>7.4999999999999997E-3</v>
          </cell>
          <cell r="G19">
            <v>7.4999999999999997E-3</v>
          </cell>
          <cell r="H19">
            <v>7.4999999999999997E-3</v>
          </cell>
          <cell r="I19">
            <v>7.4999999999999997E-3</v>
          </cell>
          <cell r="J19">
            <v>7.4999999999999997E-3</v>
          </cell>
          <cell r="K19">
            <v>7.4999999999999997E-3</v>
          </cell>
          <cell r="L19">
            <v>3.0000000000000001E-3</v>
          </cell>
          <cell r="M19">
            <v>3.7999999999999999E-2</v>
          </cell>
          <cell r="N19">
            <v>3.7999999999999999E-2</v>
          </cell>
          <cell r="O19">
            <v>3.7999999999999999E-2</v>
          </cell>
          <cell r="P19">
            <v>7.4999999999999997E-3</v>
          </cell>
          <cell r="Q19">
            <v>7.4999999999999997E-3</v>
          </cell>
          <cell r="R19">
            <v>3.7999999999999999E-2</v>
          </cell>
          <cell r="S19">
            <v>3.7999999999999999E-2</v>
          </cell>
          <cell r="T19">
            <v>3.7999999999999999E-2</v>
          </cell>
          <cell r="U19">
            <v>3.0000000000000001E-3</v>
          </cell>
          <cell r="V19">
            <v>3.0000000000000001E-3</v>
          </cell>
        </row>
        <row r="20">
          <cell r="B20">
            <v>7.4999999999999997E-3</v>
          </cell>
          <cell r="C20">
            <v>7.4999999999999997E-3</v>
          </cell>
          <cell r="D20">
            <v>7.4999999999999997E-3</v>
          </cell>
          <cell r="E20">
            <v>7.4999999999999997E-3</v>
          </cell>
          <cell r="F20">
            <v>7.4999999999999997E-3</v>
          </cell>
          <cell r="G20">
            <v>7.4999999999999997E-3</v>
          </cell>
          <cell r="H20">
            <v>7.4999999999999997E-3</v>
          </cell>
          <cell r="I20">
            <v>7.4999999999999997E-3</v>
          </cell>
          <cell r="J20">
            <v>7.4999999999999997E-3</v>
          </cell>
          <cell r="K20">
            <v>7.4999999999999997E-3</v>
          </cell>
          <cell r="L20">
            <v>3.0000000000000001E-3</v>
          </cell>
          <cell r="M20">
            <v>3.7999999999999999E-2</v>
          </cell>
          <cell r="N20">
            <v>3.7999999999999999E-2</v>
          </cell>
          <cell r="O20">
            <v>3.7999999999999999E-2</v>
          </cell>
          <cell r="P20">
            <v>7.4999999999999997E-3</v>
          </cell>
          <cell r="Q20">
            <v>7.4999999999999997E-3</v>
          </cell>
          <cell r="R20">
            <v>3.7999999999999999E-2</v>
          </cell>
          <cell r="S20">
            <v>3.7999999999999999E-2</v>
          </cell>
          <cell r="T20">
            <v>3.7999999999999999E-2</v>
          </cell>
          <cell r="U20">
            <v>3.0000000000000001E-3</v>
          </cell>
          <cell r="V20">
            <v>3.0000000000000001E-3</v>
          </cell>
        </row>
        <row r="21">
          <cell r="B21">
            <v>7.4999999999999997E-3</v>
          </cell>
          <cell r="C21">
            <v>7.4999999999999997E-3</v>
          </cell>
          <cell r="D21">
            <v>7.4999999999999997E-3</v>
          </cell>
          <cell r="E21">
            <v>7.4999999999999997E-3</v>
          </cell>
          <cell r="F21">
            <v>7.4999999999999997E-3</v>
          </cell>
          <cell r="G21">
            <v>7.4999999999999997E-3</v>
          </cell>
          <cell r="H21">
            <v>7.4999999999999997E-3</v>
          </cell>
          <cell r="I21">
            <v>7.4999999999999997E-3</v>
          </cell>
          <cell r="J21">
            <v>7.4999999999999997E-3</v>
          </cell>
          <cell r="K21">
            <v>7.4999999999999997E-3</v>
          </cell>
          <cell r="L21">
            <v>3.0000000000000001E-3</v>
          </cell>
          <cell r="M21">
            <v>3.7999999999999999E-2</v>
          </cell>
          <cell r="N21">
            <v>3.7999999999999999E-2</v>
          </cell>
          <cell r="O21">
            <v>3.7999999999999999E-2</v>
          </cell>
          <cell r="P21">
            <v>7.4999999999999997E-3</v>
          </cell>
          <cell r="Q21">
            <v>7.4999999999999997E-3</v>
          </cell>
          <cell r="R21">
            <v>3.7999999999999999E-2</v>
          </cell>
          <cell r="S21">
            <v>3.7999999999999999E-2</v>
          </cell>
          <cell r="T21">
            <v>3.7999999999999999E-2</v>
          </cell>
          <cell r="U21">
            <v>3.0000000000000001E-3</v>
          </cell>
          <cell r="V21">
            <v>3.0000000000000001E-3</v>
          </cell>
        </row>
        <row r="22">
          <cell r="B22">
            <v>7.4999999999999997E-3</v>
          </cell>
          <cell r="C22">
            <v>7.4999999999999997E-3</v>
          </cell>
          <cell r="D22">
            <v>7.4999999999999997E-3</v>
          </cell>
          <cell r="E22">
            <v>7.4999999999999997E-3</v>
          </cell>
          <cell r="F22">
            <v>7.4999999999999997E-3</v>
          </cell>
          <cell r="G22">
            <v>7.4999999999999997E-3</v>
          </cell>
          <cell r="H22">
            <v>7.4999999999999997E-3</v>
          </cell>
          <cell r="I22">
            <v>7.4999999999999997E-3</v>
          </cell>
          <cell r="J22">
            <v>7.4999999999999997E-3</v>
          </cell>
          <cell r="K22">
            <v>7.4999999999999997E-3</v>
          </cell>
          <cell r="L22">
            <v>3.0000000000000001E-3</v>
          </cell>
          <cell r="M22">
            <v>3.7999999999999999E-2</v>
          </cell>
          <cell r="N22">
            <v>3.7999999999999999E-2</v>
          </cell>
          <cell r="O22">
            <v>3.7999999999999999E-2</v>
          </cell>
          <cell r="P22">
            <v>7.4999999999999997E-3</v>
          </cell>
          <cell r="Q22">
            <v>7.4999999999999997E-3</v>
          </cell>
          <cell r="R22">
            <v>3.7999999999999999E-2</v>
          </cell>
          <cell r="S22">
            <v>3.7999999999999999E-2</v>
          </cell>
          <cell r="T22">
            <v>3.7999999999999999E-2</v>
          </cell>
          <cell r="U22">
            <v>3.0000000000000001E-3</v>
          </cell>
          <cell r="V22">
            <v>3.0000000000000001E-3</v>
          </cell>
        </row>
        <row r="23">
          <cell r="B23">
            <v>7.4999999999999997E-3</v>
          </cell>
          <cell r="C23">
            <v>7.4999999999999997E-3</v>
          </cell>
          <cell r="D23">
            <v>7.4999999999999997E-3</v>
          </cell>
          <cell r="E23">
            <v>7.4999999999999997E-3</v>
          </cell>
          <cell r="F23">
            <v>7.4999999999999997E-3</v>
          </cell>
          <cell r="G23">
            <v>7.4999999999999997E-3</v>
          </cell>
          <cell r="H23">
            <v>7.4999999999999997E-3</v>
          </cell>
          <cell r="I23">
            <v>7.4999999999999997E-3</v>
          </cell>
          <cell r="J23">
            <v>7.4999999999999997E-3</v>
          </cell>
          <cell r="K23">
            <v>7.4999999999999997E-3</v>
          </cell>
          <cell r="L23">
            <v>3.0000000000000001E-3</v>
          </cell>
          <cell r="M23">
            <v>3.7999999999999999E-2</v>
          </cell>
          <cell r="N23">
            <v>3.7999999999999999E-2</v>
          </cell>
          <cell r="O23">
            <v>3.7999999999999999E-2</v>
          </cell>
          <cell r="P23">
            <v>7.4999999999999997E-3</v>
          </cell>
          <cell r="Q23">
            <v>7.4999999999999997E-3</v>
          </cell>
          <cell r="R23">
            <v>3.7999999999999999E-2</v>
          </cell>
          <cell r="S23">
            <v>3.7999999999999999E-2</v>
          </cell>
          <cell r="T23">
            <v>3.7999999999999999E-2</v>
          </cell>
          <cell r="U23">
            <v>3.0000000000000001E-3</v>
          </cell>
          <cell r="V23">
            <v>3.0000000000000001E-3</v>
          </cell>
        </row>
        <row r="24">
          <cell r="B24">
            <v>7.4999999999999997E-3</v>
          </cell>
          <cell r="C24">
            <v>7.4999999999999997E-3</v>
          </cell>
          <cell r="D24">
            <v>7.4999999999999997E-3</v>
          </cell>
          <cell r="E24">
            <v>7.4999999999999997E-3</v>
          </cell>
          <cell r="F24">
            <v>7.4999999999999997E-3</v>
          </cell>
          <cell r="G24">
            <v>7.4999999999999997E-3</v>
          </cell>
          <cell r="H24">
            <v>7.4999999999999997E-3</v>
          </cell>
          <cell r="I24">
            <v>7.4999999999999997E-3</v>
          </cell>
          <cell r="J24">
            <v>7.4999999999999997E-3</v>
          </cell>
          <cell r="K24">
            <v>7.4999999999999997E-3</v>
          </cell>
          <cell r="L24">
            <v>3.0000000000000001E-3</v>
          </cell>
          <cell r="M24">
            <v>3.7999999999999999E-2</v>
          </cell>
          <cell r="N24">
            <v>3.7999999999999999E-2</v>
          </cell>
          <cell r="O24">
            <v>3.7999999999999999E-2</v>
          </cell>
          <cell r="P24">
            <v>7.4999999999999997E-3</v>
          </cell>
          <cell r="Q24">
            <v>7.4999999999999997E-3</v>
          </cell>
          <cell r="R24">
            <v>3.7999999999999999E-2</v>
          </cell>
          <cell r="S24">
            <v>3.7999999999999999E-2</v>
          </cell>
          <cell r="T24">
            <v>3.7999999999999999E-2</v>
          </cell>
          <cell r="U24">
            <v>3.0000000000000001E-3</v>
          </cell>
          <cell r="V24">
            <v>3.0000000000000001E-3</v>
          </cell>
        </row>
        <row r="25">
          <cell r="B25">
            <v>7.4999999999999997E-3</v>
          </cell>
          <cell r="C25">
            <v>7.4999999999999997E-3</v>
          </cell>
          <cell r="D25">
            <v>7.4999999999999997E-3</v>
          </cell>
          <cell r="E25">
            <v>7.4999999999999997E-3</v>
          </cell>
          <cell r="F25">
            <v>7.4999999999999997E-3</v>
          </cell>
          <cell r="G25">
            <v>7.4999999999999997E-3</v>
          </cell>
          <cell r="H25">
            <v>7.4999999999999997E-3</v>
          </cell>
          <cell r="I25">
            <v>7.4999999999999997E-3</v>
          </cell>
          <cell r="J25">
            <v>7.4999999999999997E-3</v>
          </cell>
          <cell r="K25">
            <v>7.4999999999999997E-3</v>
          </cell>
          <cell r="L25">
            <v>3.0000000000000001E-3</v>
          </cell>
          <cell r="M25">
            <v>3.7999999999999999E-2</v>
          </cell>
          <cell r="N25">
            <v>3.7999999999999999E-2</v>
          </cell>
          <cell r="O25">
            <v>3.7999999999999999E-2</v>
          </cell>
          <cell r="P25">
            <v>7.4999999999999997E-3</v>
          </cell>
          <cell r="Q25">
            <v>7.4999999999999997E-3</v>
          </cell>
          <cell r="R25">
            <v>3.7999999999999999E-2</v>
          </cell>
          <cell r="S25">
            <v>3.7999999999999999E-2</v>
          </cell>
          <cell r="T25">
            <v>3.7999999999999999E-2</v>
          </cell>
          <cell r="U25">
            <v>3.0000000000000001E-3</v>
          </cell>
          <cell r="V25">
            <v>3.0000000000000001E-3</v>
          </cell>
        </row>
        <row r="26">
          <cell r="B26">
            <v>7.4999999999999997E-3</v>
          </cell>
          <cell r="C26">
            <v>7.4999999999999997E-3</v>
          </cell>
          <cell r="D26">
            <v>7.4999999999999997E-3</v>
          </cell>
          <cell r="E26">
            <v>7.4999999999999997E-3</v>
          </cell>
          <cell r="F26">
            <v>7.4999999999999997E-3</v>
          </cell>
          <cell r="G26">
            <v>7.4999999999999997E-3</v>
          </cell>
          <cell r="H26">
            <v>7.4999999999999997E-3</v>
          </cell>
          <cell r="I26">
            <v>7.4999999999999997E-3</v>
          </cell>
          <cell r="J26">
            <v>7.4999999999999997E-3</v>
          </cell>
          <cell r="K26">
            <v>7.4999999999999997E-3</v>
          </cell>
          <cell r="L26">
            <v>3.0000000000000001E-3</v>
          </cell>
          <cell r="M26">
            <v>3.7999999999999999E-2</v>
          </cell>
          <cell r="N26">
            <v>3.7999999999999999E-2</v>
          </cell>
          <cell r="O26">
            <v>3.7999999999999999E-2</v>
          </cell>
          <cell r="P26">
            <v>7.4999999999999997E-3</v>
          </cell>
          <cell r="Q26">
            <v>7.4999999999999997E-3</v>
          </cell>
          <cell r="R26">
            <v>3.7999999999999999E-2</v>
          </cell>
          <cell r="S26">
            <v>3.7999999999999999E-2</v>
          </cell>
          <cell r="T26">
            <v>3.7999999999999999E-2</v>
          </cell>
          <cell r="U26">
            <v>3.0000000000000001E-3</v>
          </cell>
          <cell r="V26">
            <v>3.0000000000000001E-3</v>
          </cell>
        </row>
        <row r="27">
          <cell r="B27">
            <v>7.4999999999999997E-3</v>
          </cell>
          <cell r="C27">
            <v>7.4999999999999997E-3</v>
          </cell>
          <cell r="D27">
            <v>7.4999999999999997E-3</v>
          </cell>
          <cell r="E27">
            <v>7.4999999999999997E-3</v>
          </cell>
          <cell r="F27">
            <v>7.4999999999999997E-3</v>
          </cell>
          <cell r="G27">
            <v>7.4999999999999997E-3</v>
          </cell>
          <cell r="H27">
            <v>7.4999999999999997E-3</v>
          </cell>
          <cell r="I27">
            <v>7.4999999999999997E-3</v>
          </cell>
          <cell r="J27">
            <v>7.4999999999999997E-3</v>
          </cell>
          <cell r="K27">
            <v>7.4999999999999997E-3</v>
          </cell>
          <cell r="L27">
            <v>3.0000000000000001E-3</v>
          </cell>
          <cell r="M27">
            <v>3.7999999999999999E-2</v>
          </cell>
          <cell r="N27">
            <v>3.7999999999999999E-2</v>
          </cell>
          <cell r="O27">
            <v>3.7999999999999999E-2</v>
          </cell>
          <cell r="P27">
            <v>7.4999999999999997E-3</v>
          </cell>
          <cell r="Q27">
            <v>7.4999999999999997E-3</v>
          </cell>
          <cell r="R27">
            <v>3.7999999999999999E-2</v>
          </cell>
          <cell r="S27">
            <v>3.7999999999999999E-2</v>
          </cell>
          <cell r="T27">
            <v>3.7999999999999999E-2</v>
          </cell>
          <cell r="U27">
            <v>3.0000000000000001E-3</v>
          </cell>
          <cell r="V27">
            <v>3.0000000000000001E-3</v>
          </cell>
        </row>
        <row r="28">
          <cell r="B28">
            <v>7.4999999999999997E-3</v>
          </cell>
          <cell r="C28">
            <v>7.4999999999999997E-3</v>
          </cell>
          <cell r="D28">
            <v>7.4999999999999997E-3</v>
          </cell>
          <cell r="E28">
            <v>7.4999999999999997E-3</v>
          </cell>
          <cell r="F28">
            <v>7.4999999999999997E-3</v>
          </cell>
          <cell r="G28">
            <v>7.4999999999999997E-3</v>
          </cell>
          <cell r="H28">
            <v>7.4999999999999997E-3</v>
          </cell>
          <cell r="I28">
            <v>7.4999999999999997E-3</v>
          </cell>
          <cell r="J28">
            <v>7.4999999999999997E-3</v>
          </cell>
          <cell r="K28">
            <v>7.4999999999999997E-3</v>
          </cell>
          <cell r="L28">
            <v>3.0000000000000001E-3</v>
          </cell>
          <cell r="M28">
            <v>3.7999999999999999E-2</v>
          </cell>
          <cell r="N28">
            <v>3.7999999999999999E-2</v>
          </cell>
          <cell r="O28">
            <v>3.7999999999999999E-2</v>
          </cell>
          <cell r="P28">
            <v>7.4999999999999997E-3</v>
          </cell>
          <cell r="Q28">
            <v>7.4999999999999997E-3</v>
          </cell>
          <cell r="R28">
            <v>3.7999999999999999E-2</v>
          </cell>
          <cell r="S28">
            <v>3.7999999999999999E-2</v>
          </cell>
          <cell r="T28">
            <v>3.7999999999999999E-2</v>
          </cell>
          <cell r="U28">
            <v>3.0000000000000001E-3</v>
          </cell>
          <cell r="V28">
            <v>3.0000000000000001E-3</v>
          </cell>
        </row>
        <row r="29">
          <cell r="B29">
            <v>7.4999999999999997E-3</v>
          </cell>
          <cell r="C29">
            <v>7.4999999999999997E-3</v>
          </cell>
          <cell r="D29">
            <v>7.4999999999999997E-3</v>
          </cell>
          <cell r="E29">
            <v>7.4999999999999997E-3</v>
          </cell>
          <cell r="F29">
            <v>7.4999999999999997E-3</v>
          </cell>
          <cell r="G29">
            <v>7.4999999999999997E-3</v>
          </cell>
          <cell r="H29">
            <v>7.4999999999999997E-3</v>
          </cell>
          <cell r="I29">
            <v>7.4999999999999997E-3</v>
          </cell>
          <cell r="J29">
            <v>7.4999999999999997E-3</v>
          </cell>
          <cell r="K29">
            <v>7.4999999999999997E-3</v>
          </cell>
          <cell r="L29">
            <v>3.0000000000000001E-3</v>
          </cell>
          <cell r="M29">
            <v>3.7999999999999999E-2</v>
          </cell>
          <cell r="N29">
            <v>3.7999999999999999E-2</v>
          </cell>
          <cell r="O29">
            <v>3.7999999999999999E-2</v>
          </cell>
          <cell r="P29">
            <v>7.4999999999999997E-3</v>
          </cell>
          <cell r="Q29">
            <v>7.4999999999999997E-3</v>
          </cell>
          <cell r="R29">
            <v>3.7999999999999999E-2</v>
          </cell>
          <cell r="S29">
            <v>3.7999999999999999E-2</v>
          </cell>
          <cell r="T29">
            <v>3.7999999999999999E-2</v>
          </cell>
          <cell r="U29">
            <v>3.0000000000000001E-3</v>
          </cell>
          <cell r="V29">
            <v>3.0000000000000001E-3</v>
          </cell>
        </row>
        <row r="30">
          <cell r="B30">
            <v>7.4999999999999997E-3</v>
          </cell>
          <cell r="C30">
            <v>7.4999999999999997E-3</v>
          </cell>
          <cell r="D30">
            <v>7.4999999999999997E-3</v>
          </cell>
          <cell r="E30">
            <v>7.4999999999999997E-3</v>
          </cell>
          <cell r="F30">
            <v>7.4999999999999997E-3</v>
          </cell>
          <cell r="G30">
            <v>7.4999999999999997E-3</v>
          </cell>
          <cell r="H30">
            <v>7.4999999999999997E-3</v>
          </cell>
          <cell r="I30">
            <v>7.4999999999999997E-3</v>
          </cell>
          <cell r="J30">
            <v>7.4999999999999997E-3</v>
          </cell>
          <cell r="K30">
            <v>7.4999999999999997E-3</v>
          </cell>
          <cell r="L30">
            <v>3.0000000000000001E-3</v>
          </cell>
          <cell r="M30">
            <v>3.7999999999999999E-2</v>
          </cell>
          <cell r="N30">
            <v>3.7999999999999999E-2</v>
          </cell>
          <cell r="O30">
            <v>3.7999999999999999E-2</v>
          </cell>
          <cell r="P30">
            <v>7.4999999999999997E-3</v>
          </cell>
          <cell r="Q30">
            <v>7.4999999999999997E-3</v>
          </cell>
          <cell r="R30">
            <v>3.7999999999999999E-2</v>
          </cell>
          <cell r="S30">
            <v>3.7999999999999999E-2</v>
          </cell>
          <cell r="T30">
            <v>3.7999999999999999E-2</v>
          </cell>
          <cell r="U30">
            <v>3.0000000000000001E-3</v>
          </cell>
          <cell r="V30">
            <v>3.0000000000000001E-3</v>
          </cell>
        </row>
        <row r="31">
          <cell r="B31">
            <v>7.4999999999999997E-3</v>
          </cell>
          <cell r="C31">
            <v>7.4999999999999997E-3</v>
          </cell>
          <cell r="D31">
            <v>7.4999999999999997E-3</v>
          </cell>
          <cell r="E31">
            <v>7.4999999999999997E-3</v>
          </cell>
          <cell r="F31">
            <v>7.4999999999999997E-3</v>
          </cell>
          <cell r="G31">
            <v>7.4999999999999997E-3</v>
          </cell>
          <cell r="H31">
            <v>7.4999999999999997E-3</v>
          </cell>
          <cell r="I31">
            <v>7.4999999999999997E-3</v>
          </cell>
          <cell r="J31">
            <v>7.4999999999999997E-3</v>
          </cell>
          <cell r="K31">
            <v>7.4999999999999997E-3</v>
          </cell>
          <cell r="L31">
            <v>3.0000000000000001E-3</v>
          </cell>
          <cell r="M31">
            <v>3.7999999999999999E-2</v>
          </cell>
          <cell r="N31">
            <v>3.7999999999999999E-2</v>
          </cell>
          <cell r="O31">
            <v>3.7999999999999999E-2</v>
          </cell>
          <cell r="P31">
            <v>7.4999999999999997E-3</v>
          </cell>
          <cell r="Q31">
            <v>7.4999999999999997E-3</v>
          </cell>
          <cell r="R31">
            <v>3.7999999999999999E-2</v>
          </cell>
          <cell r="S31">
            <v>3.7999999999999999E-2</v>
          </cell>
          <cell r="T31">
            <v>3.7999999999999999E-2</v>
          </cell>
          <cell r="U31">
            <v>3.0000000000000001E-3</v>
          </cell>
          <cell r="V31">
            <v>3.0000000000000001E-3</v>
          </cell>
        </row>
        <row r="32">
          <cell r="B32">
            <v>7.4999999999999997E-3</v>
          </cell>
          <cell r="C32">
            <v>7.4999999999999997E-3</v>
          </cell>
          <cell r="D32">
            <v>7.4999999999999997E-3</v>
          </cell>
          <cell r="E32">
            <v>7.4999999999999997E-3</v>
          </cell>
          <cell r="F32">
            <v>7.4999999999999997E-3</v>
          </cell>
          <cell r="G32">
            <v>7.4999999999999997E-3</v>
          </cell>
          <cell r="H32">
            <v>7.4999999999999997E-3</v>
          </cell>
          <cell r="I32">
            <v>7.4999999999999997E-3</v>
          </cell>
          <cell r="J32">
            <v>7.4999999999999997E-3</v>
          </cell>
          <cell r="K32">
            <v>7.4999999999999997E-3</v>
          </cell>
          <cell r="L32">
            <v>3.0000000000000001E-3</v>
          </cell>
          <cell r="M32">
            <v>3.7999999999999999E-2</v>
          </cell>
          <cell r="N32">
            <v>3.7999999999999999E-2</v>
          </cell>
          <cell r="O32">
            <v>3.7999999999999999E-2</v>
          </cell>
          <cell r="P32">
            <v>7.4999999999999997E-3</v>
          </cell>
          <cell r="Q32">
            <v>7.4999999999999997E-3</v>
          </cell>
          <cell r="R32">
            <v>3.7999999999999999E-2</v>
          </cell>
          <cell r="S32">
            <v>3.7999999999999999E-2</v>
          </cell>
          <cell r="T32">
            <v>3.7999999999999999E-2</v>
          </cell>
          <cell r="U32">
            <v>3.0000000000000001E-3</v>
          </cell>
          <cell r="V32">
            <v>3.0000000000000001E-3</v>
          </cell>
        </row>
        <row r="33">
          <cell r="B33">
            <v>7.4999999999999997E-3</v>
          </cell>
          <cell r="C33">
            <v>7.4999999999999997E-3</v>
          </cell>
          <cell r="D33">
            <v>7.4999999999999997E-3</v>
          </cell>
          <cell r="E33">
            <v>7.4999999999999997E-3</v>
          </cell>
          <cell r="F33">
            <v>7.4999999999999997E-3</v>
          </cell>
          <cell r="G33">
            <v>7.4999999999999997E-3</v>
          </cell>
          <cell r="H33">
            <v>7.4999999999999997E-3</v>
          </cell>
          <cell r="I33">
            <v>7.4999999999999997E-3</v>
          </cell>
          <cell r="J33">
            <v>7.4999999999999997E-3</v>
          </cell>
          <cell r="K33">
            <v>7.4999999999999997E-3</v>
          </cell>
          <cell r="L33">
            <v>3.0000000000000001E-3</v>
          </cell>
          <cell r="M33">
            <v>3.7999999999999999E-2</v>
          </cell>
          <cell r="N33">
            <v>3.7999999999999999E-2</v>
          </cell>
          <cell r="O33">
            <v>3.7999999999999999E-2</v>
          </cell>
          <cell r="P33">
            <v>7.4999999999999997E-3</v>
          </cell>
          <cell r="Q33">
            <v>7.4999999999999997E-3</v>
          </cell>
          <cell r="R33">
            <v>3.7999999999999999E-2</v>
          </cell>
          <cell r="S33">
            <v>3.7999999999999999E-2</v>
          </cell>
          <cell r="T33">
            <v>3.7999999999999999E-2</v>
          </cell>
          <cell r="U33">
            <v>3.0000000000000001E-3</v>
          </cell>
          <cell r="V33">
            <v>3.0000000000000001E-3</v>
          </cell>
        </row>
        <row r="34">
          <cell r="B34">
            <v>7.4999999999999997E-3</v>
          </cell>
          <cell r="C34">
            <v>7.4999999999999997E-3</v>
          </cell>
          <cell r="D34">
            <v>7.4999999999999997E-3</v>
          </cell>
          <cell r="E34">
            <v>7.4999999999999997E-3</v>
          </cell>
          <cell r="F34">
            <v>7.4999999999999997E-3</v>
          </cell>
          <cell r="G34">
            <v>7.4999999999999997E-3</v>
          </cell>
          <cell r="H34">
            <v>7.4999999999999997E-3</v>
          </cell>
          <cell r="I34">
            <v>7.4999999999999997E-3</v>
          </cell>
          <cell r="J34">
            <v>7.4999999999999997E-3</v>
          </cell>
          <cell r="K34">
            <v>7.4999999999999997E-3</v>
          </cell>
          <cell r="L34">
            <v>3.0000000000000001E-3</v>
          </cell>
          <cell r="M34">
            <v>3.7999999999999999E-2</v>
          </cell>
          <cell r="N34">
            <v>3.7999999999999999E-2</v>
          </cell>
          <cell r="O34">
            <v>3.7999999999999999E-2</v>
          </cell>
          <cell r="P34">
            <v>7.4999999999999997E-3</v>
          </cell>
          <cell r="Q34">
            <v>7.4999999999999997E-3</v>
          </cell>
          <cell r="R34">
            <v>3.7999999999999999E-2</v>
          </cell>
          <cell r="S34">
            <v>3.7999999999999999E-2</v>
          </cell>
          <cell r="T34">
            <v>3.7999999999999999E-2</v>
          </cell>
          <cell r="U34">
            <v>3.0000000000000001E-3</v>
          </cell>
          <cell r="V34">
            <v>3.0000000000000001E-3</v>
          </cell>
        </row>
        <row r="35">
          <cell r="B35">
            <v>7.4999999999999997E-3</v>
          </cell>
          <cell r="C35">
            <v>7.4999999999999997E-3</v>
          </cell>
          <cell r="D35">
            <v>7.4999999999999997E-3</v>
          </cell>
          <cell r="E35">
            <v>7.4999999999999997E-3</v>
          </cell>
          <cell r="F35">
            <v>7.4999999999999997E-3</v>
          </cell>
          <cell r="G35">
            <v>7.4999999999999997E-3</v>
          </cell>
          <cell r="H35">
            <v>7.4999999999999997E-3</v>
          </cell>
          <cell r="I35">
            <v>7.4999999999999997E-3</v>
          </cell>
          <cell r="J35">
            <v>7.4999999999999997E-3</v>
          </cell>
          <cell r="K35">
            <v>7.4999999999999997E-3</v>
          </cell>
          <cell r="L35">
            <v>3.0000000000000001E-3</v>
          </cell>
          <cell r="M35">
            <v>3.7999999999999999E-2</v>
          </cell>
          <cell r="N35">
            <v>3.7999999999999999E-2</v>
          </cell>
          <cell r="O35">
            <v>3.7999999999999999E-2</v>
          </cell>
          <cell r="P35">
            <v>7.4999999999999997E-3</v>
          </cell>
          <cell r="Q35">
            <v>7.4999999999999997E-3</v>
          </cell>
          <cell r="R35">
            <v>3.7999999999999999E-2</v>
          </cell>
          <cell r="S35">
            <v>3.7999999999999999E-2</v>
          </cell>
          <cell r="T35">
            <v>3.7999999999999999E-2</v>
          </cell>
          <cell r="U35">
            <v>3.0000000000000001E-3</v>
          </cell>
          <cell r="V35">
            <v>3.0000000000000001E-3</v>
          </cell>
        </row>
        <row r="36">
          <cell r="B36">
            <v>7.4999999999999997E-3</v>
          </cell>
          <cell r="C36">
            <v>7.4999999999999997E-3</v>
          </cell>
          <cell r="D36">
            <v>7.4999999999999997E-3</v>
          </cell>
          <cell r="E36">
            <v>7.4999999999999997E-3</v>
          </cell>
          <cell r="F36">
            <v>7.4999999999999997E-3</v>
          </cell>
          <cell r="G36">
            <v>7.4999999999999997E-3</v>
          </cell>
          <cell r="H36">
            <v>7.4999999999999997E-3</v>
          </cell>
          <cell r="I36">
            <v>7.4999999999999997E-3</v>
          </cell>
          <cell r="J36">
            <v>7.4999999999999997E-3</v>
          </cell>
          <cell r="K36">
            <v>7.4999999999999997E-3</v>
          </cell>
          <cell r="L36">
            <v>3.0000000000000001E-3</v>
          </cell>
          <cell r="M36">
            <v>3.7999999999999999E-2</v>
          </cell>
          <cell r="N36">
            <v>3.7999999999999999E-2</v>
          </cell>
          <cell r="O36">
            <v>3.7999999999999999E-2</v>
          </cell>
          <cell r="P36">
            <v>7.4999999999999997E-3</v>
          </cell>
          <cell r="Q36">
            <v>7.4999999999999997E-3</v>
          </cell>
          <cell r="R36">
            <v>3.7999999999999999E-2</v>
          </cell>
          <cell r="S36">
            <v>3.7999999999999999E-2</v>
          </cell>
          <cell r="T36">
            <v>3.7999999999999999E-2</v>
          </cell>
          <cell r="U36">
            <v>3.0000000000000001E-3</v>
          </cell>
          <cell r="V36">
            <v>3.0000000000000001E-3</v>
          </cell>
        </row>
        <row r="37">
          <cell r="B37">
            <v>7.4999999999999997E-3</v>
          </cell>
          <cell r="C37">
            <v>7.4999999999999997E-3</v>
          </cell>
          <cell r="D37">
            <v>7.4999999999999997E-3</v>
          </cell>
          <cell r="E37">
            <v>7.4999999999999997E-3</v>
          </cell>
          <cell r="F37">
            <v>7.4999999999999997E-3</v>
          </cell>
          <cell r="G37">
            <v>7.4999999999999997E-3</v>
          </cell>
          <cell r="H37">
            <v>7.4999999999999997E-3</v>
          </cell>
          <cell r="I37">
            <v>7.4999999999999997E-3</v>
          </cell>
          <cell r="J37">
            <v>7.4999999999999997E-3</v>
          </cell>
          <cell r="K37">
            <v>7.4999999999999997E-3</v>
          </cell>
          <cell r="L37">
            <v>3.0000000000000001E-3</v>
          </cell>
          <cell r="M37">
            <v>3.7999999999999999E-2</v>
          </cell>
          <cell r="N37">
            <v>3.7999999999999999E-2</v>
          </cell>
          <cell r="O37">
            <v>3.7999999999999999E-2</v>
          </cell>
          <cell r="P37">
            <v>7.4999999999999997E-3</v>
          </cell>
          <cell r="Q37">
            <v>7.4999999999999997E-3</v>
          </cell>
          <cell r="R37">
            <v>3.7999999999999999E-2</v>
          </cell>
          <cell r="S37">
            <v>3.7999999999999999E-2</v>
          </cell>
          <cell r="T37">
            <v>3.7999999999999999E-2</v>
          </cell>
          <cell r="U37">
            <v>3.0000000000000001E-3</v>
          </cell>
          <cell r="V37">
            <v>3.0000000000000001E-3</v>
          </cell>
        </row>
        <row r="38">
          <cell r="B38">
            <v>7.4999999999999997E-3</v>
          </cell>
          <cell r="C38">
            <v>7.4999999999999997E-3</v>
          </cell>
          <cell r="D38">
            <v>7.4999999999999997E-3</v>
          </cell>
          <cell r="E38">
            <v>7.4999999999999997E-3</v>
          </cell>
          <cell r="F38">
            <v>7.4999999999999997E-3</v>
          </cell>
          <cell r="G38">
            <v>7.4999999999999997E-3</v>
          </cell>
          <cell r="H38">
            <v>7.4999999999999997E-3</v>
          </cell>
          <cell r="I38">
            <v>7.4999999999999997E-3</v>
          </cell>
          <cell r="J38">
            <v>7.4999999999999997E-3</v>
          </cell>
          <cell r="K38">
            <v>7.4999999999999997E-3</v>
          </cell>
          <cell r="L38">
            <v>3.0000000000000001E-3</v>
          </cell>
          <cell r="M38">
            <v>3.7999999999999999E-2</v>
          </cell>
          <cell r="N38">
            <v>3.7999999999999999E-2</v>
          </cell>
          <cell r="O38">
            <v>3.7999999999999999E-2</v>
          </cell>
          <cell r="P38">
            <v>7.4999999999999997E-3</v>
          </cell>
          <cell r="Q38">
            <v>7.4999999999999997E-3</v>
          </cell>
          <cell r="R38">
            <v>3.7999999999999999E-2</v>
          </cell>
          <cell r="S38">
            <v>3.7999999999999999E-2</v>
          </cell>
          <cell r="T38">
            <v>3.7999999999999999E-2</v>
          </cell>
          <cell r="U38">
            <v>3.0000000000000001E-3</v>
          </cell>
          <cell r="V38">
            <v>3.0000000000000001E-3</v>
          </cell>
        </row>
        <row r="39">
          <cell r="B39">
            <v>7.4999999999999997E-3</v>
          </cell>
          <cell r="C39">
            <v>7.4999999999999997E-3</v>
          </cell>
          <cell r="D39">
            <v>7.4999999999999997E-3</v>
          </cell>
          <cell r="E39">
            <v>7.4999999999999997E-3</v>
          </cell>
          <cell r="F39">
            <v>7.4999999999999997E-3</v>
          </cell>
          <cell r="G39">
            <v>7.4999999999999997E-3</v>
          </cell>
          <cell r="H39">
            <v>7.4999999999999997E-3</v>
          </cell>
          <cell r="I39">
            <v>7.4999999999999997E-3</v>
          </cell>
          <cell r="J39">
            <v>7.4999999999999997E-3</v>
          </cell>
          <cell r="K39">
            <v>7.4999999999999997E-3</v>
          </cell>
          <cell r="L39">
            <v>3.0000000000000001E-3</v>
          </cell>
          <cell r="M39">
            <v>3.7999999999999999E-2</v>
          </cell>
          <cell r="N39">
            <v>3.7999999999999999E-2</v>
          </cell>
          <cell r="O39">
            <v>3.7999999999999999E-2</v>
          </cell>
          <cell r="P39">
            <v>7.4999999999999997E-3</v>
          </cell>
          <cell r="Q39">
            <v>7.4999999999999997E-3</v>
          </cell>
          <cell r="R39">
            <v>3.7999999999999999E-2</v>
          </cell>
          <cell r="S39">
            <v>3.7999999999999999E-2</v>
          </cell>
          <cell r="T39">
            <v>3.7999999999999999E-2</v>
          </cell>
          <cell r="U39">
            <v>3.0000000000000001E-3</v>
          </cell>
          <cell r="V39">
            <v>3.0000000000000001E-3</v>
          </cell>
        </row>
        <row r="40">
          <cell r="B40">
            <v>7.4999999999999997E-3</v>
          </cell>
          <cell r="C40">
            <v>7.4999999999999997E-3</v>
          </cell>
          <cell r="D40">
            <v>7.4999999999999997E-3</v>
          </cell>
          <cell r="E40">
            <v>7.4999999999999997E-3</v>
          </cell>
          <cell r="F40">
            <v>7.4999999999999997E-3</v>
          </cell>
          <cell r="G40">
            <v>7.4999999999999997E-3</v>
          </cell>
          <cell r="H40">
            <v>7.4999999999999997E-3</v>
          </cell>
          <cell r="I40">
            <v>7.4999999999999997E-3</v>
          </cell>
          <cell r="J40">
            <v>7.4999999999999997E-3</v>
          </cell>
          <cell r="K40">
            <v>7.4999999999999997E-3</v>
          </cell>
          <cell r="L40">
            <v>3.0000000000000001E-3</v>
          </cell>
          <cell r="M40">
            <v>3.7999999999999999E-2</v>
          </cell>
          <cell r="N40">
            <v>3.7999999999999999E-2</v>
          </cell>
          <cell r="O40">
            <v>3.7999999999999999E-2</v>
          </cell>
          <cell r="P40">
            <v>7.4999999999999997E-3</v>
          </cell>
          <cell r="Q40">
            <v>7.4999999999999997E-3</v>
          </cell>
          <cell r="R40">
            <v>3.7999999999999999E-2</v>
          </cell>
          <cell r="S40">
            <v>3.7999999999999999E-2</v>
          </cell>
          <cell r="T40">
            <v>3.7999999999999999E-2</v>
          </cell>
          <cell r="U40">
            <v>3.0000000000000001E-3</v>
          </cell>
          <cell r="V40">
            <v>3.0000000000000001E-3</v>
          </cell>
        </row>
        <row r="41">
          <cell r="B41">
            <v>7.4999999999999997E-3</v>
          </cell>
          <cell r="C41">
            <v>7.4999999999999997E-3</v>
          </cell>
          <cell r="D41">
            <v>7.4999999999999997E-3</v>
          </cell>
          <cell r="E41">
            <v>7.4999999999999997E-3</v>
          </cell>
          <cell r="F41">
            <v>7.4999999999999997E-3</v>
          </cell>
          <cell r="G41">
            <v>7.4999999999999997E-3</v>
          </cell>
          <cell r="H41">
            <v>7.4999999999999997E-3</v>
          </cell>
          <cell r="I41">
            <v>7.4999999999999997E-3</v>
          </cell>
          <cell r="J41">
            <v>7.4999999999999997E-3</v>
          </cell>
          <cell r="K41">
            <v>7.4999999999999997E-3</v>
          </cell>
          <cell r="L41">
            <v>3.0000000000000001E-3</v>
          </cell>
          <cell r="M41">
            <v>3.7999999999999999E-2</v>
          </cell>
          <cell r="N41">
            <v>3.7999999999999999E-2</v>
          </cell>
          <cell r="O41">
            <v>3.7999999999999999E-2</v>
          </cell>
          <cell r="P41">
            <v>7.4999999999999997E-3</v>
          </cell>
          <cell r="Q41">
            <v>7.4999999999999997E-3</v>
          </cell>
          <cell r="R41">
            <v>3.7999999999999999E-2</v>
          </cell>
          <cell r="S41">
            <v>3.7999999999999999E-2</v>
          </cell>
          <cell r="T41">
            <v>3.7999999999999999E-2</v>
          </cell>
          <cell r="U41">
            <v>3.0000000000000001E-3</v>
          </cell>
          <cell r="V41">
            <v>3.0000000000000001E-3</v>
          </cell>
        </row>
        <row r="42">
          <cell r="B42">
            <v>7.4999999999999997E-3</v>
          </cell>
          <cell r="C42">
            <v>7.4999999999999997E-3</v>
          </cell>
          <cell r="D42">
            <v>7.4999999999999997E-3</v>
          </cell>
          <cell r="E42">
            <v>7.4999999999999997E-3</v>
          </cell>
          <cell r="F42">
            <v>7.4999999999999997E-3</v>
          </cell>
          <cell r="G42">
            <v>7.4999999999999997E-3</v>
          </cell>
          <cell r="H42">
            <v>7.4999999999999997E-3</v>
          </cell>
          <cell r="I42">
            <v>7.4999999999999997E-3</v>
          </cell>
          <cell r="J42">
            <v>7.4999999999999997E-3</v>
          </cell>
          <cell r="K42">
            <v>7.4999999999999997E-3</v>
          </cell>
          <cell r="L42">
            <v>3.0000000000000001E-3</v>
          </cell>
          <cell r="M42">
            <v>3.7999999999999999E-2</v>
          </cell>
          <cell r="N42">
            <v>3.7999999999999999E-2</v>
          </cell>
          <cell r="O42">
            <v>3.7999999999999999E-2</v>
          </cell>
          <cell r="P42">
            <v>7.4999999999999997E-3</v>
          </cell>
          <cell r="Q42">
            <v>7.4999999999999997E-3</v>
          </cell>
          <cell r="R42">
            <v>3.7999999999999999E-2</v>
          </cell>
          <cell r="S42">
            <v>3.7999999999999999E-2</v>
          </cell>
          <cell r="T42">
            <v>3.7999999999999999E-2</v>
          </cell>
          <cell r="U42">
            <v>3.0000000000000001E-3</v>
          </cell>
          <cell r="V42">
            <v>3.0000000000000001E-3</v>
          </cell>
        </row>
        <row r="43">
          <cell r="B43">
            <v>7.4999999999999997E-3</v>
          </cell>
          <cell r="C43">
            <v>7.4999999999999997E-3</v>
          </cell>
          <cell r="D43">
            <v>7.4999999999999997E-3</v>
          </cell>
          <cell r="E43">
            <v>7.4999999999999997E-3</v>
          </cell>
          <cell r="F43">
            <v>7.4999999999999997E-3</v>
          </cell>
          <cell r="G43">
            <v>7.4999999999999997E-3</v>
          </cell>
          <cell r="H43">
            <v>7.4999999999999997E-3</v>
          </cell>
          <cell r="I43">
            <v>7.4999999999999997E-3</v>
          </cell>
          <cell r="J43">
            <v>7.4999999999999997E-3</v>
          </cell>
          <cell r="K43">
            <v>7.4999999999999997E-3</v>
          </cell>
          <cell r="L43">
            <v>3.0000000000000001E-3</v>
          </cell>
          <cell r="M43">
            <v>3.7999999999999999E-2</v>
          </cell>
          <cell r="N43">
            <v>3.7999999999999999E-2</v>
          </cell>
          <cell r="O43">
            <v>3.7999999999999999E-2</v>
          </cell>
          <cell r="P43">
            <v>7.4999999999999997E-3</v>
          </cell>
          <cell r="Q43">
            <v>7.4999999999999997E-3</v>
          </cell>
          <cell r="R43">
            <v>3.7999999999999999E-2</v>
          </cell>
          <cell r="S43">
            <v>3.7999999999999999E-2</v>
          </cell>
          <cell r="T43">
            <v>3.7999999999999999E-2</v>
          </cell>
          <cell r="U43">
            <v>3.0000000000000001E-3</v>
          </cell>
          <cell r="V43">
            <v>3.0000000000000001E-3</v>
          </cell>
        </row>
      </sheetData>
      <sheetData sheetId="16">
        <row r="3">
          <cell r="B3">
            <v>4.1000000000000003E-3</v>
          </cell>
          <cell r="C3">
            <v>4.1000000000000003E-3</v>
          </cell>
          <cell r="D3">
            <v>4.1000000000000003E-3</v>
          </cell>
          <cell r="E3">
            <v>4.1000000000000003E-3</v>
          </cell>
          <cell r="F3">
            <v>4.1000000000000003E-3</v>
          </cell>
          <cell r="G3">
            <v>4.1000000000000003E-3</v>
          </cell>
          <cell r="H3">
            <v>4.1000000000000003E-3</v>
          </cell>
          <cell r="I3">
            <v>4.1000000000000003E-3</v>
          </cell>
          <cell r="J3">
            <v>4.1000000000000003E-3</v>
          </cell>
          <cell r="K3">
            <v>4.1000000000000003E-3</v>
          </cell>
          <cell r="L3">
            <v>1.6000000000000001E-3</v>
          </cell>
          <cell r="M3">
            <v>2.0500000000000001E-2</v>
          </cell>
          <cell r="N3">
            <v>2.0500000000000001E-2</v>
          </cell>
          <cell r="O3">
            <v>2.0500000000000001E-2</v>
          </cell>
          <cell r="P3">
            <v>4.1000000000000003E-3</v>
          </cell>
          <cell r="Q3">
            <v>4.1000000000000003E-3</v>
          </cell>
          <cell r="R3">
            <v>2.0500000000000001E-2</v>
          </cell>
          <cell r="S3">
            <v>2.0500000000000001E-2</v>
          </cell>
          <cell r="T3">
            <v>2.0500000000000001E-2</v>
          </cell>
          <cell r="U3">
            <v>1.6000000000000001E-3</v>
          </cell>
          <cell r="V3">
            <v>1.6000000000000001E-3</v>
          </cell>
        </row>
        <row r="4">
          <cell r="B4">
            <v>4.1000000000000003E-3</v>
          </cell>
          <cell r="C4">
            <v>4.1000000000000003E-3</v>
          </cell>
          <cell r="D4">
            <v>4.1000000000000003E-3</v>
          </cell>
          <cell r="E4">
            <v>4.1000000000000003E-3</v>
          </cell>
          <cell r="F4">
            <v>4.1000000000000003E-3</v>
          </cell>
          <cell r="G4">
            <v>4.1000000000000003E-3</v>
          </cell>
          <cell r="H4">
            <v>4.1000000000000003E-3</v>
          </cell>
          <cell r="I4">
            <v>4.1000000000000003E-3</v>
          </cell>
          <cell r="J4">
            <v>4.1000000000000003E-3</v>
          </cell>
          <cell r="K4">
            <v>4.1000000000000003E-3</v>
          </cell>
          <cell r="L4">
            <v>1.6000000000000001E-3</v>
          </cell>
          <cell r="M4">
            <v>2.0500000000000001E-2</v>
          </cell>
          <cell r="N4">
            <v>2.0500000000000001E-2</v>
          </cell>
          <cell r="O4">
            <v>2.0500000000000001E-2</v>
          </cell>
          <cell r="P4">
            <v>4.1000000000000003E-3</v>
          </cell>
          <cell r="Q4">
            <v>4.1000000000000003E-3</v>
          </cell>
          <cell r="R4">
            <v>2.0500000000000001E-2</v>
          </cell>
          <cell r="S4">
            <v>2.0500000000000001E-2</v>
          </cell>
          <cell r="T4">
            <v>2.0500000000000001E-2</v>
          </cell>
          <cell r="U4">
            <v>1.6000000000000001E-3</v>
          </cell>
          <cell r="V4">
            <v>1.6000000000000001E-3</v>
          </cell>
        </row>
        <row r="5">
          <cell r="B5">
            <v>4.1000000000000003E-3</v>
          </cell>
          <cell r="C5">
            <v>4.1000000000000003E-3</v>
          </cell>
          <cell r="D5">
            <v>4.1000000000000003E-3</v>
          </cell>
          <cell r="E5">
            <v>4.1000000000000003E-3</v>
          </cell>
          <cell r="F5">
            <v>4.1000000000000003E-3</v>
          </cell>
          <cell r="G5">
            <v>4.1000000000000003E-3</v>
          </cell>
          <cell r="H5">
            <v>4.1000000000000003E-3</v>
          </cell>
          <cell r="I5">
            <v>4.1000000000000003E-3</v>
          </cell>
          <cell r="J5">
            <v>4.1000000000000003E-3</v>
          </cell>
          <cell r="K5">
            <v>4.1000000000000003E-3</v>
          </cell>
          <cell r="L5">
            <v>1.6000000000000001E-3</v>
          </cell>
          <cell r="M5">
            <v>2.0500000000000001E-2</v>
          </cell>
          <cell r="N5">
            <v>2.0500000000000001E-2</v>
          </cell>
          <cell r="O5">
            <v>2.0500000000000001E-2</v>
          </cell>
          <cell r="P5">
            <v>4.1000000000000003E-3</v>
          </cell>
          <cell r="Q5">
            <v>4.1000000000000003E-3</v>
          </cell>
          <cell r="R5">
            <v>2.0500000000000001E-2</v>
          </cell>
          <cell r="S5">
            <v>2.0500000000000001E-2</v>
          </cell>
          <cell r="T5">
            <v>2.0500000000000001E-2</v>
          </cell>
          <cell r="U5">
            <v>1.6000000000000001E-3</v>
          </cell>
          <cell r="V5">
            <v>1.6000000000000001E-3</v>
          </cell>
        </row>
        <row r="6">
          <cell r="B6">
            <v>4.1000000000000003E-3</v>
          </cell>
          <cell r="C6">
            <v>4.1000000000000003E-3</v>
          </cell>
          <cell r="D6">
            <v>4.1000000000000003E-3</v>
          </cell>
          <cell r="E6">
            <v>4.1000000000000003E-3</v>
          </cell>
          <cell r="F6">
            <v>4.1000000000000003E-3</v>
          </cell>
          <cell r="G6">
            <v>4.1000000000000003E-3</v>
          </cell>
          <cell r="H6">
            <v>4.1000000000000003E-3</v>
          </cell>
          <cell r="I6">
            <v>4.1000000000000003E-3</v>
          </cell>
          <cell r="J6">
            <v>4.1000000000000003E-3</v>
          </cell>
          <cell r="K6">
            <v>4.1000000000000003E-3</v>
          </cell>
          <cell r="L6">
            <v>1.6000000000000001E-3</v>
          </cell>
          <cell r="M6">
            <v>2.0500000000000001E-2</v>
          </cell>
          <cell r="N6">
            <v>2.0500000000000001E-2</v>
          </cell>
          <cell r="O6">
            <v>2.0500000000000001E-2</v>
          </cell>
          <cell r="P6">
            <v>4.1000000000000003E-3</v>
          </cell>
          <cell r="Q6">
            <v>4.1000000000000003E-3</v>
          </cell>
          <cell r="R6">
            <v>2.0500000000000001E-2</v>
          </cell>
          <cell r="S6">
            <v>2.0500000000000001E-2</v>
          </cell>
          <cell r="T6">
            <v>2.0500000000000001E-2</v>
          </cell>
          <cell r="U6">
            <v>1.6000000000000001E-3</v>
          </cell>
          <cell r="V6">
            <v>1.6000000000000001E-3</v>
          </cell>
        </row>
        <row r="7">
          <cell r="B7">
            <v>4.1000000000000003E-3</v>
          </cell>
          <cell r="C7">
            <v>4.1000000000000003E-3</v>
          </cell>
          <cell r="D7">
            <v>4.1000000000000003E-3</v>
          </cell>
          <cell r="E7">
            <v>4.1000000000000003E-3</v>
          </cell>
          <cell r="F7">
            <v>4.1000000000000003E-3</v>
          </cell>
          <cell r="G7">
            <v>4.1000000000000003E-3</v>
          </cell>
          <cell r="H7">
            <v>4.1000000000000003E-3</v>
          </cell>
          <cell r="I7">
            <v>4.1000000000000003E-3</v>
          </cell>
          <cell r="J7">
            <v>4.1000000000000003E-3</v>
          </cell>
          <cell r="K7">
            <v>4.1000000000000003E-3</v>
          </cell>
          <cell r="L7">
            <v>1.6000000000000001E-3</v>
          </cell>
          <cell r="M7">
            <v>2.0500000000000001E-2</v>
          </cell>
          <cell r="N7">
            <v>2.0500000000000001E-2</v>
          </cell>
          <cell r="O7">
            <v>2.0500000000000001E-2</v>
          </cell>
          <cell r="P7">
            <v>4.1000000000000003E-3</v>
          </cell>
          <cell r="Q7">
            <v>4.1000000000000003E-3</v>
          </cell>
          <cell r="R7">
            <v>2.0500000000000001E-2</v>
          </cell>
          <cell r="S7">
            <v>2.0500000000000001E-2</v>
          </cell>
          <cell r="T7">
            <v>2.0500000000000001E-2</v>
          </cell>
          <cell r="U7">
            <v>1.6000000000000001E-3</v>
          </cell>
          <cell r="V7">
            <v>1.6000000000000001E-3</v>
          </cell>
        </row>
        <row r="8">
          <cell r="B8">
            <v>4.1000000000000003E-3</v>
          </cell>
          <cell r="C8">
            <v>4.1000000000000003E-3</v>
          </cell>
          <cell r="D8">
            <v>4.1000000000000003E-3</v>
          </cell>
          <cell r="E8">
            <v>4.1000000000000003E-3</v>
          </cell>
          <cell r="F8">
            <v>4.1000000000000003E-3</v>
          </cell>
          <cell r="G8">
            <v>4.1000000000000003E-3</v>
          </cell>
          <cell r="H8">
            <v>4.1000000000000003E-3</v>
          </cell>
          <cell r="I8">
            <v>4.1000000000000003E-3</v>
          </cell>
          <cell r="J8">
            <v>4.1000000000000003E-3</v>
          </cell>
          <cell r="K8">
            <v>4.1000000000000003E-3</v>
          </cell>
          <cell r="L8">
            <v>1.6000000000000001E-3</v>
          </cell>
          <cell r="M8">
            <v>2.0500000000000001E-2</v>
          </cell>
          <cell r="N8">
            <v>2.0500000000000001E-2</v>
          </cell>
          <cell r="O8">
            <v>2.0500000000000001E-2</v>
          </cell>
          <cell r="P8">
            <v>4.1000000000000003E-3</v>
          </cell>
          <cell r="Q8">
            <v>4.1000000000000003E-3</v>
          </cell>
          <cell r="R8">
            <v>2.0500000000000001E-2</v>
          </cell>
          <cell r="S8">
            <v>2.0500000000000001E-2</v>
          </cell>
          <cell r="T8">
            <v>2.0500000000000001E-2</v>
          </cell>
          <cell r="U8">
            <v>1.6000000000000001E-3</v>
          </cell>
          <cell r="V8">
            <v>1.6000000000000001E-3</v>
          </cell>
        </row>
        <row r="9">
          <cell r="B9">
            <v>4.1000000000000003E-3</v>
          </cell>
          <cell r="C9">
            <v>4.1000000000000003E-3</v>
          </cell>
          <cell r="D9">
            <v>4.1000000000000003E-3</v>
          </cell>
          <cell r="E9">
            <v>4.1000000000000003E-3</v>
          </cell>
          <cell r="F9">
            <v>4.1000000000000003E-3</v>
          </cell>
          <cell r="G9">
            <v>4.1000000000000003E-3</v>
          </cell>
          <cell r="H9">
            <v>4.1000000000000003E-3</v>
          </cell>
          <cell r="I9">
            <v>4.1000000000000003E-3</v>
          </cell>
          <cell r="J9">
            <v>4.1000000000000003E-3</v>
          </cell>
          <cell r="K9">
            <v>4.1000000000000003E-3</v>
          </cell>
          <cell r="L9">
            <v>1.6000000000000001E-3</v>
          </cell>
          <cell r="M9">
            <v>2.0500000000000001E-2</v>
          </cell>
          <cell r="N9">
            <v>2.0500000000000001E-2</v>
          </cell>
          <cell r="O9">
            <v>2.0500000000000001E-2</v>
          </cell>
          <cell r="P9">
            <v>4.1000000000000003E-3</v>
          </cell>
          <cell r="Q9">
            <v>4.1000000000000003E-3</v>
          </cell>
          <cell r="R9">
            <v>2.0500000000000001E-2</v>
          </cell>
          <cell r="S9">
            <v>2.0500000000000001E-2</v>
          </cell>
          <cell r="T9">
            <v>2.0500000000000001E-2</v>
          </cell>
          <cell r="U9">
            <v>1.6000000000000001E-3</v>
          </cell>
          <cell r="V9">
            <v>1.6000000000000001E-3</v>
          </cell>
        </row>
        <row r="10">
          <cell r="B10">
            <v>4.1000000000000003E-3</v>
          </cell>
          <cell r="C10">
            <v>4.1000000000000003E-3</v>
          </cell>
          <cell r="D10">
            <v>4.1000000000000003E-3</v>
          </cell>
          <cell r="E10">
            <v>4.1000000000000003E-3</v>
          </cell>
          <cell r="F10">
            <v>4.1000000000000003E-3</v>
          </cell>
          <cell r="G10">
            <v>4.1000000000000003E-3</v>
          </cell>
          <cell r="H10">
            <v>4.1000000000000003E-3</v>
          </cell>
          <cell r="I10">
            <v>4.1000000000000003E-3</v>
          </cell>
          <cell r="J10">
            <v>4.1000000000000003E-3</v>
          </cell>
          <cell r="K10">
            <v>4.1000000000000003E-3</v>
          </cell>
          <cell r="L10">
            <v>1.6000000000000001E-3</v>
          </cell>
          <cell r="M10">
            <v>2.0500000000000001E-2</v>
          </cell>
          <cell r="N10">
            <v>2.0500000000000001E-2</v>
          </cell>
          <cell r="O10">
            <v>2.0500000000000001E-2</v>
          </cell>
          <cell r="P10">
            <v>4.1000000000000003E-3</v>
          </cell>
          <cell r="Q10">
            <v>4.1000000000000003E-3</v>
          </cell>
          <cell r="R10">
            <v>2.0500000000000001E-2</v>
          </cell>
          <cell r="S10">
            <v>2.0500000000000001E-2</v>
          </cell>
          <cell r="T10">
            <v>2.0500000000000001E-2</v>
          </cell>
          <cell r="U10">
            <v>1.6000000000000001E-3</v>
          </cell>
          <cell r="V10">
            <v>1.6000000000000001E-3</v>
          </cell>
        </row>
        <row r="11">
          <cell r="B11">
            <v>4.1000000000000003E-3</v>
          </cell>
          <cell r="C11">
            <v>4.1000000000000003E-3</v>
          </cell>
          <cell r="D11">
            <v>4.1000000000000003E-3</v>
          </cell>
          <cell r="E11">
            <v>4.1000000000000003E-3</v>
          </cell>
          <cell r="F11">
            <v>4.1000000000000003E-3</v>
          </cell>
          <cell r="G11">
            <v>4.1000000000000003E-3</v>
          </cell>
          <cell r="H11">
            <v>4.1000000000000003E-3</v>
          </cell>
          <cell r="I11">
            <v>4.1000000000000003E-3</v>
          </cell>
          <cell r="J11">
            <v>4.1000000000000003E-3</v>
          </cell>
          <cell r="K11">
            <v>4.1000000000000003E-3</v>
          </cell>
          <cell r="L11">
            <v>1.6000000000000001E-3</v>
          </cell>
          <cell r="M11">
            <v>2.0500000000000001E-2</v>
          </cell>
          <cell r="N11">
            <v>2.0500000000000001E-2</v>
          </cell>
          <cell r="O11">
            <v>2.0500000000000001E-2</v>
          </cell>
          <cell r="P11">
            <v>4.1000000000000003E-3</v>
          </cell>
          <cell r="Q11">
            <v>4.1000000000000003E-3</v>
          </cell>
          <cell r="R11">
            <v>2.0500000000000001E-2</v>
          </cell>
          <cell r="S11">
            <v>2.0500000000000001E-2</v>
          </cell>
          <cell r="T11">
            <v>2.0500000000000001E-2</v>
          </cell>
          <cell r="U11">
            <v>1.6000000000000001E-3</v>
          </cell>
          <cell r="V11">
            <v>1.6000000000000001E-3</v>
          </cell>
        </row>
        <row r="12">
          <cell r="B12">
            <v>4.1000000000000003E-3</v>
          </cell>
          <cell r="C12">
            <v>4.1000000000000003E-3</v>
          </cell>
          <cell r="D12">
            <v>4.1000000000000003E-3</v>
          </cell>
          <cell r="E12">
            <v>4.1000000000000003E-3</v>
          </cell>
          <cell r="F12">
            <v>4.1000000000000003E-3</v>
          </cell>
          <cell r="G12">
            <v>4.1000000000000003E-3</v>
          </cell>
          <cell r="H12">
            <v>4.1000000000000003E-3</v>
          </cell>
          <cell r="I12">
            <v>4.1000000000000003E-3</v>
          </cell>
          <cell r="J12">
            <v>4.1000000000000003E-3</v>
          </cell>
          <cell r="K12">
            <v>4.1000000000000003E-3</v>
          </cell>
          <cell r="L12">
            <v>1.6000000000000001E-3</v>
          </cell>
          <cell r="M12">
            <v>2.0500000000000001E-2</v>
          </cell>
          <cell r="N12">
            <v>2.0500000000000001E-2</v>
          </cell>
          <cell r="O12">
            <v>2.0500000000000001E-2</v>
          </cell>
          <cell r="P12">
            <v>4.1000000000000003E-3</v>
          </cell>
          <cell r="Q12">
            <v>4.1000000000000003E-3</v>
          </cell>
          <cell r="R12">
            <v>2.0500000000000001E-2</v>
          </cell>
          <cell r="S12">
            <v>2.0500000000000001E-2</v>
          </cell>
          <cell r="T12">
            <v>2.0500000000000001E-2</v>
          </cell>
          <cell r="U12">
            <v>1.6000000000000001E-3</v>
          </cell>
          <cell r="V12">
            <v>1.6000000000000001E-3</v>
          </cell>
        </row>
        <row r="13">
          <cell r="B13">
            <v>4.1000000000000003E-3</v>
          </cell>
          <cell r="C13">
            <v>4.1000000000000003E-3</v>
          </cell>
          <cell r="D13">
            <v>4.1000000000000003E-3</v>
          </cell>
          <cell r="E13">
            <v>4.1000000000000003E-3</v>
          </cell>
          <cell r="F13">
            <v>4.1000000000000003E-3</v>
          </cell>
          <cell r="G13">
            <v>4.1000000000000003E-3</v>
          </cell>
          <cell r="H13">
            <v>4.1000000000000003E-3</v>
          </cell>
          <cell r="I13">
            <v>4.1000000000000003E-3</v>
          </cell>
          <cell r="J13">
            <v>4.1000000000000003E-3</v>
          </cell>
          <cell r="K13">
            <v>4.1000000000000003E-3</v>
          </cell>
          <cell r="L13">
            <v>1.6000000000000001E-3</v>
          </cell>
          <cell r="M13">
            <v>2.0500000000000001E-2</v>
          </cell>
          <cell r="N13">
            <v>2.0500000000000001E-2</v>
          </cell>
          <cell r="O13">
            <v>2.0500000000000001E-2</v>
          </cell>
          <cell r="P13">
            <v>4.1000000000000003E-3</v>
          </cell>
          <cell r="Q13">
            <v>4.1000000000000003E-3</v>
          </cell>
          <cell r="R13">
            <v>2.0500000000000001E-2</v>
          </cell>
          <cell r="S13">
            <v>2.0500000000000001E-2</v>
          </cell>
          <cell r="T13">
            <v>2.0500000000000001E-2</v>
          </cell>
          <cell r="U13">
            <v>1.6000000000000001E-3</v>
          </cell>
          <cell r="V13">
            <v>1.6000000000000001E-3</v>
          </cell>
        </row>
        <row r="14">
          <cell r="B14">
            <v>4.1000000000000003E-3</v>
          </cell>
          <cell r="C14">
            <v>4.1000000000000003E-3</v>
          </cell>
          <cell r="D14">
            <v>4.1000000000000003E-3</v>
          </cell>
          <cell r="E14">
            <v>4.1000000000000003E-3</v>
          </cell>
          <cell r="F14">
            <v>4.1000000000000003E-3</v>
          </cell>
          <cell r="G14">
            <v>4.1000000000000003E-3</v>
          </cell>
          <cell r="H14">
            <v>4.1000000000000003E-3</v>
          </cell>
          <cell r="I14">
            <v>4.1000000000000003E-3</v>
          </cell>
          <cell r="J14">
            <v>4.1000000000000003E-3</v>
          </cell>
          <cell r="K14">
            <v>4.1000000000000003E-3</v>
          </cell>
          <cell r="L14">
            <v>1.6000000000000001E-3</v>
          </cell>
          <cell r="M14">
            <v>2.0500000000000001E-2</v>
          </cell>
          <cell r="N14">
            <v>2.0500000000000001E-2</v>
          </cell>
          <cell r="O14">
            <v>2.0500000000000001E-2</v>
          </cell>
          <cell r="P14">
            <v>4.1000000000000003E-3</v>
          </cell>
          <cell r="Q14">
            <v>4.1000000000000003E-3</v>
          </cell>
          <cell r="R14">
            <v>2.0500000000000001E-2</v>
          </cell>
          <cell r="S14">
            <v>2.0500000000000001E-2</v>
          </cell>
          <cell r="T14">
            <v>2.0500000000000001E-2</v>
          </cell>
          <cell r="U14">
            <v>1.6000000000000001E-3</v>
          </cell>
          <cell r="V14">
            <v>1.6000000000000001E-3</v>
          </cell>
        </row>
        <row r="15">
          <cell r="B15">
            <v>4.1000000000000003E-3</v>
          </cell>
          <cell r="C15">
            <v>4.1000000000000003E-3</v>
          </cell>
          <cell r="D15">
            <v>4.1000000000000003E-3</v>
          </cell>
          <cell r="E15">
            <v>4.1000000000000003E-3</v>
          </cell>
          <cell r="F15">
            <v>4.1000000000000003E-3</v>
          </cell>
          <cell r="G15">
            <v>4.1000000000000003E-3</v>
          </cell>
          <cell r="H15">
            <v>4.1000000000000003E-3</v>
          </cell>
          <cell r="I15">
            <v>4.1000000000000003E-3</v>
          </cell>
          <cell r="J15">
            <v>4.1000000000000003E-3</v>
          </cell>
          <cell r="K15">
            <v>4.1000000000000003E-3</v>
          </cell>
          <cell r="L15">
            <v>1.6000000000000001E-3</v>
          </cell>
          <cell r="M15">
            <v>2.0500000000000001E-2</v>
          </cell>
          <cell r="N15">
            <v>2.0500000000000001E-2</v>
          </cell>
          <cell r="O15">
            <v>2.0500000000000001E-2</v>
          </cell>
          <cell r="P15">
            <v>4.1000000000000003E-3</v>
          </cell>
          <cell r="Q15">
            <v>4.1000000000000003E-3</v>
          </cell>
          <cell r="R15">
            <v>2.0500000000000001E-2</v>
          </cell>
          <cell r="S15">
            <v>2.0500000000000001E-2</v>
          </cell>
          <cell r="T15">
            <v>2.0500000000000001E-2</v>
          </cell>
          <cell r="U15">
            <v>1.6000000000000001E-3</v>
          </cell>
          <cell r="V15">
            <v>1.6000000000000001E-3</v>
          </cell>
        </row>
        <row r="16">
          <cell r="B16">
            <v>4.1000000000000003E-3</v>
          </cell>
          <cell r="C16">
            <v>4.1000000000000003E-3</v>
          </cell>
          <cell r="D16">
            <v>4.1000000000000003E-3</v>
          </cell>
          <cell r="E16">
            <v>4.1000000000000003E-3</v>
          </cell>
          <cell r="F16">
            <v>4.1000000000000003E-3</v>
          </cell>
          <cell r="G16">
            <v>4.1000000000000003E-3</v>
          </cell>
          <cell r="H16">
            <v>4.1000000000000003E-3</v>
          </cell>
          <cell r="I16">
            <v>4.1000000000000003E-3</v>
          </cell>
          <cell r="J16">
            <v>4.1000000000000003E-3</v>
          </cell>
          <cell r="K16">
            <v>4.1000000000000003E-3</v>
          </cell>
          <cell r="L16">
            <v>1.6000000000000001E-3</v>
          </cell>
          <cell r="M16">
            <v>2.0500000000000001E-2</v>
          </cell>
          <cell r="N16">
            <v>2.0500000000000001E-2</v>
          </cell>
          <cell r="O16">
            <v>2.0500000000000001E-2</v>
          </cell>
          <cell r="P16">
            <v>4.1000000000000003E-3</v>
          </cell>
          <cell r="Q16">
            <v>4.1000000000000003E-3</v>
          </cell>
          <cell r="R16">
            <v>2.0500000000000001E-2</v>
          </cell>
          <cell r="S16">
            <v>2.0500000000000001E-2</v>
          </cell>
          <cell r="T16">
            <v>2.0500000000000001E-2</v>
          </cell>
          <cell r="U16">
            <v>1.6000000000000001E-3</v>
          </cell>
          <cell r="V16">
            <v>1.6000000000000001E-3</v>
          </cell>
        </row>
        <row r="17">
          <cell r="B17">
            <v>4.1000000000000003E-3</v>
          </cell>
          <cell r="C17">
            <v>4.1000000000000003E-3</v>
          </cell>
          <cell r="D17">
            <v>4.1000000000000003E-3</v>
          </cell>
          <cell r="E17">
            <v>4.1000000000000003E-3</v>
          </cell>
          <cell r="F17">
            <v>4.1000000000000003E-3</v>
          </cell>
          <cell r="G17">
            <v>4.1000000000000003E-3</v>
          </cell>
          <cell r="H17">
            <v>4.1000000000000003E-3</v>
          </cell>
          <cell r="I17">
            <v>4.1000000000000003E-3</v>
          </cell>
          <cell r="J17">
            <v>4.1000000000000003E-3</v>
          </cell>
          <cell r="K17">
            <v>4.1000000000000003E-3</v>
          </cell>
          <cell r="L17">
            <v>1.6000000000000001E-3</v>
          </cell>
          <cell r="M17">
            <v>2.0500000000000001E-2</v>
          </cell>
          <cell r="N17">
            <v>2.0500000000000001E-2</v>
          </cell>
          <cell r="O17">
            <v>2.0500000000000001E-2</v>
          </cell>
          <cell r="P17">
            <v>4.1000000000000003E-3</v>
          </cell>
          <cell r="Q17">
            <v>4.1000000000000003E-3</v>
          </cell>
          <cell r="R17">
            <v>2.0500000000000001E-2</v>
          </cell>
          <cell r="S17">
            <v>2.0500000000000001E-2</v>
          </cell>
          <cell r="T17">
            <v>2.0500000000000001E-2</v>
          </cell>
          <cell r="U17">
            <v>1.6000000000000001E-3</v>
          </cell>
          <cell r="V17">
            <v>1.6000000000000001E-3</v>
          </cell>
        </row>
        <row r="18">
          <cell r="B18">
            <v>4.1000000000000003E-3</v>
          </cell>
          <cell r="C18">
            <v>4.1000000000000003E-3</v>
          </cell>
          <cell r="D18">
            <v>4.1000000000000003E-3</v>
          </cell>
          <cell r="E18">
            <v>4.1000000000000003E-3</v>
          </cell>
          <cell r="F18">
            <v>4.1000000000000003E-3</v>
          </cell>
          <cell r="G18">
            <v>4.1000000000000003E-3</v>
          </cell>
          <cell r="H18">
            <v>4.1000000000000003E-3</v>
          </cell>
          <cell r="I18">
            <v>4.1000000000000003E-3</v>
          </cell>
          <cell r="J18">
            <v>4.1000000000000003E-3</v>
          </cell>
          <cell r="K18">
            <v>4.1000000000000003E-3</v>
          </cell>
          <cell r="L18">
            <v>1.6000000000000001E-3</v>
          </cell>
          <cell r="M18">
            <v>2.0500000000000001E-2</v>
          </cell>
          <cell r="N18">
            <v>2.0500000000000001E-2</v>
          </cell>
          <cell r="O18">
            <v>2.0500000000000001E-2</v>
          </cell>
          <cell r="P18">
            <v>4.1000000000000003E-3</v>
          </cell>
          <cell r="Q18">
            <v>4.1000000000000003E-3</v>
          </cell>
          <cell r="R18">
            <v>2.0500000000000001E-2</v>
          </cell>
          <cell r="S18">
            <v>2.0500000000000001E-2</v>
          </cell>
          <cell r="T18">
            <v>2.0500000000000001E-2</v>
          </cell>
          <cell r="U18">
            <v>1.6000000000000001E-3</v>
          </cell>
          <cell r="V18">
            <v>1.6000000000000001E-3</v>
          </cell>
        </row>
        <row r="19">
          <cell r="B19">
            <v>4.1000000000000003E-3</v>
          </cell>
          <cell r="C19">
            <v>4.1000000000000003E-3</v>
          </cell>
          <cell r="D19">
            <v>4.1000000000000003E-3</v>
          </cell>
          <cell r="E19">
            <v>4.1000000000000003E-3</v>
          </cell>
          <cell r="F19">
            <v>4.1000000000000003E-3</v>
          </cell>
          <cell r="G19">
            <v>4.1000000000000003E-3</v>
          </cell>
          <cell r="H19">
            <v>4.1000000000000003E-3</v>
          </cell>
          <cell r="I19">
            <v>4.1000000000000003E-3</v>
          </cell>
          <cell r="J19">
            <v>4.1000000000000003E-3</v>
          </cell>
          <cell r="K19">
            <v>4.1000000000000003E-3</v>
          </cell>
          <cell r="L19">
            <v>1.6000000000000001E-3</v>
          </cell>
          <cell r="M19">
            <v>2.0500000000000001E-2</v>
          </cell>
          <cell r="N19">
            <v>2.0500000000000001E-2</v>
          </cell>
          <cell r="O19">
            <v>2.0500000000000001E-2</v>
          </cell>
          <cell r="P19">
            <v>4.1000000000000003E-3</v>
          </cell>
          <cell r="Q19">
            <v>4.1000000000000003E-3</v>
          </cell>
          <cell r="R19">
            <v>2.0500000000000001E-2</v>
          </cell>
          <cell r="S19">
            <v>2.0500000000000001E-2</v>
          </cell>
          <cell r="T19">
            <v>2.0500000000000001E-2</v>
          </cell>
          <cell r="U19">
            <v>1.6000000000000001E-3</v>
          </cell>
          <cell r="V19">
            <v>1.6000000000000001E-3</v>
          </cell>
        </row>
        <row r="20">
          <cell r="B20">
            <v>4.1000000000000003E-3</v>
          </cell>
          <cell r="C20">
            <v>4.1000000000000003E-3</v>
          </cell>
          <cell r="D20">
            <v>4.1000000000000003E-3</v>
          </cell>
          <cell r="E20">
            <v>4.1000000000000003E-3</v>
          </cell>
          <cell r="F20">
            <v>4.1000000000000003E-3</v>
          </cell>
          <cell r="G20">
            <v>4.1000000000000003E-3</v>
          </cell>
          <cell r="H20">
            <v>4.1000000000000003E-3</v>
          </cell>
          <cell r="I20">
            <v>4.1000000000000003E-3</v>
          </cell>
          <cell r="J20">
            <v>4.1000000000000003E-3</v>
          </cell>
          <cell r="K20">
            <v>4.1000000000000003E-3</v>
          </cell>
          <cell r="L20">
            <v>1.6000000000000001E-3</v>
          </cell>
          <cell r="M20">
            <v>2.0500000000000001E-2</v>
          </cell>
          <cell r="N20">
            <v>2.0500000000000001E-2</v>
          </cell>
          <cell r="O20">
            <v>2.0500000000000001E-2</v>
          </cell>
          <cell r="P20">
            <v>4.1000000000000003E-3</v>
          </cell>
          <cell r="Q20">
            <v>4.1000000000000003E-3</v>
          </cell>
          <cell r="R20">
            <v>2.0500000000000001E-2</v>
          </cell>
          <cell r="S20">
            <v>2.0500000000000001E-2</v>
          </cell>
          <cell r="T20">
            <v>2.0500000000000001E-2</v>
          </cell>
          <cell r="U20">
            <v>1.6000000000000001E-3</v>
          </cell>
          <cell r="V20">
            <v>1.6000000000000001E-3</v>
          </cell>
        </row>
        <row r="21">
          <cell r="B21">
            <v>4.1000000000000003E-3</v>
          </cell>
          <cell r="C21">
            <v>4.1000000000000003E-3</v>
          </cell>
          <cell r="D21">
            <v>4.1000000000000003E-3</v>
          </cell>
          <cell r="E21">
            <v>4.1000000000000003E-3</v>
          </cell>
          <cell r="F21">
            <v>4.1000000000000003E-3</v>
          </cell>
          <cell r="G21">
            <v>4.1000000000000003E-3</v>
          </cell>
          <cell r="H21">
            <v>4.1000000000000003E-3</v>
          </cell>
          <cell r="I21">
            <v>4.1000000000000003E-3</v>
          </cell>
          <cell r="J21">
            <v>4.1000000000000003E-3</v>
          </cell>
          <cell r="K21">
            <v>4.1000000000000003E-3</v>
          </cell>
          <cell r="L21">
            <v>1.6000000000000001E-3</v>
          </cell>
          <cell r="M21">
            <v>2.0500000000000001E-2</v>
          </cell>
          <cell r="N21">
            <v>2.0500000000000001E-2</v>
          </cell>
          <cell r="O21">
            <v>2.0500000000000001E-2</v>
          </cell>
          <cell r="P21">
            <v>4.1000000000000003E-3</v>
          </cell>
          <cell r="Q21">
            <v>4.1000000000000003E-3</v>
          </cell>
          <cell r="R21">
            <v>2.0500000000000001E-2</v>
          </cell>
          <cell r="S21">
            <v>2.0500000000000001E-2</v>
          </cell>
          <cell r="T21">
            <v>2.0500000000000001E-2</v>
          </cell>
          <cell r="U21">
            <v>1.6000000000000001E-3</v>
          </cell>
          <cell r="V21">
            <v>1.6000000000000001E-3</v>
          </cell>
        </row>
        <row r="22">
          <cell r="B22">
            <v>4.1000000000000003E-3</v>
          </cell>
          <cell r="C22">
            <v>4.1000000000000003E-3</v>
          </cell>
          <cell r="D22">
            <v>4.1000000000000003E-3</v>
          </cell>
          <cell r="E22">
            <v>4.1000000000000003E-3</v>
          </cell>
          <cell r="F22">
            <v>4.1000000000000003E-3</v>
          </cell>
          <cell r="G22">
            <v>4.1000000000000003E-3</v>
          </cell>
          <cell r="H22">
            <v>4.1000000000000003E-3</v>
          </cell>
          <cell r="I22">
            <v>4.1000000000000003E-3</v>
          </cell>
          <cell r="J22">
            <v>4.1000000000000003E-3</v>
          </cell>
          <cell r="K22">
            <v>4.1000000000000003E-3</v>
          </cell>
          <cell r="L22">
            <v>1.6000000000000001E-3</v>
          </cell>
          <cell r="M22">
            <v>2.0500000000000001E-2</v>
          </cell>
          <cell r="N22">
            <v>2.0500000000000001E-2</v>
          </cell>
          <cell r="O22">
            <v>2.0500000000000001E-2</v>
          </cell>
          <cell r="P22">
            <v>4.1000000000000003E-3</v>
          </cell>
          <cell r="Q22">
            <v>4.1000000000000003E-3</v>
          </cell>
          <cell r="R22">
            <v>2.0500000000000001E-2</v>
          </cell>
          <cell r="S22">
            <v>2.0500000000000001E-2</v>
          </cell>
          <cell r="T22">
            <v>2.0500000000000001E-2</v>
          </cell>
          <cell r="U22">
            <v>1.6000000000000001E-3</v>
          </cell>
          <cell r="V22">
            <v>1.6000000000000001E-3</v>
          </cell>
        </row>
        <row r="23">
          <cell r="B23">
            <v>4.1000000000000003E-3</v>
          </cell>
          <cell r="C23">
            <v>4.1000000000000003E-3</v>
          </cell>
          <cell r="D23">
            <v>4.1000000000000003E-3</v>
          </cell>
          <cell r="E23">
            <v>4.1000000000000003E-3</v>
          </cell>
          <cell r="F23">
            <v>4.1000000000000003E-3</v>
          </cell>
          <cell r="G23">
            <v>4.1000000000000003E-3</v>
          </cell>
          <cell r="H23">
            <v>4.1000000000000003E-3</v>
          </cell>
          <cell r="I23">
            <v>4.1000000000000003E-3</v>
          </cell>
          <cell r="J23">
            <v>4.1000000000000003E-3</v>
          </cell>
          <cell r="K23">
            <v>4.1000000000000003E-3</v>
          </cell>
          <cell r="L23">
            <v>1.6000000000000001E-3</v>
          </cell>
          <cell r="M23">
            <v>2.0500000000000001E-2</v>
          </cell>
          <cell r="N23">
            <v>2.0500000000000001E-2</v>
          </cell>
          <cell r="O23">
            <v>2.0500000000000001E-2</v>
          </cell>
          <cell r="P23">
            <v>4.1000000000000003E-3</v>
          </cell>
          <cell r="Q23">
            <v>4.1000000000000003E-3</v>
          </cell>
          <cell r="R23">
            <v>2.0500000000000001E-2</v>
          </cell>
          <cell r="S23">
            <v>2.0500000000000001E-2</v>
          </cell>
          <cell r="T23">
            <v>2.0500000000000001E-2</v>
          </cell>
          <cell r="U23">
            <v>1.6000000000000001E-3</v>
          </cell>
          <cell r="V23">
            <v>1.6000000000000001E-3</v>
          </cell>
        </row>
        <row r="24">
          <cell r="B24">
            <v>4.1000000000000003E-3</v>
          </cell>
          <cell r="C24">
            <v>4.1000000000000003E-3</v>
          </cell>
          <cell r="D24">
            <v>4.1000000000000003E-3</v>
          </cell>
          <cell r="E24">
            <v>4.1000000000000003E-3</v>
          </cell>
          <cell r="F24">
            <v>4.1000000000000003E-3</v>
          </cell>
          <cell r="G24">
            <v>4.1000000000000003E-3</v>
          </cell>
          <cell r="H24">
            <v>4.1000000000000003E-3</v>
          </cell>
          <cell r="I24">
            <v>4.1000000000000003E-3</v>
          </cell>
          <cell r="J24">
            <v>4.1000000000000003E-3</v>
          </cell>
          <cell r="K24">
            <v>4.1000000000000003E-3</v>
          </cell>
          <cell r="L24">
            <v>1.6000000000000001E-3</v>
          </cell>
          <cell r="M24">
            <v>2.0500000000000001E-2</v>
          </cell>
          <cell r="N24">
            <v>2.0500000000000001E-2</v>
          </cell>
          <cell r="O24">
            <v>2.0500000000000001E-2</v>
          </cell>
          <cell r="P24">
            <v>4.1000000000000003E-3</v>
          </cell>
          <cell r="Q24">
            <v>4.1000000000000003E-3</v>
          </cell>
          <cell r="R24">
            <v>2.0500000000000001E-2</v>
          </cell>
          <cell r="S24">
            <v>2.0500000000000001E-2</v>
          </cell>
          <cell r="T24">
            <v>2.0500000000000001E-2</v>
          </cell>
          <cell r="U24">
            <v>1.6000000000000001E-3</v>
          </cell>
          <cell r="V24">
            <v>1.6000000000000001E-3</v>
          </cell>
        </row>
        <row r="25">
          <cell r="B25">
            <v>4.1000000000000003E-3</v>
          </cell>
          <cell r="C25">
            <v>4.1000000000000003E-3</v>
          </cell>
          <cell r="D25">
            <v>4.1000000000000003E-3</v>
          </cell>
          <cell r="E25">
            <v>4.1000000000000003E-3</v>
          </cell>
          <cell r="F25">
            <v>4.1000000000000003E-3</v>
          </cell>
          <cell r="G25">
            <v>4.1000000000000003E-3</v>
          </cell>
          <cell r="H25">
            <v>4.1000000000000003E-3</v>
          </cell>
          <cell r="I25">
            <v>4.1000000000000003E-3</v>
          </cell>
          <cell r="J25">
            <v>4.1000000000000003E-3</v>
          </cell>
          <cell r="K25">
            <v>4.1000000000000003E-3</v>
          </cell>
          <cell r="L25">
            <v>1.6000000000000001E-3</v>
          </cell>
          <cell r="M25">
            <v>2.0500000000000001E-2</v>
          </cell>
          <cell r="N25">
            <v>2.0500000000000001E-2</v>
          </cell>
          <cell r="O25">
            <v>2.0500000000000001E-2</v>
          </cell>
          <cell r="P25">
            <v>4.1000000000000003E-3</v>
          </cell>
          <cell r="Q25">
            <v>4.1000000000000003E-3</v>
          </cell>
          <cell r="R25">
            <v>2.0500000000000001E-2</v>
          </cell>
          <cell r="S25">
            <v>2.0500000000000001E-2</v>
          </cell>
          <cell r="T25">
            <v>2.0500000000000001E-2</v>
          </cell>
          <cell r="U25">
            <v>1.6000000000000001E-3</v>
          </cell>
          <cell r="V25">
            <v>1.6000000000000001E-3</v>
          </cell>
        </row>
        <row r="26">
          <cell r="B26">
            <v>4.1000000000000003E-3</v>
          </cell>
          <cell r="C26">
            <v>4.1000000000000003E-3</v>
          </cell>
          <cell r="D26">
            <v>4.1000000000000003E-3</v>
          </cell>
          <cell r="E26">
            <v>4.1000000000000003E-3</v>
          </cell>
          <cell r="F26">
            <v>4.1000000000000003E-3</v>
          </cell>
          <cell r="G26">
            <v>4.1000000000000003E-3</v>
          </cell>
          <cell r="H26">
            <v>4.1000000000000003E-3</v>
          </cell>
          <cell r="I26">
            <v>4.1000000000000003E-3</v>
          </cell>
          <cell r="J26">
            <v>4.1000000000000003E-3</v>
          </cell>
          <cell r="K26">
            <v>4.1000000000000003E-3</v>
          </cell>
          <cell r="L26">
            <v>1.6000000000000001E-3</v>
          </cell>
          <cell r="M26">
            <v>2.0500000000000001E-2</v>
          </cell>
          <cell r="N26">
            <v>2.0500000000000001E-2</v>
          </cell>
          <cell r="O26">
            <v>2.0500000000000001E-2</v>
          </cell>
          <cell r="P26">
            <v>4.1000000000000003E-3</v>
          </cell>
          <cell r="Q26">
            <v>4.1000000000000003E-3</v>
          </cell>
          <cell r="R26">
            <v>2.0500000000000001E-2</v>
          </cell>
          <cell r="S26">
            <v>2.0500000000000001E-2</v>
          </cell>
          <cell r="T26">
            <v>2.0500000000000001E-2</v>
          </cell>
          <cell r="U26">
            <v>1.6000000000000001E-3</v>
          </cell>
          <cell r="V26">
            <v>1.6000000000000001E-3</v>
          </cell>
        </row>
        <row r="27">
          <cell r="B27">
            <v>4.1000000000000003E-3</v>
          </cell>
          <cell r="C27">
            <v>4.1000000000000003E-3</v>
          </cell>
          <cell r="D27">
            <v>4.1000000000000003E-3</v>
          </cell>
          <cell r="E27">
            <v>4.1000000000000003E-3</v>
          </cell>
          <cell r="F27">
            <v>4.1000000000000003E-3</v>
          </cell>
          <cell r="G27">
            <v>4.1000000000000003E-3</v>
          </cell>
          <cell r="H27">
            <v>4.1000000000000003E-3</v>
          </cell>
          <cell r="I27">
            <v>4.1000000000000003E-3</v>
          </cell>
          <cell r="J27">
            <v>4.1000000000000003E-3</v>
          </cell>
          <cell r="K27">
            <v>4.1000000000000003E-3</v>
          </cell>
          <cell r="L27">
            <v>1.6000000000000001E-3</v>
          </cell>
          <cell r="M27">
            <v>2.0500000000000001E-2</v>
          </cell>
          <cell r="N27">
            <v>2.0500000000000001E-2</v>
          </cell>
          <cell r="O27">
            <v>2.0500000000000001E-2</v>
          </cell>
          <cell r="P27">
            <v>4.1000000000000003E-3</v>
          </cell>
          <cell r="Q27">
            <v>4.1000000000000003E-3</v>
          </cell>
          <cell r="R27">
            <v>2.0500000000000001E-2</v>
          </cell>
          <cell r="S27">
            <v>2.0500000000000001E-2</v>
          </cell>
          <cell r="T27">
            <v>2.0500000000000001E-2</v>
          </cell>
          <cell r="U27">
            <v>1.6000000000000001E-3</v>
          </cell>
          <cell r="V27">
            <v>1.6000000000000001E-3</v>
          </cell>
        </row>
        <row r="28">
          <cell r="B28">
            <v>4.1000000000000003E-3</v>
          </cell>
          <cell r="C28">
            <v>4.1000000000000003E-3</v>
          </cell>
          <cell r="D28">
            <v>4.1000000000000003E-3</v>
          </cell>
          <cell r="E28">
            <v>4.1000000000000003E-3</v>
          </cell>
          <cell r="F28">
            <v>4.1000000000000003E-3</v>
          </cell>
          <cell r="G28">
            <v>4.1000000000000003E-3</v>
          </cell>
          <cell r="H28">
            <v>4.1000000000000003E-3</v>
          </cell>
          <cell r="I28">
            <v>4.1000000000000003E-3</v>
          </cell>
          <cell r="J28">
            <v>4.1000000000000003E-3</v>
          </cell>
          <cell r="K28">
            <v>4.1000000000000003E-3</v>
          </cell>
          <cell r="L28">
            <v>1.6000000000000001E-3</v>
          </cell>
          <cell r="M28">
            <v>2.0500000000000001E-2</v>
          </cell>
          <cell r="N28">
            <v>2.0500000000000001E-2</v>
          </cell>
          <cell r="O28">
            <v>2.0500000000000001E-2</v>
          </cell>
          <cell r="P28">
            <v>4.1000000000000003E-3</v>
          </cell>
          <cell r="Q28">
            <v>4.1000000000000003E-3</v>
          </cell>
          <cell r="R28">
            <v>2.0500000000000001E-2</v>
          </cell>
          <cell r="S28">
            <v>2.0500000000000001E-2</v>
          </cell>
          <cell r="T28">
            <v>2.0500000000000001E-2</v>
          </cell>
          <cell r="U28">
            <v>1.6000000000000001E-3</v>
          </cell>
          <cell r="V28">
            <v>1.6000000000000001E-3</v>
          </cell>
        </row>
        <row r="29">
          <cell r="B29">
            <v>4.1000000000000003E-3</v>
          </cell>
          <cell r="C29">
            <v>4.1000000000000003E-3</v>
          </cell>
          <cell r="D29">
            <v>4.1000000000000003E-3</v>
          </cell>
          <cell r="E29">
            <v>4.1000000000000003E-3</v>
          </cell>
          <cell r="F29">
            <v>4.1000000000000003E-3</v>
          </cell>
          <cell r="G29">
            <v>4.1000000000000003E-3</v>
          </cell>
          <cell r="H29">
            <v>4.1000000000000003E-3</v>
          </cell>
          <cell r="I29">
            <v>4.1000000000000003E-3</v>
          </cell>
          <cell r="J29">
            <v>4.1000000000000003E-3</v>
          </cell>
          <cell r="K29">
            <v>4.1000000000000003E-3</v>
          </cell>
          <cell r="L29">
            <v>1.6000000000000001E-3</v>
          </cell>
          <cell r="M29">
            <v>2.0500000000000001E-2</v>
          </cell>
          <cell r="N29">
            <v>2.0500000000000001E-2</v>
          </cell>
          <cell r="O29">
            <v>2.0500000000000001E-2</v>
          </cell>
          <cell r="P29">
            <v>4.1000000000000003E-3</v>
          </cell>
          <cell r="Q29">
            <v>4.1000000000000003E-3</v>
          </cell>
          <cell r="R29">
            <v>2.0500000000000001E-2</v>
          </cell>
          <cell r="S29">
            <v>2.0500000000000001E-2</v>
          </cell>
          <cell r="T29">
            <v>2.0500000000000001E-2</v>
          </cell>
          <cell r="U29">
            <v>1.6000000000000001E-3</v>
          </cell>
          <cell r="V29">
            <v>1.6000000000000001E-3</v>
          </cell>
        </row>
        <row r="30">
          <cell r="B30">
            <v>4.1000000000000003E-3</v>
          </cell>
          <cell r="C30">
            <v>4.1000000000000003E-3</v>
          </cell>
          <cell r="D30">
            <v>4.1000000000000003E-3</v>
          </cell>
          <cell r="E30">
            <v>4.1000000000000003E-3</v>
          </cell>
          <cell r="F30">
            <v>4.1000000000000003E-3</v>
          </cell>
          <cell r="G30">
            <v>4.1000000000000003E-3</v>
          </cell>
          <cell r="H30">
            <v>4.1000000000000003E-3</v>
          </cell>
          <cell r="I30">
            <v>4.1000000000000003E-3</v>
          </cell>
          <cell r="J30">
            <v>4.1000000000000003E-3</v>
          </cell>
          <cell r="K30">
            <v>4.1000000000000003E-3</v>
          </cell>
          <cell r="L30">
            <v>1.6000000000000001E-3</v>
          </cell>
          <cell r="M30">
            <v>2.0500000000000001E-2</v>
          </cell>
          <cell r="N30">
            <v>2.0500000000000001E-2</v>
          </cell>
          <cell r="O30">
            <v>2.0500000000000001E-2</v>
          </cell>
          <cell r="P30">
            <v>4.1000000000000003E-3</v>
          </cell>
          <cell r="Q30">
            <v>4.1000000000000003E-3</v>
          </cell>
          <cell r="R30">
            <v>2.0500000000000001E-2</v>
          </cell>
          <cell r="S30">
            <v>2.0500000000000001E-2</v>
          </cell>
          <cell r="T30">
            <v>2.0500000000000001E-2</v>
          </cell>
          <cell r="U30">
            <v>1.6000000000000001E-3</v>
          </cell>
          <cell r="V30">
            <v>1.6000000000000001E-3</v>
          </cell>
        </row>
        <row r="31">
          <cell r="B31">
            <v>4.1000000000000003E-3</v>
          </cell>
          <cell r="C31">
            <v>4.1000000000000003E-3</v>
          </cell>
          <cell r="D31">
            <v>4.1000000000000003E-3</v>
          </cell>
          <cell r="E31">
            <v>4.1000000000000003E-3</v>
          </cell>
          <cell r="F31">
            <v>4.1000000000000003E-3</v>
          </cell>
          <cell r="G31">
            <v>4.1000000000000003E-3</v>
          </cell>
          <cell r="H31">
            <v>4.1000000000000003E-3</v>
          </cell>
          <cell r="I31">
            <v>4.1000000000000003E-3</v>
          </cell>
          <cell r="J31">
            <v>4.1000000000000003E-3</v>
          </cell>
          <cell r="K31">
            <v>4.1000000000000003E-3</v>
          </cell>
          <cell r="L31">
            <v>1.6000000000000001E-3</v>
          </cell>
          <cell r="M31">
            <v>2.0500000000000001E-2</v>
          </cell>
          <cell r="N31">
            <v>2.0500000000000001E-2</v>
          </cell>
          <cell r="O31">
            <v>2.0500000000000001E-2</v>
          </cell>
          <cell r="P31">
            <v>4.1000000000000003E-3</v>
          </cell>
          <cell r="Q31">
            <v>4.1000000000000003E-3</v>
          </cell>
          <cell r="R31">
            <v>2.0500000000000001E-2</v>
          </cell>
          <cell r="S31">
            <v>2.0500000000000001E-2</v>
          </cell>
          <cell r="T31">
            <v>2.0500000000000001E-2</v>
          </cell>
          <cell r="U31">
            <v>1.6000000000000001E-3</v>
          </cell>
          <cell r="V31">
            <v>1.6000000000000001E-3</v>
          </cell>
        </row>
        <row r="32">
          <cell r="B32">
            <v>4.1000000000000003E-3</v>
          </cell>
          <cell r="C32">
            <v>4.1000000000000003E-3</v>
          </cell>
          <cell r="D32">
            <v>4.1000000000000003E-3</v>
          </cell>
          <cell r="E32">
            <v>4.1000000000000003E-3</v>
          </cell>
          <cell r="F32">
            <v>4.1000000000000003E-3</v>
          </cell>
          <cell r="G32">
            <v>4.1000000000000003E-3</v>
          </cell>
          <cell r="H32">
            <v>4.1000000000000003E-3</v>
          </cell>
          <cell r="I32">
            <v>4.1000000000000003E-3</v>
          </cell>
          <cell r="J32">
            <v>4.1000000000000003E-3</v>
          </cell>
          <cell r="K32">
            <v>4.1000000000000003E-3</v>
          </cell>
          <cell r="L32">
            <v>1.6000000000000001E-3</v>
          </cell>
          <cell r="M32">
            <v>2.0500000000000001E-2</v>
          </cell>
          <cell r="N32">
            <v>2.0500000000000001E-2</v>
          </cell>
          <cell r="O32">
            <v>2.0500000000000001E-2</v>
          </cell>
          <cell r="P32">
            <v>4.1000000000000003E-3</v>
          </cell>
          <cell r="Q32">
            <v>4.1000000000000003E-3</v>
          </cell>
          <cell r="R32">
            <v>2.0500000000000001E-2</v>
          </cell>
          <cell r="S32">
            <v>2.0500000000000001E-2</v>
          </cell>
          <cell r="T32">
            <v>2.0500000000000001E-2</v>
          </cell>
          <cell r="U32">
            <v>1.6000000000000001E-3</v>
          </cell>
          <cell r="V32">
            <v>1.6000000000000001E-3</v>
          </cell>
        </row>
        <row r="33">
          <cell r="B33">
            <v>4.1000000000000003E-3</v>
          </cell>
          <cell r="C33">
            <v>4.1000000000000003E-3</v>
          </cell>
          <cell r="D33">
            <v>4.1000000000000003E-3</v>
          </cell>
          <cell r="E33">
            <v>4.1000000000000003E-3</v>
          </cell>
          <cell r="F33">
            <v>4.1000000000000003E-3</v>
          </cell>
          <cell r="G33">
            <v>4.1000000000000003E-3</v>
          </cell>
          <cell r="H33">
            <v>4.1000000000000003E-3</v>
          </cell>
          <cell r="I33">
            <v>4.1000000000000003E-3</v>
          </cell>
          <cell r="J33">
            <v>4.1000000000000003E-3</v>
          </cell>
          <cell r="K33">
            <v>4.1000000000000003E-3</v>
          </cell>
          <cell r="L33">
            <v>1.6000000000000001E-3</v>
          </cell>
          <cell r="M33">
            <v>2.0500000000000001E-2</v>
          </cell>
          <cell r="N33">
            <v>2.0500000000000001E-2</v>
          </cell>
          <cell r="O33">
            <v>2.0500000000000001E-2</v>
          </cell>
          <cell r="P33">
            <v>4.1000000000000003E-3</v>
          </cell>
          <cell r="Q33">
            <v>4.1000000000000003E-3</v>
          </cell>
          <cell r="R33">
            <v>2.0500000000000001E-2</v>
          </cell>
          <cell r="S33">
            <v>2.0500000000000001E-2</v>
          </cell>
          <cell r="T33">
            <v>2.0500000000000001E-2</v>
          </cell>
          <cell r="U33">
            <v>1.6000000000000001E-3</v>
          </cell>
          <cell r="V33">
            <v>1.6000000000000001E-3</v>
          </cell>
        </row>
        <row r="34">
          <cell r="B34">
            <v>4.1000000000000003E-3</v>
          </cell>
          <cell r="C34">
            <v>4.1000000000000003E-3</v>
          </cell>
          <cell r="D34">
            <v>4.1000000000000003E-3</v>
          </cell>
          <cell r="E34">
            <v>4.1000000000000003E-3</v>
          </cell>
          <cell r="F34">
            <v>4.1000000000000003E-3</v>
          </cell>
          <cell r="G34">
            <v>4.1000000000000003E-3</v>
          </cell>
          <cell r="H34">
            <v>4.1000000000000003E-3</v>
          </cell>
          <cell r="I34">
            <v>4.1000000000000003E-3</v>
          </cell>
          <cell r="J34">
            <v>4.1000000000000003E-3</v>
          </cell>
          <cell r="K34">
            <v>4.1000000000000003E-3</v>
          </cell>
          <cell r="L34">
            <v>1.6000000000000001E-3</v>
          </cell>
          <cell r="M34">
            <v>2.0500000000000001E-2</v>
          </cell>
          <cell r="N34">
            <v>2.0500000000000001E-2</v>
          </cell>
          <cell r="O34">
            <v>2.0500000000000001E-2</v>
          </cell>
          <cell r="P34">
            <v>4.1000000000000003E-3</v>
          </cell>
          <cell r="Q34">
            <v>4.1000000000000003E-3</v>
          </cell>
          <cell r="R34">
            <v>2.0500000000000001E-2</v>
          </cell>
          <cell r="S34">
            <v>2.0500000000000001E-2</v>
          </cell>
          <cell r="T34">
            <v>2.0500000000000001E-2</v>
          </cell>
          <cell r="U34">
            <v>1.6000000000000001E-3</v>
          </cell>
          <cell r="V34">
            <v>1.6000000000000001E-3</v>
          </cell>
        </row>
        <row r="35">
          <cell r="B35">
            <v>4.1000000000000003E-3</v>
          </cell>
          <cell r="C35">
            <v>4.1000000000000003E-3</v>
          </cell>
          <cell r="D35">
            <v>4.1000000000000003E-3</v>
          </cell>
          <cell r="E35">
            <v>4.1000000000000003E-3</v>
          </cell>
          <cell r="F35">
            <v>4.1000000000000003E-3</v>
          </cell>
          <cell r="G35">
            <v>4.1000000000000003E-3</v>
          </cell>
          <cell r="H35">
            <v>4.1000000000000003E-3</v>
          </cell>
          <cell r="I35">
            <v>4.1000000000000003E-3</v>
          </cell>
          <cell r="J35">
            <v>4.1000000000000003E-3</v>
          </cell>
          <cell r="K35">
            <v>4.1000000000000003E-3</v>
          </cell>
          <cell r="L35">
            <v>1.6000000000000001E-3</v>
          </cell>
          <cell r="M35">
            <v>2.0500000000000001E-2</v>
          </cell>
          <cell r="N35">
            <v>2.0500000000000001E-2</v>
          </cell>
          <cell r="O35">
            <v>2.0500000000000001E-2</v>
          </cell>
          <cell r="P35">
            <v>4.1000000000000003E-3</v>
          </cell>
          <cell r="Q35">
            <v>4.1000000000000003E-3</v>
          </cell>
          <cell r="R35">
            <v>2.0500000000000001E-2</v>
          </cell>
          <cell r="S35">
            <v>2.0500000000000001E-2</v>
          </cell>
          <cell r="T35">
            <v>2.0500000000000001E-2</v>
          </cell>
          <cell r="U35">
            <v>1.6000000000000001E-3</v>
          </cell>
          <cell r="V35">
            <v>1.6000000000000001E-3</v>
          </cell>
        </row>
        <row r="36">
          <cell r="B36">
            <v>4.1000000000000003E-3</v>
          </cell>
          <cell r="C36">
            <v>4.1000000000000003E-3</v>
          </cell>
          <cell r="D36">
            <v>4.1000000000000003E-3</v>
          </cell>
          <cell r="E36">
            <v>4.1000000000000003E-3</v>
          </cell>
          <cell r="F36">
            <v>4.1000000000000003E-3</v>
          </cell>
          <cell r="G36">
            <v>4.1000000000000003E-3</v>
          </cell>
          <cell r="H36">
            <v>4.1000000000000003E-3</v>
          </cell>
          <cell r="I36">
            <v>4.1000000000000003E-3</v>
          </cell>
          <cell r="J36">
            <v>4.1000000000000003E-3</v>
          </cell>
          <cell r="K36">
            <v>4.1000000000000003E-3</v>
          </cell>
          <cell r="L36">
            <v>1.6000000000000001E-3</v>
          </cell>
          <cell r="M36">
            <v>2.0500000000000001E-2</v>
          </cell>
          <cell r="N36">
            <v>2.0500000000000001E-2</v>
          </cell>
          <cell r="O36">
            <v>2.0500000000000001E-2</v>
          </cell>
          <cell r="P36">
            <v>4.1000000000000003E-3</v>
          </cell>
          <cell r="Q36">
            <v>4.1000000000000003E-3</v>
          </cell>
          <cell r="R36">
            <v>2.0500000000000001E-2</v>
          </cell>
          <cell r="S36">
            <v>2.0500000000000001E-2</v>
          </cell>
          <cell r="T36">
            <v>2.0500000000000001E-2</v>
          </cell>
          <cell r="U36">
            <v>1.6000000000000001E-3</v>
          </cell>
          <cell r="V36">
            <v>1.6000000000000001E-3</v>
          </cell>
        </row>
        <row r="37">
          <cell r="B37">
            <v>4.1000000000000003E-3</v>
          </cell>
          <cell r="C37">
            <v>4.1000000000000003E-3</v>
          </cell>
          <cell r="D37">
            <v>4.1000000000000003E-3</v>
          </cell>
          <cell r="E37">
            <v>4.1000000000000003E-3</v>
          </cell>
          <cell r="F37">
            <v>4.1000000000000003E-3</v>
          </cell>
          <cell r="G37">
            <v>4.1000000000000003E-3</v>
          </cell>
          <cell r="H37">
            <v>4.1000000000000003E-3</v>
          </cell>
          <cell r="I37">
            <v>4.1000000000000003E-3</v>
          </cell>
          <cell r="J37">
            <v>4.1000000000000003E-3</v>
          </cell>
          <cell r="K37">
            <v>4.1000000000000003E-3</v>
          </cell>
          <cell r="L37">
            <v>1.6000000000000001E-3</v>
          </cell>
          <cell r="M37">
            <v>2.0500000000000001E-2</v>
          </cell>
          <cell r="N37">
            <v>2.0500000000000001E-2</v>
          </cell>
          <cell r="O37">
            <v>2.0500000000000001E-2</v>
          </cell>
          <cell r="P37">
            <v>4.1000000000000003E-3</v>
          </cell>
          <cell r="Q37">
            <v>4.1000000000000003E-3</v>
          </cell>
          <cell r="R37">
            <v>2.0500000000000001E-2</v>
          </cell>
          <cell r="S37">
            <v>2.0500000000000001E-2</v>
          </cell>
          <cell r="T37">
            <v>2.0500000000000001E-2</v>
          </cell>
          <cell r="U37">
            <v>1.6000000000000001E-3</v>
          </cell>
          <cell r="V37">
            <v>1.6000000000000001E-3</v>
          </cell>
        </row>
        <row r="38">
          <cell r="B38">
            <v>4.1000000000000003E-3</v>
          </cell>
          <cell r="C38">
            <v>4.1000000000000003E-3</v>
          </cell>
          <cell r="D38">
            <v>4.1000000000000003E-3</v>
          </cell>
          <cell r="E38">
            <v>4.1000000000000003E-3</v>
          </cell>
          <cell r="F38">
            <v>4.1000000000000003E-3</v>
          </cell>
          <cell r="G38">
            <v>4.1000000000000003E-3</v>
          </cell>
          <cell r="H38">
            <v>4.1000000000000003E-3</v>
          </cell>
          <cell r="I38">
            <v>4.1000000000000003E-3</v>
          </cell>
          <cell r="J38">
            <v>4.1000000000000003E-3</v>
          </cell>
          <cell r="K38">
            <v>4.1000000000000003E-3</v>
          </cell>
          <cell r="L38">
            <v>1.6000000000000001E-3</v>
          </cell>
          <cell r="M38">
            <v>2.0500000000000001E-2</v>
          </cell>
          <cell r="N38">
            <v>2.0500000000000001E-2</v>
          </cell>
          <cell r="O38">
            <v>2.0500000000000001E-2</v>
          </cell>
          <cell r="P38">
            <v>4.1000000000000003E-3</v>
          </cell>
          <cell r="Q38">
            <v>4.1000000000000003E-3</v>
          </cell>
          <cell r="R38">
            <v>2.0500000000000001E-2</v>
          </cell>
          <cell r="S38">
            <v>2.0500000000000001E-2</v>
          </cell>
          <cell r="T38">
            <v>2.0500000000000001E-2</v>
          </cell>
          <cell r="U38">
            <v>1.6000000000000001E-3</v>
          </cell>
          <cell r="V38">
            <v>1.6000000000000001E-3</v>
          </cell>
        </row>
        <row r="39">
          <cell r="B39">
            <v>4.1000000000000003E-3</v>
          </cell>
          <cell r="C39">
            <v>4.1000000000000003E-3</v>
          </cell>
          <cell r="D39">
            <v>4.1000000000000003E-3</v>
          </cell>
          <cell r="E39">
            <v>4.1000000000000003E-3</v>
          </cell>
          <cell r="F39">
            <v>4.1000000000000003E-3</v>
          </cell>
          <cell r="G39">
            <v>4.1000000000000003E-3</v>
          </cell>
          <cell r="H39">
            <v>4.1000000000000003E-3</v>
          </cell>
          <cell r="I39">
            <v>4.1000000000000003E-3</v>
          </cell>
          <cell r="J39">
            <v>4.1000000000000003E-3</v>
          </cell>
          <cell r="K39">
            <v>4.1000000000000003E-3</v>
          </cell>
          <cell r="L39">
            <v>1.6000000000000001E-3</v>
          </cell>
          <cell r="M39">
            <v>2.0500000000000001E-2</v>
          </cell>
          <cell r="N39">
            <v>2.0500000000000001E-2</v>
          </cell>
          <cell r="O39">
            <v>2.0500000000000001E-2</v>
          </cell>
          <cell r="P39">
            <v>4.1000000000000003E-3</v>
          </cell>
          <cell r="Q39">
            <v>4.1000000000000003E-3</v>
          </cell>
          <cell r="R39">
            <v>2.0500000000000001E-2</v>
          </cell>
          <cell r="S39">
            <v>2.0500000000000001E-2</v>
          </cell>
          <cell r="T39">
            <v>2.0500000000000001E-2</v>
          </cell>
          <cell r="U39">
            <v>1.6000000000000001E-3</v>
          </cell>
          <cell r="V39">
            <v>1.6000000000000001E-3</v>
          </cell>
        </row>
        <row r="40">
          <cell r="B40">
            <v>4.1000000000000003E-3</v>
          </cell>
          <cell r="C40">
            <v>4.1000000000000003E-3</v>
          </cell>
          <cell r="D40">
            <v>4.1000000000000003E-3</v>
          </cell>
          <cell r="E40">
            <v>4.1000000000000003E-3</v>
          </cell>
          <cell r="F40">
            <v>4.1000000000000003E-3</v>
          </cell>
          <cell r="G40">
            <v>4.1000000000000003E-3</v>
          </cell>
          <cell r="H40">
            <v>4.1000000000000003E-3</v>
          </cell>
          <cell r="I40">
            <v>4.1000000000000003E-3</v>
          </cell>
          <cell r="J40">
            <v>4.1000000000000003E-3</v>
          </cell>
          <cell r="K40">
            <v>4.1000000000000003E-3</v>
          </cell>
          <cell r="L40">
            <v>1.6000000000000001E-3</v>
          </cell>
          <cell r="M40">
            <v>2.0500000000000001E-2</v>
          </cell>
          <cell r="N40">
            <v>2.0500000000000001E-2</v>
          </cell>
          <cell r="O40">
            <v>2.0500000000000001E-2</v>
          </cell>
          <cell r="P40">
            <v>4.1000000000000003E-3</v>
          </cell>
          <cell r="Q40">
            <v>4.1000000000000003E-3</v>
          </cell>
          <cell r="R40">
            <v>2.0500000000000001E-2</v>
          </cell>
          <cell r="S40">
            <v>2.0500000000000001E-2</v>
          </cell>
          <cell r="T40">
            <v>2.0500000000000001E-2</v>
          </cell>
          <cell r="U40">
            <v>1.6000000000000001E-3</v>
          </cell>
          <cell r="V40">
            <v>1.6000000000000001E-3</v>
          </cell>
        </row>
        <row r="41">
          <cell r="B41">
            <v>4.1000000000000003E-3</v>
          </cell>
          <cell r="C41">
            <v>4.1000000000000003E-3</v>
          </cell>
          <cell r="D41">
            <v>4.1000000000000003E-3</v>
          </cell>
          <cell r="E41">
            <v>4.1000000000000003E-3</v>
          </cell>
          <cell r="F41">
            <v>4.1000000000000003E-3</v>
          </cell>
          <cell r="G41">
            <v>4.1000000000000003E-3</v>
          </cell>
          <cell r="H41">
            <v>4.1000000000000003E-3</v>
          </cell>
          <cell r="I41">
            <v>4.1000000000000003E-3</v>
          </cell>
          <cell r="J41">
            <v>4.1000000000000003E-3</v>
          </cell>
          <cell r="K41">
            <v>4.1000000000000003E-3</v>
          </cell>
          <cell r="L41">
            <v>1.6000000000000001E-3</v>
          </cell>
          <cell r="M41">
            <v>2.0500000000000001E-2</v>
          </cell>
          <cell r="N41">
            <v>2.0500000000000001E-2</v>
          </cell>
          <cell r="O41">
            <v>2.0500000000000001E-2</v>
          </cell>
          <cell r="P41">
            <v>4.1000000000000003E-3</v>
          </cell>
          <cell r="Q41">
            <v>4.1000000000000003E-3</v>
          </cell>
          <cell r="R41">
            <v>2.0500000000000001E-2</v>
          </cell>
          <cell r="S41">
            <v>2.0500000000000001E-2</v>
          </cell>
          <cell r="T41">
            <v>2.0500000000000001E-2</v>
          </cell>
          <cell r="U41">
            <v>1.6000000000000001E-3</v>
          </cell>
          <cell r="V41">
            <v>1.6000000000000001E-3</v>
          </cell>
        </row>
        <row r="42">
          <cell r="B42">
            <v>4.1000000000000003E-3</v>
          </cell>
          <cell r="C42">
            <v>4.1000000000000003E-3</v>
          </cell>
          <cell r="D42">
            <v>4.1000000000000003E-3</v>
          </cell>
          <cell r="E42">
            <v>4.1000000000000003E-3</v>
          </cell>
          <cell r="F42">
            <v>4.1000000000000003E-3</v>
          </cell>
          <cell r="G42">
            <v>4.1000000000000003E-3</v>
          </cell>
          <cell r="H42">
            <v>4.1000000000000003E-3</v>
          </cell>
          <cell r="I42">
            <v>4.1000000000000003E-3</v>
          </cell>
          <cell r="J42">
            <v>4.1000000000000003E-3</v>
          </cell>
          <cell r="K42">
            <v>4.1000000000000003E-3</v>
          </cell>
          <cell r="L42">
            <v>1.6000000000000001E-3</v>
          </cell>
          <cell r="M42">
            <v>2.0500000000000001E-2</v>
          </cell>
          <cell r="N42">
            <v>2.0500000000000001E-2</v>
          </cell>
          <cell r="O42">
            <v>2.0500000000000001E-2</v>
          </cell>
          <cell r="P42">
            <v>4.1000000000000003E-3</v>
          </cell>
          <cell r="Q42">
            <v>4.1000000000000003E-3</v>
          </cell>
          <cell r="R42">
            <v>2.0500000000000001E-2</v>
          </cell>
          <cell r="S42">
            <v>2.0500000000000001E-2</v>
          </cell>
          <cell r="T42">
            <v>2.0500000000000001E-2</v>
          </cell>
          <cell r="U42">
            <v>1.6000000000000001E-3</v>
          </cell>
          <cell r="V42">
            <v>1.6000000000000001E-3</v>
          </cell>
        </row>
        <row r="43">
          <cell r="B43">
            <v>4.1000000000000003E-3</v>
          </cell>
          <cell r="C43">
            <v>4.1000000000000003E-3</v>
          </cell>
          <cell r="D43">
            <v>4.1000000000000003E-3</v>
          </cell>
          <cell r="E43">
            <v>4.1000000000000003E-3</v>
          </cell>
          <cell r="F43">
            <v>4.1000000000000003E-3</v>
          </cell>
          <cell r="G43">
            <v>4.1000000000000003E-3</v>
          </cell>
          <cell r="H43">
            <v>4.1000000000000003E-3</v>
          </cell>
          <cell r="I43">
            <v>4.1000000000000003E-3</v>
          </cell>
          <cell r="J43">
            <v>4.1000000000000003E-3</v>
          </cell>
          <cell r="K43">
            <v>4.1000000000000003E-3</v>
          </cell>
          <cell r="L43">
            <v>1.6000000000000001E-3</v>
          </cell>
          <cell r="M43">
            <v>2.0500000000000001E-2</v>
          </cell>
          <cell r="N43">
            <v>2.0500000000000001E-2</v>
          </cell>
          <cell r="O43">
            <v>2.0500000000000001E-2</v>
          </cell>
          <cell r="P43">
            <v>4.1000000000000003E-3</v>
          </cell>
          <cell r="Q43">
            <v>4.1000000000000003E-3</v>
          </cell>
          <cell r="R43">
            <v>2.0500000000000001E-2</v>
          </cell>
          <cell r="S43">
            <v>2.0500000000000001E-2</v>
          </cell>
          <cell r="T43">
            <v>2.0500000000000001E-2</v>
          </cell>
          <cell r="U43">
            <v>1.6000000000000001E-3</v>
          </cell>
          <cell r="V43">
            <v>1.6000000000000001E-3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G49" sqref="G49:G51"/>
    </sheetView>
  </sheetViews>
  <sheetFormatPr defaultRowHeight="15" customHeight="1" x14ac:dyDescent="0.25"/>
  <cols>
    <col min="1" max="1" width="23" style="18" bestFit="1" customWidth="1"/>
    <col min="2" max="13" width="11.140625" style="18" customWidth="1"/>
    <col min="14" max="14" width="9.140625" style="18"/>
    <col min="15" max="15" width="11.140625" style="18" customWidth="1"/>
    <col min="16" max="16" width="9.140625" style="18"/>
    <col min="17" max="17" width="11.140625" style="18" customWidth="1"/>
    <col min="18" max="16384" width="9.140625" style="18"/>
  </cols>
  <sheetData>
    <row r="1" spans="1:18" ht="15" customHeight="1" x14ac:dyDescent="0.25">
      <c r="A1" s="41" t="s">
        <v>34</v>
      </c>
      <c r="B1" s="41" t="s">
        <v>44</v>
      </c>
      <c r="C1" s="41"/>
      <c r="D1" s="41"/>
      <c r="E1" s="41"/>
      <c r="F1" s="41"/>
      <c r="G1" s="41"/>
      <c r="H1" s="41"/>
      <c r="I1" s="41" t="s">
        <v>45</v>
      </c>
      <c r="J1" s="41"/>
      <c r="K1" s="41"/>
      <c r="L1" s="41"/>
      <c r="M1" s="41" t="s">
        <v>74</v>
      </c>
      <c r="N1" s="41"/>
      <c r="O1" s="41" t="s">
        <v>75</v>
      </c>
      <c r="P1" s="41"/>
      <c r="Q1" s="41" t="s">
        <v>76</v>
      </c>
      <c r="R1" s="41"/>
    </row>
    <row r="2" spans="1:18" ht="15" customHeight="1" x14ac:dyDescent="0.25">
      <c r="A2" s="42"/>
      <c r="B2" s="30" t="s">
        <v>35</v>
      </c>
      <c r="C2" s="30" t="s">
        <v>68</v>
      </c>
      <c r="D2" s="30" t="s">
        <v>36</v>
      </c>
      <c r="E2" s="30" t="s">
        <v>66</v>
      </c>
      <c r="F2" s="30" t="s">
        <v>37</v>
      </c>
      <c r="G2" s="30" t="s">
        <v>67</v>
      </c>
      <c r="H2" s="30" t="s">
        <v>65</v>
      </c>
      <c r="I2" s="30" t="s">
        <v>38</v>
      </c>
      <c r="J2" s="30" t="s">
        <v>39</v>
      </c>
      <c r="K2" s="30" t="s">
        <v>40</v>
      </c>
      <c r="L2" s="30" t="s">
        <v>41</v>
      </c>
      <c r="M2" s="30" t="s">
        <v>42</v>
      </c>
      <c r="N2" s="30" t="s">
        <v>43</v>
      </c>
      <c r="O2" s="30" t="s">
        <v>42</v>
      </c>
      <c r="P2" s="30" t="s">
        <v>43</v>
      </c>
      <c r="Q2" s="30" t="s">
        <v>42</v>
      </c>
      <c r="R2" s="30" t="s">
        <v>43</v>
      </c>
    </row>
    <row r="3" spans="1:18" ht="15" customHeight="1" x14ac:dyDescent="0.25">
      <c r="A3" s="32" t="s">
        <v>1</v>
      </c>
      <c r="B3" s="26">
        <f ca="1">INDIRECT(ADDRESS(ROW(PM_escap!$B$44),ROW(PM_escap!B44)-42,1,1,"PM_escap"),TRUE)</f>
        <v>1741.9359441624697</v>
      </c>
      <c r="C3" s="26">
        <f ca="1">INDIRECT(ADDRESS(ROW(PM_escap!$B$44),ROW(PM_escap!B44)-42,1,1,"NOx"),TRUE)</f>
        <v>2092184.8934625252</v>
      </c>
      <c r="D3" s="26">
        <f ca="1">INDIRECT(ADDRESS(ROW(PM_escap!$B$44),ROW(PM_escap!B44)-42,1,1,"CO"),TRUE)</f>
        <v>2514664.0683800629</v>
      </c>
      <c r="E3" s="26">
        <f ca="1">INDIRECT(ADDRESS(ROW(PM_escap!$B$44),ROW(PM_escap!B44)-42,1,1,"SO2"),TRUE)</f>
        <v>11674.819063439305</v>
      </c>
      <c r="F3" s="26">
        <f ca="1">INDIRECT(ADDRESS(ROW(PM_escap!$B$44),ROW(PM_escap!B44)-42,1,1,"NMHC"),TRUE)</f>
        <v>2090363.5125273585</v>
      </c>
      <c r="G3" s="26">
        <f ca="1">INDIRECT(ADDRESS(ROW(PM_escap!$B$44),ROW(PM_escap!B44)-42,1,1,"CH4"),TRUE)</f>
        <v>54261.709292616164</v>
      </c>
      <c r="H3" s="26">
        <f ca="1">INDIRECT(ADDRESS(ROW(PM_escap!$B$44),ROW(PM_escap!B44)-42,1,1,"HCT"),TRUE)</f>
        <v>2144625.2218199754</v>
      </c>
      <c r="I3" s="26">
        <f ca="1">INDIRECT(ADDRESS(ROW(PM_escap!$B$44),ROW(PM_escap!B44)-42,1,1,"EVAPO_ed"),TRUE)</f>
        <v>0.11438355731344155</v>
      </c>
      <c r="J3" s="26">
        <f ca="1">INDIRECT(ADDRESS(ROW(PM_escap!$B$44),ROW(PM_escap!B44)-42,1,1,"EVAPO_es"),TRUE)</f>
        <v>101524.12392171647</v>
      </c>
      <c r="K3" s="26">
        <f ca="1">INDIRECT(ADDRESS(ROW(PM_escap!$B$44),ROW(PM_escap!B44)-42,1,1,"EVAPO_er"),TRUE)</f>
        <v>43696.040551374099</v>
      </c>
      <c r="L3" s="26">
        <f ca="1">SUM(I3:K3)</f>
        <v>145220.2788566479</v>
      </c>
      <c r="M3" s="26">
        <f ca="1">INDIRECT(ADDRESS(ROW(PM_escap!$B$44),ROW(PM_escap!B44)-42,1,1,"PMpneufreio"),TRUE)</f>
        <v>24687.296789454998</v>
      </c>
      <c r="N3" s="26">
        <f ca="1">INDIRECT(ADDRESS(ROW(PM_escap!$B$44),ROW(PM_escap!B44)-42,1,1,"PMpista"),TRUE)</f>
        <v>20346.673178122255</v>
      </c>
      <c r="O3" s="26">
        <f ca="1">INDIRECT(ADDRESS(ROW(PM_escap!$B$44),ROW(PM_escap!B44)-42,1,1,"PM10_pneufreio"),TRUE)</f>
        <v>18718.93932387247</v>
      </c>
      <c r="P3" s="26">
        <f ca="1">INDIRECT(ADDRESS(ROW(PM_escap!$B$44),ROW(PM_escap!B44)-42,1,1,"PM10_pista"),TRUE)</f>
        <v>10173.336589061128</v>
      </c>
      <c r="Q3" s="26">
        <f ca="1">INDIRECT(ADDRESS(ROW(PM_escap!$B$44),ROW(PM_escap!B44)-42,1,1,"PM25_pneufreio"),TRUE)</f>
        <v>10037.69210120698</v>
      </c>
      <c r="R3" s="26">
        <f ca="1">INDIRECT(ADDRESS(ROW(PM_escap!$B$44),ROW(PM_escap!B44)-42,1,1,"PM25_pista"),TRUE)</f>
        <v>5561.4240020200814</v>
      </c>
    </row>
    <row r="4" spans="1:18" ht="15" customHeight="1" x14ac:dyDescent="0.25">
      <c r="A4" s="33" t="s">
        <v>2</v>
      </c>
      <c r="B4" s="27">
        <f ca="1">INDIRECT(ADDRESS(ROW(PM_escap!$B$44),ROW(PM_escap!B45)-42,1,1,"PM_escap"),TRUE)</f>
        <v>0</v>
      </c>
      <c r="C4" s="27">
        <f ca="1">INDIRECT(ADDRESS(ROW(PM_escap!$B$44),ROW(PM_escap!B45)-42,1,1,"NOx"),TRUE)</f>
        <v>47747.908688726035</v>
      </c>
      <c r="D4" s="27">
        <f ca="1">INDIRECT(ADDRESS(ROW(PM_escap!$B$44),ROW(PM_escap!B45)-42,1,1,"CO"),TRUE)</f>
        <v>514050.35042744299</v>
      </c>
      <c r="E4" s="27">
        <f ca="1">INDIRECT(ADDRESS(ROW(PM_escap!$B$44),ROW(PM_escap!B45)-42,1,1,"SO2"),TRUE)</f>
        <v>0</v>
      </c>
      <c r="F4" s="27">
        <f ca="1">INDIRECT(ADDRESS(ROW(PM_escap!$B$44),ROW(PM_escap!B45)-42,1,1,"NMHC"),TRUE)</f>
        <v>54949.451720636054</v>
      </c>
      <c r="G4" s="27">
        <f ca="1">INDIRECT(ADDRESS(ROW(PM_escap!$B$44),ROW(PM_escap!B45)-42,1,1,"CH4"),TRUE)</f>
        <v>7924.431539883406</v>
      </c>
      <c r="H4" s="27">
        <f ca="1">INDIRECT(ADDRESS(ROW(PM_escap!$B$44),ROW(PM_escap!B45)-42,1,1,"HCT"),TRUE)</f>
        <v>62873.883260519455</v>
      </c>
      <c r="I4" s="27">
        <f ca="1">INDIRECT(ADDRESS(ROW(PM_escap!$B$44),ROW(PM_escap!B45)-42,1,1,"EVAPO_ed"),TRUE)</f>
        <v>0</v>
      </c>
      <c r="J4" s="27">
        <f ca="1">INDIRECT(ADDRESS(ROW(PM_escap!$B$44),ROW(PM_escap!B45)-42,1,1,"EVAPO_es"),TRUE)</f>
        <v>22977.45034306989</v>
      </c>
      <c r="K4" s="27">
        <f ca="1">INDIRECT(ADDRESS(ROW(PM_escap!$B$44),ROW(PM_escap!B45)-42,1,1,"EVAPO_er"),TRUE)</f>
        <v>17915.552423437333</v>
      </c>
      <c r="L4" s="27">
        <f t="shared" ref="L4:L23" ca="1" si="0">SUM(I4:K4)</f>
        <v>40893.002766507227</v>
      </c>
      <c r="M4" s="27">
        <f ca="1">INDIRECT(ADDRESS(ROW(PM_escap!$B$44),ROW(PM_escap!B45)-42,1,1,"PMpneufreio"),TRUE)</f>
        <v>795.40778063962694</v>
      </c>
      <c r="N4" s="27">
        <f ca="1">INDIRECT(ADDRESS(ROW(PM_escap!$B$44),ROW(PM_escap!B45)-42,1,1,"PMpista"),TRUE)</f>
        <v>655.55586316452741</v>
      </c>
      <c r="O4" s="27">
        <f ca="1">INDIRECT(ADDRESS(ROW(PM_escap!$B$44),ROW(PM_escap!B45)-42,1,1,"PM10_pneufreio"),TRUE)</f>
        <v>603.11139411136548</v>
      </c>
      <c r="P4" s="27">
        <f ca="1">INDIRECT(ADDRESS(ROW(PM_escap!$B$44),ROW(PM_escap!B45)-42,1,1,"PM10_pista"),TRUE)</f>
        <v>327.7779315822637</v>
      </c>
      <c r="Q4" s="27">
        <f ca="1">INDIRECT(ADDRESS(ROW(PM_escap!$B$44),ROW(PM_escap!B45)-42,1,1,"PM25_pneufreio"),TRUE)</f>
        <v>323.40755916116694</v>
      </c>
      <c r="R4" s="27">
        <f ca="1">INDIRECT(ADDRESS(ROW(PM_escap!$B$44),ROW(PM_escap!B45)-42,1,1,"PM25_pista"),TRUE)</f>
        <v>179.18526926497094</v>
      </c>
    </row>
    <row r="5" spans="1:18" ht="15" customHeight="1" x14ac:dyDescent="0.25">
      <c r="A5" s="32" t="s">
        <v>30</v>
      </c>
      <c r="B5" s="26">
        <f ca="1">INDIRECT(ADDRESS(ROW(PM_escap!$B$44),ROW(PM_escap!B46)-42,1,1,"PM_escap"),TRUE)</f>
        <v>2956.9570072580045</v>
      </c>
      <c r="C5" s="26">
        <f ca="1">INDIRECT(ADDRESS(ROW(PM_escap!$B$44),ROW(PM_escap!B46)-42,1,1,"NOx"),TRUE)</f>
        <v>1384842.4581867016</v>
      </c>
      <c r="D5" s="26">
        <f ca="1">INDIRECT(ADDRESS(ROW(PM_escap!$B$44),ROW(PM_escap!B46)-42,1,1,"CO"),TRUE)</f>
        <v>1252221.0621430515</v>
      </c>
      <c r="E5" s="26">
        <f ca="1">INDIRECT(ADDRESS(ROW(PM_escap!$B$44),ROW(PM_escap!B46)-42,1,1,"SO2"),TRUE)</f>
        <v>21722.36526103516</v>
      </c>
      <c r="F5" s="26">
        <f ca="1">INDIRECT(ADDRESS(ROW(PM_escap!$B$44),ROW(PM_escap!B46)-42,1,1,"NMHC"),TRUE)</f>
        <v>1384898.6777516066</v>
      </c>
      <c r="G5" s="26">
        <f ca="1">INDIRECT(ADDRESS(ROW(PM_escap!$B$44),ROW(PM_escap!B46)-42,1,1,"CH4"),TRUE)</f>
        <v>35115.286745324644</v>
      </c>
      <c r="H5" s="26">
        <f ca="1">INDIRECT(ADDRESS(ROW(PM_escap!$B$44),ROW(PM_escap!B46)-42,1,1,"HCT"),TRUE)</f>
        <v>1420013.9644969311</v>
      </c>
      <c r="I5" s="26">
        <f ca="1">INDIRECT(ADDRESS(ROW(PM_escap!$B$44),ROW(PM_escap!B46)-42,1,1,"EVAPO_ed"),TRUE)</f>
        <v>0</v>
      </c>
      <c r="J5" s="26">
        <f ca="1">INDIRECT(ADDRESS(ROW(PM_escap!$B$44),ROW(PM_escap!B46)-42,1,1,"EVAPO_es"),TRUE)</f>
        <v>137583.02141598787</v>
      </c>
      <c r="K5" s="26">
        <f ca="1">INDIRECT(ADDRESS(ROW(PM_escap!$B$44),ROW(PM_escap!B46)-42,1,1,"EVAPO_er"),TRUE)</f>
        <v>34051.142984513805</v>
      </c>
      <c r="L5" s="26">
        <f t="shared" ca="1" si="0"/>
        <v>171634.16440050167</v>
      </c>
      <c r="M5" s="26">
        <f ca="1">INDIRECT(ADDRESS(ROW(PM_escap!$B$44),ROW(PM_escap!B46)-42,1,1,"PMpneufreio"),TRUE)</f>
        <v>49670.960588873575</v>
      </c>
      <c r="N5" s="26">
        <f ca="1">INDIRECT(ADDRESS(ROW(PM_escap!$B$44),ROW(PM_escap!B46)-42,1,1,"PMpista"),TRUE)</f>
        <v>40937.604880939754</v>
      </c>
      <c r="O5" s="26">
        <f ca="1">INDIRECT(ADDRESS(ROW(PM_escap!$B$44),ROW(PM_escap!B46)-42,1,1,"PM10_pneufreio"),TRUE)</f>
        <v>37662.596490464581</v>
      </c>
      <c r="P5" s="26">
        <f ca="1">INDIRECT(ADDRESS(ROW(PM_escap!$B$44),ROW(PM_escap!B46)-42,1,1,"PM10_pista"),TRUE)</f>
        <v>20468.802440469877</v>
      </c>
      <c r="Q5" s="26">
        <f ca="1">INDIRECT(ADDRESS(ROW(PM_escap!$B$44),ROW(PM_escap!B46)-42,1,1,"PM25_pneufreio"),TRUE)</f>
        <v>20195.88507459695</v>
      </c>
      <c r="R5" s="26">
        <f ca="1">INDIRECT(ADDRESS(ROW(PM_escap!$B$44),ROW(PM_escap!B46)-42,1,1,"PM25_pista"),TRUE)</f>
        <v>11189.612000790203</v>
      </c>
    </row>
    <row r="6" spans="1:18" ht="15" customHeight="1" x14ac:dyDescent="0.25">
      <c r="A6" s="33" t="s">
        <v>31</v>
      </c>
      <c r="B6" s="27">
        <f ca="1">INDIRECT(ADDRESS(ROW(PM_escap!$B$44),ROW(PM_escap!B47)-42,1,1,"PM_escap"),TRUE)</f>
        <v>0</v>
      </c>
      <c r="C6" s="27">
        <f ca="1">INDIRECT(ADDRESS(ROW(PM_escap!$B$44),ROW(PM_escap!B47)-42,1,1,"NOx"),TRUE)</f>
        <v>122079.61965843276</v>
      </c>
      <c r="D6" s="27">
        <f ca="1">INDIRECT(ADDRESS(ROW(PM_escap!$B$44),ROW(PM_escap!B47)-42,1,1,"CO"),TRUE)</f>
        <v>140820.63599555919</v>
      </c>
      <c r="E6" s="27">
        <f ca="1">INDIRECT(ADDRESS(ROW(PM_escap!$B$44),ROW(PM_escap!B47)-42,1,1,"SO2"),TRUE)</f>
        <v>0</v>
      </c>
      <c r="F6" s="27">
        <f ca="1">INDIRECT(ADDRESS(ROW(PM_escap!$B$44),ROW(PM_escap!B47)-42,1,1,"NMHC"),TRUE)</f>
        <v>122237.23668536769</v>
      </c>
      <c r="G6" s="27">
        <f ca="1">INDIRECT(ADDRESS(ROW(PM_escap!$B$44),ROW(PM_escap!B47)-42,1,1,"CH4"),TRUE)</f>
        <v>8853.0310306625688</v>
      </c>
      <c r="H6" s="27">
        <f ca="1">INDIRECT(ADDRESS(ROW(PM_escap!$B$44),ROW(PM_escap!B47)-42,1,1,"HCT"),TRUE)</f>
        <v>131090.26771603027</v>
      </c>
      <c r="I6" s="27">
        <f ca="1">INDIRECT(ADDRESS(ROW(PM_escap!$B$44),ROW(PM_escap!B47)-42,1,1,"EVAPO_ed"),TRUE)</f>
        <v>4.2876225145750284E-2</v>
      </c>
      <c r="J6" s="27">
        <f ca="1">INDIRECT(ADDRESS(ROW(PM_escap!$B$44),ROW(PM_escap!B47)-42,1,1,"EVAPO_es"),TRUE)</f>
        <v>10307.973606018542</v>
      </c>
      <c r="K6" s="27">
        <f ca="1">INDIRECT(ADDRESS(ROW(PM_escap!$B$44),ROW(PM_escap!B47)-42,1,1,"EVAPO_er"),TRUE)</f>
        <v>4862.453199882606</v>
      </c>
      <c r="L6" s="27">
        <f t="shared" ca="1" si="0"/>
        <v>15170.469682126293</v>
      </c>
      <c r="M6" s="27">
        <f ca="1">INDIRECT(ADDRESS(ROW(PM_escap!$B$44),ROW(PM_escap!B47)-42,1,1,"PMpneufreio"),TRUE)</f>
        <v>4380.2237539568405</v>
      </c>
      <c r="N6" s="27">
        <f ca="1">INDIRECT(ADDRESS(ROW(PM_escap!$B$44),ROW(PM_escap!B47)-42,1,1,"PMpista"),TRUE)</f>
        <v>3610.074522491901</v>
      </c>
      <c r="O6" s="27">
        <f ca="1">INDIRECT(ADDRESS(ROW(PM_escap!$B$44),ROW(PM_escap!B47)-42,1,1,"PM10_pneufreio"),TRUE)</f>
        <v>3321.2685606925493</v>
      </c>
      <c r="P6" s="27">
        <f ca="1">INDIRECT(ADDRESS(ROW(PM_escap!$B$44),ROW(PM_escap!B47)-42,1,1,"PM10_pista"),TRUE)</f>
        <v>1805.0372612459505</v>
      </c>
      <c r="Q6" s="27">
        <f ca="1">INDIRECT(ADDRESS(ROW(PM_escap!$B$44),ROW(PM_escap!B47)-42,1,1,"PM25_pneufreio"),TRUE)</f>
        <v>1780.9700977626712</v>
      </c>
      <c r="R6" s="27">
        <f ca="1">INDIRECT(ADDRESS(ROW(PM_escap!$B$44),ROW(PM_escap!B47)-42,1,1,"PM25_pista"),TRUE)</f>
        <v>986.75370281445305</v>
      </c>
    </row>
    <row r="7" spans="1:18" ht="15" customHeight="1" x14ac:dyDescent="0.25">
      <c r="A7" s="32" t="s">
        <v>5</v>
      </c>
      <c r="B7" s="26">
        <f ca="1">INDIRECT(ADDRESS(ROW(PM_escap!$B$44),ROW(PM_escap!B48)-42,1,1,"PM_escap"),TRUE)</f>
        <v>0</v>
      </c>
      <c r="C7" s="26">
        <f ca="1">INDIRECT(ADDRESS(ROW(PM_escap!$B$44),ROW(PM_escap!B48)-42,1,1,"NOx"),TRUE)</f>
        <v>98830.360919999992</v>
      </c>
      <c r="D7" s="26">
        <f ca="1">INDIRECT(ADDRESS(ROW(PM_escap!$B$44),ROW(PM_escap!B48)-42,1,1,"CO"),TRUE)</f>
        <v>190844.83488000004</v>
      </c>
      <c r="E7" s="26">
        <f ca="1">INDIRECT(ADDRESS(ROW(PM_escap!$B$44),ROW(PM_escap!B48)-42,1,1,"SO2"),TRUE)</f>
        <v>0</v>
      </c>
      <c r="F7" s="26">
        <f ca="1">INDIRECT(ADDRESS(ROW(PM_escap!$B$44),ROW(PM_escap!B48)-42,1,1,"NMHC"),TRUE)</f>
        <v>8860.6530480000001</v>
      </c>
      <c r="G7" s="26">
        <f ca="1">INDIRECT(ADDRESS(ROW(PM_escap!$B$44),ROW(PM_escap!B48)-42,1,1,"CH4"),TRUE)</f>
        <v>74974.756560000009</v>
      </c>
      <c r="H7" s="26">
        <f ca="1">INDIRECT(ADDRESS(ROW(PM_escap!$B$44),ROW(PM_escap!B48)-42,1,1,"HCT"),TRUE)</f>
        <v>83835.409608000016</v>
      </c>
      <c r="I7" s="26">
        <f ca="1">INDIRECT(ADDRESS(ROW(PM_escap!$B$44),ROW(PM_escap!B48)-42,1,1,"EVAPO_ed"),TRUE)</f>
        <v>0</v>
      </c>
      <c r="J7" s="26">
        <f ca="1">INDIRECT(ADDRESS(ROW(PM_escap!$B$44),ROW(PM_escap!B48)-42,1,1,"EVAPO_es"),TRUE)</f>
        <v>0</v>
      </c>
      <c r="K7" s="26">
        <f ca="1">INDIRECT(ADDRESS(ROW(PM_escap!$B$44),ROW(PM_escap!B48)-42,1,1,"EVAPO_er"),TRUE)</f>
        <v>0</v>
      </c>
      <c r="L7" s="26">
        <f t="shared" ca="1" si="0"/>
        <v>0</v>
      </c>
      <c r="M7" s="26">
        <f ca="1">INDIRECT(ADDRESS(ROW(PM_escap!$B$44),ROW(PM_escap!B48)-42,1,1,"PMpneufreio"),TRUE)</f>
        <v>6202.4571335999999</v>
      </c>
      <c r="N7" s="26">
        <f ca="1">INDIRECT(ADDRESS(ROW(PM_escap!$B$44),ROW(PM_escap!B48)-42,1,1,"PMpista"),TRUE)</f>
        <v>5111.9152199999999</v>
      </c>
      <c r="O7" s="26">
        <f ca="1">INDIRECT(ADDRESS(ROW(PM_escap!$B$44),ROW(PM_escap!B48)-42,1,1,"PM10_pneufreio"),TRUE)</f>
        <v>4702.9620023999996</v>
      </c>
      <c r="P7" s="26">
        <f ca="1">INDIRECT(ADDRESS(ROW(PM_escap!$B$44),ROW(PM_escap!B48)-42,1,1,"PM10_pista"),TRUE)</f>
        <v>2555.9576099999999</v>
      </c>
      <c r="Q7" s="26">
        <f ca="1">INDIRECT(ADDRESS(ROW(PM_escap!$B$44),ROW(PM_escap!B48)-42,1,1,"PM25_pneufreio"),TRUE)</f>
        <v>2521.8781752</v>
      </c>
      <c r="R7" s="26">
        <f ca="1">INDIRECT(ADDRESS(ROW(PM_escap!$B$44),ROW(PM_escap!B48)-42,1,1,"PM25_pista"),TRUE)</f>
        <v>1397.2568268000002</v>
      </c>
    </row>
    <row r="8" spans="1:18" ht="15" customHeight="1" x14ac:dyDescent="0.25">
      <c r="A8" s="33" t="s">
        <v>6</v>
      </c>
      <c r="B8" s="27">
        <f ca="1">INDIRECT(ADDRESS(ROW(PM_escap!$B$44),ROW(PM_escap!B49)-42,1,1,"PM_escap"),TRUE)</f>
        <v>115.51101642402338</v>
      </c>
      <c r="C8" s="27">
        <f ca="1">INDIRECT(ADDRESS(ROW(PM_escap!$B$44),ROW(PM_escap!B49)-42,1,1,"NOx"),TRUE)</f>
        <v>95244.299850137686</v>
      </c>
      <c r="D8" s="27">
        <f ca="1">INDIRECT(ADDRESS(ROW(PM_escap!$B$44),ROW(PM_escap!B49)-42,1,1,"CO"),TRUE)</f>
        <v>123143.97663431571</v>
      </c>
      <c r="E8" s="27">
        <f ca="1">INDIRECT(ADDRESS(ROW(PM_escap!$B$44),ROW(PM_escap!B49)-42,1,1,"SO2"),TRUE)</f>
        <v>1122.8220926127451</v>
      </c>
      <c r="F8" s="27">
        <f ca="1">INDIRECT(ADDRESS(ROW(PM_escap!$B$44),ROW(PM_escap!B49)-42,1,1,"NMHC"),TRUE)</f>
        <v>95123.149255439872</v>
      </c>
      <c r="G8" s="27">
        <f ca="1">INDIRECT(ADDRESS(ROW(PM_escap!$B$44),ROW(PM_escap!B49)-42,1,1,"CH4"),TRUE)</f>
        <v>2178.3892319612728</v>
      </c>
      <c r="H8" s="27">
        <f ca="1">INDIRECT(ADDRESS(ROW(PM_escap!$B$44),ROW(PM_escap!B49)-42,1,1,"HCT"),TRUE)</f>
        <v>97301.538487401165</v>
      </c>
      <c r="I8" s="27">
        <f ca="1">INDIRECT(ADDRESS(ROW(PM_escap!$B$44),ROW(PM_escap!B49)-42,1,1,"EVAPO_ed"),TRUE)</f>
        <v>0</v>
      </c>
      <c r="J8" s="27">
        <f ca="1">INDIRECT(ADDRESS(ROW(PM_escap!$B$44),ROW(PM_escap!B49)-42,1,1,"EVAPO_es"),TRUE)</f>
        <v>9061.370172083567</v>
      </c>
      <c r="K8" s="27">
        <f ca="1">INDIRECT(ADDRESS(ROW(PM_escap!$B$44),ROW(PM_escap!B49)-42,1,1,"EVAPO_er"),TRUE)</f>
        <v>6214.3665737672263</v>
      </c>
      <c r="L8" s="27">
        <f t="shared" ca="1" si="0"/>
        <v>15275.736745850794</v>
      </c>
      <c r="M8" s="27">
        <f ca="1">INDIRECT(ADDRESS(ROW(PM_escap!$B$44),ROW(PM_escap!B49)-42,1,1,"PMpneufreio"),TRUE)</f>
        <v>1870.6530167281235</v>
      </c>
      <c r="N8" s="27">
        <f ca="1">INDIRECT(ADDRESS(ROW(PM_escap!$B$44),ROW(PM_escap!B49)-42,1,1,"PMpista"),TRUE)</f>
        <v>1541.7469918088932</v>
      </c>
      <c r="O8" s="27">
        <f ca="1">INDIRECT(ADDRESS(ROW(PM_escap!$B$44),ROW(PM_escap!B49)-42,1,1,"PM10_pneufreio"),TRUE)</f>
        <v>1418.407232464182</v>
      </c>
      <c r="P8" s="27">
        <f ca="1">INDIRECT(ADDRESS(ROW(PM_escap!$B$44),ROW(PM_escap!B49)-42,1,1,"PM10_pista"),TRUE)</f>
        <v>770.8734959044466</v>
      </c>
      <c r="Q8" s="27">
        <f ca="1">INDIRECT(ADDRESS(ROW(PM_escap!$B$44),ROW(PM_escap!B49)-42,1,1,"PM25_pneufreio"),TRUE)</f>
        <v>760.59518262572078</v>
      </c>
      <c r="R8" s="27">
        <f ca="1">INDIRECT(ADDRESS(ROW(PM_escap!$B$44),ROW(PM_escap!B49)-42,1,1,"PM25_pista"),TRUE)</f>
        <v>421.41084442776412</v>
      </c>
    </row>
    <row r="9" spans="1:18" ht="15" customHeight="1" x14ac:dyDescent="0.25">
      <c r="A9" s="32" t="s">
        <v>7</v>
      </c>
      <c r="B9" s="26">
        <f ca="1">INDIRECT(ADDRESS(ROW(PM_escap!$B$44),ROW(PM_escap!B50)-42,1,1,"PM_escap"),TRUE)</f>
        <v>0</v>
      </c>
      <c r="C9" s="26">
        <f ca="1">INDIRECT(ADDRESS(ROW(PM_escap!$B$44),ROW(PM_escap!B50)-42,1,1,"NOx"),TRUE)</f>
        <v>1070.6459812509095</v>
      </c>
      <c r="D9" s="26">
        <f ca="1">INDIRECT(ADDRESS(ROW(PM_escap!$B$44),ROW(PM_escap!B50)-42,1,1,"CO"),TRUE)</f>
        <v>8224.3559472002235</v>
      </c>
      <c r="E9" s="26">
        <f ca="1">INDIRECT(ADDRESS(ROW(PM_escap!$B$44),ROW(PM_escap!B50)-42,1,1,"SO2"),TRUE)</f>
        <v>0</v>
      </c>
      <c r="F9" s="26">
        <f ca="1">INDIRECT(ADDRESS(ROW(PM_escap!$B$44),ROW(PM_escap!B50)-42,1,1,"NMHC"),TRUE)</f>
        <v>1263.449855618521</v>
      </c>
      <c r="G9" s="26">
        <f ca="1">INDIRECT(ADDRESS(ROW(PM_escap!$B$44),ROW(PM_escap!B50)-42,1,1,"CH4"),TRUE)</f>
        <v>139.01275887839179</v>
      </c>
      <c r="H9" s="26">
        <f ca="1">INDIRECT(ADDRESS(ROW(PM_escap!$B$44),ROW(PM_escap!B50)-42,1,1,"HCT"),TRUE)</f>
        <v>1402.4626144969134</v>
      </c>
      <c r="I9" s="26">
        <f ca="1">INDIRECT(ADDRESS(ROW(PM_escap!$B$44),ROW(PM_escap!B50)-42,1,1,"EVAPO_ed"),TRUE)</f>
        <v>0</v>
      </c>
      <c r="J9" s="26">
        <f ca="1">INDIRECT(ADDRESS(ROW(PM_escap!$B$44),ROW(PM_escap!B50)-42,1,1,"EVAPO_es"),TRUE)</f>
        <v>752.86569088688668</v>
      </c>
      <c r="K9" s="26">
        <f ca="1">INDIRECT(ADDRESS(ROW(PM_escap!$B$44),ROW(PM_escap!B50)-42,1,1,"EVAPO_er"),TRUE)</f>
        <v>612.31198342343475</v>
      </c>
      <c r="L9" s="26">
        <f t="shared" ca="1" si="0"/>
        <v>1365.1776743103214</v>
      </c>
      <c r="M9" s="26">
        <f ca="1">INDIRECT(ADDRESS(ROW(PM_escap!$B$44),ROW(PM_escap!B50)-42,1,1,"PMpneufreio"),TRUE)</f>
        <v>20.769011777101618</v>
      </c>
      <c r="N9" s="26">
        <f ca="1">INDIRECT(ADDRESS(ROW(PM_escap!$B$44),ROW(PM_escap!B50)-42,1,1,"PMpista"),TRUE)</f>
        <v>17.117317398710121</v>
      </c>
      <c r="O9" s="26">
        <f ca="1">INDIRECT(ADDRESS(ROW(PM_escap!$B$44),ROW(PM_escap!B50)-42,1,1,"PM10_pneufreio"),TRUE)</f>
        <v>15.747932006813311</v>
      </c>
      <c r="P9" s="26">
        <f ca="1">INDIRECT(ADDRESS(ROW(PM_escap!$B$44),ROW(PM_escap!B50)-42,1,1,"PM10_pista"),TRUE)</f>
        <v>8.5586586993550604</v>
      </c>
      <c r="Q9" s="26">
        <f ca="1">INDIRECT(ADDRESS(ROW(PM_escap!$B$44),ROW(PM_escap!B50)-42,1,1,"PM25_pneufreio"),TRUE)</f>
        <v>8.4445432500303301</v>
      </c>
      <c r="R9" s="26">
        <f ca="1">INDIRECT(ADDRESS(ROW(PM_escap!$B$44),ROW(PM_escap!B50)-42,1,1,"PM25_pista"),TRUE)</f>
        <v>4.6787334223141013</v>
      </c>
    </row>
    <row r="10" spans="1:18" ht="15" customHeight="1" x14ac:dyDescent="0.25">
      <c r="A10" s="33" t="s">
        <v>32</v>
      </c>
      <c r="B10" s="27">
        <f ca="1">INDIRECT(ADDRESS(ROW(PM_escap!$B$44),ROW(PM_escap!B51)-42,1,1,"PM_escap"),TRUE)</f>
        <v>293.73270038202713</v>
      </c>
      <c r="C10" s="27">
        <f ca="1">INDIRECT(ADDRESS(ROW(PM_escap!$B$44),ROW(PM_escap!B51)-42,1,1,"NOx"),TRUE)</f>
        <v>166146.64345449847</v>
      </c>
      <c r="D10" s="27">
        <f ca="1">INDIRECT(ADDRESS(ROW(PM_escap!$B$44),ROW(PM_escap!B51)-42,1,1,"CO"),TRUE)</f>
        <v>123577.13111456243</v>
      </c>
      <c r="E10" s="27">
        <f ca="1">INDIRECT(ADDRESS(ROW(PM_escap!$B$44),ROW(PM_escap!B51)-42,1,1,"SO2"),TRUE)</f>
        <v>2895.7831439272213</v>
      </c>
      <c r="F10" s="27">
        <f ca="1">INDIRECT(ADDRESS(ROW(PM_escap!$B$44),ROW(PM_escap!B51)-42,1,1,"NMHC"),TRUE)</f>
        <v>166053.38006676055</v>
      </c>
      <c r="G10" s="27">
        <f ca="1">INDIRECT(ADDRESS(ROW(PM_escap!$B$44),ROW(PM_escap!B51)-42,1,1,"CH4"),TRUE)</f>
        <v>5107.3319466218809</v>
      </c>
      <c r="H10" s="27">
        <f ca="1">INDIRECT(ADDRESS(ROW(PM_escap!$B$44),ROW(PM_escap!B51)-42,1,1,"HCT"),TRUE)</f>
        <v>171160.71201338244</v>
      </c>
      <c r="I10" s="27">
        <f ca="1">INDIRECT(ADDRESS(ROW(PM_escap!$B$44),ROW(PM_escap!B51)-42,1,1,"EVAPO_ed"),TRUE)</f>
        <v>2.0416880847754725E-3</v>
      </c>
      <c r="J10" s="27">
        <f ca="1">INDIRECT(ADDRESS(ROW(PM_escap!$B$44),ROW(PM_escap!B51)-42,1,1,"EVAPO_es"),TRUE)</f>
        <v>12364.99601649865</v>
      </c>
      <c r="K10" s="27">
        <f ca="1">INDIRECT(ADDRESS(ROW(PM_escap!$B$44),ROW(PM_escap!B51)-42,1,1,"EVAPO_er"),TRUE)</f>
        <v>3648.2301080233206</v>
      </c>
      <c r="L10" s="27">
        <f t="shared" ca="1" si="0"/>
        <v>16013.228166210056</v>
      </c>
      <c r="M10" s="27">
        <f ca="1">INDIRECT(ADDRESS(ROW(PM_escap!$B$44),ROW(PM_escap!B51)-42,1,1,"PMpneufreio"),TRUE)</f>
        <v>5006.9133311802734</v>
      </c>
      <c r="N10" s="27">
        <f ca="1">INDIRECT(ADDRESS(ROW(PM_escap!$B$44),ROW(PM_escap!B51)-42,1,1,"PMpista"),TRUE)</f>
        <v>4126.5769213024232</v>
      </c>
      <c r="O10" s="27">
        <f ca="1">INDIRECT(ADDRESS(ROW(PM_escap!$B$44),ROW(PM_escap!B51)-42,1,1,"PM10_pneufreio"),TRUE)</f>
        <v>3796.450767598229</v>
      </c>
      <c r="P10" s="27">
        <f ca="1">INDIRECT(ADDRESS(ROW(PM_escap!$B$44),ROW(PM_escap!B51)-42,1,1,"PM10_pista"),TRUE)</f>
        <v>2063.2884606512116</v>
      </c>
      <c r="Q10" s="27">
        <f ca="1">INDIRECT(ADDRESS(ROW(PM_escap!$B$44),ROW(PM_escap!B51)-42,1,1,"PM25_pneufreio"),TRUE)</f>
        <v>2035.7779478425289</v>
      </c>
      <c r="R10" s="27">
        <f ca="1">INDIRECT(ADDRESS(ROW(PM_escap!$B$44),ROW(PM_escap!B51)-42,1,1,"PM25_pista"),TRUE)</f>
        <v>1127.9310251559959</v>
      </c>
    </row>
    <row r="11" spans="1:18" ht="15" customHeight="1" x14ac:dyDescent="0.25">
      <c r="A11" s="32" t="s">
        <v>33</v>
      </c>
      <c r="B11" s="26">
        <f ca="1">INDIRECT(ADDRESS(ROW(PM_escap!$B$44),ROW(PM_escap!B52)-42,1,1,"PM_escap"),TRUE)</f>
        <v>0</v>
      </c>
      <c r="C11" s="26">
        <f ca="1">INDIRECT(ADDRESS(ROW(PM_escap!$B$44),ROW(PM_escap!B52)-42,1,1,"NOx"),TRUE)</f>
        <v>14643.916568803876</v>
      </c>
      <c r="D11" s="26">
        <f ca="1">INDIRECT(ADDRESS(ROW(PM_escap!$B$44),ROW(PM_escap!B52)-42,1,1,"CO"),TRUE)</f>
        <v>16872.281944488688</v>
      </c>
      <c r="E11" s="26">
        <f ca="1">INDIRECT(ADDRESS(ROW(PM_escap!$B$44),ROW(PM_escap!B52)-42,1,1,"SO2"),TRUE)</f>
        <v>0</v>
      </c>
      <c r="F11" s="26">
        <f ca="1">INDIRECT(ADDRESS(ROW(PM_escap!$B$44),ROW(PM_escap!B52)-42,1,1,"NMHC"),TRUE)</f>
        <v>14650.821751077601</v>
      </c>
      <c r="G11" s="26">
        <f ca="1">INDIRECT(ADDRESS(ROW(PM_escap!$B$44),ROW(PM_escap!B52)-42,1,1,"CH4"),TRUE)</f>
        <v>1021.9822390894848</v>
      </c>
      <c r="H11" s="26">
        <f ca="1">INDIRECT(ADDRESS(ROW(PM_escap!$B$44),ROW(PM_escap!B52)-42,1,1,"HCT"),TRUE)</f>
        <v>15672.803990167087</v>
      </c>
      <c r="I11" s="26">
        <f ca="1">INDIRECT(ADDRESS(ROW(PM_escap!$B$44),ROW(PM_escap!B52)-42,1,1,"EVAPO_ed"),TRUE)</f>
        <v>1.4484898937346002</v>
      </c>
      <c r="J11" s="26">
        <f ca="1">INDIRECT(ADDRESS(ROW(PM_escap!$B$44),ROW(PM_escap!B52)-42,1,1,"EVAPO_es"),TRUE)</f>
        <v>1060.2390776548198</v>
      </c>
      <c r="K11" s="26">
        <f ca="1">INDIRECT(ADDRESS(ROW(PM_escap!$B$44),ROW(PM_escap!B52)-42,1,1,"EVAPO_er"),TRUE)</f>
        <v>505.78810652135513</v>
      </c>
      <c r="L11" s="26">
        <f t="shared" ca="1" si="0"/>
        <v>1567.4756740699095</v>
      </c>
      <c r="M11" s="26">
        <f ca="1">INDIRECT(ADDRESS(ROW(PM_escap!$B$44),ROW(PM_escap!B52)-42,1,1,"PMpneufreio"),TRUE)</f>
        <v>441.5336536123221</v>
      </c>
      <c r="N11" s="26">
        <f ca="1">INDIRECT(ADDRESS(ROW(PM_escap!$B$44),ROW(PM_escap!B52)-42,1,1,"PMpista"),TRUE)</f>
        <v>363.90136286729836</v>
      </c>
      <c r="O11" s="26">
        <f ca="1">INDIRECT(ADDRESS(ROW(PM_escap!$B$44),ROW(PM_escap!B52)-42,1,1,"PM10_pneufreio"),TRUE)</f>
        <v>334.78925383791454</v>
      </c>
      <c r="P11" s="26">
        <f ca="1">INDIRECT(ADDRESS(ROW(PM_escap!$B$44),ROW(PM_escap!B52)-42,1,1,"PM10_pista"),TRUE)</f>
        <v>181.95068143364918</v>
      </c>
      <c r="Q11" s="26">
        <f ca="1">INDIRECT(ADDRESS(ROW(PM_escap!$B$44),ROW(PM_escap!B52)-42,1,1,"PM25_pneufreio"),TRUE)</f>
        <v>179.52467234786721</v>
      </c>
      <c r="R11" s="26">
        <f ca="1">INDIRECT(ADDRESS(ROW(PM_escap!$B$44),ROW(PM_escap!B52)-42,1,1,"PM25_pista"),TRUE)</f>
        <v>99.466372517061586</v>
      </c>
    </row>
    <row r="12" spans="1:18" ht="15" customHeight="1" x14ac:dyDescent="0.25">
      <c r="A12" s="33" t="s">
        <v>10</v>
      </c>
      <c r="B12" s="27">
        <f ca="1">INDIRECT(ADDRESS(ROW(PM_escap!$B$44),ROW(PM_escap!B53)-42,1,1,"PM_escap"),TRUE)</f>
        <v>18855.502125038962</v>
      </c>
      <c r="C12" s="27">
        <f ca="1">INDIRECT(ADDRESS(ROW(PM_escap!$B$44),ROW(PM_escap!B53)-42,1,1,"NOx"),TRUE)</f>
        <v>231890.98539344943</v>
      </c>
      <c r="D12" s="27">
        <f ca="1">INDIRECT(ADDRESS(ROW(PM_escap!$B$44),ROW(PM_escap!B53)-42,1,1,"CO"),TRUE)</f>
        <v>89063.832230310363</v>
      </c>
      <c r="E12" s="27">
        <f ca="1">INDIRECT(ADDRESS(ROW(PM_escap!$B$44),ROW(PM_escap!B53)-42,1,1,"SO2"),TRUE)</f>
        <v>29468.760113677541</v>
      </c>
      <c r="F12" s="27"/>
      <c r="G12" s="27"/>
      <c r="H12" s="27">
        <f ca="1">INDIRECT(ADDRESS(ROW(PM_escap!$B$44),ROW(PM_escap!B53)-42,1,1,"HCT"),TRUE)</f>
        <v>21048.757189242016</v>
      </c>
      <c r="I12" s="27">
        <f ca="1">INDIRECT(ADDRESS(ROW(PM_escap!$B$44),ROW(PM_escap!B53)-42,1,1,"EVAPO_ed"),TRUE)</f>
        <v>0</v>
      </c>
      <c r="J12" s="27">
        <f ca="1">INDIRECT(ADDRESS(ROW(PM_escap!$B$44),ROW(PM_escap!B53)-42,1,1,"EVAPO_es"),TRUE)</f>
        <v>0</v>
      </c>
      <c r="K12" s="27">
        <f ca="1">INDIRECT(ADDRESS(ROW(PM_escap!$B$44),ROW(PM_escap!B53)-42,1,1,"EVAPO_er"),TRUE)</f>
        <v>0</v>
      </c>
      <c r="L12" s="27">
        <f t="shared" ca="1" si="0"/>
        <v>0</v>
      </c>
      <c r="M12" s="27">
        <f ca="1">INDIRECT(ADDRESS(ROW(PM_escap!$B$44),ROW(PM_escap!B53)-42,1,1,"PMpneufreio"),TRUE)</f>
        <v>7644.3811795291058</v>
      </c>
      <c r="N12" s="27">
        <f ca="1">INDIRECT(ADDRESS(ROW(PM_escap!$B$44),ROW(PM_escap!B53)-42,1,1,"PMpista"),TRUE)</f>
        <v>6300.3141589525594</v>
      </c>
      <c r="O12" s="27">
        <f ca="1">INDIRECT(ADDRESS(ROW(PM_escap!$B$44),ROW(PM_escap!B53)-42,1,1,"PM10_pneufreio"),TRUE)</f>
        <v>5796.2890262363544</v>
      </c>
      <c r="P12" s="27">
        <f ca="1">INDIRECT(ADDRESS(ROW(PM_escap!$B$44),ROW(PM_escap!B53)-42,1,1,"PM10_pista"),TRUE)</f>
        <v>3150.1570794762797</v>
      </c>
      <c r="Q12" s="27">
        <f ca="1">INDIRECT(ADDRESS(ROW(PM_escap!$B$44),ROW(PM_escap!B53)-42,1,1,"PM25_pneufreio"),TRUE)</f>
        <v>3108.1549850832625</v>
      </c>
      <c r="R12" s="27">
        <f ca="1">INDIRECT(ADDRESS(ROW(PM_escap!$B$44),ROW(PM_escap!B53)-42,1,1,"PM25_pista"),TRUE)</f>
        <v>1722.0858701136997</v>
      </c>
    </row>
    <row r="13" spans="1:18" ht="15" customHeight="1" x14ac:dyDescent="0.25">
      <c r="A13" s="32" t="s">
        <v>11</v>
      </c>
      <c r="B13" s="26">
        <f ca="1">INDIRECT(ADDRESS(ROW(PM_escap!$B$44),ROW(PM_escap!B54)-42,1,1,"PM_escap"),TRUE)</f>
        <v>5439.1714585805112</v>
      </c>
      <c r="C13" s="26">
        <f ca="1">INDIRECT(ADDRESS(ROW(PM_escap!$B$44),ROW(PM_escap!B54)-42,1,1,"NOx"),TRUE)</f>
        <v>130429.38679038511</v>
      </c>
      <c r="D13" s="26">
        <f ca="1">INDIRECT(ADDRESS(ROW(PM_escap!$B$44),ROW(PM_escap!B54)-42,1,1,"CO"),TRUE)</f>
        <v>5233516.0197966844</v>
      </c>
      <c r="E13" s="26">
        <f ca="1">INDIRECT(ADDRESS(ROW(PM_escap!$B$44),ROW(PM_escap!B54)-42,1,1,"SO2"),TRUE)</f>
        <v>3047.1512957886539</v>
      </c>
      <c r="F13" s="26">
        <f ca="1">INDIRECT(ADDRESS(ROW(PM_escap!$B$44),ROW(PM_escap!B54)-42,1,1,"NMHC"),TRUE)</f>
        <v>313989.60619713669</v>
      </c>
      <c r="G13" s="26">
        <f ca="1">INDIRECT(ADDRESS(ROW(PM_escap!$B$44),ROW(PM_escap!B54)-42,1,1,"CH4"),TRUE)</f>
        <v>114198.0453399652</v>
      </c>
      <c r="H13" s="26">
        <f ca="1">INDIRECT(ADDRESS(ROW(PM_escap!$B$44),ROW(PM_escap!B54)-42,1,1,"HCT"),TRUE)</f>
        <v>428187.65153710201</v>
      </c>
      <c r="I13" s="26">
        <f ca="1">INDIRECT(ADDRESS(ROW(PM_escap!$B$44),ROW(PM_escap!B54)-42,1,1,"EVAPO_ed"),TRUE)</f>
        <v>0</v>
      </c>
      <c r="J13" s="26">
        <f ca="1">INDIRECT(ADDRESS(ROW(PM_escap!$B$44),ROW(PM_escap!B54)-42,1,1,"EVAPO_es"),TRUE)</f>
        <v>0</v>
      </c>
      <c r="K13" s="26">
        <f ca="1">INDIRECT(ADDRESS(ROW(PM_escap!$B$44),ROW(PM_escap!B54)-42,1,1,"EVAPO_er"),TRUE)</f>
        <v>0</v>
      </c>
      <c r="L13" s="26">
        <f t="shared" ca="1" si="0"/>
        <v>0</v>
      </c>
      <c r="M13" s="26">
        <f ca="1">INDIRECT(ADDRESS(ROW(PM_escap!$B$44),ROW(PM_escap!B54)-42,1,1,"PMpneufreio"),TRUE)</f>
        <v>9815.4541331549426</v>
      </c>
      <c r="N13" s="26">
        <f ca="1">INDIRECT(ADDRESS(ROW(PM_escap!$B$44),ROW(PM_escap!B54)-42,1,1,"PMpista"),TRUE)</f>
        <v>7095.5090119192337</v>
      </c>
      <c r="O13" s="26">
        <f ca="1">INDIRECT(ADDRESS(ROW(PM_escap!$B$44),ROW(PM_escap!B54)-42,1,1,"PM10_pneufreio"),TRUE)</f>
        <v>7568.5429460471832</v>
      </c>
      <c r="P13" s="26">
        <f ca="1">INDIRECT(ADDRESS(ROW(PM_escap!$B$44),ROW(PM_escap!B54)-42,1,1,"PM10_pista"),TRUE)</f>
        <v>3547.7545059596168</v>
      </c>
      <c r="Q13" s="26">
        <f ca="1">INDIRECT(ADDRESS(ROW(PM_escap!$B$44),ROW(PM_escap!B54)-42,1,1,"PM25_pneufreio"),TRUE)</f>
        <v>4020.7884400875655</v>
      </c>
      <c r="R13" s="26">
        <f ca="1">INDIRECT(ADDRESS(ROW(PM_escap!$B$44),ROW(PM_escap!B54)-42,1,1,"PM25_pista"),TRUE)</f>
        <v>1892.1357365117958</v>
      </c>
    </row>
    <row r="14" spans="1:18" ht="15" customHeight="1" x14ac:dyDescent="0.25">
      <c r="A14" s="33" t="s">
        <v>12</v>
      </c>
      <c r="B14" s="27">
        <f ca="1">INDIRECT(ADDRESS(ROW(PM_escap!$B$44),ROW(PM_escap!B55)-42,1,1,"PM_escap"),TRUE)</f>
        <v>65807.615053872709</v>
      </c>
      <c r="C14" s="27">
        <f ca="1">INDIRECT(ADDRESS(ROW(PM_escap!$B$44),ROW(PM_escap!B55)-42,1,1,"NOx"),TRUE)</f>
        <v>2042353.7538482165</v>
      </c>
      <c r="D14" s="27">
        <f ca="1">INDIRECT(ADDRESS(ROW(PM_escap!$B$44),ROW(PM_escap!B55)-42,1,1,"CO"),TRUE)</f>
        <v>409051.07914651016</v>
      </c>
      <c r="E14" s="27">
        <f ca="1">INDIRECT(ADDRESS(ROW(PM_escap!$B$44),ROW(PM_escap!B55)-42,1,1,"SO2"),TRUE)</f>
        <v>76983.517901699815</v>
      </c>
      <c r="F14" s="27"/>
      <c r="G14" s="27"/>
      <c r="H14" s="27">
        <f ca="1">INDIRECT(ADDRESS(ROW(PM_escap!$B$44),ROW(PM_escap!B55)-42,1,1,"HCT"),TRUE)</f>
        <v>94470.252097818273</v>
      </c>
      <c r="I14" s="27">
        <f ca="1">INDIRECT(ADDRESS(ROW(PM_escap!$B$44),ROW(PM_escap!B55)-42,1,1,"EVAPO_ed"),TRUE)</f>
        <v>0</v>
      </c>
      <c r="J14" s="27">
        <f ca="1">INDIRECT(ADDRESS(ROW(PM_escap!$B$44),ROW(PM_escap!B55)-42,1,1,"EVAPO_es"),TRUE)</f>
        <v>0</v>
      </c>
      <c r="K14" s="27">
        <f ca="1">INDIRECT(ADDRESS(ROW(PM_escap!$B$44),ROW(PM_escap!B55)-42,1,1,"EVAPO_er"),TRUE)</f>
        <v>0</v>
      </c>
      <c r="L14" s="27">
        <f t="shared" ca="1" si="0"/>
        <v>0</v>
      </c>
      <c r="M14" s="27">
        <f ca="1">INDIRECT(ADDRESS(ROW(PM_escap!$B$44),ROW(PM_escap!B55)-42,1,1,"PMpneufreio"),TRUE)</f>
        <v>18458.427157573409</v>
      </c>
      <c r="N14" s="27">
        <f ca="1">INDIRECT(ADDRESS(ROW(PM_escap!$B$44),ROW(PM_escap!B55)-42,1,1,"PMpista"),TRUE)</f>
        <v>18054.574825940526</v>
      </c>
      <c r="O14" s="27">
        <f ca="1">INDIRECT(ADDRESS(ROW(PM_escap!$B$44),ROW(PM_escap!B55)-42,1,1,"PM10_pneufreio"),TRUE)</f>
        <v>14016.051509611725</v>
      </c>
      <c r="P14" s="27">
        <f ca="1">INDIRECT(ADDRESS(ROW(PM_escap!$B$44),ROW(PM_escap!B55)-42,1,1,"PM10_pista"),TRUE)</f>
        <v>9027.2874129702632</v>
      </c>
      <c r="Q14" s="27">
        <f ca="1">INDIRECT(ADDRESS(ROW(PM_escap!$B$44),ROW(PM_escap!B55)-42,1,1,"PM25_pneufreio"),TRUE)</f>
        <v>7506.9021644700097</v>
      </c>
      <c r="R14" s="27">
        <f ca="1">INDIRECT(ADDRESS(ROW(PM_escap!$B$44),ROW(PM_escap!B55)-42,1,1,"PM25_pista"),TRUE)</f>
        <v>4869.9839991023782</v>
      </c>
    </row>
    <row r="15" spans="1:18" ht="15" customHeight="1" x14ac:dyDescent="0.25">
      <c r="A15" s="32" t="s">
        <v>13</v>
      </c>
      <c r="B15" s="26">
        <f ca="1">INDIRECT(ADDRESS(ROW(PM_escap!$B$44),ROW(PM_escap!B56)-42,1,1,"PM_escap"),TRUE)</f>
        <v>5210.5927607984868</v>
      </c>
      <c r="C15" s="26">
        <f ca="1">INDIRECT(ADDRESS(ROW(PM_escap!$B$44),ROW(PM_escap!B56)-42,1,1,"NOx"),TRUE)</f>
        <v>262233.38414496445</v>
      </c>
      <c r="D15" s="26">
        <f ca="1">INDIRECT(ADDRESS(ROW(PM_escap!$B$44),ROW(PM_escap!B56)-42,1,1,"CO"),TRUE)</f>
        <v>69160.080192237947</v>
      </c>
      <c r="E15" s="26">
        <f ca="1">INDIRECT(ADDRESS(ROW(PM_escap!$B$44),ROW(PM_escap!B56)-42,1,1,"SO2"),TRUE)</f>
        <v>14628.128444098613</v>
      </c>
      <c r="F15" s="26"/>
      <c r="G15" s="26"/>
      <c r="H15" s="26">
        <f ca="1">INDIRECT(ADDRESS(ROW(PM_escap!$B$44),ROW(PM_escap!B56)-42,1,1,"HCT"),TRUE)</f>
        <v>9182.532138008246</v>
      </c>
      <c r="I15" s="26">
        <f ca="1">INDIRECT(ADDRESS(ROW(PM_escap!$B$44),ROW(PM_escap!B56)-42,1,1,"EVAPO_ed"),TRUE)</f>
        <v>0</v>
      </c>
      <c r="J15" s="26">
        <f ca="1">INDIRECT(ADDRESS(ROW(PM_escap!$B$44),ROW(PM_escap!B56)-42,1,1,"EVAPO_es"),TRUE)</f>
        <v>0</v>
      </c>
      <c r="K15" s="26">
        <f ca="1">INDIRECT(ADDRESS(ROW(PM_escap!$B$44),ROW(PM_escap!B56)-42,1,1,"EVAPO_er"),TRUE)</f>
        <v>0</v>
      </c>
      <c r="L15" s="26">
        <f t="shared" ca="1" si="0"/>
        <v>0</v>
      </c>
      <c r="M15" s="26">
        <f ca="1">INDIRECT(ADDRESS(ROW(PM_escap!$B$44),ROW(PM_escap!B56)-42,1,1,"PMpneufreio"),TRUE)</f>
        <v>5521.8924958226071</v>
      </c>
      <c r="N15" s="26">
        <f ca="1">INDIRECT(ADDRESS(ROW(PM_escap!$B$44),ROW(PM_escap!B56)-42,1,1,"PMpista"),TRUE)</f>
        <v>5401.078889092897</v>
      </c>
      <c r="O15" s="26">
        <f ca="1">INDIRECT(ADDRESS(ROW(PM_escap!$B$44),ROW(PM_escap!B56)-42,1,1,"PM10_pneufreio"),TRUE)</f>
        <v>4192.9428217958011</v>
      </c>
      <c r="P15" s="26">
        <f ca="1">INDIRECT(ADDRESS(ROW(PM_escap!$B$44),ROW(PM_escap!B56)-42,1,1,"PM10_pista"),TRUE)</f>
        <v>2700.5394445464485</v>
      </c>
      <c r="Q15" s="26">
        <f ca="1">INDIRECT(ADDRESS(ROW(PM_escap!$B$44),ROW(PM_escap!B56)-42,1,1,"PM25_pneufreio"),TRUE)</f>
        <v>2245.7117486228358</v>
      </c>
      <c r="R15" s="26">
        <f ca="1">INDIRECT(ADDRESS(ROW(PM_escap!$B$44),ROW(PM_escap!B56)-42,1,1,"PM25_pista"),TRUE)</f>
        <v>1456.8699635053208</v>
      </c>
    </row>
    <row r="16" spans="1:18" ht="15" customHeight="1" x14ac:dyDescent="0.25">
      <c r="A16" s="33" t="s">
        <v>14</v>
      </c>
      <c r="B16" s="27">
        <f ca="1">INDIRECT(ADDRESS(ROW(PM_escap!$B$44),ROW(PM_escap!B57)-42,1,1,"PM_escap"),TRUE)</f>
        <v>0</v>
      </c>
      <c r="C16" s="27">
        <f ca="1">INDIRECT(ADDRESS(ROW(PM_escap!$B$44),ROW(PM_escap!B57)-42,1,1,"NOx"),TRUE)</f>
        <v>0</v>
      </c>
      <c r="D16" s="27">
        <f ca="1">INDIRECT(ADDRESS(ROW(PM_escap!$B$44),ROW(PM_escap!B57)-42,1,1,"CO"),TRUE)</f>
        <v>0</v>
      </c>
      <c r="E16" s="27">
        <f ca="1">INDIRECT(ADDRESS(ROW(PM_escap!$B$44),ROW(PM_escap!B57)-42,1,1,"SO2"),TRUE)</f>
        <v>0</v>
      </c>
      <c r="F16" s="27"/>
      <c r="G16" s="27"/>
      <c r="H16" s="27">
        <f ca="1">INDIRECT(ADDRESS(ROW(PM_escap!$B$44),ROW(PM_escap!B57)-42,1,1,"HCT"),TRUE)</f>
        <v>0</v>
      </c>
      <c r="I16" s="27">
        <f ca="1">INDIRECT(ADDRESS(ROW(PM_escap!$B$44),ROW(PM_escap!B57)-42,1,1,"EVAPO_ed"),TRUE)</f>
        <v>0</v>
      </c>
      <c r="J16" s="27">
        <f ca="1">INDIRECT(ADDRESS(ROW(PM_escap!$B$44),ROW(PM_escap!B57)-42,1,1,"EVAPO_es"),TRUE)</f>
        <v>0</v>
      </c>
      <c r="K16" s="27">
        <f ca="1">INDIRECT(ADDRESS(ROW(PM_escap!$B$44),ROW(PM_escap!B57)-42,1,1,"EVAPO_er"),TRUE)</f>
        <v>0</v>
      </c>
      <c r="L16" s="27">
        <f t="shared" ca="1" si="0"/>
        <v>0</v>
      </c>
      <c r="M16" s="27">
        <f ca="1">INDIRECT(ADDRESS(ROW(PM_escap!$B$44),ROW(PM_escap!B57)-42,1,1,"PMpneufreio"),TRUE)</f>
        <v>0</v>
      </c>
      <c r="N16" s="27">
        <f ca="1">INDIRECT(ADDRESS(ROW(PM_escap!$B$44),ROW(PM_escap!B57)-42,1,1,"PMpista"),TRUE)</f>
        <v>0</v>
      </c>
      <c r="O16" s="27">
        <f ca="1">INDIRECT(ADDRESS(ROW(PM_escap!$B$44),ROW(PM_escap!B57)-42,1,1,"PM10_pneufreio"),TRUE)</f>
        <v>0</v>
      </c>
      <c r="P16" s="27">
        <f ca="1">INDIRECT(ADDRESS(ROW(PM_escap!$B$44),ROW(PM_escap!B57)-42,1,1,"PM10_pista"),TRUE)</f>
        <v>0</v>
      </c>
      <c r="Q16" s="27">
        <f ca="1">INDIRECT(ADDRESS(ROW(PM_escap!$B$44),ROW(PM_escap!B57)-42,1,1,"PM25_pneufreio"),TRUE)</f>
        <v>0</v>
      </c>
      <c r="R16" s="27">
        <f ca="1">INDIRECT(ADDRESS(ROW(PM_escap!$B$44),ROW(PM_escap!B57)-42,1,1,"PM25_pista"),TRUE)</f>
        <v>0</v>
      </c>
    </row>
    <row r="17" spans="1:18" ht="15" customHeight="1" x14ac:dyDescent="0.25">
      <c r="A17" s="32" t="s">
        <v>15</v>
      </c>
      <c r="B17" s="26">
        <f ca="1">INDIRECT(ADDRESS(ROW(PM_escap!$B$44),ROW(PM_escap!B58)-42,1,1,"PM_escap"),TRUE)</f>
        <v>6271.1328205724449</v>
      </c>
      <c r="C17" s="26">
        <f ca="1">INDIRECT(ADDRESS(ROW(PM_escap!$B$44),ROW(PM_escap!B58)-42,1,1,"NOx"),TRUE)</f>
        <v>171736.76633944199</v>
      </c>
      <c r="D17" s="26">
        <f ca="1">INDIRECT(ADDRESS(ROW(PM_escap!$B$44),ROW(PM_escap!B58)-42,1,1,"CO"),TRUE)</f>
        <v>33516.536005054979</v>
      </c>
      <c r="E17" s="26">
        <f ca="1">INDIRECT(ADDRESS(ROW(PM_escap!$B$44),ROW(PM_escap!B58)-42,1,1,"SO2"),TRUE)</f>
        <v>6638.4789750976324</v>
      </c>
      <c r="F17" s="26"/>
      <c r="G17" s="26"/>
      <c r="H17" s="26">
        <f ca="1">INDIRECT(ADDRESS(ROW(PM_escap!$B$44),ROW(PM_escap!B58)-42,1,1,"HCT"),TRUE)</f>
        <v>8887.4553753668715</v>
      </c>
      <c r="I17" s="26">
        <f ca="1">INDIRECT(ADDRESS(ROW(PM_escap!$B$44),ROW(PM_escap!B58)-42,1,1,"EVAPO_ed"),TRUE)</f>
        <v>0</v>
      </c>
      <c r="J17" s="26">
        <f ca="1">INDIRECT(ADDRESS(ROW(PM_escap!$B$44),ROW(PM_escap!B58)-42,1,1,"EVAPO_es"),TRUE)</f>
        <v>0</v>
      </c>
      <c r="K17" s="26">
        <f ca="1">INDIRECT(ADDRESS(ROW(PM_escap!$B$44),ROW(PM_escap!B58)-42,1,1,"EVAPO_er"),TRUE)</f>
        <v>0</v>
      </c>
      <c r="L17" s="26">
        <f t="shared" ca="1" si="0"/>
        <v>0</v>
      </c>
      <c r="M17" s="26">
        <f ca="1">INDIRECT(ADDRESS(ROW(PM_escap!$B$44),ROW(PM_escap!B58)-42,1,1,"PMpneufreio"),TRUE)</f>
        <v>2468.8485873152908</v>
      </c>
      <c r="N17" s="26">
        <f ca="1">INDIRECT(ADDRESS(ROW(PM_escap!$B$44),ROW(PM_escap!B58)-42,1,1,"PMpista"),TRUE)</f>
        <v>1294.8506576828447</v>
      </c>
      <c r="O17" s="26">
        <f ca="1">INDIRECT(ADDRESS(ROW(PM_escap!$B$44),ROW(PM_escap!B58)-42,1,1,"PM10_pneufreio"),TRUE)</f>
        <v>1864.5849470632968</v>
      </c>
      <c r="P17" s="26">
        <f ca="1">INDIRECT(ADDRESS(ROW(PM_escap!$B$44),ROW(PM_escap!B58)-42,1,1,"PM10_pista"),TRUE)</f>
        <v>647.42532884142236</v>
      </c>
      <c r="Q17" s="26">
        <f ca="1">INDIRECT(ADDRESS(ROW(PM_escap!$B$44),ROW(PM_escap!B58)-42,1,1,"PM25_pneufreio"),TRUE)</f>
        <v>1009.983512992619</v>
      </c>
      <c r="R17" s="26">
        <f ca="1">INDIRECT(ADDRESS(ROW(PM_escap!$B$44),ROW(PM_escap!B58)-42,1,1,"PM25_pista"),TRUE)</f>
        <v>353.92584643331094</v>
      </c>
    </row>
    <row r="18" spans="1:18" ht="15" customHeight="1" x14ac:dyDescent="0.25">
      <c r="A18" s="33" t="s">
        <v>16</v>
      </c>
      <c r="B18" s="27">
        <f ca="1">INDIRECT(ADDRESS(ROW(PM_escap!$B$44),ROW(PM_escap!B59)-42,1,1,"PM_escap"),TRUE)</f>
        <v>10047.040060614743</v>
      </c>
      <c r="C18" s="27">
        <f ca="1">INDIRECT(ADDRESS(ROW(PM_escap!$B$44),ROW(PM_escap!B59)-42,1,1,"NOx"),TRUE)</f>
        <v>292499.12092283083</v>
      </c>
      <c r="D18" s="27">
        <f ca="1">INDIRECT(ADDRESS(ROW(PM_escap!$B$44),ROW(PM_escap!B59)-42,1,1,"CO"),TRUE)</f>
        <v>52608.438368665957</v>
      </c>
      <c r="E18" s="27">
        <f ca="1">INDIRECT(ADDRESS(ROW(PM_escap!$B$44),ROW(PM_escap!B59)-42,1,1,"SO2"),TRUE)</f>
        <v>10861.153212956333</v>
      </c>
      <c r="F18" s="27"/>
      <c r="G18" s="27"/>
      <c r="H18" s="27">
        <f ca="1">INDIRECT(ADDRESS(ROW(PM_escap!$B$44),ROW(PM_escap!B59)-42,1,1,"HCT"),TRUE)</f>
        <v>14441.655175211994</v>
      </c>
      <c r="I18" s="27">
        <f ca="1">INDIRECT(ADDRESS(ROW(PM_escap!$B$44),ROW(PM_escap!B59)-42,1,1,"EVAPO_ed"),TRUE)</f>
        <v>0</v>
      </c>
      <c r="J18" s="27">
        <f ca="1">INDIRECT(ADDRESS(ROW(PM_escap!$B$44),ROW(PM_escap!B59)-42,1,1,"EVAPO_es"),TRUE)</f>
        <v>0</v>
      </c>
      <c r="K18" s="27">
        <f ca="1">INDIRECT(ADDRESS(ROW(PM_escap!$B$44),ROW(PM_escap!B59)-42,1,1,"EVAPO_er"),TRUE)</f>
        <v>0</v>
      </c>
      <c r="L18" s="27">
        <f t="shared" ca="1" si="0"/>
        <v>0</v>
      </c>
      <c r="M18" s="27">
        <f ca="1">INDIRECT(ADDRESS(ROW(PM_escap!$B$44),ROW(PM_escap!B59)-42,1,1,"PMpneufreio"),TRUE)</f>
        <v>2468.8485873152908</v>
      </c>
      <c r="N18" s="27">
        <f ca="1">INDIRECT(ADDRESS(ROW(PM_escap!$B$44),ROW(PM_escap!B59)-42,1,1,"PMpista"),TRUE)</f>
        <v>1294.8506576828447</v>
      </c>
      <c r="O18" s="27">
        <f ca="1">INDIRECT(ADDRESS(ROW(PM_escap!$B$44),ROW(PM_escap!B59)-42,1,1,"PM10_pneufreio"),TRUE)</f>
        <v>1864.5849470632968</v>
      </c>
      <c r="P18" s="27">
        <f ca="1">INDIRECT(ADDRESS(ROW(PM_escap!$B$44),ROW(PM_escap!B59)-42,1,1,"PM10_pista"),TRUE)</f>
        <v>647.42532884142236</v>
      </c>
      <c r="Q18" s="27">
        <f ca="1">INDIRECT(ADDRESS(ROW(PM_escap!$B$44),ROW(PM_escap!B59)-42,1,1,"PM25_pneufreio"),TRUE)</f>
        <v>1009.983512992619</v>
      </c>
      <c r="R18" s="27">
        <f ca="1">INDIRECT(ADDRESS(ROW(PM_escap!$B$44),ROW(PM_escap!B59)-42,1,1,"PM25_pista"),TRUE)</f>
        <v>353.92584643331094</v>
      </c>
    </row>
    <row r="19" spans="1:18" ht="15" customHeight="1" x14ac:dyDescent="0.25">
      <c r="A19" s="32" t="s">
        <v>17</v>
      </c>
      <c r="B19" s="26">
        <f ca="1">INDIRECT(ADDRESS(ROW(PM_escap!$B$44),ROW(PM_escap!B60)-42,1,1,"PM_escap"),TRUE)</f>
        <v>10074.812623244112</v>
      </c>
      <c r="C19" s="26">
        <f ca="1">INDIRECT(ADDRESS(ROW(PM_escap!$B$44),ROW(PM_escap!B60)-42,1,1,"NOx"),TRUE)</f>
        <v>291389.48681611032</v>
      </c>
      <c r="D19" s="26">
        <f ca="1">INDIRECT(ADDRESS(ROW(PM_escap!$B$44),ROW(PM_escap!B60)-42,1,1,"CO"),TRUE)</f>
        <v>49385.419060379216</v>
      </c>
      <c r="E19" s="26">
        <f ca="1">INDIRECT(ADDRESS(ROW(PM_escap!$B$44),ROW(PM_escap!B60)-42,1,1,"SO2"),TRUE)</f>
        <v>12921.836745937373</v>
      </c>
      <c r="F19" s="26"/>
      <c r="G19" s="26"/>
      <c r="H19" s="26">
        <f ca="1">INDIRECT(ADDRESS(ROW(PM_escap!$B$44),ROW(PM_escap!B60)-42,1,1,"HCT"),TRUE)</f>
        <v>13453.545564015309</v>
      </c>
      <c r="I19" s="26">
        <f ca="1">INDIRECT(ADDRESS(ROW(PM_escap!$B$44),ROW(PM_escap!B60)-42,1,1,"EVAPO_ed"),TRUE)</f>
        <v>0</v>
      </c>
      <c r="J19" s="26">
        <f ca="1">INDIRECT(ADDRESS(ROW(PM_escap!$B$44),ROW(PM_escap!B60)-42,1,1,"EVAPO_es"),TRUE)</f>
        <v>0</v>
      </c>
      <c r="K19" s="26">
        <f ca="1">INDIRECT(ADDRESS(ROW(PM_escap!$B$44),ROW(PM_escap!B60)-42,1,1,"EVAPO_er"),TRUE)</f>
        <v>0</v>
      </c>
      <c r="L19" s="26">
        <f t="shared" ca="1" si="0"/>
        <v>0</v>
      </c>
      <c r="M19" s="26">
        <f ca="1">INDIRECT(ADDRESS(ROW(PM_escap!$B$44),ROW(PM_escap!B60)-42,1,1,"PMpneufreio"),TRUE)</f>
        <v>6707.3264067971359</v>
      </c>
      <c r="N19" s="26">
        <f ca="1">INDIRECT(ADDRESS(ROW(PM_escap!$B$44),ROW(PM_escap!B60)-42,1,1,"PMpista"),TRUE)</f>
        <v>6560.5766655930802</v>
      </c>
      <c r="O19" s="26">
        <f ca="1">INDIRECT(ADDRESS(ROW(PM_escap!$B$44),ROW(PM_escap!B60)-42,1,1,"PM10_pneufreio"),TRUE)</f>
        <v>5093.0792535525215</v>
      </c>
      <c r="P19" s="26">
        <f ca="1">INDIRECT(ADDRESS(ROW(PM_escap!$B$44),ROW(PM_escap!B60)-42,1,1,"PM10_pista"),TRUE)</f>
        <v>3280.2883327965401</v>
      </c>
      <c r="Q19" s="26">
        <f ca="1">INDIRECT(ADDRESS(ROW(PM_escap!$B$44),ROW(PM_escap!B60)-42,1,1,"PM25_pneufreio"),TRUE)</f>
        <v>2727.81871885186</v>
      </c>
      <c r="R19" s="26">
        <f ca="1">INDIRECT(ADDRESS(ROW(PM_escap!$B$44),ROW(PM_escap!B60)-42,1,1,"PM25_pista"),TRUE)</f>
        <v>1769.6292321665549</v>
      </c>
    </row>
    <row r="20" spans="1:18" ht="15" customHeight="1" x14ac:dyDescent="0.25">
      <c r="A20" s="33" t="s">
        <v>18</v>
      </c>
      <c r="B20" s="27">
        <f ca="1">INDIRECT(ADDRESS(ROW(PM_escap!$B$44),ROW(PM_escap!B61)-42,1,1,"PM_escap"),TRUE)</f>
        <v>25683.967976337004</v>
      </c>
      <c r="C20" s="27">
        <f ca="1">INDIRECT(ADDRESS(ROW(PM_escap!$B$44),ROW(PM_escap!B61)-42,1,1,"NOx"),TRUE)</f>
        <v>751136.45878212899</v>
      </c>
      <c r="D20" s="27">
        <f ca="1">INDIRECT(ADDRESS(ROW(PM_escap!$B$44),ROW(PM_escap!B61)-42,1,1,"CO"),TRUE)</f>
        <v>133308.09023481683</v>
      </c>
      <c r="E20" s="27">
        <f ca="1">INDIRECT(ADDRESS(ROW(PM_escap!$B$44),ROW(PM_escap!B61)-42,1,1,"SO2"),TRUE)</f>
        <v>27541.468597024843</v>
      </c>
      <c r="F20" s="27"/>
      <c r="G20" s="27"/>
      <c r="H20" s="27">
        <f ca="1">INDIRECT(ADDRESS(ROW(PM_escap!$B$44),ROW(PM_escap!B61)-42,1,1,"HCT"),TRUE)</f>
        <v>32616.085519071577</v>
      </c>
      <c r="I20" s="27">
        <f ca="1">INDIRECT(ADDRESS(ROW(PM_escap!$B$44),ROW(PM_escap!B61)-42,1,1,"EVAPO_ed"),TRUE)</f>
        <v>0</v>
      </c>
      <c r="J20" s="27">
        <f ca="1">INDIRECT(ADDRESS(ROW(PM_escap!$B$44),ROW(PM_escap!B61)-42,1,1,"EVAPO_es"),TRUE)</f>
        <v>0</v>
      </c>
      <c r="K20" s="27">
        <f ca="1">INDIRECT(ADDRESS(ROW(PM_escap!$B$44),ROW(PM_escap!B61)-42,1,1,"EVAPO_er"),TRUE)</f>
        <v>0</v>
      </c>
      <c r="L20" s="27">
        <f t="shared" ca="1" si="0"/>
        <v>0</v>
      </c>
      <c r="M20" s="27">
        <f ca="1">INDIRECT(ADDRESS(ROW(PM_escap!$B$44),ROW(PM_escap!B61)-42,1,1,"PMpneufreio"),TRUE)</f>
        <v>10665.255973209127</v>
      </c>
      <c r="N20" s="27">
        <f ca="1">INDIRECT(ADDRESS(ROW(PM_escap!$B$44),ROW(PM_escap!B61)-42,1,1,"PMpista"),TRUE)</f>
        <v>10431.910604425913</v>
      </c>
      <c r="O20" s="27">
        <f ca="1">INDIRECT(ADDRESS(ROW(PM_escap!$B$44),ROW(PM_escap!B61)-42,1,1,"PM10_pneufreio"),TRUE)</f>
        <v>8098.4569165938001</v>
      </c>
      <c r="P20" s="27">
        <f ca="1">INDIRECT(ADDRESS(ROW(PM_escap!$B$44),ROW(PM_escap!B61)-42,1,1,"PM10_pista"),TRUE)</f>
        <v>5215.9553022129567</v>
      </c>
      <c r="Q20" s="27">
        <f ca="1">INDIRECT(ADDRESS(ROW(PM_escap!$B$44),ROW(PM_escap!B61)-42,1,1,"PM25_pneufreio"),TRUE)</f>
        <v>4337.4786197349868</v>
      </c>
      <c r="R20" s="27">
        <f ca="1">INDIRECT(ADDRESS(ROW(PM_escap!$B$44),ROW(PM_escap!B61)-42,1,1,"PM25_pista"),TRUE)</f>
        <v>2813.8706235622535</v>
      </c>
    </row>
    <row r="21" spans="1:18" ht="15" customHeight="1" x14ac:dyDescent="0.25">
      <c r="A21" s="32" t="s">
        <v>19</v>
      </c>
      <c r="B21" s="26">
        <f ca="1">INDIRECT(ADDRESS(ROW(PM_escap!$B$44),ROW(PM_escap!B62)-42,1,1,"PM_escap"),TRUE)</f>
        <v>24190.370357161206</v>
      </c>
      <c r="C21" s="26">
        <f ca="1">INDIRECT(ADDRESS(ROW(PM_escap!$B$44),ROW(PM_escap!B62)-42,1,1,"NOx"),TRUE)</f>
        <v>765170.07900898519</v>
      </c>
      <c r="D21" s="26">
        <f ca="1">INDIRECT(ADDRESS(ROW(PM_escap!$B$44),ROW(PM_escap!B62)-42,1,1,"CO"),TRUE)</f>
        <v>127406.19432572946</v>
      </c>
      <c r="E21" s="26">
        <f ca="1">INDIRECT(ADDRESS(ROW(PM_escap!$B$44),ROW(PM_escap!B62)-42,1,1,"SO2"),TRUE)</f>
        <v>27541.468597024843</v>
      </c>
      <c r="F21" s="26"/>
      <c r="G21" s="26"/>
      <c r="H21" s="26">
        <f ca="1">INDIRECT(ADDRESS(ROW(PM_escap!$B$44),ROW(PM_escap!B62)-42,1,1,"HCT"),TRUE)</f>
        <v>35511.058693481282</v>
      </c>
      <c r="I21" s="26">
        <f ca="1">INDIRECT(ADDRESS(ROW(PM_escap!$B$44),ROW(PM_escap!B62)-42,1,1,"EVAPO_ed"),TRUE)</f>
        <v>0</v>
      </c>
      <c r="J21" s="26">
        <f ca="1">INDIRECT(ADDRESS(ROW(PM_escap!$B$44),ROW(PM_escap!B62)-42,1,1,"EVAPO_es"),TRUE)</f>
        <v>0</v>
      </c>
      <c r="K21" s="26">
        <f ca="1">INDIRECT(ADDRESS(ROW(PM_escap!$B$44),ROW(PM_escap!B62)-42,1,1,"EVAPO_er"),TRUE)</f>
        <v>0</v>
      </c>
      <c r="L21" s="26">
        <f t="shared" ca="1" si="0"/>
        <v>0</v>
      </c>
      <c r="M21" s="26">
        <f ca="1">INDIRECT(ADDRESS(ROW(PM_escap!$B$44),ROW(PM_escap!B62)-42,1,1,"PMpneufreio"),TRUE)</f>
        <v>10665.255973209127</v>
      </c>
      <c r="N21" s="26">
        <f ca="1">INDIRECT(ADDRESS(ROW(PM_escap!$B$44),ROW(PM_escap!B62)-42,1,1,"PMpista"),TRUE)</f>
        <v>10431.910604425913</v>
      </c>
      <c r="O21" s="26">
        <f ca="1">INDIRECT(ADDRESS(ROW(PM_escap!$B$44),ROW(PM_escap!B62)-42,1,1,"PM10_pneufreio"),TRUE)</f>
        <v>8098.4569165938001</v>
      </c>
      <c r="P21" s="26">
        <f ca="1">INDIRECT(ADDRESS(ROW(PM_escap!$B$44),ROW(PM_escap!B62)-42,1,1,"PM10_pista"),TRUE)</f>
        <v>5215.9553022129567</v>
      </c>
      <c r="Q21" s="26">
        <f ca="1">INDIRECT(ADDRESS(ROW(PM_escap!$B$44),ROW(PM_escap!B62)-42,1,1,"PM25_pneufreio"),TRUE)</f>
        <v>4337.4786197349868</v>
      </c>
      <c r="R21" s="26">
        <f ca="1">INDIRECT(ADDRESS(ROW(PM_escap!$B$44),ROW(PM_escap!B62)-42,1,1,"PM25_pista"),TRUE)</f>
        <v>2813.8706235622535</v>
      </c>
    </row>
    <row r="22" spans="1:18" ht="15" customHeight="1" x14ac:dyDescent="0.25">
      <c r="A22" s="33" t="s">
        <v>20</v>
      </c>
      <c r="B22" s="27">
        <f ca="1">INDIRECT(ADDRESS(ROW(PM_escap!$B$44),ROW(PM_escap!B63)-42,1,1,"PM_escap"),TRUE)</f>
        <v>712.89479380420994</v>
      </c>
      <c r="C22" s="27">
        <f ca="1">INDIRECT(ADDRESS(ROW(PM_escap!$B$44),ROW(PM_escap!B63)-42,1,1,"NOx"),TRUE)</f>
        <v>8801.9941939745731</v>
      </c>
      <c r="D22" s="27">
        <f ca="1">INDIRECT(ADDRESS(ROW(PM_escap!$B$44),ROW(PM_escap!B63)-42,1,1,"CO"),TRUE)</f>
        <v>151380.95295481652</v>
      </c>
      <c r="E22" s="27">
        <f ca="1">INDIRECT(ADDRESS(ROW(PM_escap!$B$44),ROW(PM_escap!B63)-42,1,1,"SO2"),TRUE)</f>
        <v>452.03053152867847</v>
      </c>
      <c r="F22" s="27">
        <f ca="1">INDIRECT(ADDRESS(ROW(PM_escap!$B$44),ROW(PM_escap!B63)-42,1,1,"NMHC"),TRUE)</f>
        <v>24570.318916056814</v>
      </c>
      <c r="G22" s="27">
        <f ca="1">INDIRECT(ADDRESS(ROW(PM_escap!$B$44),ROW(PM_escap!B63)-42,1,1,"CH4"),TRUE)</f>
        <v>4073.6845360240559</v>
      </c>
      <c r="H22" s="27">
        <f ca="1">INDIRECT(ADDRESS(ROW(PM_escap!$B$44),ROW(PM_escap!B63)-42,1,1,"HCT"),TRUE)</f>
        <v>28644.003452080869</v>
      </c>
      <c r="I22" s="27">
        <f ca="1">INDIRECT(ADDRESS(ROW(PM_escap!$B$44),ROW(PM_escap!B63)-42,1,1,"EVAPO_ed"),TRUE)</f>
        <v>0</v>
      </c>
      <c r="J22" s="27">
        <f ca="1">INDIRECT(ADDRESS(ROW(PM_escap!$B$44),ROW(PM_escap!B63)-42,1,1,"EVAPO_es"),TRUE)</f>
        <v>0</v>
      </c>
      <c r="K22" s="27">
        <f ca="1">INDIRECT(ADDRESS(ROW(PM_escap!$B$44),ROW(PM_escap!B63)-42,1,1,"EVAPO_er"),TRUE)</f>
        <v>0</v>
      </c>
      <c r="L22" s="27">
        <f t="shared" ca="1" si="0"/>
        <v>0</v>
      </c>
      <c r="M22" s="27">
        <f ca="1">INDIRECT(ADDRESS(ROW(PM_escap!$B$44),ROW(PM_escap!B63)-42,1,1,"PMpneufreio"),TRUE)</f>
        <v>1690.5790824499832</v>
      </c>
      <c r="N22" s="27">
        <f ca="1">INDIRECT(ADDRESS(ROW(PM_escap!$B$44),ROW(PM_escap!B63)-42,1,1,"PMpista"),TRUE)</f>
        <v>1222.1053608072168</v>
      </c>
      <c r="O22" s="27">
        <f ca="1">INDIRECT(ADDRESS(ROW(PM_escap!$B$44),ROW(PM_escap!B63)-42,1,1,"PM10_pneufreio"),TRUE)</f>
        <v>1303.5790515276981</v>
      </c>
      <c r="P22" s="27">
        <f ca="1">INDIRECT(ADDRESS(ROW(PM_escap!$B$44),ROW(PM_escap!B63)-42,1,1,"PM10_pista"),TRUE)</f>
        <v>611.05268040360841</v>
      </c>
      <c r="Q22" s="27">
        <f ca="1">INDIRECT(ADDRESS(ROW(PM_escap!$B$44),ROW(PM_escap!B63)-42,1,1,"PM25_pneufreio"),TRUE)</f>
        <v>692.52637112408945</v>
      </c>
      <c r="R22" s="27">
        <f ca="1">INDIRECT(ADDRESS(ROW(PM_escap!$B$44),ROW(PM_escap!B63)-42,1,1,"PM25_pista"),TRUE)</f>
        <v>325.89476288192452</v>
      </c>
    </row>
    <row r="23" spans="1:18" ht="15" customHeight="1" x14ac:dyDescent="0.25">
      <c r="A23" s="32" t="s">
        <v>21</v>
      </c>
      <c r="B23" s="26">
        <f ca="1">INDIRECT(ADDRESS(ROW(PM_escap!$B$44),ROW(PM_escap!B64)-42,1,1,"PM_escap"),TRUE)</f>
        <v>0</v>
      </c>
      <c r="C23" s="26">
        <f ca="1">INDIRECT(ADDRESS(ROW(PM_escap!$B$44),ROW(PM_escap!B64)-42,1,1,"NOx"),TRUE)</f>
        <v>798.81474904492234</v>
      </c>
      <c r="D23" s="26">
        <f ca="1">INDIRECT(ADDRESS(ROW(PM_escap!$B$44),ROW(PM_escap!B64)-42,1,1,"CO"),TRUE)</f>
        <v>15293.226997802507</v>
      </c>
      <c r="E23" s="26">
        <f ca="1">INDIRECT(ADDRESS(ROW(PM_escap!$B$44),ROW(PM_escap!B64)-42,1,1,"SO2"),TRUE)</f>
        <v>0</v>
      </c>
      <c r="F23" s="26">
        <f ca="1">INDIRECT(ADDRESS(ROW(PM_escap!$B$44),ROW(PM_escap!B64)-42,1,1,"NMHC"),TRUE)</f>
        <v>2514.6594089366922</v>
      </c>
      <c r="G23" s="26">
        <f ca="1">INDIRECT(ADDRESS(ROW(PM_escap!$B$44),ROW(PM_escap!B64)-42,1,1,"CH4"),TRUE)</f>
        <v>359.23705841952744</v>
      </c>
      <c r="H23" s="26">
        <f ca="1">INDIRECT(ADDRESS(ROW(PM_escap!$B$44),ROW(PM_escap!B64)-42,1,1,"HCT"),TRUE)</f>
        <v>2873.8964673562195</v>
      </c>
      <c r="I23" s="26">
        <f ca="1">INDIRECT(ADDRESS(ROW(PM_escap!$B$44),ROW(PM_escap!B64)-42,1,1,"EVAPO_ed"),TRUE)</f>
        <v>0</v>
      </c>
      <c r="J23" s="26">
        <f ca="1">INDIRECT(ADDRESS(ROW(PM_escap!$B$44),ROW(PM_escap!B64)-42,1,1,"EVAPO_es"),TRUE)</f>
        <v>0</v>
      </c>
      <c r="K23" s="26">
        <f ca="1">INDIRECT(ADDRESS(ROW(PM_escap!$B$44),ROW(PM_escap!B64)-42,1,1,"EVAPO_er"),TRUE)</f>
        <v>0</v>
      </c>
      <c r="L23" s="26">
        <f t="shared" ca="1" si="0"/>
        <v>0</v>
      </c>
      <c r="M23" s="26">
        <f ca="1">INDIRECT(ADDRESS(ROW(PM_escap!$B$44),ROW(PM_escap!B64)-42,1,1,"PMpneufreio"),TRUE)</f>
        <v>149.0833792441039</v>
      </c>
      <c r="N23" s="26">
        <f ca="1">INDIRECT(ADDRESS(ROW(PM_escap!$B$44),ROW(PM_escap!B64)-42,1,1,"PMpista"),TRUE)</f>
        <v>107.77111752585823</v>
      </c>
      <c r="O23" s="26">
        <f ca="1">INDIRECT(ADDRESS(ROW(PM_escap!$B$44),ROW(PM_escap!B64)-42,1,1,"PM10_pneufreio"),TRUE)</f>
        <v>114.95585869424878</v>
      </c>
      <c r="P23" s="26">
        <f ca="1">INDIRECT(ADDRESS(ROW(PM_escap!$B$44),ROW(PM_escap!B64)-42,1,1,"PM10_pista"),TRUE)</f>
        <v>53.885558762929115</v>
      </c>
      <c r="Q23" s="26">
        <f ca="1">INDIRECT(ADDRESS(ROW(PM_escap!$B$44),ROW(PM_escap!B64)-42,1,1,"PM25_pneufreio"),TRUE)</f>
        <v>61.070299931319653</v>
      </c>
      <c r="R23" s="26">
        <f ca="1">INDIRECT(ADDRESS(ROW(PM_escap!$B$44),ROW(PM_escap!B64)-42,1,1,"PM25_pista"),TRUE)</f>
        <v>28.738964673562194</v>
      </c>
    </row>
    <row r="24" spans="1:18" ht="15" customHeight="1" x14ac:dyDescent="0.25">
      <c r="A24" s="19" t="s">
        <v>47</v>
      </c>
      <c r="B24" s="20">
        <f ca="1">SUM(B3:B23)</f>
        <v>177401.23669825093</v>
      </c>
      <c r="C24" s="20">
        <f t="shared" ref="C24:N24" ca="1" si="1">SUM(C3:C23)</f>
        <v>8971230.9777606092</v>
      </c>
      <c r="D24" s="20">
        <f t="shared" ca="1" si="1"/>
        <v>11248108.56677969</v>
      </c>
      <c r="E24" s="20">
        <f t="shared" ca="1" si="1"/>
        <v>247499.78397584875</v>
      </c>
      <c r="F24" s="20">
        <f t="shared" ref="F24:G24" ca="1" si="2">SUM(F3:F23)</f>
        <v>4279474.9171839952</v>
      </c>
      <c r="G24" s="20">
        <f t="shared" ca="1" si="2"/>
        <v>308206.89827944658</v>
      </c>
      <c r="H24" s="20">
        <f t="shared" ca="1" si="1"/>
        <v>4817293.1572156586</v>
      </c>
      <c r="I24" s="20">
        <f ca="1">SUM(I3:I11)</f>
        <v>1.6077913642785675</v>
      </c>
      <c r="J24" s="20">
        <f t="shared" ref="J24:L24" ca="1" si="3">SUM(J3:J11)</f>
        <v>295632.04024391668</v>
      </c>
      <c r="K24" s="20">
        <f t="shared" ca="1" si="3"/>
        <v>111505.88593094317</v>
      </c>
      <c r="L24" s="20">
        <f t="shared" ca="1" si="3"/>
        <v>407139.53396622412</v>
      </c>
      <c r="M24" s="20">
        <f t="shared" ca="1" si="1"/>
        <v>169331.56801544302</v>
      </c>
      <c r="N24" s="20">
        <f t="shared" ca="1" si="1"/>
        <v>144906.61881214462</v>
      </c>
      <c r="O24" s="20">
        <f t="shared" ref="O24:R24" ca="1" si="4">SUM(O3:O23)</f>
        <v>128585.79715222784</v>
      </c>
      <c r="P24" s="20">
        <f t="shared" ca="1" si="4"/>
        <v>72453.309406072309</v>
      </c>
      <c r="Q24" s="20">
        <f t="shared" ca="1" si="4"/>
        <v>68902.072347620066</v>
      </c>
      <c r="R24" s="20">
        <f t="shared" ca="1" si="4"/>
        <v>39368.650246159195</v>
      </c>
    </row>
    <row r="25" spans="1:18" ht="15" customHeight="1" x14ac:dyDescent="0.25">
      <c r="A25" s="19" t="s">
        <v>48</v>
      </c>
      <c r="B25" s="20">
        <f ca="1">B24/8760</f>
        <v>20.251282728110837</v>
      </c>
      <c r="C25" s="20">
        <f t="shared" ref="C25:N25" ca="1" si="5">C24/8760</f>
        <v>1024.1131253151379</v>
      </c>
      <c r="D25" s="20">
        <f t="shared" ca="1" si="5"/>
        <v>1284.0306583081838</v>
      </c>
      <c r="E25" s="20">
        <f t="shared" ca="1" si="5"/>
        <v>28.253399997243008</v>
      </c>
      <c r="F25" s="20">
        <f t="shared" ref="F25:G25" ca="1" si="6">F24/8760</f>
        <v>488.52453392511359</v>
      </c>
      <c r="G25" s="20">
        <f t="shared" ca="1" si="6"/>
        <v>35.183435876649156</v>
      </c>
      <c r="H25" s="20">
        <f t="shared" ca="1" si="5"/>
        <v>549.91931018443586</v>
      </c>
      <c r="I25" s="20">
        <f t="shared" ca="1" si="5"/>
        <v>1.835378269724392E-4</v>
      </c>
      <c r="J25" s="20">
        <f t="shared" ca="1" si="5"/>
        <v>33.74794979953387</v>
      </c>
      <c r="K25" s="20">
        <f t="shared" ca="1" si="5"/>
        <v>12.728982412208124</v>
      </c>
      <c r="L25" s="20">
        <f t="shared" ca="1" si="5"/>
        <v>46.477115749568966</v>
      </c>
      <c r="M25" s="20">
        <f t="shared" ca="1" si="5"/>
        <v>19.330087672995777</v>
      </c>
      <c r="N25" s="20">
        <f t="shared" ca="1" si="5"/>
        <v>16.541851462573586</v>
      </c>
      <c r="O25" s="20">
        <f t="shared" ref="O25:R25" ca="1" si="7">O24/8760</f>
        <v>14.678743967149297</v>
      </c>
      <c r="P25" s="20">
        <f t="shared" ca="1" si="7"/>
        <v>8.270925731286793</v>
      </c>
      <c r="Q25" s="20">
        <f t="shared" ca="1" si="7"/>
        <v>7.8655333730159889</v>
      </c>
      <c r="R25" s="20">
        <f t="shared" ca="1" si="7"/>
        <v>4.4941381559542464</v>
      </c>
    </row>
    <row r="28" spans="1:18" ht="15" customHeight="1" x14ac:dyDescent="0.25">
      <c r="A28" s="18" t="s">
        <v>77</v>
      </c>
    </row>
    <row r="29" spans="1:18" ht="15" customHeight="1" x14ac:dyDescent="0.25">
      <c r="A29" s="18" t="s">
        <v>49</v>
      </c>
      <c r="B29" s="22">
        <f ca="1">SUM(B3:B12)</f>
        <v>23963.638793265487</v>
      </c>
      <c r="C29" s="22">
        <f t="shared" ref="C29:N29" ca="1" si="8">SUM(C3:C12)</f>
        <v>4254681.7321645264</v>
      </c>
      <c r="D29" s="22">
        <f t="shared" ca="1" si="8"/>
        <v>4973482.5296969945</v>
      </c>
      <c r="E29" s="22">
        <f t="shared" ca="1" si="8"/>
        <v>66884.549674691982</v>
      </c>
      <c r="F29" s="22">
        <f t="shared" ref="F29:G29" ca="1" si="9">SUM(F3:F12)</f>
        <v>3938400.3326618653</v>
      </c>
      <c r="G29" s="22">
        <f t="shared" ca="1" si="9"/>
        <v>189575.93134503782</v>
      </c>
      <c r="H29" s="22">
        <f t="shared" ca="1" si="8"/>
        <v>4149025.0211961456</v>
      </c>
      <c r="I29" s="22">
        <f t="shared" ca="1" si="8"/>
        <v>1.6077913642785675</v>
      </c>
      <c r="J29" s="22">
        <f t="shared" ca="1" si="8"/>
        <v>295632.04024391668</v>
      </c>
      <c r="K29" s="22">
        <f t="shared" ca="1" si="8"/>
        <v>111505.88593094317</v>
      </c>
      <c r="L29" s="22">
        <f t="shared" ca="1" si="8"/>
        <v>407139.53396622412</v>
      </c>
      <c r="M29" s="22">
        <f t="shared" ca="1" si="8"/>
        <v>100720.59623935197</v>
      </c>
      <c r="N29" s="22">
        <f t="shared" ca="1" si="8"/>
        <v>83011.480417048297</v>
      </c>
      <c r="O29" s="22">
        <f t="shared" ref="O29:R29" ca="1" si="10">SUM(O3:O12)</f>
        <v>76370.561983684456</v>
      </c>
      <c r="P29" s="22">
        <f t="shared" ca="1" si="10"/>
        <v>41505.740208524148</v>
      </c>
      <c r="Q29" s="22">
        <f t="shared" ca="1" si="10"/>
        <v>40952.330339077176</v>
      </c>
      <c r="R29" s="22">
        <f t="shared" ca="1" si="10"/>
        <v>22689.804647326542</v>
      </c>
    </row>
    <row r="30" spans="1:18" ht="15" customHeight="1" x14ac:dyDescent="0.25">
      <c r="A30" s="18" t="s">
        <v>50</v>
      </c>
      <c r="B30" s="22">
        <f ca="1">SUM(B14:B21)</f>
        <v>147285.53165260071</v>
      </c>
      <c r="C30" s="22">
        <f t="shared" ref="C30:N30" ca="1" si="11">SUM(C14:C21)</f>
        <v>4576519.0498626782</v>
      </c>
      <c r="D30" s="22">
        <f t="shared" ca="1" si="11"/>
        <v>874435.83733339468</v>
      </c>
      <c r="E30" s="22">
        <f t="shared" ca="1" si="11"/>
        <v>177116.05247383946</v>
      </c>
      <c r="F30" s="22">
        <f t="shared" ref="F30:G30" si="12">SUM(F14:F21)</f>
        <v>0</v>
      </c>
      <c r="G30" s="22">
        <f t="shared" si="12"/>
        <v>0</v>
      </c>
      <c r="H30" s="22">
        <f t="shared" ca="1" si="11"/>
        <v>208562.58456297358</v>
      </c>
      <c r="I30" s="21" t="s">
        <v>46</v>
      </c>
      <c r="J30" s="21" t="s">
        <v>46</v>
      </c>
      <c r="K30" s="21" t="s">
        <v>46</v>
      </c>
      <c r="L30" s="21" t="s">
        <v>46</v>
      </c>
      <c r="M30" s="22">
        <f t="shared" ca="1" si="11"/>
        <v>56955.855181241976</v>
      </c>
      <c r="N30" s="22">
        <f t="shared" ca="1" si="11"/>
        <v>53469.752904844019</v>
      </c>
      <c r="O30" s="22">
        <f t="shared" ref="O30:R30" ca="1" si="13">SUM(O14:O21)</f>
        <v>43228.157312274241</v>
      </c>
      <c r="P30" s="22">
        <f t="shared" ca="1" si="13"/>
        <v>26734.87645242201</v>
      </c>
      <c r="Q30" s="22">
        <f t="shared" ca="1" si="13"/>
        <v>23175.356897399917</v>
      </c>
      <c r="R30" s="22">
        <f t="shared" ca="1" si="13"/>
        <v>14432.076134765382</v>
      </c>
    </row>
    <row r="31" spans="1:18" ht="15" customHeight="1" x14ac:dyDescent="0.25">
      <c r="A31" s="18" t="s">
        <v>11</v>
      </c>
      <c r="B31" s="22">
        <f ca="1">SUM(B13,B22:B23)</f>
        <v>6152.0662523847213</v>
      </c>
      <c r="C31" s="22">
        <f t="shared" ref="C31:N31" ca="1" si="14">SUM(C13,C22:C23)</f>
        <v>140030.1957334046</v>
      </c>
      <c r="D31" s="22">
        <f t="shared" ca="1" si="14"/>
        <v>5400190.199749304</v>
      </c>
      <c r="E31" s="22">
        <f t="shared" ca="1" si="14"/>
        <v>3499.1818273173321</v>
      </c>
      <c r="F31" s="22">
        <f t="shared" ref="F31:G31" ca="1" si="15">SUM(F13,F22:F23)</f>
        <v>341074.5845221302</v>
      </c>
      <c r="G31" s="22">
        <f t="shared" ca="1" si="15"/>
        <v>118630.96693440879</v>
      </c>
      <c r="H31" s="22">
        <f t="shared" ca="1" si="14"/>
        <v>459705.55145653913</v>
      </c>
      <c r="I31" s="21" t="s">
        <v>46</v>
      </c>
      <c r="J31" s="21" t="s">
        <v>46</v>
      </c>
      <c r="K31" s="21" t="s">
        <v>46</v>
      </c>
      <c r="L31" s="21" t="s">
        <v>46</v>
      </c>
      <c r="M31" s="22">
        <f t="shared" ca="1" si="14"/>
        <v>11655.116594849031</v>
      </c>
      <c r="N31" s="22">
        <f t="shared" ca="1" si="14"/>
        <v>8425.3854902523071</v>
      </c>
      <c r="O31" s="22">
        <f t="shared" ref="O31:R31" ca="1" si="16">SUM(O13,O22:O23)</f>
        <v>8987.0778562691303</v>
      </c>
      <c r="P31" s="22">
        <f t="shared" ca="1" si="16"/>
        <v>4212.6927451261536</v>
      </c>
      <c r="Q31" s="22">
        <f t="shared" ca="1" si="16"/>
        <v>4774.3851111429749</v>
      </c>
      <c r="R31" s="22">
        <f t="shared" ca="1" si="16"/>
        <v>2246.7694640672826</v>
      </c>
    </row>
    <row r="32" spans="1:18" ht="15" customHeight="1" x14ac:dyDescent="0.25">
      <c r="B32" s="22"/>
      <c r="C32" s="22"/>
      <c r="D32" s="22"/>
      <c r="E32" s="22"/>
      <c r="F32" s="21"/>
      <c r="G32" s="21"/>
      <c r="H32" s="22"/>
      <c r="I32" s="21"/>
      <c r="J32" s="21"/>
      <c r="K32" s="21"/>
      <c r="L32" s="21"/>
      <c r="M32" s="22"/>
      <c r="N32" s="22"/>
      <c r="O32" s="22"/>
      <c r="P32" s="22"/>
      <c r="Q32" s="22"/>
      <c r="R32" s="22"/>
    </row>
    <row r="33" spans="1:18" ht="15" customHeight="1" x14ac:dyDescent="0.25">
      <c r="H33" s="23"/>
    </row>
    <row r="34" spans="1:18" ht="15" customHeight="1" x14ac:dyDescent="0.25">
      <c r="A34" s="18" t="s">
        <v>86</v>
      </c>
    </row>
    <row r="35" spans="1:18" ht="15" customHeight="1" x14ac:dyDescent="0.25">
      <c r="A35" s="18" t="s">
        <v>49</v>
      </c>
      <c r="B35" s="28">
        <f>[1]IUajustada!$B$52</f>
        <v>5534085540.9845867</v>
      </c>
    </row>
    <row r="36" spans="1:18" ht="15" customHeight="1" x14ac:dyDescent="0.25">
      <c r="A36" s="18" t="s">
        <v>50</v>
      </c>
      <c r="B36" s="28">
        <f>[1]IUajustada!$B$53</f>
        <v>842121117.37716436</v>
      </c>
    </row>
    <row r="37" spans="1:18" ht="15" customHeight="1" x14ac:dyDescent="0.25">
      <c r="A37" s="18" t="s">
        <v>11</v>
      </c>
      <c r="B37" s="28">
        <f>[1]IUajustada!$B$54</f>
        <v>1404230915.0420511</v>
      </c>
    </row>
    <row r="38" spans="1:18" ht="15" customHeight="1" x14ac:dyDescent="0.25">
      <c r="B38" s="29"/>
    </row>
    <row r="40" spans="1:18" ht="15" customHeight="1" x14ac:dyDescent="0.25">
      <c r="A40" s="18" t="s">
        <v>51</v>
      </c>
    </row>
    <row r="41" spans="1:18" ht="15" customHeight="1" x14ac:dyDescent="0.25">
      <c r="A41" s="18" t="s">
        <v>49</v>
      </c>
      <c r="B41" s="23">
        <f ca="1">B29*1000/$B$35</f>
        <v>4.3301894442712282E-3</v>
      </c>
      <c r="C41" s="23">
        <f t="shared" ref="C41:R41" ca="1" si="17">C29*1000/$B$35</f>
        <v>0.76881387189536698</v>
      </c>
      <c r="D41" s="23">
        <f t="shared" ca="1" si="17"/>
        <v>0.8986999736206005</v>
      </c>
      <c r="E41" s="23">
        <f t="shared" ca="1" si="17"/>
        <v>1.2085926243704635E-2</v>
      </c>
      <c r="F41" s="23">
        <f t="shared" ref="F41:G41" ca="1" si="18">F29*1000/$B$35</f>
        <v>0.71166235207148099</v>
      </c>
      <c r="G41" s="23">
        <f t="shared" ca="1" si="18"/>
        <v>3.4256053676992811E-2</v>
      </c>
      <c r="H41" s="23">
        <f t="shared" ca="1" si="17"/>
        <v>0.74972188096282644</v>
      </c>
      <c r="I41" s="23">
        <f t="shared" ca="1" si="17"/>
        <v>2.905252100589179E-7</v>
      </c>
      <c r="J41" s="23">
        <f t="shared" ca="1" si="17"/>
        <v>5.3420215147473103E-2</v>
      </c>
      <c r="K41" s="23">
        <f t="shared" ca="1" si="17"/>
        <v>2.0148927063947192E-2</v>
      </c>
      <c r="L41" s="23">
        <f t="shared" ca="1" si="17"/>
        <v>7.3569432736630344E-2</v>
      </c>
      <c r="M41" s="23">
        <f t="shared" ca="1" si="17"/>
        <v>1.82000432579928E-2</v>
      </c>
      <c r="N41" s="23">
        <f t="shared" ca="1" si="17"/>
        <v>1.5000035652191863E-2</v>
      </c>
      <c r="O41" s="23">
        <f t="shared" ca="1" si="17"/>
        <v>1.3800032800016517E-2</v>
      </c>
      <c r="P41" s="23">
        <f t="shared" ca="1" si="17"/>
        <v>7.5000178260959316E-3</v>
      </c>
      <c r="Q41" s="23">
        <f t="shared" ca="1" si="17"/>
        <v>7.4000175884146556E-3</v>
      </c>
      <c r="R41" s="23">
        <f t="shared" ca="1" si="17"/>
        <v>4.1000097449324447E-3</v>
      </c>
    </row>
    <row r="42" spans="1:18" ht="15" customHeight="1" x14ac:dyDescent="0.25">
      <c r="A42" s="18" t="s">
        <v>50</v>
      </c>
      <c r="B42" s="23">
        <f ca="1">B30*1000/$B$36</f>
        <v>0.17489827604766656</v>
      </c>
      <c r="C42" s="23">
        <f t="shared" ref="C42:R42" ca="1" si="19">C30*1000/$B$36</f>
        <v>5.4345140567386743</v>
      </c>
      <c r="D42" s="23">
        <f t="shared" ca="1" si="19"/>
        <v>1.0383730075038093</v>
      </c>
      <c r="E42" s="23">
        <f t="shared" ca="1" si="19"/>
        <v>0.21032135261668511</v>
      </c>
      <c r="F42" s="23">
        <f t="shared" ref="F42:G42" si="20">F30*1000/$B$36</f>
        <v>0</v>
      </c>
      <c r="G42" s="23">
        <f t="shared" si="20"/>
        <v>0</v>
      </c>
      <c r="H42" s="23">
        <f t="shared" ca="1" si="19"/>
        <v>0.24766340643796464</v>
      </c>
      <c r="I42" s="21" t="s">
        <v>46</v>
      </c>
      <c r="J42" s="21" t="s">
        <v>46</v>
      </c>
      <c r="K42" s="21" t="s">
        <v>46</v>
      </c>
      <c r="L42" s="21" t="s">
        <v>46</v>
      </c>
      <c r="M42" s="23">
        <f t="shared" ca="1" si="19"/>
        <v>6.7633804693835883E-2</v>
      </c>
      <c r="N42" s="23">
        <f t="shared" ca="1" si="19"/>
        <v>6.3494136177677976E-2</v>
      </c>
      <c r="O42" s="23">
        <f t="shared" ca="1" si="19"/>
        <v>5.1332470377789451E-2</v>
      </c>
      <c r="P42" s="23">
        <f t="shared" ca="1" si="19"/>
        <v>3.1747068088838988E-2</v>
      </c>
      <c r="Q42" s="23">
        <f t="shared" ca="1" si="19"/>
        <v>2.7520218195668727E-2</v>
      </c>
      <c r="R42" s="23">
        <f t="shared" ca="1" si="19"/>
        <v>1.7137767759244575E-2</v>
      </c>
    </row>
    <row r="43" spans="1:18" ht="15" customHeight="1" x14ac:dyDescent="0.25">
      <c r="A43" s="18" t="s">
        <v>11</v>
      </c>
      <c r="B43" s="23">
        <f ca="1">B31*1000/$B$37</f>
        <v>4.3810930143212889E-3</v>
      </c>
      <c r="C43" s="23">
        <f t="shared" ref="C43:R43" ca="1" si="21">C31*1000/$B$37</f>
        <v>9.9720205725004465E-2</v>
      </c>
      <c r="D43" s="23">
        <f t="shared" ca="1" si="21"/>
        <v>3.8456568231782517</v>
      </c>
      <c r="E43" s="23">
        <f t="shared" ca="1" si="21"/>
        <v>2.4918849099776056E-3</v>
      </c>
      <c r="F43" s="23">
        <f t="shared" ref="F43:G43" ca="1" si="22">F31*1000/$B$37</f>
        <v>0.24289066767335513</v>
      </c>
      <c r="G43" s="23">
        <f t="shared" ca="1" si="22"/>
        <v>8.4481096138562264E-2</v>
      </c>
      <c r="H43" s="23">
        <f t="shared" ca="1" si="21"/>
        <v>0.32737176381191752</v>
      </c>
      <c r="I43" s="21" t="s">
        <v>46</v>
      </c>
      <c r="J43" s="21" t="s">
        <v>46</v>
      </c>
      <c r="K43" s="21" t="s">
        <v>46</v>
      </c>
      <c r="L43" s="21" t="s">
        <v>46</v>
      </c>
      <c r="M43" s="23">
        <f t="shared" ca="1" si="21"/>
        <v>8.3000000000000053E-3</v>
      </c>
      <c r="N43" s="23">
        <f t="shared" ca="1" si="21"/>
        <v>6.0000000000000001E-3</v>
      </c>
      <c r="O43" s="23">
        <f t="shared" ca="1" si="21"/>
        <v>6.4000000000000029E-3</v>
      </c>
      <c r="P43" s="23">
        <f t="shared" ca="1" si="21"/>
        <v>3.0000000000000001E-3</v>
      </c>
      <c r="Q43" s="23">
        <f t="shared" ca="1" si="21"/>
        <v>3.4000000000000011E-3</v>
      </c>
      <c r="R43" s="23">
        <f t="shared" ca="1" si="21"/>
        <v>1.6000000000000007E-3</v>
      </c>
    </row>
    <row r="46" spans="1:18" ht="15" customHeight="1" x14ac:dyDescent="0.25">
      <c r="A46" s="36" t="s">
        <v>78</v>
      </c>
      <c r="B46" s="38" t="s">
        <v>79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0"/>
    </row>
    <row r="47" spans="1:18" ht="15" customHeight="1" x14ac:dyDescent="0.25">
      <c r="A47" s="36"/>
      <c r="B47" s="38" t="s">
        <v>44</v>
      </c>
      <c r="C47" s="39"/>
      <c r="D47" s="39"/>
      <c r="E47" s="39"/>
      <c r="F47" s="39"/>
      <c r="G47" s="39"/>
      <c r="H47" s="40"/>
      <c r="I47" s="30" t="s">
        <v>45</v>
      </c>
      <c r="J47" s="38" t="s">
        <v>80</v>
      </c>
      <c r="K47" s="39"/>
      <c r="L47" s="40"/>
      <c r="M47" s="38" t="s">
        <v>81</v>
      </c>
      <c r="N47" s="39"/>
      <c r="O47" s="40"/>
    </row>
    <row r="48" spans="1:18" ht="15" customHeight="1" x14ac:dyDescent="0.25">
      <c r="A48" s="37"/>
      <c r="B48" s="30" t="s">
        <v>35</v>
      </c>
      <c r="C48" s="30" t="s">
        <v>82</v>
      </c>
      <c r="D48" s="30" t="s">
        <v>83</v>
      </c>
      <c r="E48" s="30" t="s">
        <v>68</v>
      </c>
      <c r="F48" s="30" t="s">
        <v>36</v>
      </c>
      <c r="G48" s="30" t="s">
        <v>66</v>
      </c>
      <c r="H48" s="30" t="s">
        <v>65</v>
      </c>
      <c r="I48" s="30" t="s">
        <v>65</v>
      </c>
      <c r="J48" s="30" t="s">
        <v>35</v>
      </c>
      <c r="K48" s="30" t="s">
        <v>82</v>
      </c>
      <c r="L48" s="30" t="s">
        <v>83</v>
      </c>
      <c r="M48" s="30" t="s">
        <v>35</v>
      </c>
      <c r="N48" s="30" t="s">
        <v>82</v>
      </c>
      <c r="O48" s="30" t="s">
        <v>83</v>
      </c>
    </row>
    <row r="49" spans="1:15" ht="15" customHeight="1" x14ac:dyDescent="0.25">
      <c r="A49" s="31" t="s">
        <v>84</v>
      </c>
      <c r="B49" s="34">
        <f ca="1">B41</f>
        <v>4.3301894442712282E-3</v>
      </c>
      <c r="C49" s="34">
        <f ca="1">B49</f>
        <v>4.3301894442712282E-3</v>
      </c>
      <c r="D49" s="34">
        <f ca="1">B49</f>
        <v>4.3301894442712282E-3</v>
      </c>
      <c r="E49" s="34">
        <f ca="1">C41</f>
        <v>0.76881387189536698</v>
      </c>
      <c r="F49" s="34">
        <f ca="1">D41</f>
        <v>0.8986999736206005</v>
      </c>
      <c r="G49" s="34">
        <f ca="1">E41</f>
        <v>1.2085926243704635E-2</v>
      </c>
      <c r="H49" s="34">
        <f ca="1">H41</f>
        <v>0.74972188096282644</v>
      </c>
      <c r="I49" s="34">
        <f ca="1">L41</f>
        <v>7.3569432736630344E-2</v>
      </c>
      <c r="J49" s="34">
        <f ca="1">M41</f>
        <v>1.82000432579928E-2</v>
      </c>
      <c r="K49" s="34">
        <f ca="1">O41</f>
        <v>1.3800032800016517E-2</v>
      </c>
      <c r="L49" s="34">
        <f ca="1">Q41</f>
        <v>7.4000175884146556E-3</v>
      </c>
      <c r="M49" s="34">
        <f ca="1">N41</f>
        <v>1.5000035652191863E-2</v>
      </c>
      <c r="N49" s="34">
        <f ca="1">P41</f>
        <v>7.5000178260959316E-3</v>
      </c>
      <c r="O49" s="34">
        <f ca="1">R41</f>
        <v>4.1000097449324447E-3</v>
      </c>
    </row>
    <row r="50" spans="1:15" ht="15" customHeight="1" x14ac:dyDescent="0.25">
      <c r="A50" s="31" t="s">
        <v>85</v>
      </c>
      <c r="B50" s="34">
        <f ca="1">B42</f>
        <v>0.17489827604766656</v>
      </c>
      <c r="C50" s="34">
        <f t="shared" ref="C50:C51" ca="1" si="23">B50</f>
        <v>0.17489827604766656</v>
      </c>
      <c r="D50" s="34">
        <f t="shared" ref="D50:D51" ca="1" si="24">B50</f>
        <v>0.17489827604766656</v>
      </c>
      <c r="E50" s="34">
        <f t="shared" ref="E50:E51" ca="1" si="25">C42</f>
        <v>5.4345140567386743</v>
      </c>
      <c r="F50" s="34">
        <f ca="1">D42</f>
        <v>1.0383730075038093</v>
      </c>
      <c r="G50" s="34">
        <f ca="1">E42</f>
        <v>0.21032135261668511</v>
      </c>
      <c r="H50" s="34">
        <f t="shared" ref="H50:H51" ca="1" si="26">H42</f>
        <v>0.24766340643796464</v>
      </c>
      <c r="I50" s="35" t="str">
        <f t="shared" ref="I50:I51" si="27">L42</f>
        <v>-</v>
      </c>
      <c r="J50" s="34">
        <f t="shared" ref="J50:J51" ca="1" si="28">M42</f>
        <v>6.7633804693835883E-2</v>
      </c>
      <c r="K50" s="34">
        <f t="shared" ref="K50:K51" ca="1" si="29">O42</f>
        <v>5.1332470377789451E-2</v>
      </c>
      <c r="L50" s="34">
        <f t="shared" ref="L50:L51" ca="1" si="30">Q42</f>
        <v>2.7520218195668727E-2</v>
      </c>
      <c r="M50" s="34">
        <f t="shared" ref="M50:M51" ca="1" si="31">N42</f>
        <v>6.3494136177677976E-2</v>
      </c>
      <c r="N50" s="34">
        <f t="shared" ref="N50:N51" ca="1" si="32">P42</f>
        <v>3.1747068088838988E-2</v>
      </c>
      <c r="O50" s="34">
        <f t="shared" ref="O50:O51" ca="1" si="33">R42</f>
        <v>1.7137767759244575E-2</v>
      </c>
    </row>
    <row r="51" spans="1:15" ht="15" customHeight="1" x14ac:dyDescent="0.25">
      <c r="A51" s="31" t="s">
        <v>11</v>
      </c>
      <c r="B51" s="34">
        <f ca="1">B43</f>
        <v>4.3810930143212889E-3</v>
      </c>
      <c r="C51" s="34">
        <f t="shared" ca="1" si="23"/>
        <v>4.3810930143212889E-3</v>
      </c>
      <c r="D51" s="34">
        <f t="shared" ca="1" si="24"/>
        <v>4.3810930143212889E-3</v>
      </c>
      <c r="E51" s="34">
        <f t="shared" ca="1" si="25"/>
        <v>9.9720205725004465E-2</v>
      </c>
      <c r="F51" s="34">
        <f ca="1">D43</f>
        <v>3.8456568231782517</v>
      </c>
      <c r="G51" s="34">
        <f ca="1">E43</f>
        <v>2.4918849099776056E-3</v>
      </c>
      <c r="H51" s="34">
        <f t="shared" ca="1" si="26"/>
        <v>0.32737176381191752</v>
      </c>
      <c r="I51" s="35" t="str">
        <f t="shared" si="27"/>
        <v>-</v>
      </c>
      <c r="J51" s="34">
        <f t="shared" ca="1" si="28"/>
        <v>8.3000000000000053E-3</v>
      </c>
      <c r="K51" s="34">
        <f t="shared" ca="1" si="29"/>
        <v>6.4000000000000029E-3</v>
      </c>
      <c r="L51" s="34">
        <f t="shared" ca="1" si="30"/>
        <v>3.4000000000000011E-3</v>
      </c>
      <c r="M51" s="34">
        <f t="shared" ca="1" si="31"/>
        <v>6.0000000000000001E-3</v>
      </c>
      <c r="N51" s="34">
        <f t="shared" ca="1" si="32"/>
        <v>3.0000000000000001E-3</v>
      </c>
      <c r="O51" s="34">
        <f t="shared" ca="1" si="33"/>
        <v>1.6000000000000007E-3</v>
      </c>
    </row>
  </sheetData>
  <sheetProtection password="B056" sheet="1" objects="1" scenarios="1"/>
  <mergeCells count="11">
    <mergeCell ref="Q1:R1"/>
    <mergeCell ref="B1:H1"/>
    <mergeCell ref="I1:L1"/>
    <mergeCell ref="M1:N1"/>
    <mergeCell ref="A1:A2"/>
    <mergeCell ref="O1:P1"/>
    <mergeCell ref="A46:A48"/>
    <mergeCell ref="B46:O46"/>
    <mergeCell ref="B47:H47"/>
    <mergeCell ref="J47:L47"/>
    <mergeCell ref="M47:O4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A2" sqref="A2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56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[1]IUajustada!C4/8*[2]EF_es!B3/1000</f>
        <v>384.70577209651293</v>
      </c>
      <c r="C3" s="1">
        <f>[1]IUajustada!D4/8*[2]EF_es!C3/1000</f>
        <v>0.90843002537570761</v>
      </c>
      <c r="D3" s="1">
        <f>[1]IUajustada!E4/8*[2]EF_es!D3/1000</f>
        <v>0</v>
      </c>
      <c r="E3" s="1">
        <f>[1]IUajustada!F4/8*[2]EF_es!E3/1000</f>
        <v>0</v>
      </c>
      <c r="F3" s="1">
        <f>[1]IUajustada!G4/8*[2]EF_es!F3/1000</f>
        <v>0</v>
      </c>
      <c r="G3" s="1">
        <f>[1]IUajustada!H4/8*[2]EF_es!G3/1000</f>
        <v>8.2758226087460294</v>
      </c>
      <c r="H3" s="1">
        <f>[1]IUajustada!I4/8*[2]EF_es!H3/1000</f>
        <v>0</v>
      </c>
      <c r="I3" s="1">
        <f>[1]IUajustada!J4/8*[2]EF_es!I3/1000</f>
        <v>0</v>
      </c>
      <c r="J3" s="1">
        <f>[1]IUajustada!K4/8*[2]EF_es!J3/1000</f>
        <v>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">
      <c r="A4" s="5">
        <v>1976</v>
      </c>
      <c r="B4" s="1">
        <f>[1]IUajustada!C5/8*[2]EF_es!B4/1000</f>
        <v>693.89683397548356</v>
      </c>
      <c r="C4" s="1">
        <f>[1]IUajustada!D5/8*[2]EF_es!C4/1000</f>
        <v>1.5598473947208966</v>
      </c>
      <c r="D4" s="1">
        <f>[1]IUajustada!E5/8*[2]EF_es!D4/1000</f>
        <v>0</v>
      </c>
      <c r="E4" s="1">
        <f>[1]IUajustada!F5/8*[2]EF_es!E4/1000</f>
        <v>0</v>
      </c>
      <c r="F4" s="1">
        <f>[1]IUajustada!G5/8*[2]EF_es!F4/1000</f>
        <v>0</v>
      </c>
      <c r="G4" s="1">
        <f>[1]IUajustada!H5/8*[2]EF_es!G4/1000</f>
        <v>8.4285544538840398</v>
      </c>
      <c r="H4" s="1">
        <f>[1]IUajustada!I5/8*[2]EF_es!H4/1000</f>
        <v>0.11815803731538248</v>
      </c>
      <c r="I4" s="1">
        <f>[1]IUajustada!J5/8*[2]EF_es!I4/1000</f>
        <v>0</v>
      </c>
      <c r="J4" s="1">
        <f>[1]IUajustada!K5/8*[2]EF_es!J4/1000</f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">
      <c r="A5" s="5">
        <v>1977</v>
      </c>
      <c r="B5" s="1">
        <f>[1]IUajustada!C6/8*[2]EF_es!B5/1000</f>
        <v>784.63191036788271</v>
      </c>
      <c r="C5" s="1">
        <f>[1]IUajustada!D6/8*[2]EF_es!C5/1000</f>
        <v>2.5784910284411175</v>
      </c>
      <c r="D5" s="1">
        <f>[1]IUajustada!E6/8*[2]EF_es!D5/1000</f>
        <v>0</v>
      </c>
      <c r="E5" s="1">
        <f>[1]IUajustada!F6/8*[2]EF_es!E5/1000</f>
        <v>0</v>
      </c>
      <c r="F5" s="1">
        <f>[1]IUajustada!G6/8*[2]EF_es!F5/1000</f>
        <v>0</v>
      </c>
      <c r="G5" s="1">
        <f>[1]IUajustada!H6/8*[2]EF_es!G5/1000</f>
        <v>10.314900040815536</v>
      </c>
      <c r="H5" s="1">
        <f>[1]IUajustada!I6/8*[2]EF_es!H5/1000</f>
        <v>0</v>
      </c>
      <c r="I5" s="1">
        <f>[1]IUajustada!J6/8*[2]EF_es!I5/1000</f>
        <v>0</v>
      </c>
      <c r="J5" s="1">
        <f>[1]IUajustada!K6/8*[2]EF_es!J5/1000</f>
        <v>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">
      <c r="A6" s="5">
        <v>1978</v>
      </c>
      <c r="B6" s="1">
        <f>[1]IUajustada!C7/8*[2]EF_es!B6/1000</f>
        <v>1270.8445751715685</v>
      </c>
      <c r="C6" s="1">
        <f>[1]IUajustada!D7/8*[2]EF_es!C6/1000</f>
        <v>4.3114653176929068</v>
      </c>
      <c r="D6" s="1">
        <f>[1]IUajustada!E7/8*[2]EF_es!D6/1000</f>
        <v>0</v>
      </c>
      <c r="E6" s="1">
        <f>[1]IUajustada!F7/8*[2]EF_es!E6/1000</f>
        <v>0</v>
      </c>
      <c r="F6" s="1">
        <f>[1]IUajustada!G7/8*[2]EF_es!F6/1000</f>
        <v>0</v>
      </c>
      <c r="G6" s="1">
        <f>[1]IUajustada!H7/8*[2]EF_es!G6/1000</f>
        <v>9.3407599425222969</v>
      </c>
      <c r="H6" s="1">
        <f>[1]IUajustada!I7/8*[2]EF_es!H6/1000</f>
        <v>0</v>
      </c>
      <c r="I6" s="1">
        <f>[1]IUajustada!J7/8*[2]EF_es!I6/1000</f>
        <v>0</v>
      </c>
      <c r="J6" s="1">
        <f>[1]IUajustada!K7/8*[2]EF_es!J6/1000</f>
        <v>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">
      <c r="A7" s="5">
        <v>1979</v>
      </c>
      <c r="B7" s="1">
        <f>[1]IUajustada!C8/8*[2]EF_es!B7/1000</f>
        <v>1584.731532003804</v>
      </c>
      <c r="C7" s="1">
        <f>[1]IUajustada!D8/8*[2]EF_es!C7/1000</f>
        <v>9.6021619503047848</v>
      </c>
      <c r="D7" s="1">
        <f>[1]IUajustada!E8/8*[2]EF_es!D7/1000</f>
        <v>0</v>
      </c>
      <c r="E7" s="1">
        <f>[1]IUajustada!F8/8*[2]EF_es!E7/1000</f>
        <v>0</v>
      </c>
      <c r="F7" s="1">
        <f>[1]IUajustada!G8/8*[2]EF_es!F7/1000</f>
        <v>0</v>
      </c>
      <c r="G7" s="1">
        <f>[1]IUajustada!H8/8*[2]EF_es!G7/1000</f>
        <v>6.6049484914298695</v>
      </c>
      <c r="H7" s="1">
        <f>[1]IUajustada!I8/8*[2]EF_es!H7/1000</f>
        <v>0</v>
      </c>
      <c r="I7" s="1">
        <f>[1]IUajustada!J8/8*[2]EF_es!I7/1000</f>
        <v>0</v>
      </c>
      <c r="J7" s="1">
        <f>[1]IUajustada!K8/8*[2]EF_es!J7/1000</f>
        <v>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">
      <c r="A8" s="5">
        <v>1980</v>
      </c>
      <c r="B8" s="1">
        <f>[1]IUajustada!C9/8*[2]EF_es!B8/1000</f>
        <v>1835.7902973706769</v>
      </c>
      <c r="C8" s="1">
        <f>[1]IUajustada!D9/8*[2]EF_es!C8/1000</f>
        <v>97.311014482693821</v>
      </c>
      <c r="D8" s="1">
        <f>[1]IUajustada!E9/8*[2]EF_es!D8/1000</f>
        <v>0</v>
      </c>
      <c r="E8" s="1">
        <f>[1]IUajustada!F9/8*[2]EF_es!E8/1000</f>
        <v>0</v>
      </c>
      <c r="F8" s="1">
        <f>[1]IUajustada!G9/8*[2]EF_es!F8/1000</f>
        <v>0</v>
      </c>
      <c r="G8" s="1">
        <f>[1]IUajustada!H9/8*[2]EF_es!G8/1000</f>
        <v>9.9580566099816927</v>
      </c>
      <c r="H8" s="1">
        <f>[1]IUajustada!I9/8*[2]EF_es!H8/1000</f>
        <v>0.41215175841112234</v>
      </c>
      <c r="I8" s="1">
        <f>[1]IUajustada!J9/8*[2]EF_es!I8/1000</f>
        <v>0</v>
      </c>
      <c r="J8" s="1">
        <f>[1]IUajustada!K9/8*[2]EF_es!J8/1000</f>
        <v>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">
      <c r="A9" s="5">
        <v>1981</v>
      </c>
      <c r="B9" s="1">
        <f>[1]IUajustada!C10/8*[2]EF_es!B9/1000</f>
        <v>1188.2178840940016</v>
      </c>
      <c r="C9" s="1">
        <f>[1]IUajustada!D10/8*[2]EF_es!C9/1000</f>
        <v>254.93321185337567</v>
      </c>
      <c r="D9" s="1">
        <f>[1]IUajustada!E10/8*[2]EF_es!D9/1000</f>
        <v>0</v>
      </c>
      <c r="E9" s="1">
        <f>[1]IUajustada!F10/8*[2]EF_es!E9/1000</f>
        <v>0</v>
      </c>
      <c r="F9" s="1">
        <f>[1]IUajustada!G10/8*[2]EF_es!F9/1000</f>
        <v>0</v>
      </c>
      <c r="G9" s="1">
        <f>[1]IUajustada!H10/8*[2]EF_es!G9/1000</f>
        <v>9.8011885841307809</v>
      </c>
      <c r="H9" s="1">
        <f>[1]IUajustada!I10/8*[2]EF_es!H9/1000</f>
        <v>0.47326904692654392</v>
      </c>
      <c r="I9" s="1">
        <f>[1]IUajustada!J10/8*[2]EF_es!I9/1000</f>
        <v>0</v>
      </c>
      <c r="J9" s="1">
        <f>[1]IUajustada!K10/8*[2]EF_es!J9/1000</f>
        <v>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">
      <c r="A10" s="5">
        <v>1982</v>
      </c>
      <c r="B10" s="1">
        <f>[1]IUajustada!C11/8*[2]EF_es!B10/1000</f>
        <v>1816.5924319380251</v>
      </c>
      <c r="C10" s="1">
        <f>[1]IUajustada!D11/8*[2]EF_es!C10/1000</f>
        <v>273.72793586817551</v>
      </c>
      <c r="D10" s="1">
        <f>[1]IUajustada!E11/8*[2]EF_es!D10/1000</f>
        <v>0</v>
      </c>
      <c r="E10" s="1">
        <f>[1]IUajustada!F11/8*[2]EF_es!E10/1000</f>
        <v>0</v>
      </c>
      <c r="F10" s="1">
        <f>[1]IUajustada!G11/8*[2]EF_es!F10/1000</f>
        <v>0</v>
      </c>
      <c r="G10" s="1">
        <f>[1]IUajustada!H11/8*[2]EF_es!G10/1000</f>
        <v>13.749972914380796</v>
      </c>
      <c r="H10" s="1">
        <f>[1]IUajustada!I11/8*[2]EF_es!H10/1000</f>
        <v>2.1729063752317672</v>
      </c>
      <c r="I10" s="1">
        <f>[1]IUajustada!J11/8*[2]EF_es!I10/1000</f>
        <v>0</v>
      </c>
      <c r="J10" s="1">
        <f>[1]IUajustada!K11/8*[2]EF_es!J10/1000</f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">
      <c r="A11" s="5">
        <v>1983</v>
      </c>
      <c r="B11" s="1">
        <f>[1]IUajustada!C12/8*[2]EF_es!B11/1000</f>
        <v>1146.8781990739521</v>
      </c>
      <c r="C11" s="1">
        <f>[1]IUajustada!D12/8*[2]EF_es!C11/1000</f>
        <v>1158.6741753967824</v>
      </c>
      <c r="D11" s="1">
        <f>[1]IUajustada!E12/8*[2]EF_es!D11/1000</f>
        <v>0</v>
      </c>
      <c r="E11" s="1">
        <f>[1]IUajustada!F12/8*[2]EF_es!E11/1000</f>
        <v>0</v>
      </c>
      <c r="F11" s="1">
        <f>[1]IUajustada!G12/8*[2]EF_es!F11/1000</f>
        <v>0</v>
      </c>
      <c r="G11" s="1">
        <f>[1]IUajustada!H12/8*[2]EF_es!G11/1000</f>
        <v>15.775031109759709</v>
      </c>
      <c r="H11" s="1">
        <f>[1]IUajustada!I12/8*[2]EF_es!H11/1000</f>
        <v>7.4787781506157174</v>
      </c>
      <c r="I11" s="1">
        <f>[1]IUajustada!J12/8*[2]EF_es!I11/1000</f>
        <v>0</v>
      </c>
      <c r="J11" s="1">
        <f>[1]IUajustada!K12/8*[2]EF_es!J11/1000</f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">
      <c r="A12" s="5">
        <v>1984</v>
      </c>
      <c r="B12" s="1">
        <f>[1]IUajustada!C13/8*[2]EF_es!B12/1000</f>
        <v>760.7873225211348</v>
      </c>
      <c r="C12" s="1">
        <f>[1]IUajustada!D13/8*[2]EF_es!C12/1000</f>
        <v>1638.1030781140157</v>
      </c>
      <c r="D12" s="1">
        <f>[1]IUajustada!E13/8*[2]EF_es!D12/1000</f>
        <v>0</v>
      </c>
      <c r="E12" s="1">
        <f>[1]IUajustada!F13/8*[2]EF_es!E12/1000</f>
        <v>0</v>
      </c>
      <c r="F12" s="1">
        <f>[1]IUajustada!G13/8*[2]EF_es!F12/1000</f>
        <v>0</v>
      </c>
      <c r="G12" s="1">
        <f>[1]IUajustada!H13/8*[2]EF_es!G12/1000</f>
        <v>17.266340117341127</v>
      </c>
      <c r="H12" s="1">
        <f>[1]IUajustada!I13/8*[2]EF_es!H12/1000</f>
        <v>15.007285769456415</v>
      </c>
      <c r="I12" s="1">
        <f>[1]IUajustada!J13/8*[2]EF_es!I12/1000</f>
        <v>0</v>
      </c>
      <c r="J12" s="1">
        <f>[1]IUajustada!K13/8*[2]EF_es!J12/1000</f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">
      <c r="A13" s="5">
        <v>1985</v>
      </c>
      <c r="B13" s="1">
        <f>[1]IUajustada!C14/8*[2]EF_es!B13/1000</f>
        <v>1060.9451017457675</v>
      </c>
      <c r="C13" s="1">
        <f>[1]IUajustada!D14/8*[2]EF_es!C13/1000</f>
        <v>2231.6994553419836</v>
      </c>
      <c r="D13" s="1">
        <f>[1]IUajustada!E14/8*[2]EF_es!D13/1000</f>
        <v>0</v>
      </c>
      <c r="E13" s="1">
        <f>[1]IUajustada!F14/8*[2]EF_es!E13/1000</f>
        <v>0</v>
      </c>
      <c r="F13" s="1">
        <f>[1]IUajustada!G14/8*[2]EF_es!F13/1000</f>
        <v>0</v>
      </c>
      <c r="G13" s="1">
        <f>[1]IUajustada!H14/8*[2]EF_es!G13/1000</f>
        <v>17.910519473820518</v>
      </c>
      <c r="H13" s="1">
        <f>[1]IUajustada!I14/8*[2]EF_es!H13/1000</f>
        <v>22.531449722408222</v>
      </c>
      <c r="I13" s="1">
        <f>[1]IUajustada!J14/8*[2]EF_es!I13/1000</f>
        <v>0</v>
      </c>
      <c r="J13" s="1">
        <f>[1]IUajustada!K14/8*[2]EF_es!J13/1000</f>
        <v>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">
      <c r="A14" s="5">
        <v>1986</v>
      </c>
      <c r="B14" s="1">
        <f>[1]IUajustada!C15/8*[2]EF_es!B14/1000</f>
        <v>1605.6784059176007</v>
      </c>
      <c r="C14" s="1">
        <f>[1]IUajustada!D15/8*[2]EF_es!C14/1000</f>
        <v>3714.0825925986719</v>
      </c>
      <c r="D14" s="1">
        <f>[1]IUajustada!E15/8*[2]EF_es!D14/1000</f>
        <v>0</v>
      </c>
      <c r="E14" s="1">
        <f>[1]IUajustada!F15/8*[2]EF_es!E14/1000</f>
        <v>0</v>
      </c>
      <c r="F14" s="1">
        <f>[1]IUajustada!G15/8*[2]EF_es!F14/1000</f>
        <v>0</v>
      </c>
      <c r="G14" s="1">
        <f>[1]IUajustada!H15/8*[2]EF_es!G14/1000</f>
        <v>30.707880447731643</v>
      </c>
      <c r="H14" s="1">
        <f>[1]IUajustada!I15/8*[2]EF_es!H14/1000</f>
        <v>47.661057596286312</v>
      </c>
      <c r="I14" s="1">
        <f>[1]IUajustada!J15/8*[2]EF_es!I14/1000</f>
        <v>0</v>
      </c>
      <c r="J14" s="1">
        <f>[1]IUajustada!K15/8*[2]EF_es!J14/1000</f>
        <v>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5">
        <v>1987</v>
      </c>
      <c r="B15" s="1">
        <f>[1]IUajustada!C16/8*[2]EF_es!B15/1000</f>
        <v>1040.3997196568075</v>
      </c>
      <c r="C15" s="1">
        <f>[1]IUajustada!D16/8*[2]EF_es!C15/1000</f>
        <v>2641.1970632812327</v>
      </c>
      <c r="D15" s="1">
        <f>[1]IUajustada!E16/8*[2]EF_es!D15/1000</f>
        <v>0</v>
      </c>
      <c r="E15" s="1">
        <f>[1]IUajustada!F16/8*[2]EF_es!E15/1000</f>
        <v>0</v>
      </c>
      <c r="F15" s="1">
        <f>[1]IUajustada!G16/8*[2]EF_es!F15/1000</f>
        <v>0</v>
      </c>
      <c r="G15" s="1">
        <f>[1]IUajustada!H16/8*[2]EF_es!G15/1000</f>
        <v>40.964309052223165</v>
      </c>
      <c r="H15" s="1">
        <f>[1]IUajustada!I16/8*[2]EF_es!H15/1000</f>
        <v>43.393244523319474</v>
      </c>
      <c r="I15" s="1">
        <f>[1]IUajustada!J16/8*[2]EF_es!I15/1000</f>
        <v>0</v>
      </c>
      <c r="J15" s="1">
        <f>[1]IUajustada!K16/8*[2]EF_es!J15/1000</f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">
      <c r="A16" s="5">
        <v>1988</v>
      </c>
      <c r="B16" s="1">
        <f>[1]IUajustada!C17/8*[2]EF_es!B16/1000</f>
        <v>1726.1440926055952</v>
      </c>
      <c r="C16" s="1">
        <f>[1]IUajustada!D17/8*[2]EF_es!C16/1000</f>
        <v>4780.0410796621518</v>
      </c>
      <c r="D16" s="1">
        <f>[1]IUajustada!E17/8*[2]EF_es!D16/1000</f>
        <v>0</v>
      </c>
      <c r="E16" s="1">
        <f>[1]IUajustada!F17/8*[2]EF_es!E16/1000</f>
        <v>0</v>
      </c>
      <c r="F16" s="1">
        <f>[1]IUajustada!G17/8*[2]EF_es!F16/1000</f>
        <v>0</v>
      </c>
      <c r="G16" s="1">
        <f>[1]IUajustada!H17/8*[2]EF_es!G16/1000</f>
        <v>31.462535072083547</v>
      </c>
      <c r="H16" s="1">
        <f>[1]IUajustada!I17/8*[2]EF_es!H16/1000</f>
        <v>56.645515816301284</v>
      </c>
      <c r="I16" s="1">
        <f>[1]IUajustada!J17/8*[2]EF_es!I16/1000</f>
        <v>0</v>
      </c>
      <c r="J16" s="1">
        <f>[1]IUajustada!K17/8*[2]EF_es!J16/1000</f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">
      <c r="A17" s="5">
        <v>1989</v>
      </c>
      <c r="B17" s="1">
        <f>[1]IUajustada!C18/8*[2]EF_es!B17/1000</f>
        <v>5463.8465622287631</v>
      </c>
      <c r="C17" s="1">
        <f>[1]IUajustada!D18/8*[2]EF_es!C17/1000</f>
        <v>4185.0566007831358</v>
      </c>
      <c r="D17" s="1">
        <f>[1]IUajustada!E18/8*[2]EF_es!D17/1000</f>
        <v>0</v>
      </c>
      <c r="E17" s="1">
        <f>[1]IUajustada!F18/8*[2]EF_es!E17/1000</f>
        <v>0</v>
      </c>
      <c r="F17" s="1">
        <f>[1]IUajustada!G18/8*[2]EF_es!F17/1000</f>
        <v>0</v>
      </c>
      <c r="G17" s="1">
        <f>[1]IUajustada!H18/8*[2]EF_es!G17/1000</f>
        <v>122.98862914924277</v>
      </c>
      <c r="H17" s="1">
        <f>[1]IUajustada!I18/8*[2]EF_es!H17/1000</f>
        <v>65.665497257501372</v>
      </c>
      <c r="I17" s="1">
        <f>[1]IUajustada!J18/8*[2]EF_es!I17/1000</f>
        <v>0</v>
      </c>
      <c r="J17" s="1">
        <f>[1]IUajustada!K18/8*[2]EF_es!J17/1000</f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">
      <c r="A18" s="5">
        <v>1990</v>
      </c>
      <c r="B18" s="1">
        <f>[1]IUajustada!C19/8*[2]EF_es!B18/1000</f>
        <v>1656.1245136441128</v>
      </c>
      <c r="C18" s="1">
        <f>[1]IUajustada!D19/8*[2]EF_es!C18/1000</f>
        <v>167.51218553406844</v>
      </c>
      <c r="D18" s="1">
        <f>[1]IUajustada!E19/8*[2]EF_es!D18/1000</f>
        <v>0</v>
      </c>
      <c r="E18" s="1">
        <f>[1]IUajustada!F19/8*[2]EF_es!E18/1000</f>
        <v>0</v>
      </c>
      <c r="F18" s="1">
        <f>[1]IUajustada!G19/8*[2]EF_es!F18/1000</f>
        <v>0</v>
      </c>
      <c r="G18" s="1">
        <f>[1]IUajustada!H19/8*[2]EF_es!G18/1000</f>
        <v>270.28345095318377</v>
      </c>
      <c r="H18" s="1">
        <f>[1]IUajustada!I19/8*[2]EF_es!H18/1000</f>
        <v>17.03623514717583</v>
      </c>
      <c r="I18" s="1">
        <f>[1]IUajustada!J19/8*[2]EF_es!I18/1000</f>
        <v>0</v>
      </c>
      <c r="J18" s="1">
        <f>[1]IUajustada!K19/8*[2]EF_es!J18/1000</f>
        <v>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">
      <c r="A19" s="5">
        <v>1991</v>
      </c>
      <c r="B19" s="1">
        <f>[1]IUajustada!C20/8*[2]EF_es!B19/1000</f>
        <v>2111.2277861112307</v>
      </c>
      <c r="C19" s="1">
        <f>[1]IUajustada!D20/8*[2]EF_es!C19/1000</f>
        <v>437.56589778100118</v>
      </c>
      <c r="D19" s="1">
        <f>[1]IUajustada!E20/8*[2]EF_es!D19/1000</f>
        <v>0</v>
      </c>
      <c r="E19" s="1">
        <f>[1]IUajustada!F20/8*[2]EF_es!E19/1000</f>
        <v>0</v>
      </c>
      <c r="F19" s="1">
        <f>[1]IUajustada!G20/8*[2]EF_es!F19/1000</f>
        <v>0</v>
      </c>
      <c r="G19" s="1">
        <f>[1]IUajustada!H20/8*[2]EF_es!G19/1000</f>
        <v>390.35460422332363</v>
      </c>
      <c r="H19" s="1">
        <f>[1]IUajustada!I20/8*[2]EF_es!H19/1000</f>
        <v>56.89826914810353</v>
      </c>
      <c r="I19" s="1">
        <f>[1]IUajustada!J20/8*[2]EF_es!I19/1000</f>
        <v>0</v>
      </c>
      <c r="J19" s="1">
        <f>[1]IUajustada!K20/8*[2]EF_es!J19/1000</f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">
      <c r="A20" s="5">
        <v>1992</v>
      </c>
      <c r="B20" s="1">
        <f>[1]IUajustada!C21/8*[2]EF_es!B20/1000</f>
        <v>1500.328745634396</v>
      </c>
      <c r="C20" s="1">
        <f>[1]IUajustada!D21/8*[2]EF_es!C20/1000</f>
        <v>282.34048901982032</v>
      </c>
      <c r="D20" s="1">
        <f>[1]IUajustada!E21/8*[2]EF_es!D20/1000</f>
        <v>0</v>
      </c>
      <c r="E20" s="1">
        <f>[1]IUajustada!F21/8*[2]EF_es!E20/1000</f>
        <v>0</v>
      </c>
      <c r="F20" s="1">
        <f>[1]IUajustada!G21/8*[2]EF_es!F20/1000</f>
        <v>0</v>
      </c>
      <c r="G20" s="1">
        <f>[1]IUajustada!H21/8*[2]EF_es!G20/1000</f>
        <v>430.24703552617092</v>
      </c>
      <c r="H20" s="1">
        <f>[1]IUajustada!I21/8*[2]EF_es!H20/1000</f>
        <v>80.487078041593975</v>
      </c>
      <c r="I20" s="1">
        <f>[1]IUajustada!J21/8*[2]EF_es!I20/1000</f>
        <v>0</v>
      </c>
      <c r="J20" s="1">
        <f>[1]IUajustada!K21/8*[2]EF_es!J20/1000</f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">
      <c r="A21" s="5">
        <v>1993</v>
      </c>
      <c r="B21" s="1">
        <f>[1]IUajustada!C22/8*[2]EF_es!B21/1000</f>
        <v>2369.4947044249407</v>
      </c>
      <c r="C21" s="1">
        <f>[1]IUajustada!D22/8*[2]EF_es!C21/1000</f>
        <v>499.0828776843797</v>
      </c>
      <c r="D21" s="1">
        <f>[1]IUajustada!E22/8*[2]EF_es!D21/1000</f>
        <v>0</v>
      </c>
      <c r="E21" s="1">
        <f>[1]IUajustada!F22/8*[2]EF_es!E21/1000</f>
        <v>0</v>
      </c>
      <c r="F21" s="1">
        <f>[1]IUajustada!G22/8*[2]EF_es!F21/1000</f>
        <v>0</v>
      </c>
      <c r="G21" s="1">
        <f>[1]IUajustada!H22/8*[2]EF_es!G21/1000</f>
        <v>669.30339614405045</v>
      </c>
      <c r="H21" s="1">
        <f>[1]IUajustada!I22/8*[2]EF_es!H21/1000</f>
        <v>138.1619657225136</v>
      </c>
      <c r="I21" s="1">
        <f>[1]IUajustada!J22/8*[2]EF_es!I21/1000</f>
        <v>0</v>
      </c>
      <c r="J21" s="1">
        <f>[1]IUajustada!K22/8*[2]EF_es!J21/1000</f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">
      <c r="A22" s="5">
        <v>1994</v>
      </c>
      <c r="B22" s="1">
        <f>[1]IUajustada!C23/8*[2]EF_es!B22/1000</f>
        <v>3948.2844886978655</v>
      </c>
      <c r="C22" s="1">
        <f>[1]IUajustada!D23/8*[2]EF_es!C22/1000</f>
        <v>218.46857769480505</v>
      </c>
      <c r="D22" s="1">
        <f>[1]IUajustada!E23/8*[2]EF_es!D22/1000</f>
        <v>0</v>
      </c>
      <c r="E22" s="1">
        <f>[1]IUajustada!F23/8*[2]EF_es!E22/1000</f>
        <v>0</v>
      </c>
      <c r="F22" s="1">
        <f>[1]IUajustada!G23/8*[2]EF_es!F22/1000</f>
        <v>0</v>
      </c>
      <c r="G22" s="1">
        <f>[1]IUajustada!H23/8*[2]EF_es!G22/1000</f>
        <v>1260.1472442458758</v>
      </c>
      <c r="H22" s="1">
        <f>[1]IUajustada!I23/8*[2]EF_es!H22/1000</f>
        <v>117.71646657189795</v>
      </c>
      <c r="I22" s="1">
        <f>[1]IUajustada!J23/8*[2]EF_es!I22/1000</f>
        <v>0</v>
      </c>
      <c r="J22" s="1">
        <f>[1]IUajustada!K23/8*[2]EF_es!J22/1000</f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">
      <c r="A23" s="5">
        <v>1995</v>
      </c>
      <c r="B23" s="1">
        <f>[1]IUajustada!C24/8*[2]EF_es!B23/1000</f>
        <v>6470.3265224840397</v>
      </c>
      <c r="C23" s="1">
        <f>[1]IUajustada!D24/8*[2]EF_es!C23/1000</f>
        <v>49.896573131368811</v>
      </c>
      <c r="D23" s="1">
        <f>[1]IUajustada!E24/8*[2]EF_es!D23/1000</f>
        <v>0</v>
      </c>
      <c r="E23" s="1">
        <f>[1]IUajustada!F24/8*[2]EF_es!E23/1000</f>
        <v>0</v>
      </c>
      <c r="F23" s="1">
        <f>[1]IUajustada!G24/8*[2]EF_es!F23/1000</f>
        <v>0</v>
      </c>
      <c r="G23" s="1">
        <f>[1]IUajustada!H24/8*[2]EF_es!G23/1000</f>
        <v>2330.4967991794756</v>
      </c>
      <c r="H23" s="1">
        <f>[1]IUajustada!I24/8*[2]EF_es!H23/1000</f>
        <v>47.94282913803977</v>
      </c>
      <c r="I23" s="1">
        <f>[1]IUajustada!J24/8*[2]EF_es!I23/1000</f>
        <v>0</v>
      </c>
      <c r="J23" s="1">
        <f>[1]IUajustada!K24/8*[2]EF_es!J23/1000</f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">
      <c r="A24" s="5">
        <v>1996</v>
      </c>
      <c r="B24" s="1">
        <f>[1]IUajustada!C25/8*[2]EF_es!B24/1000</f>
        <v>5307.7789258800867</v>
      </c>
      <c r="C24" s="1">
        <f>[1]IUajustada!D25/8*[2]EF_es!C24/1000</f>
        <v>7.401150353041273</v>
      </c>
      <c r="D24" s="1">
        <f>[1]IUajustada!E25/8*[2]EF_es!D24/1000</f>
        <v>0</v>
      </c>
      <c r="E24" s="1">
        <f>[1]IUajustada!F25/8*[2]EF_es!E24/1000</f>
        <v>0</v>
      </c>
      <c r="F24" s="1">
        <f>[1]IUajustada!G25/8*[2]EF_es!F24/1000</f>
        <v>0</v>
      </c>
      <c r="G24" s="1">
        <f>[1]IUajustada!H25/8*[2]EF_es!G24/1000</f>
        <v>101.90371552868609</v>
      </c>
      <c r="H24" s="1">
        <f>[1]IUajustada!I25/8*[2]EF_es!H24/1000</f>
        <v>0.30326644665850655</v>
      </c>
      <c r="I24" s="1">
        <f>[1]IUajustada!J25/8*[2]EF_es!I24/1000</f>
        <v>0</v>
      </c>
      <c r="J24" s="1">
        <f>[1]IUajustada!K25/8*[2]EF_es!J24/1000</f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">
      <c r="A25" s="5">
        <v>1997</v>
      </c>
      <c r="B25" s="1">
        <f>[1]IUajustada!C26/8*[2]EF_es!B25/1000</f>
        <v>5759.5779427083817</v>
      </c>
      <c r="C25" s="1">
        <f>[1]IUajustada!D26/8*[2]EF_es!C25/1000</f>
        <v>2.4643826564103564</v>
      </c>
      <c r="D25" s="1">
        <f>[1]IUajustada!E26/8*[2]EF_es!D25/1000</f>
        <v>0</v>
      </c>
      <c r="E25" s="1">
        <f>[1]IUajustada!F26/8*[2]EF_es!E25/1000</f>
        <v>0</v>
      </c>
      <c r="F25" s="1">
        <f>[1]IUajustada!G26/8*[2]EF_es!F25/1000</f>
        <v>0</v>
      </c>
      <c r="G25" s="1">
        <f>[1]IUajustada!H26/8*[2]EF_es!G25/1000</f>
        <v>120.89629850706577</v>
      </c>
      <c r="H25" s="1">
        <f>[1]IUajustada!I26/8*[2]EF_es!H25/1000</f>
        <v>0</v>
      </c>
      <c r="I25" s="1">
        <f>[1]IUajustada!J26/8*[2]EF_es!I25/1000</f>
        <v>0</v>
      </c>
      <c r="J25" s="1">
        <f>[1]IUajustada!K26/8*[2]EF_es!J25/1000</f>
        <v>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">
      <c r="A26" s="5">
        <v>1998</v>
      </c>
      <c r="B26" s="1">
        <f>[1]IUajustada!C27/8*[2]EF_es!B26/1000</f>
        <v>4084.8213589873008</v>
      </c>
      <c r="C26" s="1">
        <f>[1]IUajustada!D27/8*[2]EF_es!C26/1000</f>
        <v>1.8661742348569452</v>
      </c>
      <c r="D26" s="1">
        <f>[1]IUajustada!E27/8*[2]EF_es!D26/1000</f>
        <v>0</v>
      </c>
      <c r="E26" s="1">
        <f>[1]IUajustada!F27/8*[2]EF_es!E26/1000</f>
        <v>0</v>
      </c>
      <c r="F26" s="1">
        <f>[1]IUajustada!G27/8*[2]EF_es!F26/1000</f>
        <v>0</v>
      </c>
      <c r="G26" s="1">
        <f>[1]IUajustada!H27/8*[2]EF_es!G26/1000</f>
        <v>101.60518104910143</v>
      </c>
      <c r="H26" s="1">
        <f>[1]IUajustada!I27/8*[2]EF_es!H26/1000</f>
        <v>0.33444759943985086</v>
      </c>
      <c r="I26" s="1">
        <f>[1]IUajustada!J27/8*[2]EF_es!I26/1000</f>
        <v>0</v>
      </c>
      <c r="J26" s="1">
        <f>[1]IUajustada!K27/8*[2]EF_es!J26/1000</f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">
      <c r="A27" s="5">
        <v>1999</v>
      </c>
      <c r="B27" s="1">
        <f>[1]IUajustada!C28/8*[2]EF_es!B27/1000</f>
        <v>3873.1119637751926</v>
      </c>
      <c r="C27" s="1">
        <f>[1]IUajustada!D28/8*[2]EF_es!C27/1000</f>
        <v>14.210665301054593</v>
      </c>
      <c r="D27" s="1">
        <f>[1]IUajustada!E28/8*[2]EF_es!D27/1000</f>
        <v>0</v>
      </c>
      <c r="E27" s="1">
        <f>[1]IUajustada!F28/8*[2]EF_es!E27/1000</f>
        <v>0</v>
      </c>
      <c r="F27" s="1">
        <f>[1]IUajustada!G28/8*[2]EF_es!F27/1000</f>
        <v>0</v>
      </c>
      <c r="G27" s="1">
        <f>[1]IUajustada!H28/8*[2]EF_es!G27/1000</f>
        <v>96.198394275040044</v>
      </c>
      <c r="H27" s="1">
        <f>[1]IUajustada!I28/8*[2]EF_es!H27/1000</f>
        <v>0.96584732885360802</v>
      </c>
      <c r="I27" s="1">
        <f>[1]IUajustada!J28/8*[2]EF_es!I27/1000</f>
        <v>0</v>
      </c>
      <c r="J27" s="1">
        <f>[1]IUajustada!K28/8*[2]EF_es!J27/1000</f>
        <v>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">
      <c r="A28" s="5">
        <v>2000</v>
      </c>
      <c r="B28" s="1">
        <f>[1]IUajustada!C29/8*[2]EF_es!B28/1000</f>
        <v>4349.0820785088235</v>
      </c>
      <c r="C28" s="1">
        <f>[1]IUajustada!D29/8*[2]EF_es!C28/1000</f>
        <v>16.209081137739716</v>
      </c>
      <c r="D28" s="1">
        <f>[1]IUajustada!E29/8*[2]EF_es!D28/1000</f>
        <v>0</v>
      </c>
      <c r="E28" s="1">
        <f>[1]IUajustada!F29/8*[2]EF_es!E28/1000</f>
        <v>0</v>
      </c>
      <c r="F28" s="1">
        <f>[1]IUajustada!G29/8*[2]EF_es!F28/1000</f>
        <v>0</v>
      </c>
      <c r="G28" s="1">
        <f>[1]IUajustada!H29/8*[2]EF_es!G28/1000</f>
        <v>189.04213810368168</v>
      </c>
      <c r="H28" s="1">
        <f>[1]IUajustada!I29/8*[2]EF_es!H28/1000</f>
        <v>2.2481226707874971</v>
      </c>
      <c r="I28" s="1">
        <f>[1]IUajustada!J29/8*[2]EF_es!I28/1000</f>
        <v>0</v>
      </c>
      <c r="J28" s="1">
        <f>[1]IUajustada!K29/8*[2]EF_es!J28/1000</f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">
      <c r="A29" s="5">
        <v>2001</v>
      </c>
      <c r="B29" s="1">
        <f>[1]IUajustada!C30/8*[2]EF_es!B29/1000</f>
        <v>5133.3742258361044</v>
      </c>
      <c r="C29" s="1">
        <f>[1]IUajustada!D30/8*[2]EF_es!C29/1000</f>
        <v>24.982137882887702</v>
      </c>
      <c r="D29" s="1">
        <f>[1]IUajustada!E30/8*[2]EF_es!D29/1000</f>
        <v>0</v>
      </c>
      <c r="E29" s="1">
        <f>[1]IUajustada!F30/8*[2]EF_es!E29/1000</f>
        <v>0</v>
      </c>
      <c r="F29" s="1">
        <f>[1]IUajustada!G30/8*[2]EF_es!F29/1000</f>
        <v>0</v>
      </c>
      <c r="G29" s="1">
        <f>[1]IUajustada!H30/8*[2]EF_es!G29/1000</f>
        <v>188.07847051434592</v>
      </c>
      <c r="H29" s="1">
        <f>[1]IUajustada!I30/8*[2]EF_es!H29/1000</f>
        <v>14.034665026770192</v>
      </c>
      <c r="I29" s="1">
        <f>[1]IUajustada!J30/8*[2]EF_es!I29/1000</f>
        <v>0</v>
      </c>
      <c r="J29" s="1">
        <f>[1]IUajustada!K30/8*[2]EF_es!J29/1000</f>
        <v>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5">
        <v>2002</v>
      </c>
      <c r="B30" s="1">
        <f>[1]IUajustada!C31/8*[2]EF_es!B30/1000</f>
        <v>4755.9590041937545</v>
      </c>
      <c r="C30" s="1">
        <f>[1]IUajustada!D31/8*[2]EF_es!C30/1000</f>
        <v>100.90607450750881</v>
      </c>
      <c r="D30" s="1">
        <f>[1]IUajustada!E31/8*[2]EF_es!D30/1000</f>
        <v>0</v>
      </c>
      <c r="E30" s="1">
        <f>[1]IUajustada!F31/8*[2]EF_es!E30/1000</f>
        <v>0</v>
      </c>
      <c r="F30" s="1">
        <f>[1]IUajustada!G31/8*[2]EF_es!F30/1000</f>
        <v>0</v>
      </c>
      <c r="G30" s="1">
        <f>[1]IUajustada!H31/8*[2]EF_es!G30/1000</f>
        <v>164.52730151195431</v>
      </c>
      <c r="H30" s="1">
        <f>[1]IUajustada!I31/8*[2]EF_es!H30/1000</f>
        <v>7.267032434930436</v>
      </c>
      <c r="I30" s="1">
        <f>[1]IUajustada!J31/8*[2]EF_es!I30/1000</f>
        <v>0</v>
      </c>
      <c r="J30" s="1">
        <f>[1]IUajustada!K31/8*[2]EF_es!J30/1000</f>
        <v>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">
      <c r="A31" s="5">
        <v>2003</v>
      </c>
      <c r="B31" s="1">
        <f>[1]IUajustada!C32/8*[2]EF_es!B31/1000</f>
        <v>5699.8115720511541</v>
      </c>
      <c r="C31" s="1">
        <f>[1]IUajustada!D32/8*[2]EF_es!C31/1000</f>
        <v>65.713831248665088</v>
      </c>
      <c r="D31" s="1">
        <f>[1]IUajustada!E32/8*[2]EF_es!D31/1000</f>
        <v>0</v>
      </c>
      <c r="E31" s="1">
        <f>[1]IUajustada!F32/8*[2]EF_es!E31/1000</f>
        <v>0</v>
      </c>
      <c r="F31" s="1">
        <f>[1]IUajustada!G32/8*[2]EF_es!F31/1000</f>
        <v>0</v>
      </c>
      <c r="G31" s="1">
        <f>[1]IUajustada!H32/8*[2]EF_es!G31/1000</f>
        <v>210.54796099134435</v>
      </c>
      <c r="H31" s="1">
        <f>[1]IUajustada!I32/8*[2]EF_es!H31/1000</f>
        <v>7.3818218178108621</v>
      </c>
      <c r="I31" s="1">
        <f>[1]IUajustada!J32/8*[2]EF_es!I31/1000</f>
        <v>0</v>
      </c>
      <c r="J31" s="1">
        <f>[1]IUajustada!K32/8*[2]EF_es!J31/1000</f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5">
        <v>2004</v>
      </c>
      <c r="B32" s="1">
        <f>[1]IUajustada!C33/8*[2]EF_es!B32/1000</f>
        <v>6066.3553782623503</v>
      </c>
      <c r="C32" s="1">
        <f>[1]IUajustada!D33/8*[2]EF_es!C32/1000</f>
        <v>63.032138286339425</v>
      </c>
      <c r="D32" s="1">
        <f>[1]IUajustada!E33/8*[2]EF_es!D32/1000</f>
        <v>0</v>
      </c>
      <c r="E32" s="1">
        <f>[1]IUajustada!F33/8*[2]EF_es!E32/1000</f>
        <v>0</v>
      </c>
      <c r="F32" s="1">
        <f>[1]IUajustada!G33/8*[2]EF_es!F32/1000</f>
        <v>0</v>
      </c>
      <c r="G32" s="1">
        <f>[1]IUajustada!H33/8*[2]EF_es!G32/1000</f>
        <v>216.75739735625427</v>
      </c>
      <c r="H32" s="1">
        <f>[1]IUajustada!I33/8*[2]EF_es!H32/1000</f>
        <v>0.52832973853738907</v>
      </c>
      <c r="I32" s="1">
        <f>[1]IUajustada!J33/8*[2]EF_es!I32/1000</f>
        <v>0</v>
      </c>
      <c r="J32" s="1">
        <f>[1]IUajustada!K33/8*[2]EF_es!J32/1000</f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">
      <c r="A33" s="5">
        <v>2005</v>
      </c>
      <c r="B33" s="1">
        <f>[1]IUajustada!C34/8*[2]EF_es!B33/1000</f>
        <v>5526.8372075204907</v>
      </c>
      <c r="C33" s="1">
        <f>[1]IUajustada!D34/8*[2]EF_es!C33/1000</f>
        <v>29.192634555404982</v>
      </c>
      <c r="D33" s="1">
        <f>[1]IUajustada!E34/8*[2]EF_es!D33/1000</f>
        <v>2730.0358321384106</v>
      </c>
      <c r="E33" s="1">
        <f>[1]IUajustada!F34/8*[2]EF_es!E33/1000</f>
        <v>328.67609511476559</v>
      </c>
      <c r="F33" s="1">
        <f>[1]IUajustada!G34/8*[2]EF_es!F33/1000</f>
        <v>0</v>
      </c>
      <c r="G33" s="1">
        <f>[1]IUajustada!H34/8*[2]EF_es!G33/1000</f>
        <v>285.74923202056698</v>
      </c>
      <c r="H33" s="1">
        <f>[1]IUajustada!I34/8*[2]EF_es!H33/1000</f>
        <v>0</v>
      </c>
      <c r="I33" s="1">
        <f>[1]IUajustada!J34/8*[2]EF_es!I33/1000</f>
        <v>190.06911845002082</v>
      </c>
      <c r="J33" s="1">
        <f>[1]IUajustada!K34/8*[2]EF_es!J33/1000</f>
        <v>22.882914179600935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">
      <c r="A34" s="5">
        <v>2006</v>
      </c>
      <c r="B34" s="1">
        <f>[1]IUajustada!C35/8*[2]EF_es!B34/1000</f>
        <v>1607.8944139968369</v>
      </c>
      <c r="C34" s="1">
        <f>[1]IUajustada!D35/8*[2]EF_es!C34/1000</f>
        <v>2.8188689617782305</v>
      </c>
      <c r="D34" s="1">
        <f>[1]IUajustada!E35/8*[2]EF_es!D34/1000</f>
        <v>14827.717638791484</v>
      </c>
      <c r="E34" s="1">
        <f>[1]IUajustada!F35/8*[2]EF_es!E34/1000</f>
        <v>637.0258240142665</v>
      </c>
      <c r="F34" s="1">
        <f>[1]IUajustada!G35/8*[2]EF_es!F34/1000</f>
        <v>0</v>
      </c>
      <c r="G34" s="1">
        <f>[1]IUajustada!H35/8*[2]EF_es!G34/1000</f>
        <v>126.18703740596735</v>
      </c>
      <c r="H34" s="1">
        <f>[1]IUajustada!I35/8*[2]EF_es!H34/1000</f>
        <v>0</v>
      </c>
      <c r="I34" s="1">
        <f>[1]IUajustada!J35/8*[2]EF_es!I34/1000</f>
        <v>861.01934716184189</v>
      </c>
      <c r="J34" s="1">
        <f>[1]IUajustada!K35/8*[2]EF_es!J34/1000</f>
        <v>36.990963308005256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">
      <c r="A35" s="5">
        <v>2007</v>
      </c>
      <c r="B35" s="1">
        <f>[1]IUajustada!C36/8*[2]EF_es!B35/1000</f>
        <v>1414.4250531400783</v>
      </c>
      <c r="C35" s="1">
        <f>[1]IUajustada!D36/8*[2]EF_es!C35/1000</f>
        <v>0</v>
      </c>
      <c r="D35" s="1">
        <f>[1]IUajustada!E36/8*[2]EF_es!D35/1000</f>
        <v>21107.814371682605</v>
      </c>
      <c r="E35" s="1">
        <f>[1]IUajustada!F36/8*[2]EF_es!E35/1000</f>
        <v>906.83024662433513</v>
      </c>
      <c r="F35" s="1">
        <f>[1]IUajustada!G36/8*[2]EF_es!F35/1000</f>
        <v>0</v>
      </c>
      <c r="G35" s="1">
        <f>[1]IUajustada!H36/8*[2]EF_es!G35/1000</f>
        <v>141.39201641718608</v>
      </c>
      <c r="H35" s="1">
        <f>[1]IUajustada!I36/8*[2]EF_es!H35/1000</f>
        <v>0</v>
      </c>
      <c r="I35" s="1">
        <f>[1]IUajustada!J36/8*[2]EF_es!I35/1000</f>
        <v>1711.812647636491</v>
      </c>
      <c r="J35" s="1">
        <f>[1]IUajustada!K36/8*[2]EF_es!J35/1000</f>
        <v>73.542596978367882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2">
      <c r="A36" s="5">
        <v>2008</v>
      </c>
      <c r="B36" s="1">
        <f>[1]IUajustada!C37/8*[2]EF_es!B36/1000</f>
        <v>2079.2590274534618</v>
      </c>
      <c r="C36" s="1">
        <f>[1]IUajustada!D37/8*[2]EF_es!C36/1000</f>
        <v>0</v>
      </c>
      <c r="D36" s="1">
        <f>[1]IUajustada!E37/8*[2]EF_es!D36/1000</f>
        <v>21694.258640768356</v>
      </c>
      <c r="E36" s="1">
        <f>[1]IUajustada!F37/8*[2]EF_es!E36/1000</f>
        <v>731.48089219098256</v>
      </c>
      <c r="F36" s="1">
        <f>[1]IUajustada!G37/8*[2]EF_es!F36/1000</f>
        <v>0</v>
      </c>
      <c r="G36" s="1">
        <f>[1]IUajustada!H37/8*[2]EF_es!G36/1000</f>
        <v>298.47989308169576</v>
      </c>
      <c r="H36" s="1">
        <f>[1]IUajustada!I37/8*[2]EF_es!H36/1000</f>
        <v>0</v>
      </c>
      <c r="I36" s="1">
        <f>[1]IUajustada!J37/8*[2]EF_es!I36/1000</f>
        <v>1566.3354576060726</v>
      </c>
      <c r="J36" s="1">
        <f>[1]IUajustada!K37/8*[2]EF_es!J36/1000</f>
        <v>52.813257045205091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2">
      <c r="A37" s="5">
        <v>2009</v>
      </c>
      <c r="B37" s="1">
        <f>[1]IUajustada!C38/8*[2]EF_es!B37/1000</f>
        <v>1943.6778866935056</v>
      </c>
      <c r="C37" s="1" t="e">
        <f>[1]IUajustada!D38/8*[2]EF_es!C37/1000</f>
        <v>#VALUE!</v>
      </c>
      <c r="D37" s="1">
        <f>[1]IUajustada!E38/8*[2]EF_es!D37/1000</f>
        <v>26067.415170473425</v>
      </c>
      <c r="E37" s="1">
        <f>[1]IUajustada!F38/8*[2]EF_es!E37/1000</f>
        <v>878.93375024938496</v>
      </c>
      <c r="F37" s="1">
        <f>[1]IUajustada!G38/8*[2]EF_es!F37/1000</f>
        <v>0</v>
      </c>
      <c r="G37" s="1">
        <f>[1]IUajustada!H38/8*[2]EF_es!G37/1000</f>
        <v>283.19583870450566</v>
      </c>
      <c r="H37" s="1" t="e">
        <f>[1]IUajustada!I38/8*[2]EF_es!H37/1000</f>
        <v>#VALUE!</v>
      </c>
      <c r="I37" s="1">
        <f>[1]IUajustada!J38/8*[2]EF_es!I37/1000</f>
        <v>1951.6697282208468</v>
      </c>
      <c r="J37" s="1">
        <f>[1]IUajustada!K38/8*[2]EF_es!J37/1000</f>
        <v>65.80584926641933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">
      <c r="A38" s="5">
        <v>2010</v>
      </c>
      <c r="B38" s="1">
        <f>[1]IUajustada!C39/8*[2]EF_es!B38/1000</f>
        <v>580.29197362951584</v>
      </c>
      <c r="C38" s="1" t="e">
        <f>[1]IUajustada!D39/8*[2]EF_es!C38/1000</f>
        <v>#VALUE!</v>
      </c>
      <c r="D38" s="1">
        <f>[1]IUajustada!E39/8*[2]EF_es!D38/1000</f>
        <v>8634.0501640015373</v>
      </c>
      <c r="E38" s="1">
        <f>[1]IUajustada!F39/8*[2]EF_es!E38/1000</f>
        <v>1149.0299564354577</v>
      </c>
      <c r="F38" s="1">
        <f>[1]IUajustada!G39/8*[2]EF_es!F38/1000</f>
        <v>0</v>
      </c>
      <c r="G38" s="1">
        <f>[1]IUajustada!H39/8*[2]EF_es!G38/1000</f>
        <v>84.144381884587219</v>
      </c>
      <c r="H38" s="1" t="e">
        <f>[1]IUajustada!I39/8*[2]EF_es!H38/1000</f>
        <v>#VALUE!</v>
      </c>
      <c r="I38" s="1">
        <f>[1]IUajustada!J39/8*[2]EF_es!I38/1000</f>
        <v>1040.5781400158089</v>
      </c>
      <c r="J38" s="1">
        <f>[1]IUajustada!K39/8*[2]EF_es!J38/1000</f>
        <v>138.48141164099005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">
      <c r="A39" s="5">
        <v>2011</v>
      </c>
      <c r="B39" s="1">
        <f>[1]IUajustada!C40/8*[2]EF_es!B39/1000</f>
        <v>1535.9828482330413</v>
      </c>
      <c r="C39" s="1" t="e">
        <f>[1]IUajustada!D40/8*[2]EF_es!C39/1000</f>
        <v>#VALUE!</v>
      </c>
      <c r="D39" s="1">
        <f>[1]IUajustada!E40/8*[2]EF_es!D39/1000</f>
        <v>11102.599225028858</v>
      </c>
      <c r="E39" s="1">
        <f>[1]IUajustada!F40/8*[2]EF_es!E39/1000</f>
        <v>1304.8330933007105</v>
      </c>
      <c r="F39" s="1">
        <f>[1]IUajustada!G40/8*[2]EF_es!F39/1000</f>
        <v>0</v>
      </c>
      <c r="G39" s="1">
        <f>[1]IUajustada!H40/8*[2]EF_es!G39/1000</f>
        <v>270.649888363191</v>
      </c>
      <c r="H39" s="1" t="e">
        <f>[1]IUajustada!I40/8*[2]EF_es!H39/1000</f>
        <v>#VALUE!</v>
      </c>
      <c r="I39" s="1">
        <f>[1]IUajustada!J40/8*[2]EF_es!I39/1000</f>
        <v>1453.4884283277618</v>
      </c>
      <c r="J39" s="1">
        <f>[1]IUajustada!K40/8*[2]EF_es!J39/1000</f>
        <v>170.82124316765757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">
      <c r="A40" s="5">
        <v>2012</v>
      </c>
      <c r="B40" s="1">
        <f>[1]IUajustada!C41/8*[2]EF_es!B40/1000</f>
        <v>648.96311200202354</v>
      </c>
      <c r="C40" s="1" t="e">
        <f>[1]IUajustada!D41/8*[2]EF_es!C40/1000</f>
        <v>#VALUE!</v>
      </c>
      <c r="D40" s="1">
        <f>[1]IUajustada!E41/8*[2]EF_es!D40/1000</f>
        <v>9719.1362139857556</v>
      </c>
      <c r="E40" s="1">
        <f>[1]IUajustada!F41/8*[2]EF_es!E40/1000</f>
        <v>1300.0965927133936</v>
      </c>
      <c r="F40" s="1">
        <f>[1]IUajustada!G41/8*[2]EF_es!F40/1000</f>
        <v>0</v>
      </c>
      <c r="G40" s="1">
        <f>[1]IUajustada!H41/8*[2]EF_es!G40/1000</f>
        <v>149.25180570830108</v>
      </c>
      <c r="H40" s="1" t="e">
        <f>[1]IUajustada!I41/8*[2]EF_es!H40/1000</f>
        <v>#VALUE!</v>
      </c>
      <c r="I40" s="1">
        <f>[1]IUajustada!J41/8*[2]EF_es!I40/1000</f>
        <v>1189.0196556728979</v>
      </c>
      <c r="J40" s="1">
        <f>[1]IUajustada!K41/8*[2]EF_es!J40/1000</f>
        <v>159.0512128830066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">
      <c r="A41" s="5">
        <v>2013</v>
      </c>
      <c r="B41" s="1">
        <f>[1]IUajustada!C42/8*[2]EF_es!B41/1000</f>
        <v>440.1311601083176</v>
      </c>
      <c r="C41" s="1" t="e">
        <f>[1]IUajustada!D42/8*[2]EF_es!C41/1000</f>
        <v>#VALUE!</v>
      </c>
      <c r="D41" s="1">
        <f>[1]IUajustada!E42/8*[2]EF_es!D41/1000</f>
        <v>10739.187576547178</v>
      </c>
      <c r="E41" s="1">
        <f>[1]IUajustada!F42/8*[2]EF_es!E41/1000</f>
        <v>1396.873844312217</v>
      </c>
      <c r="F41" s="1">
        <f>[1]IUajustada!G42/8*[2]EF_es!F41/1000</f>
        <v>0</v>
      </c>
      <c r="G41" s="1">
        <f>[1]IUajustada!H42/8*[2]EF_es!G41/1000</f>
        <v>147.1705304687855</v>
      </c>
      <c r="H41" s="1" t="e">
        <f>[1]IUajustada!I42/8*[2]EF_es!H41/1000</f>
        <v>#VALUE!</v>
      </c>
      <c r="I41" s="1">
        <f>[1]IUajustada!J42/8*[2]EF_es!I41/1000</f>
        <v>1217.5461662731057</v>
      </c>
      <c r="J41" s="1">
        <f>[1]IUajustada!K42/8*[2]EF_es!J41/1000</f>
        <v>158.36937215099246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2">
      <c r="A42" s="5">
        <v>2014</v>
      </c>
      <c r="B42" s="1">
        <f>[1]IUajustada!C43/8*[2]EF_es!B42/1000</f>
        <v>235.69074298308487</v>
      </c>
      <c r="C42" s="1" t="e">
        <f>[1]IUajustada!D43/8*[2]EF_es!C42/1000</f>
        <v>#VALUE!</v>
      </c>
      <c r="D42" s="1">
        <f>[1]IUajustada!E43/8*[2]EF_es!D42/1000</f>
        <v>8643.2414688849731</v>
      </c>
      <c r="E42" s="1">
        <f>[1]IUajustada!F43/8*[2]EF_es!E42/1000</f>
        <v>1345.0632798800173</v>
      </c>
      <c r="F42" s="1">
        <f>[1]IUajustada!G43/8*[2]EF_es!F42/1000</f>
        <v>0</v>
      </c>
      <c r="G42" s="1">
        <f>[1]IUajustada!H43/8*[2]EF_es!G42/1000</f>
        <v>137.22833404717738</v>
      </c>
      <c r="H42" s="1" t="e">
        <f>[1]IUajustada!I43/8*[2]EF_es!H42/1000</f>
        <v>#VALUE!</v>
      </c>
      <c r="I42" s="1">
        <f>[1]IUajustada!J43/8*[2]EF_es!I42/1000</f>
        <v>985.75851762108027</v>
      </c>
      <c r="J42" s="1">
        <f>[1]IUajustada!K43/8*[2]EF_es!J42/1000</f>
        <v>153.40397345767127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2">
      <c r="A43" s="5">
        <v>2015</v>
      </c>
      <c r="B43" s="1">
        <f>[1]IUajustada!C44/8*[2]EF_es!B43/1000</f>
        <v>61.220643988803502</v>
      </c>
      <c r="C43" s="1" t="e">
        <f>[1]IUajustada!D44/8*[2]EF_es!C43/1000</f>
        <v>#VALUE!</v>
      </c>
      <c r="D43" s="1">
        <f>[1]IUajustada!E44/8*[2]EF_es!D43/1000</f>
        <v>2317.565113685263</v>
      </c>
      <c r="E43" s="1">
        <f>[1]IUajustada!F44/8*[2]EF_es!E43/1000</f>
        <v>329.13003118300861</v>
      </c>
      <c r="F43" s="1">
        <f>[1]IUajustada!G44/8*[2]EF_es!F43/1000</f>
        <v>0</v>
      </c>
      <c r="G43" s="1">
        <f>[1]IUajustada!H44/8*[2]EF_es!G43/1000</f>
        <v>43.982377803955494</v>
      </c>
      <c r="H43" s="1" t="e">
        <f>[1]IUajustada!I44/8*[2]EF_es!H43/1000</f>
        <v>#VALUE!</v>
      </c>
      <c r="I43" s="1">
        <f>[1]IUajustada!J44/8*[2]EF_es!I43/1000</f>
        <v>197.6988095127212</v>
      </c>
      <c r="J43" s="1">
        <f>[1]IUajustada!K44/8*[2]EF_es!J43/1000</f>
        <v>28.076283576903315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2">
      <c r="A44" s="6" t="s">
        <v>22</v>
      </c>
      <c r="B44" s="1">
        <f>SUM(B3:B43)</f>
        <v>101524.12392171647</v>
      </c>
      <c r="C44" s="1">
        <f>SUM(C3:C36)</f>
        <v>22977.45034306989</v>
      </c>
      <c r="D44" s="1">
        <f t="shared" ref="D44:J44" si="0">SUM(D3:D43)</f>
        <v>137583.02141598787</v>
      </c>
      <c r="E44" s="1">
        <f t="shared" si="0"/>
        <v>10307.973606018542</v>
      </c>
      <c r="F44" s="1">
        <f t="shared" si="0"/>
        <v>0</v>
      </c>
      <c r="G44" s="1">
        <f t="shared" si="0"/>
        <v>9061.370172083567</v>
      </c>
      <c r="H44" s="1">
        <f>SUM(H3:H36)</f>
        <v>752.86569088688668</v>
      </c>
      <c r="I44" s="1">
        <f t="shared" si="0"/>
        <v>12364.99601649865</v>
      </c>
      <c r="J44" s="1">
        <f t="shared" si="0"/>
        <v>1060.2390776548198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A2" sqref="A2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55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[1]IUajustada!C4/8*[2]EF_er!B3/1000</f>
        <v>323.95108532161692</v>
      </c>
      <c r="C3" s="1">
        <f>[1]IUajustada!D4/8*[2]EF_er!C3/1000</f>
        <v>0.76505711686150435</v>
      </c>
      <c r="D3" s="1">
        <f>[1]IUajustada!E4/8*[2]EF_er!D3/1000</f>
        <v>0</v>
      </c>
      <c r="E3" s="1">
        <f>[1]IUajustada!F4/8*[2]EF_er!E3/1000</f>
        <v>0</v>
      </c>
      <c r="F3" s="1">
        <f>[1]IUajustada!G4/8*[2]EF_er!F3/1000</f>
        <v>0</v>
      </c>
      <c r="G3" s="1">
        <f>[1]IUajustada!H4/8*[2]EF_er!G3/1000</f>
        <v>6.9688627270189905</v>
      </c>
      <c r="H3" s="1">
        <f>[1]IUajustada!I4/8*[2]EF_er!H3/1000</f>
        <v>0</v>
      </c>
      <c r="I3" s="1">
        <f>[1]IUajustada!J4/8*[2]EF_er!I3/1000</f>
        <v>0</v>
      </c>
      <c r="J3" s="1">
        <f>[1]IUajustada!K4/8*[2]EF_er!J3/1000</f>
        <v>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">
      <c r="A4" s="5">
        <v>1976</v>
      </c>
      <c r="B4" s="1">
        <f>[1]IUajustada!C5/8*[2]EF_er!B4/1000</f>
        <v>584.31312647733796</v>
      </c>
      <c r="C4" s="1">
        <f>[1]IUajustada!D5/8*[2]EF_er!C4/1000</f>
        <v>1.3136645830872271</v>
      </c>
      <c r="D4" s="1">
        <f>[1]IUajustada!E5/8*[2]EF_er!D4/1000</f>
        <v>0</v>
      </c>
      <c r="E4" s="1">
        <f>[1]IUajustada!F5/8*[2]EF_er!E4/1000</f>
        <v>0</v>
      </c>
      <c r="F4" s="1">
        <f>[1]IUajustada!G5/8*[2]EF_er!F4/1000</f>
        <v>0</v>
      </c>
      <c r="G4" s="1">
        <f>[1]IUajustada!H5/8*[2]EF_er!G4/1000</f>
        <v>7.0974743845098454</v>
      </c>
      <c r="H4" s="1">
        <f>[1]IUajustada!I5/8*[2]EF_er!H4/1000</f>
        <v>9.9509752911495844E-2</v>
      </c>
      <c r="I4" s="1">
        <f>[1]IUajustada!J5/8*[2]EF_er!I4/1000</f>
        <v>0</v>
      </c>
      <c r="J4" s="1">
        <f>[1]IUajustada!K5/8*[2]EF_er!J4/1000</f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">
      <c r="A5" s="5">
        <v>1977</v>
      </c>
      <c r="B5" s="1">
        <f>[1]IUajustada!C6/8*[2]EF_er!B5/1000</f>
        <v>660.71885939335823</v>
      </c>
      <c r="C5" s="1">
        <f>[1]IUajustada!D6/8*[2]EF_er!C5/1000</f>
        <v>2.171540852864867</v>
      </c>
      <c r="D5" s="1">
        <f>[1]IUajustada!E6/8*[2]EF_er!D5/1000</f>
        <v>0</v>
      </c>
      <c r="E5" s="1">
        <f>[1]IUajustada!F6/8*[2]EF_er!E5/1000</f>
        <v>0</v>
      </c>
      <c r="F5" s="1">
        <f>[1]IUajustada!G6/8*[2]EF_er!F5/1000</f>
        <v>0</v>
      </c>
      <c r="G5" s="1">
        <f>[1]IUajustada!H6/8*[2]EF_er!G5/1000</f>
        <v>8.6859187087213225</v>
      </c>
      <c r="H5" s="1">
        <f>[1]IUajustada!I6/8*[2]EF_er!H5/1000</f>
        <v>0</v>
      </c>
      <c r="I5" s="1">
        <f>[1]IUajustada!J6/8*[2]EF_er!I5/1000</f>
        <v>0</v>
      </c>
      <c r="J5" s="1">
        <f>[1]IUajustada!K6/8*[2]EF_er!J5/1000</f>
        <v>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">
      <c r="A6" s="5">
        <v>1978</v>
      </c>
      <c r="B6" s="1">
        <f>[1]IUajustada!C7/8*[2]EF_er!B6/1000</f>
        <v>1070.1463540781911</v>
      </c>
      <c r="C6" s="1">
        <f>[1]IUajustada!D7/8*[2]EF_er!C6/1000</f>
        <v>3.6310085898342113</v>
      </c>
      <c r="D6" s="1">
        <f>[1]IUajustada!E7/8*[2]EF_er!D6/1000</f>
        <v>0</v>
      </c>
      <c r="E6" s="1">
        <f>[1]IUajustada!F7/8*[2]EF_er!E6/1000</f>
        <v>0</v>
      </c>
      <c r="F6" s="1">
        <f>[1]IUajustada!G7/8*[2]EF_er!F6/1000</f>
        <v>0</v>
      </c>
      <c r="G6" s="1">
        <f>[1]IUajustada!H7/8*[2]EF_er!G6/1000</f>
        <v>7.8656197556340475</v>
      </c>
      <c r="H6" s="1">
        <f>[1]IUajustada!I7/8*[2]EF_er!H6/1000</f>
        <v>0</v>
      </c>
      <c r="I6" s="1">
        <f>[1]IUajustada!J7/8*[2]EF_er!I6/1000</f>
        <v>0</v>
      </c>
      <c r="J6" s="1">
        <f>[1]IUajustada!K7/8*[2]EF_er!J6/1000</f>
        <v>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">
      <c r="A7" s="5">
        <v>1979</v>
      </c>
      <c r="B7" s="1">
        <f>[1]IUajustada!C8/8*[2]EF_er!B7/1000</f>
        <v>1334.4626906383614</v>
      </c>
      <c r="C7" s="1">
        <f>[1]IUajustada!D8/8*[2]EF_er!C7/1000</f>
        <v>8.0867013772460705</v>
      </c>
      <c r="D7" s="1">
        <f>[1]IUajustada!E8/8*[2]EF_er!D7/1000</f>
        <v>0</v>
      </c>
      <c r="E7" s="1">
        <f>[1]IUajustada!F8/8*[2]EF_er!E7/1000</f>
        <v>0</v>
      </c>
      <c r="F7" s="1">
        <f>[1]IUajustada!G8/8*[2]EF_er!F7/1000</f>
        <v>0</v>
      </c>
      <c r="G7" s="1">
        <f>[1]IUajustada!H8/8*[2]EF_er!G7/1000</f>
        <v>5.5618615250599639</v>
      </c>
      <c r="H7" s="1">
        <f>[1]IUajustada!I8/8*[2]EF_er!H7/1000</f>
        <v>0</v>
      </c>
      <c r="I7" s="1">
        <f>[1]IUajustada!J8/8*[2]EF_er!I7/1000</f>
        <v>0</v>
      </c>
      <c r="J7" s="1">
        <f>[1]IUajustada!K8/8*[2]EF_er!J7/1000</f>
        <v>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">
      <c r="A8" s="5">
        <v>1980</v>
      </c>
      <c r="B8" s="1">
        <f>[1]IUajustada!C9/8*[2]EF_er!B8/1000</f>
        <v>1545.8729823968638</v>
      </c>
      <c r="C8" s="1">
        <f>[1]IUajustada!D9/8*[2]EF_er!C8/1000</f>
        <v>81.95291007494771</v>
      </c>
      <c r="D8" s="1">
        <f>[1]IUajustada!E9/8*[2]EF_er!D8/1000</f>
        <v>0</v>
      </c>
      <c r="E8" s="1">
        <f>[1]IUajustada!F9/8*[2]EF_er!E8/1000</f>
        <v>0</v>
      </c>
      <c r="F8" s="1">
        <f>[1]IUajustada!G9/8*[2]EF_er!F8/1000</f>
        <v>0</v>
      </c>
      <c r="G8" s="1">
        <f>[1]IUajustada!H9/8*[2]EF_er!G8/1000</f>
        <v>8.3854298024110978</v>
      </c>
      <c r="H8" s="1">
        <f>[1]IUajustada!I9/8*[2]EF_er!H8/1000</f>
        <v>0.34710393447090543</v>
      </c>
      <c r="I8" s="1">
        <f>[1]IUajustada!J9/8*[2]EF_er!I8/1000</f>
        <v>0</v>
      </c>
      <c r="J8" s="1">
        <f>[1]IUajustada!K9/8*[2]EF_er!J8/1000</f>
        <v>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">
      <c r="A9" s="5">
        <v>1981</v>
      </c>
      <c r="B9" s="1">
        <f>[1]IUajustada!C10/8*[2]EF_er!B9/1000</f>
        <v>1000.5684891419805</v>
      </c>
      <c r="C9" s="1">
        <f>[1]IUajustada!D10/8*[2]EF_er!C9/1000</f>
        <v>214.69839459800201</v>
      </c>
      <c r="D9" s="1">
        <f>[1]IUajustada!E10/8*[2]EF_er!D9/1000</f>
        <v>0</v>
      </c>
      <c r="E9" s="1">
        <f>[1]IUajustada!F10/8*[2]EF_er!E9/1000</f>
        <v>0</v>
      </c>
      <c r="F9" s="1">
        <f>[1]IUajustada!G10/8*[2]EF_er!F9/1000</f>
        <v>0</v>
      </c>
      <c r="G9" s="1">
        <f>[1]IUajustada!H10/8*[2]EF_er!G9/1000</f>
        <v>8.2533351708444211</v>
      </c>
      <c r="H9" s="1">
        <f>[1]IUajustada!I10/8*[2]EF_er!H9/1000</f>
        <v>0.39857539097925115</v>
      </c>
      <c r="I9" s="1">
        <f>[1]IUajustada!J10/8*[2]EF_er!I9/1000</f>
        <v>0</v>
      </c>
      <c r="J9" s="1">
        <f>[1]IUajustada!K10/8*[2]EF_er!J9/1000</f>
        <v>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">
      <c r="A10" s="5">
        <v>1982</v>
      </c>
      <c r="B10" s="1">
        <f>[1]IUajustada!C11/8*[2]EF_er!B10/1000</f>
        <v>1529.7069412457952</v>
      </c>
      <c r="C10" s="1">
        <f>[1]IUajustada!D11/8*[2]EF_er!C10/1000</f>
        <v>230.52684254150057</v>
      </c>
      <c r="D10" s="1">
        <f>[1]IUajustada!E11/8*[2]EF_er!D10/1000</f>
        <v>0</v>
      </c>
      <c r="E10" s="1">
        <f>[1]IUajustada!F11/8*[2]EF_er!E10/1000</f>
        <v>0</v>
      </c>
      <c r="F10" s="1">
        <f>[1]IUajustada!G11/8*[2]EF_er!F10/1000</f>
        <v>0</v>
      </c>
      <c r="G10" s="1">
        <f>[1]IUajustada!H11/8*[2]EF_er!G10/1000</f>
        <v>11.578507451245153</v>
      </c>
      <c r="H10" s="1">
        <f>[1]IUajustada!I11/8*[2]EF_er!H10/1000</f>
        <v>1.8299675706527483</v>
      </c>
      <c r="I10" s="1">
        <f>[1]IUajustada!J11/8*[2]EF_er!I10/1000</f>
        <v>0</v>
      </c>
      <c r="J10" s="1">
        <f>[1]IUajustada!K11/8*[2]EF_er!J10/1000</f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">
      <c r="A11" s="5">
        <v>1983</v>
      </c>
      <c r="B11" s="1">
        <f>[1]IUajustada!C12/8*[2]EF_er!B11/1000</f>
        <v>965.75737685708577</v>
      </c>
      <c r="C11" s="1">
        <f>[1]IUajustada!D12/8*[2]EF_er!C11/1000</f>
        <v>975.80650049994256</v>
      </c>
      <c r="D11" s="1">
        <f>[1]IUajustada!E12/8*[2]EF_er!D11/1000</f>
        <v>0</v>
      </c>
      <c r="E11" s="1">
        <f>[1]IUajustada!F12/8*[2]EF_er!E11/1000</f>
        <v>0</v>
      </c>
      <c r="F11" s="1">
        <f>[1]IUajustada!G12/8*[2]EF_er!F11/1000</f>
        <v>0</v>
      </c>
      <c r="G11" s="1">
        <f>[1]IUajustada!H12/8*[2]EF_er!G11/1000</f>
        <v>13.283758185221288</v>
      </c>
      <c r="H11" s="1">
        <f>[1]IUajustada!I12/8*[2]EF_er!H11/1000</f>
        <v>6.2984404849349866</v>
      </c>
      <c r="I11" s="1">
        <f>[1]IUajustada!J12/8*[2]EF_er!I11/1000</f>
        <v>0</v>
      </c>
      <c r="J11" s="1">
        <f>[1]IUajustada!K12/8*[2]EF_er!J11/1000</f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">
      <c r="A12" s="5">
        <v>1984</v>
      </c>
      <c r="B12" s="1">
        <f>[1]IUajustada!C13/8*[2]EF_er!B12/1000</f>
        <v>640.6399298002176</v>
      </c>
      <c r="C12" s="1">
        <f>[1]IUajustada!D13/8*[2]EF_er!C12/1000</f>
        <v>1379.5695684381963</v>
      </c>
      <c r="D12" s="1">
        <f>[1]IUajustada!E13/8*[2]EF_er!D12/1000</f>
        <v>0</v>
      </c>
      <c r="E12" s="1">
        <f>[1]IUajustada!F13/8*[2]EF_er!E12/1000</f>
        <v>0</v>
      </c>
      <c r="F12" s="1">
        <f>[1]IUajustada!G13/8*[2]EF_er!F12/1000</f>
        <v>0</v>
      </c>
      <c r="G12" s="1">
        <f>[1]IUajustada!H13/8*[2]EF_er!G12/1000</f>
        <v>14.539552110337397</v>
      </c>
      <c r="H12" s="1">
        <f>[1]IUajustada!I13/8*[2]EF_er!H12/1000</f>
        <v>12.638761888070057</v>
      </c>
      <c r="I12" s="1">
        <f>[1]IUajustada!J13/8*[2]EF_er!I12/1000</f>
        <v>0</v>
      </c>
      <c r="J12" s="1">
        <f>[1]IUajustada!K13/8*[2]EF_er!J12/1000</f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">
      <c r="A13" s="5">
        <v>1985</v>
      </c>
      <c r="B13" s="1">
        <f>[1]IUajustada!C14/8*[2]EF_er!B13/1000</f>
        <v>893.39527011560006</v>
      </c>
      <c r="C13" s="1">
        <f>[1]IUajustada!D14/8*[2]EF_er!C13/1000</f>
        <v>1879.4816367933149</v>
      </c>
      <c r="D13" s="1">
        <f>[1]IUajustada!E14/8*[2]EF_er!D13/1000</f>
        <v>0</v>
      </c>
      <c r="E13" s="1">
        <f>[1]IUajustada!F14/8*[2]EF_er!E13/1000</f>
        <v>0</v>
      </c>
      <c r="F13" s="1">
        <f>[1]IUajustada!G14/8*[2]EF_er!F13/1000</f>
        <v>0</v>
      </c>
      <c r="G13" s="1">
        <f>[1]IUajustada!H14/8*[2]EF_er!G13/1000</f>
        <v>15.081999395534162</v>
      </c>
      <c r="H13" s="1">
        <f>[1]IUajustada!I14/8*[2]EF_er!H13/1000</f>
        <v>18.975425164097111</v>
      </c>
      <c r="I13" s="1">
        <f>[1]IUajustada!J14/8*[2]EF_er!I13/1000</f>
        <v>0</v>
      </c>
      <c r="J13" s="1">
        <f>[1]IUajustada!K14/8*[2]EF_er!J13/1000</f>
        <v>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">
      <c r="A14" s="5">
        <v>1986</v>
      </c>
      <c r="B14" s="1">
        <f>[1]IUajustada!C15/8*[2]EF_er!B14/1000</f>
        <v>1352.1015279801813</v>
      </c>
      <c r="C14" s="1">
        <f>[1]IUajustada!D15/8*[2]EF_er!C14/1000</f>
        <v>3127.9077537137359</v>
      </c>
      <c r="D14" s="1">
        <f>[1]IUajustada!E15/8*[2]EF_er!D14/1000</f>
        <v>0</v>
      </c>
      <c r="E14" s="1">
        <f>[1]IUajustada!F15/8*[2]EF_er!E14/1000</f>
        <v>0</v>
      </c>
      <c r="F14" s="1">
        <f>[1]IUajustada!G15/8*[2]EF_er!F14/1000</f>
        <v>0</v>
      </c>
      <c r="G14" s="1">
        <f>[1]IUajustada!H15/8*[2]EF_er!G14/1000</f>
        <v>25.858336215640303</v>
      </c>
      <c r="H14" s="1">
        <f>[1]IUajustada!I15/8*[2]EF_er!H14/1000</f>
        <v>40.138954341700007</v>
      </c>
      <c r="I14" s="1">
        <f>[1]IUajustada!J15/8*[2]EF_er!I14/1000</f>
        <v>0</v>
      </c>
      <c r="J14" s="1">
        <f>[1]IUajustada!K15/8*[2]EF_er!J14/1000</f>
        <v>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5">
        <v>1987</v>
      </c>
      <c r="B15" s="1">
        <f>[1]IUajustada!C16/8*[2]EF_er!B15/1000</f>
        <v>876.09451897325391</v>
      </c>
      <c r="C15" s="1">
        <f>[1]IUajustada!D16/8*[2]EF_er!C15/1000</f>
        <v>2224.3503119145662</v>
      </c>
      <c r="D15" s="1">
        <f>[1]IUajustada!E16/8*[2]EF_er!D15/1000</f>
        <v>0</v>
      </c>
      <c r="E15" s="1">
        <f>[1]IUajustada!F16/8*[2]EF_er!E15/1000</f>
        <v>0</v>
      </c>
      <c r="F15" s="1">
        <f>[1]IUajustada!G16/8*[2]EF_er!F15/1000</f>
        <v>0</v>
      </c>
      <c r="G15" s="1">
        <f>[1]IUajustada!H16/8*[2]EF_er!G15/1000</f>
        <v>34.495017593831726</v>
      </c>
      <c r="H15" s="1">
        <f>[1]IUajustada!I16/8*[2]EF_er!H15/1000</f>
        <v>36.544708583962681</v>
      </c>
      <c r="I15" s="1">
        <f>[1]IUajustada!J16/8*[2]EF_er!I15/1000</f>
        <v>0</v>
      </c>
      <c r="J15" s="1">
        <f>[1]IUajustada!K16/8*[2]EF_er!J15/1000</f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">
      <c r="A16" s="5">
        <v>1988</v>
      </c>
      <c r="B16" s="1">
        <f>[1]IUajustada!C17/8*[2]EF_er!B16/1000</f>
        <v>1453.5426624188901</v>
      </c>
      <c r="C16" s="1">
        <f>[1]IUajustada!D17/8*[2]EF_er!C16/1000</f>
        <v>4025.631413243324</v>
      </c>
      <c r="D16" s="1">
        <f>[1]IUajustada!E17/8*[2]EF_er!D16/1000</f>
        <v>0</v>
      </c>
      <c r="E16" s="1">
        <f>[1]IUajustada!F17/8*[2]EF_er!E16/1000</f>
        <v>0</v>
      </c>
      <c r="F16" s="1">
        <f>[1]IUajustada!G17/8*[2]EF_er!F16/1000</f>
        <v>0</v>
      </c>
      <c r="G16" s="1">
        <f>[1]IUajustada!H17/8*[2]EF_er!G16/1000</f>
        <v>26.4938119540715</v>
      </c>
      <c r="H16" s="1">
        <f>[1]IUajustada!I17/8*[2]EF_er!H16/1000</f>
        <v>47.705441038927468</v>
      </c>
      <c r="I16" s="1">
        <f>[1]IUajustada!J17/8*[2]EF_er!I16/1000</f>
        <v>0</v>
      </c>
      <c r="J16" s="1">
        <f>[1]IUajustada!K17/8*[2]EF_er!J16/1000</f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">
      <c r="A17" s="5">
        <v>1989</v>
      </c>
      <c r="B17" s="1">
        <f>[1]IUajustada!C18/8*[2]EF_er!B17/1000</f>
        <v>4600.9682002398977</v>
      </c>
      <c r="C17" s="1">
        <f>[1]IUajustada!D18/8*[2]EF_er!C17/1000</f>
        <v>3524.5503202881846</v>
      </c>
      <c r="D17" s="1">
        <f>[1]IUajustada!E18/8*[2]EF_er!D17/1000</f>
        <v>0</v>
      </c>
      <c r="E17" s="1">
        <f>[1]IUajustada!F18/8*[2]EF_er!E17/1000</f>
        <v>0</v>
      </c>
      <c r="F17" s="1">
        <f>[1]IUajustada!G18/8*[2]EF_er!F17/1000</f>
        <v>0</v>
      </c>
      <c r="G17" s="1">
        <f>[1]IUajustada!H18/8*[2]EF_er!G17/1000</f>
        <v>103.56564102999634</v>
      </c>
      <c r="H17" s="1">
        <f>[1]IUajustada!I18/8*[2]EF_er!H17/1000</f>
        <v>55.301844507312161</v>
      </c>
      <c r="I17" s="1">
        <f>[1]IUajustada!J18/8*[2]EF_er!I17/1000</f>
        <v>0</v>
      </c>
      <c r="J17" s="1">
        <f>[1]IUajustada!K18/8*[2]EF_er!J17/1000</f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">
      <c r="A18" s="5">
        <v>1990</v>
      </c>
      <c r="B18" s="1">
        <f>[1]IUajustada!C19/8*[2]EF_er!B18/1000</f>
        <v>130.53198137096456</v>
      </c>
      <c r="C18" s="1">
        <f>[1]IUajustada!D19/8*[2]EF_er!C18/1000</f>
        <v>8.6858170276924369</v>
      </c>
      <c r="D18" s="1">
        <f>[1]IUajustada!E19/8*[2]EF_er!D18/1000</f>
        <v>0</v>
      </c>
      <c r="E18" s="1">
        <f>[1]IUajustada!F19/8*[2]EF_er!E18/1000</f>
        <v>0</v>
      </c>
      <c r="F18" s="1">
        <f>[1]IUajustada!G19/8*[2]EF_er!F18/1000</f>
        <v>0</v>
      </c>
      <c r="G18" s="1">
        <f>[1]IUajustada!H19/8*[2]EF_er!G18/1000</f>
        <v>227.59891748853107</v>
      </c>
      <c r="H18" s="1">
        <f>[1]IUajustada!I19/8*[2]EF_er!H18/1000</f>
        <v>14.347492464796622</v>
      </c>
      <c r="I18" s="1">
        <f>[1]IUajustada!J19/8*[2]EF_er!I18/1000</f>
        <v>0</v>
      </c>
      <c r="J18" s="1">
        <f>[1]IUajustada!K19/8*[2]EF_er!J18/1000</f>
        <v>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">
      <c r="A19" s="5">
        <v>1991</v>
      </c>
      <c r="B19" s="1">
        <f>[1]IUajustada!C20/8*[2]EF_er!B19/1000</f>
        <v>166.4021900383236</v>
      </c>
      <c r="C19" s="1">
        <f>[1]IUajustada!D20/8*[2]EF_er!C19/1000</f>
        <v>22.688602107163025</v>
      </c>
      <c r="D19" s="1">
        <f>[1]IUajustada!E20/8*[2]EF_er!D19/1000</f>
        <v>0</v>
      </c>
      <c r="E19" s="1">
        <f>[1]IUajustada!F20/8*[2]EF_er!E19/1000</f>
        <v>0</v>
      </c>
      <c r="F19" s="1">
        <f>[1]IUajustada!G20/8*[2]EF_er!F19/1000</f>
        <v>0</v>
      </c>
      <c r="G19" s="1">
        <f>[1]IUajustada!H20/8*[2]EF_er!G19/1000</f>
        <v>328.70782522782463</v>
      </c>
      <c r="H19" s="1">
        <f>[1]IUajustada!I20/8*[2]EF_er!H19/1000</f>
        <v>47.918303592898852</v>
      </c>
      <c r="I19" s="1">
        <f>[1]IUajustada!J20/8*[2]EF_er!I19/1000</f>
        <v>0</v>
      </c>
      <c r="J19" s="1">
        <f>[1]IUajustada!K20/8*[2]EF_er!J19/1000</f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">
      <c r="A20" s="5">
        <v>1992</v>
      </c>
      <c r="B20" s="1">
        <f>[1]IUajustada!C21/8*[2]EF_er!B20/1000</f>
        <v>192.0420794412027</v>
      </c>
      <c r="C20" s="1">
        <f>[1]IUajustada!D21/8*[2]EF_er!C20/1000</f>
        <v>35.292561127477541</v>
      </c>
      <c r="D20" s="1">
        <f>[1]IUajustada!E21/8*[2]EF_er!D20/1000</f>
        <v>0</v>
      </c>
      <c r="E20" s="1">
        <f>[1]IUajustada!F21/8*[2]EF_er!E20/1000</f>
        <v>0</v>
      </c>
      <c r="F20" s="1">
        <f>[1]IUajustada!G21/8*[2]EF_er!F20/1000</f>
        <v>0</v>
      </c>
      <c r="G20" s="1">
        <f>[1]IUajustada!H21/8*[2]EF_er!G20/1000</f>
        <v>362.30024144307532</v>
      </c>
      <c r="H20" s="1">
        <f>[1]IUajustada!I21/8*[2]EF_er!H20/1000</f>
        <v>67.784210287018794</v>
      </c>
      <c r="I20" s="1">
        <f>[1]IUajustada!J21/8*[2]EF_er!I20/1000</f>
        <v>0</v>
      </c>
      <c r="J20" s="1">
        <f>[1]IUajustada!K21/8*[2]EF_er!J20/1000</f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">
      <c r="A21" s="5">
        <v>1993</v>
      </c>
      <c r="B21" s="1">
        <f>[1]IUajustada!C22/8*[2]EF_er!B21/1000</f>
        <v>354.31696514765463</v>
      </c>
      <c r="C21" s="1">
        <f>[1]IUajustada!D22/8*[2]EF_er!C21/1000</f>
        <v>50.631596286821143</v>
      </c>
      <c r="D21" s="1">
        <f>[1]IUajustada!E22/8*[2]EF_er!D21/1000</f>
        <v>0</v>
      </c>
      <c r="E21" s="1">
        <f>[1]IUajustada!F22/8*[2]EF_er!E21/1000</f>
        <v>0</v>
      </c>
      <c r="F21" s="1">
        <f>[1]IUajustada!G22/8*[2]EF_er!F21/1000</f>
        <v>0</v>
      </c>
      <c r="G21" s="1">
        <f>[1]IUajustada!H22/8*[2]EF_er!G21/1000</f>
        <v>563.60360908729535</v>
      </c>
      <c r="H21" s="1">
        <f>[1]IUajustada!I22/8*[2]EF_er!H21/1000</f>
        <v>116.35656264429196</v>
      </c>
      <c r="I21" s="1">
        <f>[1]IUajustada!J22/8*[2]EF_er!I21/1000</f>
        <v>0</v>
      </c>
      <c r="J21" s="1">
        <f>[1]IUajustada!K22/8*[2]EF_er!J21/1000</f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">
      <c r="A22" s="5">
        <v>1994</v>
      </c>
      <c r="B22" s="1">
        <f>[1]IUajustada!C23/8*[2]EF_er!B22/1000</f>
        <v>638.10658403197829</v>
      </c>
      <c r="C22" s="1">
        <f>[1]IUajustada!D23/8*[2]EF_er!C22/1000</f>
        <v>27.308572211850631</v>
      </c>
      <c r="D22" s="1">
        <f>[1]IUajustada!E23/8*[2]EF_er!D22/1000</f>
        <v>0</v>
      </c>
      <c r="E22" s="1">
        <f>[1]IUajustada!F23/8*[2]EF_er!E22/1000</f>
        <v>0</v>
      </c>
      <c r="F22" s="1">
        <f>[1]IUajustada!G23/8*[2]EF_er!F22/1000</f>
        <v>0</v>
      </c>
      <c r="G22" s="1">
        <f>[1]IUajustada!H23/8*[2]EF_er!G22/1000</f>
        <v>1061.1383999096395</v>
      </c>
      <c r="H22" s="1">
        <f>[1]IUajustada!I23/8*[2]EF_er!H22/1000</f>
        <v>99.137873041319878</v>
      </c>
      <c r="I22" s="1">
        <f>[1]IUajustada!J23/8*[2]EF_er!I22/1000</f>
        <v>0</v>
      </c>
      <c r="J22" s="1">
        <f>[1]IUajustada!K23/8*[2]EF_er!J22/1000</f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">
      <c r="A23" s="5">
        <v>1995</v>
      </c>
      <c r="B23" s="1">
        <f>[1]IUajustada!C24/8*[2]EF_er!B23/1000</f>
        <v>1045.7093369671177</v>
      </c>
      <c r="C23" s="1">
        <f>[1]IUajustada!D24/8*[2]EF_er!C23/1000</f>
        <v>6.2370716414211014</v>
      </c>
      <c r="D23" s="1">
        <f>[1]IUajustada!E24/8*[2]EF_er!D23/1000</f>
        <v>0</v>
      </c>
      <c r="E23" s="1">
        <f>[1]IUajustada!F24/8*[2]EF_er!E23/1000</f>
        <v>0</v>
      </c>
      <c r="F23" s="1">
        <f>[1]IUajustada!G24/8*[2]EF_er!F23/1000</f>
        <v>0</v>
      </c>
      <c r="G23" s="1">
        <f>[1]IUajustada!H24/8*[2]EF_er!G23/1000</f>
        <v>1962.4529242658291</v>
      </c>
      <c r="H23" s="1">
        <f>[1]IUajustada!I24/8*[2]EF_er!H23/1000</f>
        <v>40.376255308561348</v>
      </c>
      <c r="I23" s="1">
        <f>[1]IUajustada!J24/8*[2]EF_er!I23/1000</f>
        <v>0</v>
      </c>
      <c r="J23" s="1">
        <f>[1]IUajustada!K24/8*[2]EF_er!J23/1000</f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">
      <c r="A24" s="5">
        <v>1996</v>
      </c>
      <c r="B24" s="1">
        <f>[1]IUajustada!C25/8*[2]EF_er!B24/1000</f>
        <v>1147.6278758659646</v>
      </c>
      <c r="C24" s="1">
        <f>[1]IUajustada!D25/8*[2]EF_er!C24/1000</f>
        <v>1.0573071932916105</v>
      </c>
      <c r="D24" s="1">
        <f>[1]IUajustada!E25/8*[2]EF_er!D24/1000</f>
        <v>0</v>
      </c>
      <c r="E24" s="1">
        <f>[1]IUajustada!F25/8*[2]EF_er!E24/1000</f>
        <v>0</v>
      </c>
      <c r="F24" s="1">
        <f>[1]IUajustada!G25/8*[2]EF_er!F24/1000</f>
        <v>0</v>
      </c>
      <c r="G24" s="1">
        <f>[1]IUajustada!H25/8*[2]EF_er!G24/1000</f>
        <v>22.033235789986183</v>
      </c>
      <c r="H24" s="1">
        <f>[1]IUajustada!I25/8*[2]EF_er!H24/1000</f>
        <v>4.3323778094072368E-2</v>
      </c>
      <c r="I24" s="1">
        <f>[1]IUajustada!J25/8*[2]EF_er!I24/1000</f>
        <v>0</v>
      </c>
      <c r="J24" s="1">
        <f>[1]IUajustada!K25/8*[2]EF_er!J24/1000</f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">
      <c r="A25" s="5">
        <v>1997</v>
      </c>
      <c r="B25" s="1">
        <f>[1]IUajustada!C26/8*[2]EF_er!B25/1000</f>
        <v>1510.7089685792475</v>
      </c>
      <c r="C25" s="1">
        <f>[1]IUajustada!D26/8*[2]EF_er!C25/1000</f>
        <v>0.25747281484884321</v>
      </c>
      <c r="D25" s="1">
        <f>[1]IUajustada!E26/8*[2]EF_er!D25/1000</f>
        <v>0</v>
      </c>
      <c r="E25" s="1">
        <f>[1]IUajustada!F26/8*[2]EF_er!E25/1000</f>
        <v>0</v>
      </c>
      <c r="F25" s="1">
        <f>[1]IUajustada!G26/8*[2]EF_er!F25/1000</f>
        <v>0</v>
      </c>
      <c r="G25" s="1">
        <f>[1]IUajustada!H26/8*[2]EF_er!G25/1000</f>
        <v>31.710504526443479</v>
      </c>
      <c r="H25" s="1">
        <f>[1]IUajustada!I26/8*[2]EF_er!H25/1000</f>
        <v>0</v>
      </c>
      <c r="I25" s="1">
        <f>[1]IUajustada!J26/8*[2]EF_er!I25/1000</f>
        <v>0</v>
      </c>
      <c r="J25" s="1">
        <f>[1]IUajustada!K26/8*[2]EF_er!J25/1000</f>
        <v>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">
      <c r="A26" s="5">
        <v>1998</v>
      </c>
      <c r="B26" s="1">
        <f>[1]IUajustada!C27/8*[2]EF_er!B26/1000</f>
        <v>1333.8192192611593</v>
      </c>
      <c r="C26" s="1">
        <f>[1]IUajustada!D27/8*[2]EF_er!C26/1000</f>
        <v>0.16329024554998273</v>
      </c>
      <c r="D26" s="1">
        <f>[1]IUajustada!E27/8*[2]EF_er!D26/1000</f>
        <v>0</v>
      </c>
      <c r="E26" s="1">
        <f>[1]IUajustada!F27/8*[2]EF_er!E26/1000</f>
        <v>0</v>
      </c>
      <c r="F26" s="1">
        <f>[1]IUajustada!G27/8*[2]EF_er!F26/1000</f>
        <v>0</v>
      </c>
      <c r="G26" s="1">
        <f>[1]IUajustada!H27/8*[2]EF_er!G26/1000</f>
        <v>33.177201975216796</v>
      </c>
      <c r="H26" s="1">
        <f>[1]IUajustada!I27/8*[2]EF_er!H26/1000</f>
        <v>2.9264164950986951E-2</v>
      </c>
      <c r="I26" s="1">
        <f>[1]IUajustada!J27/8*[2]EF_er!I26/1000</f>
        <v>0</v>
      </c>
      <c r="J26" s="1">
        <f>[1]IUajustada!K27/8*[2]EF_er!J26/1000</f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">
      <c r="A27" s="5">
        <v>1999</v>
      </c>
      <c r="B27" s="1">
        <f>[1]IUajustada!C28/8*[2]EF_er!B27/1000</f>
        <v>1291.0373212583977</v>
      </c>
      <c r="C27" s="1">
        <f>[1]IUajustada!D28/8*[2]EF_er!C27/1000</f>
        <v>0.99474657107382169</v>
      </c>
      <c r="D27" s="1">
        <f>[1]IUajustada!E28/8*[2]EF_er!D27/1000</f>
        <v>0</v>
      </c>
      <c r="E27" s="1">
        <f>[1]IUajustada!F28/8*[2]EF_er!E27/1000</f>
        <v>0</v>
      </c>
      <c r="F27" s="1">
        <f>[1]IUajustada!G28/8*[2]EF_er!F27/1000</f>
        <v>0</v>
      </c>
      <c r="G27" s="1">
        <f>[1]IUajustada!H28/8*[2]EF_er!G27/1000</f>
        <v>32.066131425013353</v>
      </c>
      <c r="H27" s="1">
        <f>[1]IUajustada!I28/8*[2]EF_er!H27/1000</f>
        <v>6.7609313019752565E-2</v>
      </c>
      <c r="I27" s="1">
        <f>[1]IUajustada!J28/8*[2]EF_er!I27/1000</f>
        <v>0</v>
      </c>
      <c r="J27" s="1">
        <f>[1]IUajustada!K28/8*[2]EF_er!J27/1000</f>
        <v>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">
      <c r="A28" s="5">
        <v>2000</v>
      </c>
      <c r="B28" s="1">
        <f>[1]IUajustada!C29/8*[2]EF_er!B28/1000</f>
        <v>1581.4843921850268</v>
      </c>
      <c r="C28" s="1">
        <f>[1]IUajustada!D29/8*[2]EF_er!C28/1000</f>
        <v>1.4007847896812102</v>
      </c>
      <c r="D28" s="1">
        <f>[1]IUajustada!E29/8*[2]EF_er!D28/1000</f>
        <v>0</v>
      </c>
      <c r="E28" s="1">
        <f>[1]IUajustada!F29/8*[2]EF_er!E28/1000</f>
        <v>0</v>
      </c>
      <c r="F28" s="1">
        <f>[1]IUajustada!G29/8*[2]EF_er!F28/1000</f>
        <v>0</v>
      </c>
      <c r="G28" s="1">
        <f>[1]IUajustada!H29/8*[2]EF_er!G28/1000</f>
        <v>68.742595674066067</v>
      </c>
      <c r="H28" s="1">
        <f>[1]IUajustada!I29/8*[2]EF_er!H28/1000</f>
        <v>0.19428220611743802</v>
      </c>
      <c r="I28" s="1">
        <f>[1]IUajustada!J29/8*[2]EF_er!I28/1000</f>
        <v>0</v>
      </c>
      <c r="J28" s="1">
        <f>[1]IUajustada!K29/8*[2]EF_er!J28/1000</f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">
      <c r="A29" s="5">
        <v>2001</v>
      </c>
      <c r="B29" s="1">
        <f>[1]IUajustada!C30/8*[2]EF_er!B29/1000</f>
        <v>2003.2679905701873</v>
      </c>
      <c r="C29" s="1">
        <f>[1]IUajustada!D30/8*[2]EF_er!C29/1000</f>
        <v>2.2136071541799227</v>
      </c>
      <c r="D29" s="1">
        <f>[1]IUajustada!E30/8*[2]EF_er!D29/1000</f>
        <v>0</v>
      </c>
      <c r="E29" s="1">
        <f>[1]IUajustada!F30/8*[2]EF_er!E29/1000</f>
        <v>0</v>
      </c>
      <c r="F29" s="1">
        <f>[1]IUajustada!G30/8*[2]EF_er!F29/1000</f>
        <v>0</v>
      </c>
      <c r="G29" s="1">
        <f>[1]IUajustada!H30/8*[2]EF_er!G29/1000</f>
        <v>73.396476298281343</v>
      </c>
      <c r="H29" s="1">
        <f>[1]IUajustada!I30/8*[2]EF_er!H29/1000</f>
        <v>1.2435779137644474</v>
      </c>
      <c r="I29" s="1">
        <f>[1]IUajustada!J30/8*[2]EF_er!I29/1000</f>
        <v>0</v>
      </c>
      <c r="J29" s="1">
        <f>[1]IUajustada!K30/8*[2]EF_er!J29/1000</f>
        <v>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5">
        <v>2002</v>
      </c>
      <c r="B30" s="1">
        <f>[1]IUajustada!C31/8*[2]EF_er!B30/1000</f>
        <v>2056.6309207324343</v>
      </c>
      <c r="C30" s="1">
        <f>[1]IUajustada!D31/8*[2]EF_er!C30/1000</f>
        <v>30.147766317976938</v>
      </c>
      <c r="D30" s="1">
        <f>[1]IUajustada!E31/8*[2]EF_er!D30/1000</f>
        <v>0</v>
      </c>
      <c r="E30" s="1">
        <f>[1]IUajustada!F31/8*[2]EF_er!E30/1000</f>
        <v>0</v>
      </c>
      <c r="F30" s="1">
        <f>[1]IUajustada!G31/8*[2]EF_er!F30/1000</f>
        <v>0</v>
      </c>
      <c r="G30" s="1">
        <f>[1]IUajustada!H31/8*[2]EF_er!G30/1000</f>
        <v>71.146941194358632</v>
      </c>
      <c r="H30" s="1">
        <f>[1]IUajustada!I31/8*[2]EF_er!H30/1000</f>
        <v>2.1711754891142734</v>
      </c>
      <c r="I30" s="1">
        <f>[1]IUajustada!J31/8*[2]EF_er!I30/1000</f>
        <v>0</v>
      </c>
      <c r="J30" s="1">
        <f>[1]IUajustada!K31/8*[2]EF_er!J30/1000</f>
        <v>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">
      <c r="A31" s="5">
        <v>2003</v>
      </c>
      <c r="B31" s="1">
        <f>[1]IUajustada!C32/8*[2]EF_er!B31/1000</f>
        <v>1982.5431554960537</v>
      </c>
      <c r="C31" s="1">
        <f>[1]IUajustada!D32/8*[2]EF_er!C31/1000</f>
        <v>19.633359418776145</v>
      </c>
      <c r="D31" s="1">
        <f>[1]IUajustada!E32/8*[2]EF_er!D31/1000</f>
        <v>0</v>
      </c>
      <c r="E31" s="1">
        <f>[1]IUajustada!F32/8*[2]EF_er!E31/1000</f>
        <v>0</v>
      </c>
      <c r="F31" s="1">
        <f>[1]IUajustada!G32/8*[2]EF_er!F31/1000</f>
        <v>0</v>
      </c>
      <c r="G31" s="1">
        <f>[1]IUajustada!H32/8*[2]EF_er!G31/1000</f>
        <v>73.234073388293695</v>
      </c>
      <c r="H31" s="1">
        <f>[1]IUajustada!I32/8*[2]EF_er!H31/1000</f>
        <v>2.2054711795150159</v>
      </c>
      <c r="I31" s="1">
        <f>[1]IUajustada!J32/8*[2]EF_er!I31/1000</f>
        <v>0</v>
      </c>
      <c r="J31" s="1">
        <f>[1]IUajustada!K32/8*[2]EF_er!J31/1000</f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5">
        <v>2004</v>
      </c>
      <c r="B32" s="1">
        <f>[1]IUajustada!C33/8*[2]EF_er!B32/1000</f>
        <v>2310.9925250523238</v>
      </c>
      <c r="C32" s="1">
        <f>[1]IUajustada!D33/8*[2]EF_er!C32/1000</f>
        <v>18.832148459382996</v>
      </c>
      <c r="D32" s="1">
        <f>[1]IUajustada!E33/8*[2]EF_er!D32/1000</f>
        <v>0</v>
      </c>
      <c r="E32" s="1">
        <f>[1]IUajustada!F33/8*[2]EF_er!E32/1000</f>
        <v>0</v>
      </c>
      <c r="F32" s="1">
        <f>[1]IUajustada!G33/8*[2]EF_er!F32/1000</f>
        <v>0</v>
      </c>
      <c r="G32" s="1">
        <f>[1]IUajustada!H33/8*[2]EF_er!G32/1000</f>
        <v>82.574246611906389</v>
      </c>
      <c r="H32" s="1">
        <f>[1]IUajustada!I33/8*[2]EF_er!H32/1000</f>
        <v>0.15784938195249873</v>
      </c>
      <c r="I32" s="1">
        <f>[1]IUajustada!J33/8*[2]EF_er!I32/1000</f>
        <v>0</v>
      </c>
      <c r="J32" s="1">
        <f>[1]IUajustada!K33/8*[2]EF_er!J32/1000</f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">
      <c r="A33" s="5">
        <v>2005</v>
      </c>
      <c r="B33" s="1">
        <f>[1]IUajustada!C34/8*[2]EF_er!B33/1000</f>
        <v>1607.8071876423242</v>
      </c>
      <c r="C33" s="1">
        <f>[1]IUajustada!D34/8*[2]EF_er!C33/1000</f>
        <v>8.7219003323427948</v>
      </c>
      <c r="D33" s="1">
        <f>[1]IUajustada!E34/8*[2]EF_er!D33/1000</f>
        <v>1708.9812770619239</v>
      </c>
      <c r="E33" s="1">
        <f>[1]IUajustada!F34/8*[2]EF_er!E33/1000</f>
        <v>65.933950733928299</v>
      </c>
      <c r="F33" s="1">
        <f>[1]IUajustada!G34/8*[2]EF_er!F33/1000</f>
        <v>0</v>
      </c>
      <c r="G33" s="1">
        <f>[1]IUajustada!H34/8*[2]EF_er!G33/1000</f>
        <v>83.127049315074032</v>
      </c>
      <c r="H33" s="1">
        <f>[1]IUajustada!I34/8*[2]EF_er!H33/1000</f>
        <v>0</v>
      </c>
      <c r="I33" s="1">
        <f>[1]IUajustada!J34/8*[2]EF_er!I33/1000</f>
        <v>118.98179538702929</v>
      </c>
      <c r="J33" s="1">
        <f>[1]IUajustada!K34/8*[2]EF_er!J33/1000</f>
        <v>4.590418830550167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">
      <c r="A34" s="5">
        <v>2006</v>
      </c>
      <c r="B34" s="1">
        <f>[1]IUajustada!C35/8*[2]EF_er!B34/1000</f>
        <v>918.79680799819255</v>
      </c>
      <c r="C34" s="1">
        <f>[1]IUajustada!D35/8*[2]EF_er!C34/1000</f>
        <v>0.84219511219182819</v>
      </c>
      <c r="D34" s="1">
        <f>[1]IUajustada!E35/8*[2]EF_er!D34/1000</f>
        <v>1330.6926086094923</v>
      </c>
      <c r="E34" s="1">
        <f>[1]IUajustada!F35/8*[2]EF_er!E34/1000</f>
        <v>268.22139958495433</v>
      </c>
      <c r="F34" s="1">
        <f>[1]IUajustada!G35/8*[2]EF_er!F34/1000</f>
        <v>0</v>
      </c>
      <c r="G34" s="1">
        <f>[1]IUajustada!H35/8*[2]EF_er!G34/1000</f>
        <v>72.10687851769562</v>
      </c>
      <c r="H34" s="1">
        <f>[1]IUajustada!I35/8*[2]EF_er!H34/1000</f>
        <v>0</v>
      </c>
      <c r="I34" s="1">
        <f>[1]IUajustada!J35/8*[2]EF_er!I34/1000</f>
        <v>77.27096705298581</v>
      </c>
      <c r="J34" s="1">
        <f>[1]IUajustada!K35/8*[2]EF_er!J34/1000</f>
        <v>15.575142445475899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">
      <c r="A35" s="5">
        <v>2007</v>
      </c>
      <c r="B35" s="1">
        <f>[1]IUajustada!C36/8*[2]EF_er!B35/1000</f>
        <v>808.24288750861592</v>
      </c>
      <c r="C35" s="1">
        <f>[1]IUajustada!D36/8*[2]EF_er!C35/1000</f>
        <v>0</v>
      </c>
      <c r="D35" s="1">
        <f>[1]IUajustada!E36/8*[2]EF_er!D35/1000</f>
        <v>1894.2910333561315</v>
      </c>
      <c r="E35" s="1">
        <f>[1]IUajustada!F36/8*[2]EF_er!E35/1000</f>
        <v>381.82326173656219</v>
      </c>
      <c r="F35" s="1">
        <f>[1]IUajustada!G36/8*[2]EF_er!F35/1000</f>
        <v>0</v>
      </c>
      <c r="G35" s="1">
        <f>[1]IUajustada!H36/8*[2]EF_er!G35/1000</f>
        <v>80.795437952677759</v>
      </c>
      <c r="H35" s="1">
        <f>[1]IUajustada!I36/8*[2]EF_er!H35/1000</f>
        <v>0</v>
      </c>
      <c r="I35" s="1">
        <f>[1]IUajustada!J36/8*[2]EF_er!I35/1000</f>
        <v>153.62421196737739</v>
      </c>
      <c r="J35" s="1">
        <f>[1]IUajustada!K36/8*[2]EF_er!J35/1000</f>
        <v>30.965303990891744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2">
      <c r="A36" s="5">
        <v>2008</v>
      </c>
      <c r="B36" s="1">
        <f>[1]IUajustada!C37/8*[2]EF_er!B36/1000</f>
        <v>811.41815705500949</v>
      </c>
      <c r="C36" s="1">
        <f>[1]IUajustada!D37/8*[2]EF_er!C36/1000</f>
        <v>0</v>
      </c>
      <c r="D36" s="1">
        <f>[1]IUajustada!E37/8*[2]EF_er!D36/1000</f>
        <v>2233.2325071379191</v>
      </c>
      <c r="E36" s="1">
        <f>[1]IUajustada!F37/8*[2]EF_er!E36/1000</f>
        <v>450.14208750214311</v>
      </c>
      <c r="F36" s="1">
        <f>[1]IUajustada!G37/8*[2]EF_er!F36/1000</f>
        <v>0</v>
      </c>
      <c r="G36" s="1">
        <f>[1]IUajustada!H37/8*[2]EF_er!G36/1000</f>
        <v>116.47995827578373</v>
      </c>
      <c r="H36" s="1">
        <f>[1]IUajustada!I37/8*[2]EF_er!H36/1000</f>
        <v>0</v>
      </c>
      <c r="I36" s="1">
        <f>[1]IUajustada!J37/8*[2]EF_er!I36/1000</f>
        <v>161.24041475356628</v>
      </c>
      <c r="J36" s="1">
        <f>[1]IUajustada!K37/8*[2]EF_er!J36/1000</f>
        <v>32.500465873972367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2">
      <c r="A37" s="5">
        <v>2009</v>
      </c>
      <c r="B37" s="1">
        <f>[1]IUajustada!C38/8*[2]EF_er!B37/1000</f>
        <v>758.50844358770962</v>
      </c>
      <c r="C37" s="1" t="e">
        <f>[1]IUajustada!D38/8*[2]EF_er!C37/1000</f>
        <v>#VALUE!</v>
      </c>
      <c r="D37" s="1">
        <f>[1]IUajustada!E38/8*[2]EF_er!D37/1000</f>
        <v>2683.4103851957939</v>
      </c>
      <c r="E37" s="1">
        <f>[1]IUajustada!F38/8*[2]EF_er!E37/1000</f>
        <v>540.88230784577536</v>
      </c>
      <c r="F37" s="1">
        <f>[1]IUajustada!G38/8*[2]EF_er!F37/1000</f>
        <v>0</v>
      </c>
      <c r="G37" s="1">
        <f>[1]IUajustada!H38/8*[2]EF_er!G37/1000</f>
        <v>110.51544925053881</v>
      </c>
      <c r="H37" s="1" t="e">
        <f>[1]IUajustada!I38/8*[2]EF_er!H37/1000</f>
        <v>#VALUE!</v>
      </c>
      <c r="I37" s="1">
        <f>[1]IUajustada!J38/8*[2]EF_er!I37/1000</f>
        <v>200.90717790508717</v>
      </c>
      <c r="J37" s="1">
        <f>[1]IUajustada!K38/8*[2]EF_er!J37/1000</f>
        <v>40.495907240873429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">
      <c r="A38" s="5">
        <v>2010</v>
      </c>
      <c r="B38" s="1">
        <f>[1]IUajustada!C39/8*[2]EF_er!B38/1000</f>
        <v>446.63434095849902</v>
      </c>
      <c r="C38" s="1" t="e">
        <f>[1]IUajustada!D39/8*[2]EF_er!C38/1000</f>
        <v>#VALUE!</v>
      </c>
      <c r="D38" s="1">
        <f>[1]IUajustada!E39/8*[2]EF_er!D38/1000</f>
        <v>5027.643009367539</v>
      </c>
      <c r="E38" s="1">
        <f>[1]IUajustada!F39/8*[2]EF_er!E38/1000</f>
        <v>709.30691328875753</v>
      </c>
      <c r="F38" s="1">
        <f>[1]IUajustada!G39/8*[2]EF_er!F38/1000</f>
        <v>0</v>
      </c>
      <c r="G38" s="1">
        <f>[1]IUajustada!H39/8*[2]EF_er!G38/1000</f>
        <v>64.763553962882739</v>
      </c>
      <c r="H38" s="1" t="e">
        <f>[1]IUajustada!I39/8*[2]EF_er!H38/1000</f>
        <v>#VALUE!</v>
      </c>
      <c r="I38" s="1">
        <f>[1]IUajustada!J39/8*[2]EF_er!I38/1000</f>
        <v>605.93294131690504</v>
      </c>
      <c r="J38" s="1">
        <f>[1]IUajustada!K39/8*[2]EF_er!J38/1000</f>
        <v>85.485867525733141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">
      <c r="A39" s="5">
        <v>2011</v>
      </c>
      <c r="B39" s="1">
        <f>[1]IUajustada!C40/8*[2]EF_er!B39/1000</f>
        <v>1244.2807433927142</v>
      </c>
      <c r="C39" s="1" t="e">
        <f>[1]IUajustada!D40/8*[2]EF_er!C39/1000</f>
        <v>#VALUE!</v>
      </c>
      <c r="D39" s="1">
        <f>[1]IUajustada!E40/8*[2]EF_er!D39/1000</f>
        <v>8314.1647787490419</v>
      </c>
      <c r="E39" s="1">
        <f>[1]IUajustada!F40/8*[2]EF_er!E39/1000</f>
        <v>998.04289547061705</v>
      </c>
      <c r="F39" s="1">
        <f>[1]IUajustada!G40/8*[2]EF_er!F39/1000</f>
        <v>0</v>
      </c>
      <c r="G39" s="1">
        <f>[1]IUajustada!H40/8*[2]EF_er!G39/1000</f>
        <v>219.25013334563747</v>
      </c>
      <c r="H39" s="1" t="e">
        <f>[1]IUajustada!I40/8*[2]EF_er!H39/1000</f>
        <v>#VALUE!</v>
      </c>
      <c r="I39" s="1">
        <f>[1]IUajustada!J40/8*[2]EF_er!I39/1000</f>
        <v>1088.4426297113835</v>
      </c>
      <c r="J39" s="1">
        <f>[1]IUajustada!K40/8*[2]EF_er!J39/1000</f>
        <v>130.65803512668046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">
      <c r="A40" s="5">
        <v>2012</v>
      </c>
      <c r="B40" s="1">
        <f>[1]IUajustada!C41/8*[2]EF_er!B40/1000</f>
        <v>262.96435057436145</v>
      </c>
      <c r="C40" s="1" t="e">
        <f>[1]IUajustada!D41/8*[2]EF_er!C40/1000</f>
        <v>#VALUE!</v>
      </c>
      <c r="D40" s="1">
        <f>[1]IUajustada!E41/8*[2]EF_er!D40/1000</f>
        <v>3412.139807200927</v>
      </c>
      <c r="E40" s="1">
        <f>[1]IUajustada!F41/8*[2]EF_er!E40/1000</f>
        <v>459.48169036990015</v>
      </c>
      <c r="F40" s="1">
        <f>[1]IUajustada!G41/8*[2]EF_er!F40/1000</f>
        <v>0</v>
      </c>
      <c r="G40" s="1">
        <f>[1]IUajustada!H41/8*[2]EF_er!G40/1000</f>
        <v>60.477866051671342</v>
      </c>
      <c r="H40" s="1" t="e">
        <f>[1]IUajustada!I41/8*[2]EF_er!H40/1000</f>
        <v>#VALUE!</v>
      </c>
      <c r="I40" s="1">
        <f>[1]IUajustada!J41/8*[2]EF_er!I40/1000</f>
        <v>417.43434903481426</v>
      </c>
      <c r="J40" s="1">
        <f>[1]IUajustada!K41/8*[2]EF_er!J40/1000</f>
        <v>56.212069595799207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">
      <c r="A41" s="5">
        <v>2013</v>
      </c>
      <c r="B41" s="1">
        <f>[1]IUajustada!C42/8*[2]EF_er!B41/1000</f>
        <v>156.1380788060317</v>
      </c>
      <c r="C41" s="1" t="e">
        <f>[1]IUajustada!D42/8*[2]EF_er!C41/1000</f>
        <v>#VALUE!</v>
      </c>
      <c r="D41" s="1">
        <f>[1]IUajustada!E42/8*[2]EF_er!D41/1000</f>
        <v>3744.2202694992247</v>
      </c>
      <c r="E41" s="1">
        <f>[1]IUajustada!F42/8*[2]EF_er!E41/1000</f>
        <v>458.06613451186826</v>
      </c>
      <c r="F41" s="1">
        <f>[1]IUajustada!G42/8*[2]EF_er!F41/1000</f>
        <v>0</v>
      </c>
      <c r="G41" s="1">
        <f>[1]IUajustada!H42/8*[2]EF_er!G41/1000</f>
        <v>52.209263889894856</v>
      </c>
      <c r="H41" s="1" t="e">
        <f>[1]IUajustada!I42/8*[2]EF_er!H41/1000</f>
        <v>#VALUE!</v>
      </c>
      <c r="I41" s="1">
        <f>[1]IUajustada!J42/8*[2]EF_er!I41/1000</f>
        <v>424.4977566800776</v>
      </c>
      <c r="J41" s="1">
        <f>[1]IUajustada!K42/8*[2]EF_er!J41/1000</f>
        <v>51.932854510562592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2">
      <c r="A42" s="5">
        <v>2014</v>
      </c>
      <c r="B42" s="1">
        <f>[1]IUajustada!C43/8*[2]EF_er!B42/1000</f>
        <v>84.600191387318432</v>
      </c>
      <c r="C42" s="1" t="e">
        <f>[1]IUajustada!D43/8*[2]EF_er!C42/1000</f>
        <v>#VALUE!</v>
      </c>
      <c r="D42" s="1">
        <f>[1]IUajustada!E43/8*[2]EF_er!D42/1000</f>
        <v>2924.642808547726</v>
      </c>
      <c r="E42" s="1">
        <f>[1]IUajustada!F43/8*[2]EF_er!E42/1000</f>
        <v>421.41106202187711</v>
      </c>
      <c r="F42" s="1">
        <f>[1]IUajustada!G43/8*[2]EF_er!F42/1000</f>
        <v>0</v>
      </c>
      <c r="G42" s="1">
        <f>[1]IUajustada!H43/8*[2]EF_er!G42/1000</f>
        <v>49.257527797717835</v>
      </c>
      <c r="H42" s="1" t="e">
        <f>[1]IUajustada!I43/8*[2]EF_er!H42/1000</f>
        <v>#VALUE!</v>
      </c>
      <c r="I42" s="1">
        <f>[1]IUajustada!J43/8*[2]EF_er!I42/1000</f>
        <v>333.55443902657521</v>
      </c>
      <c r="J42" s="1">
        <f>[1]IUajustada!K43/8*[2]EF_er!J42/1000</f>
        <v>48.061776973749268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2">
      <c r="A43" s="5">
        <v>2015</v>
      </c>
      <c r="B43" s="1">
        <f>[1]IUajustada!C44/8*[2]EF_er!B43/1000</f>
        <v>19.187841386640795</v>
      </c>
      <c r="C43" s="1" t="e">
        <f>[1]IUajustada!D44/8*[2]EF_er!C43/1000</f>
        <v>#VALUE!</v>
      </c>
      <c r="D43" s="1">
        <f>[1]IUajustada!E44/8*[2]EF_er!D43/1000</f>
        <v>777.72449978809186</v>
      </c>
      <c r="E43" s="1">
        <f>[1]IUajustada!F44/8*[2]EF_er!E43/1000</f>
        <v>109.14149681622283</v>
      </c>
      <c r="F43" s="1">
        <f>[1]IUajustada!G44/8*[2]EF_er!F43/1000</f>
        <v>0</v>
      </c>
      <c r="G43" s="1">
        <f>[1]IUajustada!H44/8*[2]EF_er!G43/1000</f>
        <v>13.785005091811065</v>
      </c>
      <c r="H43" s="1" t="e">
        <f>[1]IUajustada!I44/8*[2]EF_er!H43/1000</f>
        <v>#VALUE!</v>
      </c>
      <c r="I43" s="1">
        <f>[1]IUajustada!J44/8*[2]EF_er!I43/1000</f>
        <v>66.343425187519074</v>
      </c>
      <c r="J43" s="1">
        <f>[1]IUajustada!K44/8*[2]EF_er!J43/1000</f>
        <v>9.3102644070668354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2">
      <c r="A44" s="6" t="s">
        <v>22</v>
      </c>
      <c r="B44" s="1">
        <f>SUM(B3:B43)</f>
        <v>43696.040551374099</v>
      </c>
      <c r="C44" s="1">
        <f>SUM(C3:C36)</f>
        <v>17915.552423437333</v>
      </c>
      <c r="D44" s="1">
        <f t="shared" ref="D44:J44" si="0">SUM(D3:D43)</f>
        <v>34051.142984513805</v>
      </c>
      <c r="E44" s="1">
        <f t="shared" si="0"/>
        <v>4862.453199882606</v>
      </c>
      <c r="F44" s="1">
        <f t="shared" si="0"/>
        <v>0</v>
      </c>
      <c r="G44" s="1">
        <f t="shared" si="0"/>
        <v>6214.3665737672263</v>
      </c>
      <c r="H44" s="1">
        <f>SUM(H3:H36)</f>
        <v>612.31198342343475</v>
      </c>
      <c r="I44" s="1">
        <f t="shared" si="0"/>
        <v>3648.2301080233206</v>
      </c>
      <c r="J44" s="1">
        <f t="shared" si="0"/>
        <v>505.78810652135513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B3" sqref="B3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54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[1]IUajustada!C4*[2]EF_PMpneufreio!B3/1000</f>
        <v>3.2284242315419189</v>
      </c>
      <c r="C3" s="1">
        <f>[1]IUajustada!D4*[2]EF_PMpneufreio!C3/1000</f>
        <v>1.75420970417378E-2</v>
      </c>
      <c r="D3" s="1">
        <f>[1]IUajustada!E4*[2]EF_PMpneufreio!D3/1000</f>
        <v>0</v>
      </c>
      <c r="E3" s="1">
        <f>[1]IUajustada!F4*[2]EF_PMpneufreio!E3/1000</f>
        <v>0</v>
      </c>
      <c r="F3" s="1">
        <f>[1]IUajustada!G4*[2]EF_PMpneufreio!F3/1000</f>
        <v>0</v>
      </c>
      <c r="G3" s="1">
        <f>[1]IUajustada!H4*[2]EF_PMpneufreio!G3/1000</f>
        <v>6.9450130941407603E-2</v>
      </c>
      <c r="H3" s="1">
        <f>[1]IUajustada!I4*[2]EF_PMpneufreio!H3/1000</f>
        <v>0</v>
      </c>
      <c r="I3" s="1">
        <f>[1]IUajustada!J4*[2]EF_PMpneufreio!I3/1000</f>
        <v>0</v>
      </c>
      <c r="J3" s="1">
        <f>[1]IUajustada!K4*[2]EF_PMpneufreio!J3/1000</f>
        <v>0</v>
      </c>
      <c r="K3" s="1">
        <f>[1]IUajustada!L4*[2]EF_PMpneufreio!K3/1000</f>
        <v>5.2758295758539978E-2</v>
      </c>
      <c r="L3" s="1">
        <f>[1]IUajustada!M4*[2]EF_PMpneufreio!L3/1000</f>
        <v>0</v>
      </c>
      <c r="M3" s="1">
        <f>[1]IUajustada!N4*[2]EF_PMpneufreio!M3/1000</f>
        <v>0.55060746552727313</v>
      </c>
      <c r="N3" s="1">
        <f>[1]IUajustada!O4*[2]EF_PMpneufreio!N3/1000</f>
        <v>0.12122434102134268</v>
      </c>
      <c r="O3" s="1">
        <f>[1]IUajustada!P4*[2]EF_PMpneufreio!O3/1000</f>
        <v>0</v>
      </c>
      <c r="P3" s="1">
        <f>[1]IUajustada!Q4*[2]EF_PMpneufreio!P3/1000</f>
        <v>3.6857481063148891</v>
      </c>
      <c r="Q3" s="1">
        <f>[1]IUajustada!R4*[2]EF_PMpneufreio!Q3/1000</f>
        <v>3.6857481063148891</v>
      </c>
      <c r="R3" s="1">
        <f>[1]IUajustada!S4*[2]EF_PMpneufreio!R3/1000</f>
        <v>10.013378596526817</v>
      </c>
      <c r="S3" s="1">
        <f>[1]IUajustada!T4*[2]EF_PMpneufreio!S3/1000</f>
        <v>7.4851660572178975</v>
      </c>
      <c r="T3" s="1">
        <f>[1]IUajustada!U4*[2]EF_PMpneufreio!T3/1000</f>
        <v>7.4851660572178975</v>
      </c>
      <c r="U3" s="1">
        <f>[1]IUajustada!V4*[2]EF_PMpneufreio!U3/1000</f>
        <v>0</v>
      </c>
      <c r="V3" s="1">
        <f>[1]IUajustada!W4*[2]EF_PMpneufreio!V3/1000</f>
        <v>0</v>
      </c>
    </row>
    <row r="4" spans="1:22" x14ac:dyDescent="0.2">
      <c r="A4" s="5">
        <v>1976</v>
      </c>
      <c r="B4" s="1">
        <f>[1]IUajustada!C5*[2]EF_PMpneufreio!B4/1000</f>
        <v>5.8231342378576594</v>
      </c>
      <c r="C4" s="1">
        <f>[1]IUajustada!D5*[2]EF_PMpneufreio!C4/1000</f>
        <v>3.0121191070472488E-2</v>
      </c>
      <c r="D4" s="1">
        <f>[1]IUajustada!E5*[2]EF_PMpneufreio!D4/1000</f>
        <v>0</v>
      </c>
      <c r="E4" s="1">
        <f>[1]IUajustada!F5*[2]EF_PMpneufreio!E4/1000</f>
        <v>0</v>
      </c>
      <c r="F4" s="1">
        <f>[1]IUajustada!G5*[2]EF_PMpneufreio!F4/1000</f>
        <v>0</v>
      </c>
      <c r="G4" s="1">
        <f>[1]IUajustada!H5*[2]EF_PMpneufreio!G4/1000</f>
        <v>7.0731846022219949E-2</v>
      </c>
      <c r="H4" s="1">
        <f>[1]IUajustada!I5*[2]EF_PMpneufreio!H4/1000</f>
        <v>2.2816724447108339E-3</v>
      </c>
      <c r="I4" s="1">
        <f>[1]IUajustada!J5*[2]EF_PMpneufreio!I4/1000</f>
        <v>0</v>
      </c>
      <c r="J4" s="1">
        <f>[1]IUajustada!K5*[2]EF_PMpneufreio!J4/1000</f>
        <v>0</v>
      </c>
      <c r="K4" s="1">
        <f>[1]IUajustada!L5*[2]EF_PMpneufreio!K4/1000</f>
        <v>7.0680000908863033E-2</v>
      </c>
      <c r="L4" s="1">
        <f>[1]IUajustada!M5*[2]EF_PMpneufreio!L4/1000</f>
        <v>0</v>
      </c>
      <c r="M4" s="1">
        <f>[1]IUajustada!N5*[2]EF_PMpneufreio!M4/1000</f>
        <v>0.61878390728957366</v>
      </c>
      <c r="N4" s="1">
        <f>[1]IUajustada!O5*[2]EF_PMpneufreio!N4/1000</f>
        <v>4.7141144114581597E-2</v>
      </c>
      <c r="O4" s="1">
        <f>[1]IUajustada!P5*[2]EF_PMpneufreio!O4/1000</f>
        <v>0</v>
      </c>
      <c r="P4" s="1">
        <f>[1]IUajustada!Q5*[2]EF_PMpneufreio!P4/1000</f>
        <v>4.7822308873465502</v>
      </c>
      <c r="Q4" s="1">
        <f>[1]IUajustada!R5*[2]EF_PMpneufreio!Q4/1000</f>
        <v>4.7822308873465502</v>
      </c>
      <c r="R4" s="1">
        <f>[1]IUajustada!S5*[2]EF_PMpneufreio!R4/1000</f>
        <v>12.992284613525419</v>
      </c>
      <c r="S4" s="1">
        <f>[1]IUajustada!T5*[2]EF_PMpneufreio!S4/1000</f>
        <v>10.322025714305482</v>
      </c>
      <c r="T4" s="1">
        <f>[1]IUajustada!U5*[2]EF_PMpneufreio!T4/1000</f>
        <v>10.322025714305482</v>
      </c>
      <c r="U4" s="1">
        <f>[1]IUajustada!V5*[2]EF_PMpneufreio!U4/1000</f>
        <v>0</v>
      </c>
      <c r="V4" s="1">
        <f>[1]IUajustada!W5*[2]EF_PMpneufreio!V4/1000</f>
        <v>0</v>
      </c>
    </row>
    <row r="5" spans="1:22" x14ac:dyDescent="0.2">
      <c r="A5" s="5">
        <v>1977</v>
      </c>
      <c r="B5" s="1">
        <f>[1]IUajustada!C6*[2]EF_PMpneufreio!B5/1000</f>
        <v>6.5845767233177934</v>
      </c>
      <c r="C5" s="1">
        <f>[1]IUajustada!D6*[2]EF_PMpneufreio!C5/1000</f>
        <v>4.9791550894035377E-2</v>
      </c>
      <c r="D5" s="1">
        <f>[1]IUajustada!E6*[2]EF_PMpneufreio!D5/1000</f>
        <v>0</v>
      </c>
      <c r="E5" s="1">
        <f>[1]IUajustada!F6*[2]EF_PMpneufreio!E5/1000</f>
        <v>0</v>
      </c>
      <c r="F5" s="1">
        <f>[1]IUajustada!G6*[2]EF_PMpneufreio!F5/1000</f>
        <v>0</v>
      </c>
      <c r="G5" s="1">
        <f>[1]IUajustada!H6*[2]EF_PMpneufreio!G5/1000</f>
        <v>8.6561927720042758E-2</v>
      </c>
      <c r="H5" s="1">
        <f>[1]IUajustada!I6*[2]EF_PMpneufreio!H5/1000</f>
        <v>0</v>
      </c>
      <c r="I5" s="1">
        <f>[1]IUajustada!J6*[2]EF_PMpneufreio!I5/1000</f>
        <v>0</v>
      </c>
      <c r="J5" s="1">
        <f>[1]IUajustada!K6*[2]EF_PMpneufreio!J5/1000</f>
        <v>0</v>
      </c>
      <c r="K5" s="1">
        <f>[1]IUajustada!L6*[2]EF_PMpneufreio!K5/1000</f>
        <v>9.8245106397031462E-2</v>
      </c>
      <c r="L5" s="1">
        <f>[1]IUajustada!M6*[2]EF_PMpneufreio!L5/1000</f>
        <v>0</v>
      </c>
      <c r="M5" s="1">
        <f>[1]IUajustada!N6*[2]EF_PMpneufreio!M5/1000</f>
        <v>1.6087629737105416</v>
      </c>
      <c r="N5" s="1">
        <f>[1]IUajustada!O6*[2]EF_PMpneufreio!N5/1000</f>
        <v>0.21976947542828743</v>
      </c>
      <c r="O5" s="1">
        <f>[1]IUajustada!P6*[2]EF_PMpneufreio!O5/1000</f>
        <v>0</v>
      </c>
      <c r="P5" s="1">
        <f>[1]IUajustada!Q6*[2]EF_PMpneufreio!P5/1000</f>
        <v>6.2177485253191369</v>
      </c>
      <c r="Q5" s="1">
        <f>[1]IUajustada!R6*[2]EF_PMpneufreio!Q5/1000</f>
        <v>6.2177485253191369</v>
      </c>
      <c r="R5" s="1">
        <f>[1]IUajustada!S6*[2]EF_PMpneufreio!R5/1000</f>
        <v>16.89227483976563</v>
      </c>
      <c r="S5" s="1">
        <f>[1]IUajustada!T6*[2]EF_PMpneufreio!S5/1000</f>
        <v>14.773329823609831</v>
      </c>
      <c r="T5" s="1">
        <f>[1]IUajustada!U6*[2]EF_PMpneufreio!T5/1000</f>
        <v>14.773329823609831</v>
      </c>
      <c r="U5" s="1">
        <f>[1]IUajustada!V6*[2]EF_PMpneufreio!U5/1000</f>
        <v>0</v>
      </c>
      <c r="V5" s="1">
        <f>[1]IUajustada!W6*[2]EF_PMpneufreio!V5/1000</f>
        <v>0</v>
      </c>
    </row>
    <row r="6" spans="1:22" x14ac:dyDescent="0.2">
      <c r="A6" s="5">
        <v>1978</v>
      </c>
      <c r="B6" s="1">
        <f>[1]IUajustada!C7*[2]EF_PMpneufreio!B6/1000</f>
        <v>10.664839777808668</v>
      </c>
      <c r="C6" s="1">
        <f>[1]IUajustada!D7*[2]EF_PMpneufreio!C6/1000</f>
        <v>8.3255881996828554E-2</v>
      </c>
      <c r="D6" s="1">
        <f>[1]IUajustada!E7*[2]EF_PMpneufreio!D6/1000</f>
        <v>0</v>
      </c>
      <c r="E6" s="1">
        <f>[1]IUajustada!F7*[2]EF_PMpneufreio!E6/1000</f>
        <v>0</v>
      </c>
      <c r="F6" s="1">
        <f>[1]IUajustada!G7*[2]EF_PMpneufreio!F6/1000</f>
        <v>0</v>
      </c>
      <c r="G6" s="1">
        <f>[1]IUajustada!H7*[2]EF_PMpneufreio!G6/1000</f>
        <v>7.8387011390849914E-2</v>
      </c>
      <c r="H6" s="1">
        <f>[1]IUajustada!I7*[2]EF_PMpneufreio!H6/1000</f>
        <v>0</v>
      </c>
      <c r="I6" s="1">
        <f>[1]IUajustada!J7*[2]EF_PMpneufreio!I6/1000</f>
        <v>0</v>
      </c>
      <c r="J6" s="1">
        <f>[1]IUajustada!K7*[2]EF_PMpneufreio!J6/1000</f>
        <v>0</v>
      </c>
      <c r="K6" s="1">
        <f>[1]IUajustada!L7*[2]EF_PMpneufreio!K6/1000</f>
        <v>0.1624124453305654</v>
      </c>
      <c r="L6" s="1">
        <f>[1]IUajustada!M7*[2]EF_PMpneufreio!L6/1000</f>
        <v>0</v>
      </c>
      <c r="M6" s="1">
        <f>[1]IUajustada!N7*[2]EF_PMpneufreio!M6/1000</f>
        <v>1.840973683076502</v>
      </c>
      <c r="N6" s="1">
        <f>[1]IUajustada!O7*[2]EF_PMpneufreio!N6/1000</f>
        <v>0.12792446108804956</v>
      </c>
      <c r="O6" s="1">
        <f>[1]IUajustada!P7*[2]EF_PMpneufreio!O6/1000</f>
        <v>0</v>
      </c>
      <c r="P6" s="1">
        <f>[1]IUajustada!Q7*[2]EF_PMpneufreio!P6/1000</f>
        <v>7.3655901319942636</v>
      </c>
      <c r="Q6" s="1">
        <f>[1]IUajustada!R7*[2]EF_PMpneufreio!Q6/1000</f>
        <v>7.3655901319942636</v>
      </c>
      <c r="R6" s="1">
        <f>[1]IUajustada!S7*[2]EF_PMpneufreio!R6/1000</f>
        <v>20.010711652306092</v>
      </c>
      <c r="S6" s="1">
        <f>[1]IUajustada!T7*[2]EF_PMpneufreio!S6/1000</f>
        <v>18.626818497232083</v>
      </c>
      <c r="T6" s="1">
        <f>[1]IUajustada!U7*[2]EF_PMpneufreio!T6/1000</f>
        <v>18.626818497232083</v>
      </c>
      <c r="U6" s="1">
        <f>[1]IUajustada!V7*[2]EF_PMpneufreio!U6/1000</f>
        <v>0</v>
      </c>
      <c r="V6" s="1">
        <f>[1]IUajustada!W7*[2]EF_PMpneufreio!V6/1000</f>
        <v>0</v>
      </c>
    </row>
    <row r="7" spans="1:22" x14ac:dyDescent="0.2">
      <c r="A7" s="5">
        <v>1979</v>
      </c>
      <c r="B7" s="1">
        <f>[1]IUajustada!C8*[2]EF_PMpneufreio!B7/1000</f>
        <v>13.298957409784082</v>
      </c>
      <c r="C7" s="1">
        <f>[1]IUajustada!D8*[2]EF_PMpneufreio!C7/1000</f>
        <v>0.18542105835071304</v>
      </c>
      <c r="D7" s="1">
        <f>[1]IUajustada!E8*[2]EF_PMpneufreio!D7/1000</f>
        <v>0</v>
      </c>
      <c r="E7" s="1">
        <f>[1]IUajustada!F8*[2]EF_PMpneufreio!E7/1000</f>
        <v>0</v>
      </c>
      <c r="F7" s="1">
        <f>[1]IUajustada!G8*[2]EF_PMpneufreio!F7/1000</f>
        <v>0</v>
      </c>
      <c r="G7" s="1">
        <f>[1]IUajustada!H8*[2]EF_PMpneufreio!G7/1000</f>
        <v>5.5428270913670835E-2</v>
      </c>
      <c r="H7" s="1">
        <f>[1]IUajustada!I8*[2]EF_PMpneufreio!H7/1000</f>
        <v>0</v>
      </c>
      <c r="I7" s="1">
        <f>[1]IUajustada!J8*[2]EF_PMpneufreio!I7/1000</f>
        <v>0</v>
      </c>
      <c r="J7" s="1">
        <f>[1]IUajustada!K8*[2]EF_PMpneufreio!J7/1000</f>
        <v>0</v>
      </c>
      <c r="K7" s="1">
        <f>[1]IUajustada!L8*[2]EF_PMpneufreio!K7/1000</f>
        <v>0.37644954458300378</v>
      </c>
      <c r="L7" s="1">
        <f>[1]IUajustada!M8*[2]EF_PMpneufreio!L7/1000</f>
        <v>0</v>
      </c>
      <c r="M7" s="1">
        <f>[1]IUajustada!N8*[2]EF_PMpneufreio!M7/1000</f>
        <v>2.3873307009765048</v>
      </c>
      <c r="N7" s="1">
        <f>[1]IUajustada!O8*[2]EF_PMpneufreio!N7/1000</f>
        <v>0.22309717111957689</v>
      </c>
      <c r="O7" s="1">
        <f>[1]IUajustada!P8*[2]EF_PMpneufreio!O7/1000</f>
        <v>0</v>
      </c>
      <c r="P7" s="1">
        <f>[1]IUajustada!Q8*[2]EF_PMpneufreio!P7/1000</f>
        <v>7.8968047737085412</v>
      </c>
      <c r="Q7" s="1">
        <f>[1]IUajustada!R8*[2]EF_PMpneufreio!Q7/1000</f>
        <v>7.8968047737085412</v>
      </c>
      <c r="R7" s="1">
        <f>[1]IUajustada!S8*[2]EF_PMpneufreio!R7/1000</f>
        <v>21.453906675424953</v>
      </c>
      <c r="S7" s="1">
        <f>[1]IUajustada!T8*[2]EF_PMpneufreio!S7/1000</f>
        <v>21.066021978686017</v>
      </c>
      <c r="T7" s="1">
        <f>[1]IUajustada!U8*[2]EF_PMpneufreio!T7/1000</f>
        <v>21.066021978686017</v>
      </c>
      <c r="U7" s="1">
        <f>[1]IUajustada!V8*[2]EF_PMpneufreio!U7/1000</f>
        <v>0</v>
      </c>
      <c r="V7" s="1">
        <f>[1]IUajustada!W8*[2]EF_PMpneufreio!V7/1000</f>
        <v>0</v>
      </c>
    </row>
    <row r="8" spans="1:22" x14ac:dyDescent="0.2">
      <c r="A8" s="5">
        <v>1980</v>
      </c>
      <c r="B8" s="1">
        <f>[1]IUajustada!C9*[2]EF_PMpneufreio!B8/1000</f>
        <v>15.40582520444787</v>
      </c>
      <c r="C8" s="1">
        <f>[1]IUajustada!D9*[2]EF_PMpneufreio!C8/1000</f>
        <v>1.8791092451830531</v>
      </c>
      <c r="D8" s="1">
        <f>[1]IUajustada!E9*[2]EF_PMpneufreio!D8/1000</f>
        <v>0</v>
      </c>
      <c r="E8" s="1">
        <f>[1]IUajustada!F9*[2]EF_PMpneufreio!E8/1000</f>
        <v>0</v>
      </c>
      <c r="F8" s="1">
        <f>[1]IUajustada!G9*[2]EF_PMpneufreio!F8/1000</f>
        <v>0</v>
      </c>
      <c r="G8" s="1">
        <f>[1]IUajustada!H9*[2]EF_PMpneufreio!G8/1000</f>
        <v>8.3567322329298824E-2</v>
      </c>
      <c r="H8" s="1">
        <f>[1]IUajustada!I9*[2]EF_PMpneufreio!H8/1000</f>
        <v>7.9587925762147765E-3</v>
      </c>
      <c r="I8" s="1">
        <f>[1]IUajustada!J9*[2]EF_PMpneufreio!I8/1000</f>
        <v>0</v>
      </c>
      <c r="J8" s="1">
        <f>[1]IUajustada!K9*[2]EF_PMpneufreio!J8/1000</f>
        <v>0</v>
      </c>
      <c r="K8" s="1">
        <f>[1]IUajustada!L9*[2]EF_PMpneufreio!K8/1000</f>
        <v>0.53262479063117063</v>
      </c>
      <c r="L8" s="1">
        <f>[1]IUajustada!M9*[2]EF_PMpneufreio!L8/1000</f>
        <v>3.0503372421354706</v>
      </c>
      <c r="M8" s="1">
        <f>[1]IUajustada!N9*[2]EF_PMpneufreio!M8/1000</f>
        <v>4.3232774295297061</v>
      </c>
      <c r="N8" s="1">
        <f>[1]IUajustada!O9*[2]EF_PMpneufreio!N8/1000</f>
        <v>0.51798866386521603</v>
      </c>
      <c r="O8" s="1">
        <f>[1]IUajustada!P9*[2]EF_PMpneufreio!O8/1000</f>
        <v>0</v>
      </c>
      <c r="P8" s="1">
        <f>[1]IUajustada!Q9*[2]EF_PMpneufreio!P8/1000</f>
        <v>7.7824280487919708</v>
      </c>
      <c r="Q8" s="1">
        <f>[1]IUajustada!R9*[2]EF_PMpneufreio!Q8/1000</f>
        <v>7.7824280487919708</v>
      </c>
      <c r="R8" s="1">
        <f>[1]IUajustada!S9*[2]EF_PMpneufreio!R8/1000</f>
        <v>21.143169908780983</v>
      </c>
      <c r="S8" s="1">
        <f>[1]IUajustada!T9*[2]EF_PMpneufreio!S8/1000</f>
        <v>21.734624683193619</v>
      </c>
      <c r="T8" s="1">
        <f>[1]IUajustada!U9*[2]EF_PMpneufreio!T8/1000</f>
        <v>21.734624683193619</v>
      </c>
      <c r="U8" s="1">
        <f>[1]IUajustada!V9*[2]EF_PMpneufreio!U8/1000</f>
        <v>0</v>
      </c>
      <c r="V8" s="1">
        <f>[1]IUajustada!W9*[2]EF_PMpneufreio!V8/1000</f>
        <v>0</v>
      </c>
    </row>
    <row r="9" spans="1:22" x14ac:dyDescent="0.2">
      <c r="A9" s="5">
        <v>1981</v>
      </c>
      <c r="B9" s="1">
        <f>[1]IUajustada!C10*[2]EF_PMpneufreio!B9/1000</f>
        <v>9.9714423011000939</v>
      </c>
      <c r="C9" s="1">
        <f>[1]IUajustada!D10*[2]EF_PMpneufreio!C9/1000</f>
        <v>4.9228482288927715</v>
      </c>
      <c r="D9" s="1">
        <f>[1]IUajustada!E10*[2]EF_PMpneufreio!D9/1000</f>
        <v>0</v>
      </c>
      <c r="E9" s="1">
        <f>[1]IUajustada!F10*[2]EF_PMpneufreio!E9/1000</f>
        <v>0</v>
      </c>
      <c r="F9" s="1">
        <f>[1]IUajustada!G10*[2]EF_PMpneufreio!F9/1000</f>
        <v>0</v>
      </c>
      <c r="G9" s="1">
        <f>[1]IUajustada!H10*[2]EF_PMpneufreio!G9/1000</f>
        <v>8.2250896706019705E-2</v>
      </c>
      <c r="H9" s="1">
        <f>[1]IUajustada!I10*[2]EF_PMpneufreio!H9/1000</f>
        <v>9.1389884923746417E-3</v>
      </c>
      <c r="I9" s="1">
        <f>[1]IUajustada!J10*[2]EF_PMpneufreio!I9/1000</f>
        <v>0</v>
      </c>
      <c r="J9" s="1">
        <f>[1]IUajustada!K10*[2]EF_PMpneufreio!J9/1000</f>
        <v>0</v>
      </c>
      <c r="K9" s="1">
        <f>[1]IUajustada!L10*[2]EF_PMpneufreio!K9/1000</f>
        <v>0.58937635214933715</v>
      </c>
      <c r="L9" s="1">
        <f>[1]IUajustada!M10*[2]EF_PMpneufreio!L9/1000</f>
        <v>5.8660331579528284</v>
      </c>
      <c r="M9" s="1">
        <f>[1]IUajustada!N10*[2]EF_PMpneufreio!M9/1000</f>
        <v>5.1023771865664642</v>
      </c>
      <c r="N9" s="1">
        <f>[1]IUajustada!O10*[2]EF_PMpneufreio!N9/1000</f>
        <v>0.10004961568126454</v>
      </c>
      <c r="O9" s="1">
        <f>[1]IUajustada!P10*[2]EF_PMpneufreio!O9/1000</f>
        <v>0</v>
      </c>
      <c r="P9" s="1">
        <f>[1]IUajustada!Q10*[2]EF_PMpneufreio!P9/1000</f>
        <v>7.0640696717212688</v>
      </c>
      <c r="Q9" s="1">
        <f>[1]IUajustada!R10*[2]EF_PMpneufreio!Q9/1000</f>
        <v>7.0640696717212688</v>
      </c>
      <c r="R9" s="1">
        <f>[1]IUajustada!S10*[2]EF_PMpneufreio!R9/1000</f>
        <v>19.191545926319673</v>
      </c>
      <c r="S9" s="1">
        <f>[1]IUajustada!T10*[2]EF_PMpneufreio!S9/1000</f>
        <v>20.524520676695854</v>
      </c>
      <c r="T9" s="1">
        <f>[1]IUajustada!U10*[2]EF_PMpneufreio!T9/1000</f>
        <v>20.524520676695854</v>
      </c>
      <c r="U9" s="1">
        <f>[1]IUajustada!V10*[2]EF_PMpneufreio!U9/1000</f>
        <v>0</v>
      </c>
      <c r="V9" s="1">
        <f>[1]IUajustada!W10*[2]EF_PMpneufreio!V9/1000</f>
        <v>0</v>
      </c>
    </row>
    <row r="10" spans="1:22" x14ac:dyDescent="0.2">
      <c r="A10" s="5">
        <v>1982</v>
      </c>
      <c r="B10" s="1">
        <f>[1]IUajustada!C11*[2]EF_PMpneufreio!B10/1000</f>
        <v>15.244718045543312</v>
      </c>
      <c r="C10" s="1">
        <f>[1]IUajustada!D11*[2]EF_PMpneufreio!C10/1000</f>
        <v>5.2857808305578722</v>
      </c>
      <c r="D10" s="1">
        <f>[1]IUajustada!E11*[2]EF_PMpneufreio!D10/1000</f>
        <v>0</v>
      </c>
      <c r="E10" s="1">
        <f>[1]IUajustada!F11*[2]EF_PMpneufreio!E10/1000</f>
        <v>0</v>
      </c>
      <c r="F10" s="1">
        <f>[1]IUajustada!G11*[2]EF_PMpneufreio!F10/1000</f>
        <v>0</v>
      </c>
      <c r="G10" s="1">
        <f>[1]IUajustada!H11*[2]EF_PMpneufreio!G10/1000</f>
        <v>0.11538882169071146</v>
      </c>
      <c r="H10" s="1">
        <f>[1]IUajustada!I11*[2]EF_PMpneufreio!H10/1000</f>
        <v>4.1959571383785851E-2</v>
      </c>
      <c r="I10" s="1">
        <f>[1]IUajustada!J11*[2]EF_PMpneufreio!I10/1000</f>
        <v>0</v>
      </c>
      <c r="J10" s="1">
        <f>[1]IUajustada!K11*[2]EF_PMpneufreio!J10/1000</f>
        <v>0</v>
      </c>
      <c r="K10" s="1">
        <f>[1]IUajustada!L11*[2]EF_PMpneufreio!K10/1000</f>
        <v>0.76059579050262627</v>
      </c>
      <c r="L10" s="1">
        <f>[1]IUajustada!M11*[2]EF_PMpneufreio!L10/1000</f>
        <v>9.8549357053607505</v>
      </c>
      <c r="M10" s="1">
        <f>[1]IUajustada!N11*[2]EF_PMpneufreio!M10/1000</f>
        <v>6.4403877088618682</v>
      </c>
      <c r="N10" s="1">
        <f>[1]IUajustada!O11*[2]EF_PMpneufreio!N10/1000</f>
        <v>0.4628752411009992</v>
      </c>
      <c r="O10" s="1">
        <f>[1]IUajustada!P11*[2]EF_PMpneufreio!O10/1000</f>
        <v>0</v>
      </c>
      <c r="P10" s="1">
        <f>[1]IUajustada!Q11*[2]EF_PMpneufreio!P10/1000</f>
        <v>7.229868518821613</v>
      </c>
      <c r="Q10" s="1">
        <f>[1]IUajustada!R11*[2]EF_PMpneufreio!Q10/1000</f>
        <v>7.229868518821613</v>
      </c>
      <c r="R10" s="1">
        <f>[1]IUajustada!S11*[2]EF_PMpneufreio!R10/1000</f>
        <v>19.641985451483894</v>
      </c>
      <c r="S10" s="1">
        <f>[1]IUajustada!T11*[2]EF_PMpneufreio!S10/1000</f>
        <v>21.74371410728892</v>
      </c>
      <c r="T10" s="1">
        <f>[1]IUajustada!U11*[2]EF_PMpneufreio!T10/1000</f>
        <v>21.74371410728892</v>
      </c>
      <c r="U10" s="1">
        <f>[1]IUajustada!V11*[2]EF_PMpneufreio!U10/1000</f>
        <v>0</v>
      </c>
      <c r="V10" s="1">
        <f>[1]IUajustada!W11*[2]EF_PMpneufreio!V10/1000</f>
        <v>0</v>
      </c>
    </row>
    <row r="11" spans="1:22" x14ac:dyDescent="0.2">
      <c r="A11" s="5">
        <v>1983</v>
      </c>
      <c r="B11" s="1">
        <f>[1]IUajustada!C12*[2]EF_PMpneufreio!B11/1000</f>
        <v>9.6245225236407741</v>
      </c>
      <c r="C11" s="1">
        <f>[1]IUajustada!D12*[2]EF_PMpneufreio!C11/1000</f>
        <v>22.37439786973097</v>
      </c>
      <c r="D11" s="1">
        <f>[1]IUajustada!E12*[2]EF_PMpneufreio!D11/1000</f>
        <v>0</v>
      </c>
      <c r="E11" s="1">
        <f>[1]IUajustada!F12*[2]EF_PMpneufreio!E11/1000</f>
        <v>0</v>
      </c>
      <c r="F11" s="1">
        <f>[1]IUajustada!G12*[2]EF_PMpneufreio!F11/1000</f>
        <v>0</v>
      </c>
      <c r="G11" s="1">
        <f>[1]IUajustada!H12*[2]EF_PMpneufreio!G11/1000</f>
        <v>0.13238297000466936</v>
      </c>
      <c r="H11" s="1">
        <f>[1]IUajustada!I12*[2]EF_PMpneufreio!H11/1000</f>
        <v>0.14441778497740695</v>
      </c>
      <c r="I11" s="1">
        <f>[1]IUajustada!J12*[2]EF_PMpneufreio!I11/1000</f>
        <v>0</v>
      </c>
      <c r="J11" s="1">
        <f>[1]IUajustada!K12*[2]EF_PMpneufreio!J11/1000</f>
        <v>0</v>
      </c>
      <c r="K11" s="1">
        <f>[1]IUajustada!L12*[2]EF_PMpneufreio!K11/1000</f>
        <v>0.95951511947143142</v>
      </c>
      <c r="L11" s="1">
        <f>[1]IUajustada!M12*[2]EF_PMpneufreio!L11/1000</f>
        <v>15.955610189631692</v>
      </c>
      <c r="M11" s="1">
        <f>[1]IUajustada!N12*[2]EF_PMpneufreio!M11/1000</f>
        <v>5.5737125734094564</v>
      </c>
      <c r="N11" s="1">
        <f>[1]IUajustada!O12*[2]EF_PMpneufreio!N11/1000</f>
        <v>0.13354106042015426</v>
      </c>
      <c r="O11" s="1">
        <f>[1]IUajustada!P12*[2]EF_PMpneufreio!O11/1000</f>
        <v>0</v>
      </c>
      <c r="P11" s="1">
        <f>[1]IUajustada!Q12*[2]EF_PMpneufreio!P11/1000</f>
        <v>5.637114114542344</v>
      </c>
      <c r="Q11" s="1">
        <f>[1]IUajustada!R12*[2]EF_PMpneufreio!Q11/1000</f>
        <v>5.637114114542344</v>
      </c>
      <c r="R11" s="1">
        <f>[1]IUajustada!S12*[2]EF_PMpneufreio!R11/1000</f>
        <v>15.314817017480427</v>
      </c>
      <c r="S11" s="1">
        <f>[1]IUajustada!T12*[2]EF_PMpneufreio!S11/1000</f>
        <v>17.479428774416178</v>
      </c>
      <c r="T11" s="1">
        <f>[1]IUajustada!U12*[2]EF_PMpneufreio!T11/1000</f>
        <v>17.479428774416178</v>
      </c>
      <c r="U11" s="1">
        <f>[1]IUajustada!V12*[2]EF_PMpneufreio!U11/1000</f>
        <v>0</v>
      </c>
      <c r="V11" s="1">
        <f>[1]IUajustada!W12*[2]EF_PMpneufreio!V11/1000</f>
        <v>0</v>
      </c>
    </row>
    <row r="12" spans="1:22" x14ac:dyDescent="0.2">
      <c r="A12" s="5">
        <v>1984</v>
      </c>
      <c r="B12" s="1">
        <f>[1]IUajustada!C13*[2]EF_PMpneufreio!B12/1000</f>
        <v>6.3844745913012799</v>
      </c>
      <c r="C12" s="1">
        <f>[1]IUajustada!D13*[2]EF_PMpneufreio!C12/1000</f>
        <v>31.632335301512029</v>
      </c>
      <c r="D12" s="1">
        <f>[1]IUajustada!E13*[2]EF_PMpneufreio!D12/1000</f>
        <v>0</v>
      </c>
      <c r="E12" s="1">
        <f>[1]IUajustada!F13*[2]EF_PMpneufreio!E12/1000</f>
        <v>0</v>
      </c>
      <c r="F12" s="1">
        <f>[1]IUajustada!G13*[2]EF_PMpneufreio!F12/1000</f>
        <v>0</v>
      </c>
      <c r="G12" s="1">
        <f>[1]IUajustada!H13*[2]EF_PMpneufreio!G12/1000</f>
        <v>0.14489793205100102</v>
      </c>
      <c r="H12" s="1">
        <f>[1]IUajustada!I13*[2]EF_PMpneufreio!H12/1000</f>
        <v>0.28979586313433076</v>
      </c>
      <c r="I12" s="1">
        <f>[1]IUajustada!J13*[2]EF_PMpneufreio!I12/1000</f>
        <v>0</v>
      </c>
      <c r="J12" s="1">
        <f>[1]IUajustada!K13*[2]EF_PMpneufreio!J12/1000</f>
        <v>0</v>
      </c>
      <c r="K12" s="1">
        <f>[1]IUajustada!L13*[2]EF_PMpneufreio!K12/1000</f>
        <v>0.86367171424862954</v>
      </c>
      <c r="L12" s="1">
        <f>[1]IUajustada!M13*[2]EF_PMpneufreio!L12/1000</f>
        <v>22.87752931601603</v>
      </c>
      <c r="M12" s="1">
        <f>[1]IUajustada!N13*[2]EF_PMpneufreio!M12/1000</f>
        <v>10.646999929530899</v>
      </c>
      <c r="N12" s="1">
        <f>[1]IUajustada!O13*[2]EF_PMpneufreio!N12/1000</f>
        <v>0.30743020567879659</v>
      </c>
      <c r="O12" s="1">
        <f>[1]IUajustada!P13*[2]EF_PMpneufreio!O12/1000</f>
        <v>0</v>
      </c>
      <c r="P12" s="1">
        <f>[1]IUajustada!Q13*[2]EF_PMpneufreio!P12/1000</f>
        <v>6.408297838845419</v>
      </c>
      <c r="Q12" s="1">
        <f>[1]IUajustada!R13*[2]EF_PMpneufreio!Q12/1000</f>
        <v>6.408297838845419</v>
      </c>
      <c r="R12" s="1">
        <f>[1]IUajustada!S13*[2]EF_PMpneufreio!R12/1000</f>
        <v>17.409956016723395</v>
      </c>
      <c r="S12" s="1">
        <f>[1]IUajustada!T13*[2]EF_PMpneufreio!S12/1000</f>
        <v>20.425930014688539</v>
      </c>
      <c r="T12" s="1">
        <f>[1]IUajustada!U13*[2]EF_PMpneufreio!T12/1000</f>
        <v>20.425930014688539</v>
      </c>
      <c r="U12" s="1">
        <f>[1]IUajustada!V13*[2]EF_PMpneufreio!U12/1000</f>
        <v>0</v>
      </c>
      <c r="V12" s="1">
        <f>[1]IUajustada!W13*[2]EF_PMpneufreio!V12/1000</f>
        <v>0</v>
      </c>
    </row>
    <row r="13" spans="1:22" x14ac:dyDescent="0.2">
      <c r="A13" s="5">
        <v>1985</v>
      </c>
      <c r="B13" s="1">
        <f>[1]IUajustada!C14*[2]EF_PMpneufreio!B13/1000</f>
        <v>8.9033779143621761</v>
      </c>
      <c r="C13" s="1">
        <f>[1]IUajustada!D14*[2]EF_PMpneufreio!C13/1000</f>
        <v>43.094886034190026</v>
      </c>
      <c r="D13" s="1">
        <f>[1]IUajustada!E14*[2]EF_PMpneufreio!D13/1000</f>
        <v>0</v>
      </c>
      <c r="E13" s="1">
        <f>[1]IUajustada!F14*[2]EF_PMpneufreio!E13/1000</f>
        <v>0</v>
      </c>
      <c r="F13" s="1">
        <f>[1]IUajustada!G14*[2]EF_PMpneufreio!F13/1000</f>
        <v>0</v>
      </c>
      <c r="G13" s="1">
        <f>[1]IUajustada!H14*[2]EF_PMpneufreio!G13/1000</f>
        <v>0.15030384065638427</v>
      </c>
      <c r="H13" s="1">
        <f>[1]IUajustada!I14*[2]EF_PMpneufreio!H13/1000</f>
        <v>0.43509006360512426</v>
      </c>
      <c r="I13" s="1">
        <f>[1]IUajustada!J14*[2]EF_PMpneufreio!I13/1000</f>
        <v>0</v>
      </c>
      <c r="J13" s="1">
        <f>[1]IUajustada!K14*[2]EF_PMpneufreio!J13/1000</f>
        <v>0</v>
      </c>
      <c r="K13" s="1">
        <f>[1]IUajustada!L14*[2]EF_PMpneufreio!K13/1000</f>
        <v>1.71616343377787</v>
      </c>
      <c r="L13" s="1">
        <f>[1]IUajustada!M14*[2]EF_PMpneufreio!L13/1000</f>
        <v>22.642887989697915</v>
      </c>
      <c r="M13" s="1">
        <f>[1]IUajustada!N14*[2]EF_PMpneufreio!M13/1000</f>
        <v>12.490771527808821</v>
      </c>
      <c r="N13" s="1">
        <f>[1]IUajustada!O14*[2]EF_PMpneufreio!N13/1000</f>
        <v>0.88213782651896666</v>
      </c>
      <c r="O13" s="1">
        <f>[1]IUajustada!P14*[2]EF_PMpneufreio!O13/1000</f>
        <v>0</v>
      </c>
      <c r="P13" s="1">
        <f>[1]IUajustada!Q14*[2]EF_PMpneufreio!P13/1000</f>
        <v>12.499294423666633</v>
      </c>
      <c r="Q13" s="1">
        <f>[1]IUajustada!R14*[2]EF_PMpneufreio!Q13/1000</f>
        <v>12.499294423666633</v>
      </c>
      <c r="R13" s="1">
        <f>[1]IUajustada!S14*[2]EF_PMpneufreio!R13/1000</f>
        <v>33.957873311849568</v>
      </c>
      <c r="S13" s="1">
        <f>[1]IUajustada!T14*[2]EF_PMpneufreio!S13/1000</f>
        <v>40.865379001171839</v>
      </c>
      <c r="T13" s="1">
        <f>[1]IUajustada!U14*[2]EF_PMpneufreio!T13/1000</f>
        <v>40.865379001171839</v>
      </c>
      <c r="U13" s="1">
        <f>[1]IUajustada!V14*[2]EF_PMpneufreio!U13/1000</f>
        <v>0</v>
      </c>
      <c r="V13" s="1">
        <f>[1]IUajustada!W14*[2]EF_PMpneufreio!V13/1000</f>
        <v>0</v>
      </c>
    </row>
    <row r="14" spans="1:22" x14ac:dyDescent="0.2">
      <c r="A14" s="5">
        <v>1986</v>
      </c>
      <c r="B14" s="1">
        <f>[1]IUajustada!C15*[2]EF_PMpneufreio!B14/1000</f>
        <v>13.474742126893524</v>
      </c>
      <c r="C14" s="1">
        <f>[1]IUajustada!D15*[2]EF_PMpneufreio!C14/1000</f>
        <v>71.72021558121574</v>
      </c>
      <c r="D14" s="1">
        <f>[1]IUajustada!E15*[2]EF_PMpneufreio!D14/1000</f>
        <v>0</v>
      </c>
      <c r="E14" s="1">
        <f>[1]IUajustada!F15*[2]EF_PMpneufreio!E14/1000</f>
        <v>0</v>
      </c>
      <c r="F14" s="1">
        <f>[1]IUajustada!G15*[2]EF_PMpneufreio!F14/1000</f>
        <v>0</v>
      </c>
      <c r="G14" s="1">
        <f>[1]IUajustada!H15*[2]EF_PMpneufreio!G14/1000</f>
        <v>0.25769840882937911</v>
      </c>
      <c r="H14" s="1">
        <f>[1]IUajustada!I15*[2]EF_PMpneufreio!H14/1000</f>
        <v>0.92035145703173582</v>
      </c>
      <c r="I14" s="1">
        <f>[1]IUajustada!J15*[2]EF_PMpneufreio!I14/1000</f>
        <v>0</v>
      </c>
      <c r="J14" s="1">
        <f>[1]IUajustada!K15*[2]EF_PMpneufreio!J14/1000</f>
        <v>0</v>
      </c>
      <c r="K14" s="1">
        <f>[1]IUajustada!L15*[2]EF_PMpneufreio!K14/1000</f>
        <v>3.2097910161758603</v>
      </c>
      <c r="L14" s="1">
        <f>[1]IUajustada!M15*[2]EF_PMpneufreio!L14/1000</f>
        <v>21.528341689686876</v>
      </c>
      <c r="M14" s="1">
        <f>[1]IUajustada!N15*[2]EF_PMpneufreio!M14/1000</f>
        <v>27.918342645402184</v>
      </c>
      <c r="N14" s="1">
        <f>[1]IUajustada!O15*[2]EF_PMpneufreio!N14/1000</f>
        <v>2.0184206689668511</v>
      </c>
      <c r="O14" s="1">
        <f>[1]IUajustada!P15*[2]EF_PMpneufreio!O14/1000</f>
        <v>0</v>
      </c>
      <c r="P14" s="1">
        <f>[1]IUajustada!Q15*[2]EF_PMpneufreio!P14/1000</f>
        <v>20.025321242602935</v>
      </c>
      <c r="Q14" s="1">
        <f>[1]IUajustada!R15*[2]EF_PMpneufreio!Q14/1000</f>
        <v>20.025321242602935</v>
      </c>
      <c r="R14" s="1">
        <f>[1]IUajustada!S15*[2]EF_PMpneufreio!R14/1000</f>
        <v>54.404456662596097</v>
      </c>
      <c r="S14" s="1">
        <f>[1]IUajustada!T15*[2]EF_PMpneufreio!S14/1000</f>
        <v>67.057135739387618</v>
      </c>
      <c r="T14" s="1">
        <f>[1]IUajustada!U15*[2]EF_PMpneufreio!T14/1000</f>
        <v>67.057135739387618</v>
      </c>
      <c r="U14" s="1">
        <f>[1]IUajustada!V15*[2]EF_PMpneufreio!U14/1000</f>
        <v>0</v>
      </c>
      <c r="V14" s="1">
        <f>[1]IUajustada!W15*[2]EF_PMpneufreio!V14/1000</f>
        <v>0</v>
      </c>
    </row>
    <row r="15" spans="1:22" x14ac:dyDescent="0.2">
      <c r="A15" s="5">
        <v>1987</v>
      </c>
      <c r="B15" s="1">
        <f>[1]IUajustada!C16*[2]EF_PMpneufreio!B15/1000</f>
        <v>8.7309624888778785</v>
      </c>
      <c r="C15" s="1">
        <f>[1]IUajustada!D16*[2]EF_PMpneufreio!C15/1000</f>
        <v>51.002426049568633</v>
      </c>
      <c r="D15" s="1">
        <f>[1]IUajustada!E16*[2]EF_PMpneufreio!D15/1000</f>
        <v>0</v>
      </c>
      <c r="E15" s="1">
        <f>[1]IUajustada!F16*[2]EF_PMpneufreio!E15/1000</f>
        <v>0</v>
      </c>
      <c r="F15" s="1">
        <f>[1]IUajustada!G16*[2]EF_PMpneufreio!F15/1000</f>
        <v>0</v>
      </c>
      <c r="G15" s="1">
        <f>[1]IUajustada!H16*[2]EF_PMpneufreio!G15/1000</f>
        <v>0.34376964829992468</v>
      </c>
      <c r="H15" s="1">
        <f>[1]IUajustada!I16*[2]EF_PMpneufreio!H15/1000</f>
        <v>0.8379385149330657</v>
      </c>
      <c r="I15" s="1">
        <f>[1]IUajustada!J16*[2]EF_PMpneufreio!I15/1000</f>
        <v>0</v>
      </c>
      <c r="J15" s="1">
        <f>[1]IUajustada!K16*[2]EF_PMpneufreio!J15/1000</f>
        <v>0</v>
      </c>
      <c r="K15" s="1">
        <f>[1]IUajustada!L16*[2]EF_PMpneufreio!K15/1000</f>
        <v>1.8963232609310694</v>
      </c>
      <c r="L15" s="1">
        <f>[1]IUajustada!M16*[2]EF_PMpneufreio!L15/1000</f>
        <v>25.223942579197164</v>
      </c>
      <c r="M15" s="1">
        <f>[1]IUajustada!N16*[2]EF_PMpneufreio!M15/1000</f>
        <v>23.957846166951892</v>
      </c>
      <c r="N15" s="1">
        <f>[1]IUajustada!O16*[2]EF_PMpneufreio!N15/1000</f>
        <v>0.46017287852533023</v>
      </c>
      <c r="O15" s="1">
        <f>[1]IUajustada!P16*[2]EF_PMpneufreio!O15/1000</f>
        <v>0</v>
      </c>
      <c r="P15" s="1">
        <f>[1]IUajustada!Q16*[2]EF_PMpneufreio!P15/1000</f>
        <v>13.822979732801054</v>
      </c>
      <c r="Q15" s="1">
        <f>[1]IUajustada!R16*[2]EF_PMpneufreio!Q15/1000</f>
        <v>13.822979732801054</v>
      </c>
      <c r="R15" s="1">
        <f>[1]IUajustada!S16*[2]EF_PMpneufreio!R15/1000</f>
        <v>37.554039344008459</v>
      </c>
      <c r="S15" s="1">
        <f>[1]IUajustada!T16*[2]EF_PMpneufreio!S15/1000</f>
        <v>47.366894805543467</v>
      </c>
      <c r="T15" s="1">
        <f>[1]IUajustada!U16*[2]EF_PMpneufreio!T15/1000</f>
        <v>47.366894805543467</v>
      </c>
      <c r="U15" s="1">
        <f>[1]IUajustada!V16*[2]EF_PMpneufreio!U15/1000</f>
        <v>0</v>
      </c>
      <c r="V15" s="1">
        <f>[1]IUajustada!W16*[2]EF_PMpneufreio!V15/1000</f>
        <v>0</v>
      </c>
    </row>
    <row r="16" spans="1:22" x14ac:dyDescent="0.2">
      <c r="A16" s="5">
        <v>1988</v>
      </c>
      <c r="B16" s="1">
        <f>[1]IUajustada!C17*[2]EF_PMpneufreio!B16/1000</f>
        <v>14.485681837658481</v>
      </c>
      <c r="C16" s="1">
        <f>[1]IUajustada!D17*[2]EF_PMpneufreio!C16/1000</f>
        <v>92.304241538303629</v>
      </c>
      <c r="D16" s="1">
        <f>[1]IUajustada!E17*[2]EF_PMpneufreio!D16/1000</f>
        <v>0</v>
      </c>
      <c r="E16" s="1">
        <f>[1]IUajustada!F17*[2]EF_PMpneufreio!E16/1000</f>
        <v>0</v>
      </c>
      <c r="F16" s="1">
        <f>[1]IUajustada!G17*[2]EF_PMpneufreio!F16/1000</f>
        <v>0</v>
      </c>
      <c r="G16" s="1">
        <f>[1]IUajustada!H17*[2]EF_PMpneufreio!G16/1000</f>
        <v>0.2640314182418077</v>
      </c>
      <c r="H16" s="1">
        <f>[1]IUajustada!I17*[2]EF_PMpneufreio!H16/1000</f>
        <v>1.0938444433492662</v>
      </c>
      <c r="I16" s="1">
        <f>[1]IUajustada!J17*[2]EF_PMpneufreio!I16/1000</f>
        <v>0</v>
      </c>
      <c r="J16" s="1">
        <f>[1]IUajustada!K17*[2]EF_PMpneufreio!J16/1000</f>
        <v>0</v>
      </c>
      <c r="K16" s="1">
        <f>[1]IUajustada!L17*[2]EF_PMpneufreio!K16/1000</f>
        <v>3.2655556707805333</v>
      </c>
      <c r="L16" s="1">
        <f>[1]IUajustada!M17*[2]EF_PMpneufreio!L16/1000</f>
        <v>20.472455721255368</v>
      </c>
      <c r="M16" s="1">
        <f>[1]IUajustada!N17*[2]EF_PMpneufreio!M16/1000</f>
        <v>59.553432031935323</v>
      </c>
      <c r="N16" s="1">
        <f>[1]IUajustada!O17*[2]EF_PMpneufreio!N16/1000</f>
        <v>2.8736246077119869</v>
      </c>
      <c r="O16" s="1">
        <f>[1]IUajustada!P17*[2]EF_PMpneufreio!O16/1000</f>
        <v>0</v>
      </c>
      <c r="P16" s="1">
        <f>[1]IUajustada!Q17*[2]EF_PMpneufreio!P16/1000</f>
        <v>14.879784539336523</v>
      </c>
      <c r="Q16" s="1">
        <f>[1]IUajustada!R17*[2]EF_PMpneufreio!Q16/1000</f>
        <v>14.879784539336523</v>
      </c>
      <c r="R16" s="1">
        <f>[1]IUajustada!S17*[2]EF_PMpneufreio!R16/1000</f>
        <v>40.42514890581986</v>
      </c>
      <c r="S16" s="1">
        <f>[1]IUajustada!T17*[2]EF_PMpneufreio!S16/1000</f>
        <v>52.153915136085445</v>
      </c>
      <c r="T16" s="1">
        <f>[1]IUajustada!U17*[2]EF_PMpneufreio!T16/1000</f>
        <v>52.153915136085445</v>
      </c>
      <c r="U16" s="1">
        <f>[1]IUajustada!V17*[2]EF_PMpneufreio!U16/1000</f>
        <v>0</v>
      </c>
      <c r="V16" s="1">
        <f>[1]IUajustada!W17*[2]EF_PMpneufreio!V16/1000</f>
        <v>0</v>
      </c>
    </row>
    <row r="17" spans="1:22" x14ac:dyDescent="0.2">
      <c r="A17" s="5">
        <v>1989</v>
      </c>
      <c r="B17" s="1">
        <f>[1]IUajustada!C18*[2]EF_PMpneufreio!B17/1000</f>
        <v>45.852222447291524</v>
      </c>
      <c r="C17" s="1">
        <f>[1]IUajustada!D18*[2]EF_PMpneufreio!C17/1000</f>
        <v>80.814886084088144</v>
      </c>
      <c r="D17" s="1">
        <f>[1]IUajustada!E18*[2]EF_PMpneufreio!D17/1000</f>
        <v>0</v>
      </c>
      <c r="E17" s="1">
        <f>[1]IUajustada!F18*[2]EF_PMpneufreio!E17/1000</f>
        <v>0</v>
      </c>
      <c r="F17" s="1">
        <f>[1]IUajustada!G18*[2]EF_PMpneufreio!F17/1000</f>
        <v>0</v>
      </c>
      <c r="G17" s="1">
        <f>[1]IUajustada!H18*[2]EF_PMpneufreio!G17/1000</f>
        <v>1.0321120694022909</v>
      </c>
      <c r="H17" s="1">
        <f>[1]IUajustada!I18*[2]EF_PMpneufreio!H17/1000</f>
        <v>1.2680233953172679</v>
      </c>
      <c r="I17" s="1">
        <f>[1]IUajustada!J18*[2]EF_PMpneufreio!I17/1000</f>
        <v>0</v>
      </c>
      <c r="J17" s="1">
        <f>[1]IUajustada!K18*[2]EF_PMpneufreio!J17/1000</f>
        <v>0</v>
      </c>
      <c r="K17" s="1">
        <f>[1]IUajustada!L18*[2]EF_PMpneufreio!K17/1000</f>
        <v>4.849701422934281</v>
      </c>
      <c r="L17" s="1">
        <f>[1]IUajustada!M18*[2]EF_PMpneufreio!L17/1000</f>
        <v>29.623467447661785</v>
      </c>
      <c r="M17" s="1">
        <f>[1]IUajustada!N18*[2]EF_PMpneufreio!M17/1000</f>
        <v>63.44108514230593</v>
      </c>
      <c r="N17" s="1">
        <f>[1]IUajustada!O18*[2]EF_PMpneufreio!N17/1000</f>
        <v>3.8390560576585382</v>
      </c>
      <c r="O17" s="1">
        <f>[1]IUajustada!P18*[2]EF_PMpneufreio!O17/1000</f>
        <v>0</v>
      </c>
      <c r="P17" s="1">
        <f>[1]IUajustada!Q18*[2]EF_PMpneufreio!P17/1000</f>
        <v>14.559890765875354</v>
      </c>
      <c r="Q17" s="1">
        <f>[1]IUajustada!R18*[2]EF_PMpneufreio!Q17/1000</f>
        <v>14.559890765875354</v>
      </c>
      <c r="R17" s="1">
        <f>[1]IUajustada!S18*[2]EF_PMpneufreio!R17/1000</f>
        <v>39.556066870927097</v>
      </c>
      <c r="S17" s="1">
        <f>[1]IUajustada!T18*[2]EF_PMpneufreio!S17/1000</f>
        <v>52.194584307639097</v>
      </c>
      <c r="T17" s="1">
        <f>[1]IUajustada!U18*[2]EF_PMpneufreio!T17/1000</f>
        <v>52.194584307639097</v>
      </c>
      <c r="U17" s="1">
        <f>[1]IUajustada!V18*[2]EF_PMpneufreio!U17/1000</f>
        <v>0</v>
      </c>
      <c r="V17" s="1">
        <f>[1]IUajustada!W18*[2]EF_PMpneufreio!V17/1000</f>
        <v>0</v>
      </c>
    </row>
    <row r="18" spans="1:22" x14ac:dyDescent="0.2">
      <c r="A18" s="5">
        <v>1990</v>
      </c>
      <c r="B18" s="1">
        <f>[1]IUajustada!C19*[2]EF_PMpneufreio!B18/1000</f>
        <v>118.78410304757777</v>
      </c>
      <c r="C18" s="1">
        <f>[1]IUajustada!D19*[2]EF_PMpneufreio!C18/1000</f>
        <v>18.066499417600269</v>
      </c>
      <c r="D18" s="1">
        <f>[1]IUajustada!E19*[2]EF_PMpneufreio!D18/1000</f>
        <v>0</v>
      </c>
      <c r="E18" s="1">
        <f>[1]IUajustada!F19*[2]EF_PMpneufreio!E18/1000</f>
        <v>0</v>
      </c>
      <c r="F18" s="1">
        <f>[1]IUajustada!G19*[2]EF_PMpneufreio!F18/1000</f>
        <v>0</v>
      </c>
      <c r="G18" s="1">
        <f>[1]IUajustada!H19*[2]EF_PMpneufreio!G18/1000</f>
        <v>2.2682000264428561</v>
      </c>
      <c r="H18" s="1">
        <f>[1]IUajustada!I19*[2]EF_PMpneufreio!H18/1000</f>
        <v>0.32897557525580917</v>
      </c>
      <c r="I18" s="1">
        <f>[1]IUajustada!J19*[2]EF_PMpneufreio!I18/1000</f>
        <v>0</v>
      </c>
      <c r="J18" s="1">
        <f>[1]IUajustada!K19*[2]EF_PMpneufreio!J18/1000</f>
        <v>0</v>
      </c>
      <c r="K18" s="1">
        <f>[1]IUajustada!L19*[2]EF_PMpneufreio!K18/1000</f>
        <v>4.3760252838435525</v>
      </c>
      <c r="L18" s="1">
        <f>[1]IUajustada!M19*[2]EF_PMpneufreio!L18/1000</f>
        <v>25.223942579197164</v>
      </c>
      <c r="M18" s="1">
        <f>[1]IUajustada!N19*[2]EF_PMpneufreio!M18/1000</f>
        <v>68.957988671525726</v>
      </c>
      <c r="N18" s="1">
        <f>[1]IUajustada!O19*[2]EF_PMpneufreio!N18/1000</f>
        <v>3.322419876703707</v>
      </c>
      <c r="O18" s="1">
        <f>[1]IUajustada!P19*[2]EF_PMpneufreio!O18/1000</f>
        <v>0</v>
      </c>
      <c r="P18" s="1">
        <f>[1]IUajustada!Q19*[2]EF_PMpneufreio!P18/1000</f>
        <v>12.069478251093207</v>
      </c>
      <c r="Q18" s="1">
        <f>[1]IUajustada!R19*[2]EF_PMpneufreio!Q18/1000</f>
        <v>12.069478251093207</v>
      </c>
      <c r="R18" s="1">
        <f>[1]IUajustada!S19*[2]EF_PMpneufreio!R18/1000</f>
        <v>32.790155947900082</v>
      </c>
      <c r="S18" s="1">
        <f>[1]IUajustada!T19*[2]EF_PMpneufreio!S18/1000</f>
        <v>44.258976796217922</v>
      </c>
      <c r="T18" s="1">
        <f>[1]IUajustada!U19*[2]EF_PMpneufreio!T18/1000</f>
        <v>44.258976796217922</v>
      </c>
      <c r="U18" s="1">
        <f>[1]IUajustada!V19*[2]EF_PMpneufreio!U18/1000</f>
        <v>0</v>
      </c>
      <c r="V18" s="1">
        <f>[1]IUajustada!W19*[2]EF_PMpneufreio!V18/1000</f>
        <v>0</v>
      </c>
    </row>
    <row r="19" spans="1:22" x14ac:dyDescent="0.2">
      <c r="A19" s="5">
        <v>1991</v>
      </c>
      <c r="B19" s="1">
        <f>[1]IUajustada!C20*[2]EF_PMpneufreio!B19/1000</f>
        <v>151.4259929348745</v>
      </c>
      <c r="C19" s="1">
        <f>[1]IUajustada!D20*[2]EF_PMpneufreio!C19/1000</f>
        <v>47.19229238289909</v>
      </c>
      <c r="D19" s="1">
        <f>[1]IUajustada!E20*[2]EF_PMpneufreio!D19/1000</f>
        <v>0</v>
      </c>
      <c r="E19" s="1">
        <f>[1]IUajustada!F20*[2]EF_PMpneufreio!E19/1000</f>
        <v>0</v>
      </c>
      <c r="F19" s="1">
        <f>[1]IUajustada!G20*[2]EF_PMpneufreio!F19/1000</f>
        <v>0</v>
      </c>
      <c r="G19" s="1">
        <f>[1]IUajustada!H20*[2]EF_PMpneufreio!G19/1000</f>
        <v>3.2758288400527906</v>
      </c>
      <c r="H19" s="1">
        <f>[1]IUajustada!I20*[2]EF_PMpneufreio!H19/1000</f>
        <v>1.098725197342689</v>
      </c>
      <c r="I19" s="1">
        <f>[1]IUajustada!J20*[2]EF_PMpneufreio!I19/1000</f>
        <v>0</v>
      </c>
      <c r="J19" s="1">
        <f>[1]IUajustada!K20*[2]EF_PMpneufreio!J19/1000</f>
        <v>0</v>
      </c>
      <c r="K19" s="1">
        <f>[1]IUajustada!L20*[2]EF_PMpneufreio!K19/1000</f>
        <v>4.1536557631520701</v>
      </c>
      <c r="L19" s="1">
        <f>[1]IUajustada!M20*[2]EF_PMpneufreio!L19/1000</f>
        <v>25.165282247617629</v>
      </c>
      <c r="M19" s="1">
        <f>[1]IUajustada!N20*[2]EF_PMpneufreio!M19/1000</f>
        <v>145.55573087812968</v>
      </c>
      <c r="N19" s="1">
        <f>[1]IUajustada!O20*[2]EF_PMpneufreio!N19/1000</f>
        <v>1.4874987510102895</v>
      </c>
      <c r="O19" s="1">
        <f>[1]IUajustada!P20*[2]EF_PMpneufreio!O19/1000</f>
        <v>0</v>
      </c>
      <c r="P19" s="1">
        <f>[1]IUajustada!Q20*[2]EF_PMpneufreio!P19/1000</f>
        <v>15.967938390603067</v>
      </c>
      <c r="Q19" s="1">
        <f>[1]IUajustada!R20*[2]EF_PMpneufreio!Q19/1000</f>
        <v>15.967938390603067</v>
      </c>
      <c r="R19" s="1">
        <f>[1]IUajustada!S20*[2]EF_PMpneufreio!R19/1000</f>
        <v>43.381427026218823</v>
      </c>
      <c r="S19" s="1">
        <f>[1]IUajustada!T20*[2]EF_PMpneufreio!S19/1000</f>
        <v>59.91636098103767</v>
      </c>
      <c r="T19" s="1">
        <f>[1]IUajustada!U20*[2]EF_PMpneufreio!T19/1000</f>
        <v>59.91636098103767</v>
      </c>
      <c r="U19" s="1">
        <f>[1]IUajustada!V20*[2]EF_PMpneufreio!U19/1000</f>
        <v>0</v>
      </c>
      <c r="V19" s="1">
        <f>[1]IUajustada!W20*[2]EF_PMpneufreio!V19/1000</f>
        <v>0</v>
      </c>
    </row>
    <row r="20" spans="1:22" x14ac:dyDescent="0.2">
      <c r="A20" s="5">
        <v>1992</v>
      </c>
      <c r="B20" s="1">
        <f>[1]IUajustada!C21*[2]EF_PMpneufreio!B20/1000</f>
        <v>174.75829229149446</v>
      </c>
      <c r="C20" s="1">
        <f>[1]IUajustada!D21*[2]EF_PMpneufreio!C20/1000</f>
        <v>73.408527145153272</v>
      </c>
      <c r="D20" s="1">
        <f>[1]IUajustada!E21*[2]EF_PMpneufreio!D20/1000</f>
        <v>0</v>
      </c>
      <c r="E20" s="1">
        <f>[1]IUajustada!F21*[2]EF_PMpneufreio!E20/1000</f>
        <v>0</v>
      </c>
      <c r="F20" s="1">
        <f>[1]IUajustada!G21*[2]EF_PMpneufreio!F20/1000</f>
        <v>0</v>
      </c>
      <c r="G20" s="1">
        <f>[1]IUajustada!H21*[2]EF_PMpneufreio!G20/1000</f>
        <v>3.6106033644155899</v>
      </c>
      <c r="H20" s="1">
        <f>[1]IUajustada!I21*[2]EF_PMpneufreio!H20/1000</f>
        <v>1.5542332311480218</v>
      </c>
      <c r="I20" s="1">
        <f>[1]IUajustada!J21*[2]EF_PMpneufreio!I20/1000</f>
        <v>0</v>
      </c>
      <c r="J20" s="1">
        <f>[1]IUajustada!K21*[2]EF_PMpneufreio!J20/1000</f>
        <v>0</v>
      </c>
      <c r="K20" s="1">
        <f>[1]IUajustada!L21*[2]EF_PMpneufreio!K20/1000</f>
        <v>4.7607599634327196</v>
      </c>
      <c r="L20" s="1">
        <f>[1]IUajustada!M21*[2]EF_PMpneufreio!L20/1000</f>
        <v>25.63456490025386</v>
      </c>
      <c r="M20" s="1">
        <f>[1]IUajustada!N21*[2]EF_PMpneufreio!M20/1000</f>
        <v>114.91228802163648</v>
      </c>
      <c r="N20" s="1">
        <f>[1]IUajustada!O21*[2]EF_PMpneufreio!N20/1000</f>
        <v>0.82792072093675206</v>
      </c>
      <c r="O20" s="1">
        <f>[1]IUajustada!P21*[2]EF_PMpneufreio!O20/1000</f>
        <v>0</v>
      </c>
      <c r="P20" s="1">
        <f>[1]IUajustada!Q21*[2]EF_PMpneufreio!P20/1000</f>
        <v>11.085023974195968</v>
      </c>
      <c r="Q20" s="1">
        <f>[1]IUajustada!R21*[2]EF_PMpneufreio!Q20/1000</f>
        <v>11.085023974195968</v>
      </c>
      <c r="R20" s="1">
        <f>[1]IUajustada!S21*[2]EF_PMpneufreio!R20/1000</f>
        <v>30.115607090735203</v>
      </c>
      <c r="S20" s="1">
        <f>[1]IUajustada!T21*[2]EF_PMpneufreio!S20/1000</f>
        <v>42.578334791953246</v>
      </c>
      <c r="T20" s="1">
        <f>[1]IUajustada!U21*[2]EF_PMpneufreio!T20/1000</f>
        <v>42.578334791953246</v>
      </c>
      <c r="U20" s="1">
        <f>[1]IUajustada!V21*[2]EF_PMpneufreio!U20/1000</f>
        <v>0</v>
      </c>
      <c r="V20" s="1">
        <f>[1]IUajustada!W21*[2]EF_PMpneufreio!V20/1000</f>
        <v>0</v>
      </c>
    </row>
    <row r="21" spans="1:22" x14ac:dyDescent="0.2">
      <c r="A21" s="5">
        <v>1993</v>
      </c>
      <c r="B21" s="1">
        <f>[1]IUajustada!C22*[2]EF_PMpneufreio!B21/1000</f>
        <v>322.42843828436577</v>
      </c>
      <c r="C21" s="1">
        <f>[1]IUajustada!D22*[2]EF_PMpneufreio!C21/1000</f>
        <v>105.31372027658796</v>
      </c>
      <c r="D21" s="1">
        <f>[1]IUajustada!E22*[2]EF_PMpneufreio!D21/1000</f>
        <v>0</v>
      </c>
      <c r="E21" s="1">
        <f>[1]IUajustada!F22*[2]EF_PMpneufreio!E21/1000</f>
        <v>0</v>
      </c>
      <c r="F21" s="1">
        <f>[1]IUajustada!G22*[2]EF_PMpneufreio!F21/1000</f>
        <v>0</v>
      </c>
      <c r="G21" s="1">
        <f>[1]IUajustada!H22*[2]EF_PMpneufreio!G21/1000</f>
        <v>5.6167478085633276</v>
      </c>
      <c r="H21" s="1">
        <f>[1]IUajustada!I22*[2]EF_PMpneufreio!H21/1000</f>
        <v>2.6679552001588838</v>
      </c>
      <c r="I21" s="1">
        <f>[1]IUajustada!J22*[2]EF_PMpneufreio!I21/1000</f>
        <v>0</v>
      </c>
      <c r="J21" s="1">
        <f>[1]IUajustada!K22*[2]EF_PMpneufreio!J21/1000</f>
        <v>0</v>
      </c>
      <c r="K21" s="1">
        <f>[1]IUajustada!L22*[2]EF_PMpneufreio!K21/1000</f>
        <v>9.5322420518525135</v>
      </c>
      <c r="L21" s="1">
        <f>[1]IUajustada!M22*[2]EF_PMpneufreio!L21/1000</f>
        <v>17.950061463335658</v>
      </c>
      <c r="M21" s="1">
        <f>[1]IUajustada!N22*[2]EF_PMpneufreio!M21/1000</f>
        <v>94.874128300997796</v>
      </c>
      <c r="N21" s="1">
        <f>[1]IUajustada!O22*[2]EF_PMpneufreio!N21/1000</f>
        <v>24.28209978826116</v>
      </c>
      <c r="O21" s="1">
        <f>[1]IUajustada!P22*[2]EF_PMpneufreio!O21/1000</f>
        <v>0</v>
      </c>
      <c r="P21" s="1">
        <f>[1]IUajustada!Q22*[2]EF_PMpneufreio!P21/1000</f>
        <v>15.590384433230883</v>
      </c>
      <c r="Q21" s="1">
        <f>[1]IUajustada!R22*[2]EF_PMpneufreio!Q21/1000</f>
        <v>15.590384433230883</v>
      </c>
      <c r="R21" s="1">
        <f>[1]IUajustada!S22*[2]EF_PMpneufreio!R21/1000</f>
        <v>42.355694771399982</v>
      </c>
      <c r="S21" s="1">
        <f>[1]IUajustada!T22*[2]EF_PMpneufreio!S21/1000</f>
        <v>61.324712394268424</v>
      </c>
      <c r="T21" s="1">
        <f>[1]IUajustada!U22*[2]EF_PMpneufreio!T21/1000</f>
        <v>61.324712394268424</v>
      </c>
      <c r="U21" s="1">
        <f>[1]IUajustada!V22*[2]EF_PMpneufreio!U21/1000</f>
        <v>0</v>
      </c>
      <c r="V21" s="1">
        <f>[1]IUajustada!W22*[2]EF_PMpneufreio!V21/1000</f>
        <v>0</v>
      </c>
    </row>
    <row r="22" spans="1:22" x14ac:dyDescent="0.2">
      <c r="A22" s="5">
        <v>1994</v>
      </c>
      <c r="B22" s="1">
        <f>[1]IUajustada!C23*[2]EF_PMpneufreio!B22/1000</f>
        <v>580.67699146910024</v>
      </c>
      <c r="C22" s="1">
        <f>[1]IUajustada!D23*[2]EF_PMpneufreio!C22/1000</f>
        <v>56.801830200649313</v>
      </c>
      <c r="D22" s="1">
        <f>[1]IUajustada!E23*[2]EF_PMpneufreio!D22/1000</f>
        <v>0</v>
      </c>
      <c r="E22" s="1">
        <f>[1]IUajustada!F23*[2]EF_PMpneufreio!E22/1000</f>
        <v>0</v>
      </c>
      <c r="F22" s="1">
        <f>[1]IUajustada!G23*[2]EF_PMpneufreio!F22/1000</f>
        <v>0</v>
      </c>
      <c r="G22" s="1">
        <f>[1]IUajustada!H23*[2]EF_PMpneufreio!G22/1000</f>
        <v>10.575068516553287</v>
      </c>
      <c r="H22" s="1">
        <f>[1]IUajustada!I23*[2]EF_PMpneufreio!H22/1000</f>
        <v>2.2731455613883744</v>
      </c>
      <c r="I22" s="1">
        <f>[1]IUajustada!J23*[2]EF_PMpneufreio!I22/1000</f>
        <v>0</v>
      </c>
      <c r="J22" s="1">
        <f>[1]IUajustada!K23*[2]EF_PMpneufreio!J22/1000</f>
        <v>0</v>
      </c>
      <c r="K22" s="1">
        <f>[1]IUajustada!L23*[2]EF_PMpneufreio!K22/1000</f>
        <v>10.881745793396565</v>
      </c>
      <c r="L22" s="1">
        <f>[1]IUajustada!M23*[2]EF_PMpneufreio!L22/1000</f>
        <v>20.003173068619144</v>
      </c>
      <c r="M22" s="1">
        <f>[1]IUajustada!N23*[2]EF_PMpneufreio!M22/1000</f>
        <v>161.95209989421235</v>
      </c>
      <c r="N22" s="1">
        <f>[1]IUajustada!O23*[2]EF_PMpneufreio!N22/1000</f>
        <v>45.865484113932396</v>
      </c>
      <c r="O22" s="1">
        <f>[1]IUajustada!P23*[2]EF_PMpneufreio!O22/1000</f>
        <v>0</v>
      </c>
      <c r="P22" s="1">
        <f>[1]IUajustada!Q23*[2]EF_PMpneufreio!P22/1000</f>
        <v>20.536142392429426</v>
      </c>
      <c r="Q22" s="1">
        <f>[1]IUajustada!R23*[2]EF_PMpneufreio!Q22/1000</f>
        <v>20.536142392429426</v>
      </c>
      <c r="R22" s="1">
        <f>[1]IUajustada!S23*[2]EF_PMpneufreio!R22/1000</f>
        <v>55.792246989222605</v>
      </c>
      <c r="S22" s="1">
        <f>[1]IUajustada!T23*[2]EF_PMpneufreio!S22/1000</f>
        <v>82.748849884802652</v>
      </c>
      <c r="T22" s="1">
        <f>[1]IUajustada!U23*[2]EF_PMpneufreio!T22/1000</f>
        <v>82.748849884802652</v>
      </c>
      <c r="U22" s="1">
        <f>[1]IUajustada!V23*[2]EF_PMpneufreio!U22/1000</f>
        <v>0</v>
      </c>
      <c r="V22" s="1">
        <f>[1]IUajustada!W23*[2]EF_PMpneufreio!V22/1000</f>
        <v>0</v>
      </c>
    </row>
    <row r="23" spans="1:22" x14ac:dyDescent="0.2">
      <c r="A23" s="5">
        <v>1995</v>
      </c>
      <c r="B23" s="1">
        <f>[1]IUajustada!C24*[2]EF_PMpneufreio!B23/1000</f>
        <v>951.59549664007704</v>
      </c>
      <c r="C23" s="1">
        <f>[1]IUajustada!D24*[2]EF_PMpneufreio!C23/1000</f>
        <v>12.973109014155888</v>
      </c>
      <c r="D23" s="1">
        <f>[1]IUajustada!E24*[2]EF_PMpneufreio!D23/1000</f>
        <v>0</v>
      </c>
      <c r="E23" s="1">
        <f>[1]IUajustada!F24*[2]EF_PMpneufreio!E23/1000</f>
        <v>0</v>
      </c>
      <c r="F23" s="1">
        <f>[1]IUajustada!G24*[2]EF_PMpneufreio!F23/1000</f>
        <v>0</v>
      </c>
      <c r="G23" s="1">
        <f>[1]IUajustada!H24*[2]EF_PMpneufreio!G23/1000</f>
        <v>19.557367951615657</v>
      </c>
      <c r="H23" s="1">
        <f>[1]IUajustada!I24*[2]EF_PMpneufreio!H23/1000</f>
        <v>0.92579256266559573</v>
      </c>
      <c r="I23" s="1">
        <f>[1]IUajustada!J24*[2]EF_PMpneufreio!I23/1000</f>
        <v>0</v>
      </c>
      <c r="J23" s="1">
        <f>[1]IUajustada!K24*[2]EF_PMpneufreio!J23/1000</f>
        <v>0</v>
      </c>
      <c r="K23" s="1">
        <f>[1]IUajustada!L24*[2]EF_PMpneufreio!K23/1000</f>
        <v>14.865856790911671</v>
      </c>
      <c r="L23" s="1">
        <f>[1]IUajustada!M24*[2]EF_PMpneufreio!L23/1000</f>
        <v>42.294099068839898</v>
      </c>
      <c r="M23" s="1">
        <f>[1]IUajustada!N24*[2]EF_PMpneufreio!M23/1000</f>
        <v>312.00962771447166</v>
      </c>
      <c r="N23" s="1">
        <f>[1]IUajustada!O24*[2]EF_PMpneufreio!N23/1000</f>
        <v>115.71842550659065</v>
      </c>
      <c r="O23" s="1">
        <f>[1]IUajustada!P24*[2]EF_PMpneufreio!O23/1000</f>
        <v>0</v>
      </c>
      <c r="P23" s="1">
        <f>[1]IUajustada!Q24*[2]EF_PMpneufreio!P23/1000</f>
        <v>34.536332907928106</v>
      </c>
      <c r="Q23" s="1">
        <f>[1]IUajustada!R24*[2]EF_PMpneufreio!Q23/1000</f>
        <v>34.536332907928106</v>
      </c>
      <c r="R23" s="1">
        <f>[1]IUajustada!S24*[2]EF_PMpneufreio!R23/1000</f>
        <v>93.827729613496984</v>
      </c>
      <c r="S23" s="1">
        <f>[1]IUajustada!T24*[2]EF_PMpneufreio!S23/1000</f>
        <v>142.57903506190749</v>
      </c>
      <c r="T23" s="1">
        <f>[1]IUajustada!U24*[2]EF_PMpneufreio!T23/1000</f>
        <v>142.57903506190749</v>
      </c>
      <c r="U23" s="1">
        <f>[1]IUajustada!V24*[2]EF_PMpneufreio!U23/1000</f>
        <v>0</v>
      </c>
      <c r="V23" s="1">
        <f>[1]IUajustada!W24*[2]EF_PMpneufreio!V23/1000</f>
        <v>0</v>
      </c>
    </row>
    <row r="24" spans="1:22" x14ac:dyDescent="0.2">
      <c r="A24" s="5">
        <v>1996</v>
      </c>
      <c r="B24" s="1">
        <f>[1]IUajustada!C25*[2]EF_PMpneufreio!B24/1000</f>
        <v>1044.3413670380278</v>
      </c>
      <c r="C24" s="1">
        <f>[1]IUajustada!D25*[2]EF_PMpneufreio!C24/1000</f>
        <v>2.1991989620465495</v>
      </c>
      <c r="D24" s="1">
        <f>[1]IUajustada!E25*[2]EF_PMpneufreio!D24/1000</f>
        <v>0</v>
      </c>
      <c r="E24" s="1">
        <f>[1]IUajustada!F25*[2]EF_PMpneufreio!E24/1000</f>
        <v>0</v>
      </c>
      <c r="F24" s="1">
        <f>[1]IUajustada!G25*[2]EF_PMpneufreio!F24/1000</f>
        <v>0</v>
      </c>
      <c r="G24" s="1">
        <f>[1]IUajustada!H25*[2]EF_PMpneufreio!G24/1000</f>
        <v>20.050244568887429</v>
      </c>
      <c r="H24" s="1">
        <f>[1]IUajustada!I25*[2]EF_PMpneufreio!H24/1000</f>
        <v>9.0113458435670521E-2</v>
      </c>
      <c r="I24" s="1">
        <f>[1]IUajustada!J25*[2]EF_PMpneufreio!I24/1000</f>
        <v>0</v>
      </c>
      <c r="J24" s="1">
        <f>[1]IUajustada!K25*[2]EF_PMpneufreio!J24/1000</f>
        <v>0</v>
      </c>
      <c r="K24" s="1">
        <f>[1]IUajustada!L25*[2]EF_PMpneufreio!K24/1000</f>
        <v>14.182074661572445</v>
      </c>
      <c r="L24" s="1">
        <f>[1]IUajustada!M25*[2]EF_PMpneufreio!L24/1000</f>
        <v>75.14388475337573</v>
      </c>
      <c r="M24" s="1">
        <f>[1]IUajustada!N25*[2]EF_PMpneufreio!M24/1000</f>
        <v>283.77271794069867</v>
      </c>
      <c r="N24" s="1">
        <f>[1]IUajustada!O25*[2]EF_PMpneufreio!N24/1000</f>
        <v>115.54149320954778</v>
      </c>
      <c r="O24" s="1">
        <f>[1]IUajustada!P25*[2]EF_PMpneufreio!O24/1000</f>
        <v>0</v>
      </c>
      <c r="P24" s="1">
        <f>[1]IUajustada!Q25*[2]EF_PMpneufreio!P24/1000</f>
        <v>23.573263432688293</v>
      </c>
      <c r="Q24" s="1">
        <f>[1]IUajustada!R25*[2]EF_PMpneufreio!Q24/1000</f>
        <v>23.573263432688293</v>
      </c>
      <c r="R24" s="1">
        <f>[1]IUajustada!S25*[2]EF_PMpneufreio!R24/1000</f>
        <v>64.04344645873708</v>
      </c>
      <c r="S24" s="1">
        <f>[1]IUajustada!T25*[2]EF_PMpneufreio!S24/1000</f>
        <v>99.703277708391951</v>
      </c>
      <c r="T24" s="1">
        <f>[1]IUajustada!U25*[2]EF_PMpneufreio!T24/1000</f>
        <v>99.703277708391951</v>
      </c>
      <c r="U24" s="1">
        <f>[1]IUajustada!V25*[2]EF_PMpneufreio!U24/1000</f>
        <v>0</v>
      </c>
      <c r="V24" s="1">
        <f>[1]IUajustada!W25*[2]EF_PMpneufreio!V24/1000</f>
        <v>0</v>
      </c>
    </row>
    <row r="25" spans="1:22" x14ac:dyDescent="0.2">
      <c r="A25" s="5">
        <v>1997</v>
      </c>
      <c r="B25" s="1">
        <f>[1]IUajustada!C26*[2]EF_PMpneufreio!B25/1000</f>
        <v>1374.7451614071153</v>
      </c>
      <c r="C25" s="1">
        <f>[1]IUajustada!D26*[2]EF_PMpneufreio!C25/1000</f>
        <v>0.53554345488559385</v>
      </c>
      <c r="D25" s="1">
        <f>[1]IUajustada!E26*[2]EF_PMpneufreio!D25/1000</f>
        <v>0</v>
      </c>
      <c r="E25" s="1">
        <f>[1]IUajustada!F26*[2]EF_PMpneufreio!E25/1000</f>
        <v>0</v>
      </c>
      <c r="F25" s="1">
        <f>[1]IUajustada!G26*[2]EF_PMpneufreio!F25/1000</f>
        <v>0</v>
      </c>
      <c r="G25" s="1">
        <f>[1]IUajustada!H26*[2]EF_PMpneufreio!G25/1000</f>
        <v>28.856559119063565</v>
      </c>
      <c r="H25" s="1">
        <f>[1]IUajustada!I26*[2]EF_PMpneufreio!H25/1000</f>
        <v>0</v>
      </c>
      <c r="I25" s="1">
        <f>[1]IUajustada!J26*[2]EF_PMpneufreio!I25/1000</f>
        <v>0</v>
      </c>
      <c r="J25" s="1">
        <f>[1]IUajustada!K26*[2]EF_PMpneufreio!J25/1000</f>
        <v>0</v>
      </c>
      <c r="K25" s="1">
        <f>[1]IUajustada!L26*[2]EF_PMpneufreio!K25/1000</f>
        <v>28.275247571592072</v>
      </c>
      <c r="L25" s="1">
        <f>[1]IUajustada!M26*[2]EF_PMpneufreio!L25/1000</f>
        <v>92.155380911438925</v>
      </c>
      <c r="M25" s="1">
        <f>[1]IUajustada!N26*[2]EF_PMpneufreio!M25/1000</f>
        <v>394.42128290894647</v>
      </c>
      <c r="N25" s="1">
        <f>[1]IUajustada!O26*[2]EF_PMpneufreio!N25/1000</f>
        <v>234.60271393786192</v>
      </c>
      <c r="O25" s="1">
        <f>[1]IUajustada!P26*[2]EF_PMpneufreio!O25/1000</f>
        <v>0</v>
      </c>
      <c r="P25" s="1">
        <f>[1]IUajustada!Q26*[2]EF_PMpneufreio!P25/1000</f>
        <v>38.628621671629858</v>
      </c>
      <c r="Q25" s="1">
        <f>[1]IUajustada!R26*[2]EF_PMpneufreio!Q25/1000</f>
        <v>38.628621671629858</v>
      </c>
      <c r="R25" s="1">
        <f>[1]IUajustada!S26*[2]EF_PMpneufreio!R25/1000</f>
        <v>104.94559104495247</v>
      </c>
      <c r="S25" s="1">
        <f>[1]IUajustada!T26*[2]EF_PMpneufreio!S25/1000</f>
        <v>167.3218960003654</v>
      </c>
      <c r="T25" s="1">
        <f>[1]IUajustada!U26*[2]EF_PMpneufreio!T25/1000</f>
        <v>167.3218960003654</v>
      </c>
      <c r="U25" s="1">
        <f>[1]IUajustada!V26*[2]EF_PMpneufreio!U25/1000</f>
        <v>0</v>
      </c>
      <c r="V25" s="1">
        <f>[1]IUajustada!W26*[2]EF_PMpneufreio!V25/1000</f>
        <v>0</v>
      </c>
    </row>
    <row r="26" spans="1:22" x14ac:dyDescent="0.2">
      <c r="A26" s="5">
        <v>1998</v>
      </c>
      <c r="B26" s="1">
        <f>[1]IUajustada!C27*[2]EF_PMpneufreio!B26/1000</f>
        <v>1213.7754895276551</v>
      </c>
      <c r="C26" s="1">
        <f>[1]IUajustada!D27*[2]EF_PMpneufreio!C26/1000</f>
        <v>0.33964371074396404</v>
      </c>
      <c r="D26" s="1">
        <f>[1]IUajustada!E27*[2]EF_PMpneufreio!D26/1000</f>
        <v>0</v>
      </c>
      <c r="E26" s="1">
        <f>[1]IUajustada!F27*[2]EF_PMpneufreio!E26/1000</f>
        <v>0</v>
      </c>
      <c r="F26" s="1">
        <f>[1]IUajustada!G27*[2]EF_PMpneufreio!F26/1000</f>
        <v>0</v>
      </c>
      <c r="G26" s="1">
        <f>[1]IUajustada!H27*[2]EF_PMpneufreio!G26/1000</f>
        <v>30.191253797447288</v>
      </c>
      <c r="H26" s="1">
        <f>[1]IUajustada!I27*[2]EF_PMpneufreio!H26/1000</f>
        <v>6.0869463098052863E-2</v>
      </c>
      <c r="I26" s="1">
        <f>[1]IUajustada!J27*[2]EF_PMpneufreio!I26/1000</f>
        <v>0</v>
      </c>
      <c r="J26" s="1">
        <f>[1]IUajustada!K27*[2]EF_PMpneufreio!J26/1000</f>
        <v>0</v>
      </c>
      <c r="K26" s="1">
        <f>[1]IUajustada!L27*[2]EF_PMpneufreio!K26/1000</f>
        <v>37.221596058208881</v>
      </c>
      <c r="L26" s="1">
        <f>[1]IUajustada!M27*[2]EF_PMpneufreio!L26/1000</f>
        <v>146.64988260534994</v>
      </c>
      <c r="M26" s="1">
        <f>[1]IUajustada!N27*[2]EF_PMpneufreio!M26/1000</f>
        <v>409.30845060112063</v>
      </c>
      <c r="N26" s="1">
        <f>[1]IUajustada!O27*[2]EF_PMpneufreio!N26/1000</f>
        <v>192.05497597096206</v>
      </c>
      <c r="O26" s="1">
        <f>[1]IUajustada!P27*[2]EF_PMpneufreio!O26/1000</f>
        <v>0</v>
      </c>
      <c r="P26" s="1">
        <f>[1]IUajustada!Q27*[2]EF_PMpneufreio!P26/1000</f>
        <v>35.074277798529785</v>
      </c>
      <c r="Q26" s="1">
        <f>[1]IUajustada!R27*[2]EF_PMpneufreio!Q26/1000</f>
        <v>35.074277798529785</v>
      </c>
      <c r="R26" s="1">
        <f>[1]IUajustada!S27*[2]EF_PMpneufreio!R26/1000</f>
        <v>95.289209263837904</v>
      </c>
      <c r="S26" s="1">
        <f>[1]IUajustada!T27*[2]EF_PMpneufreio!S26/1000</f>
        <v>155.47727697559696</v>
      </c>
      <c r="T26" s="1">
        <f>[1]IUajustada!U27*[2]EF_PMpneufreio!T26/1000</f>
        <v>155.47727697559696</v>
      </c>
      <c r="U26" s="1">
        <f>[1]IUajustada!V27*[2]EF_PMpneufreio!U26/1000</f>
        <v>0</v>
      </c>
      <c r="V26" s="1">
        <f>[1]IUajustada!W27*[2]EF_PMpneufreio!V26/1000</f>
        <v>0</v>
      </c>
    </row>
    <row r="27" spans="1:22" x14ac:dyDescent="0.2">
      <c r="A27" s="5">
        <v>1999</v>
      </c>
      <c r="B27" s="1">
        <f>[1]IUajustada!C28*[2]EF_PMpneufreio!B27/1000</f>
        <v>1174.843962345142</v>
      </c>
      <c r="C27" s="1">
        <f>[1]IUajustada!D28*[2]EF_PMpneufreio!C27/1000</f>
        <v>2.0690728678335488</v>
      </c>
      <c r="D27" s="1">
        <f>[1]IUajustada!E28*[2]EF_PMpneufreio!D27/1000</f>
        <v>0</v>
      </c>
      <c r="E27" s="1">
        <f>[1]IUajustada!F28*[2]EF_PMpneufreio!E27/1000</f>
        <v>0</v>
      </c>
      <c r="F27" s="1">
        <f>[1]IUajustada!G28*[2]EF_PMpneufreio!F27/1000</f>
        <v>0</v>
      </c>
      <c r="G27" s="1">
        <f>[1]IUajustada!H28*[2]EF_PMpneufreio!G27/1000</f>
        <v>29.180179596762152</v>
      </c>
      <c r="H27" s="1">
        <f>[1]IUajustada!I28*[2]EF_PMpneufreio!H27/1000</f>
        <v>0.14062737108108533</v>
      </c>
      <c r="I27" s="1">
        <f>[1]IUajustada!J28*[2]EF_PMpneufreio!I27/1000</f>
        <v>0</v>
      </c>
      <c r="J27" s="1">
        <f>[1]IUajustada!K28*[2]EF_PMpneufreio!J27/1000</f>
        <v>0</v>
      </c>
      <c r="K27" s="1">
        <f>[1]IUajustada!L28*[2]EF_PMpneufreio!K27/1000</f>
        <v>46.187495224332082</v>
      </c>
      <c r="L27" s="1">
        <f>[1]IUajustada!M28*[2]EF_PMpneufreio!L27/1000</f>
        <v>168.26718172208825</v>
      </c>
      <c r="M27" s="1">
        <f>[1]IUajustada!N28*[2]EF_PMpneufreio!M27/1000</f>
        <v>356.09127528167534</v>
      </c>
      <c r="N27" s="1">
        <f>[1]IUajustada!O28*[2]EF_PMpneufreio!N27/1000</f>
        <v>96.104217571906631</v>
      </c>
      <c r="O27" s="1">
        <f>[1]IUajustada!P28*[2]EF_PMpneufreio!O27/1000</f>
        <v>0</v>
      </c>
      <c r="P27" s="1">
        <f>[1]IUajustada!Q28*[2]EF_PMpneufreio!P27/1000</f>
        <v>48.970003937640911</v>
      </c>
      <c r="Q27" s="1">
        <f>[1]IUajustada!R28*[2]EF_PMpneufreio!Q27/1000</f>
        <v>48.970003937640911</v>
      </c>
      <c r="R27" s="1">
        <f>[1]IUajustada!S28*[2]EF_PMpneufreio!R27/1000</f>
        <v>133.04088482359086</v>
      </c>
      <c r="S27" s="1">
        <f>[1]IUajustada!T28*[2]EF_PMpneufreio!S27/1000</f>
        <v>221.88549777620014</v>
      </c>
      <c r="T27" s="1">
        <f>[1]IUajustada!U28*[2]EF_PMpneufreio!T27/1000</f>
        <v>221.88549777620014</v>
      </c>
      <c r="U27" s="1">
        <f>[1]IUajustada!V28*[2]EF_PMpneufreio!U27/1000</f>
        <v>0</v>
      </c>
      <c r="V27" s="1">
        <f>[1]IUajustada!W28*[2]EF_PMpneufreio!V27/1000</f>
        <v>0</v>
      </c>
    </row>
    <row r="28" spans="1:22" x14ac:dyDescent="0.2">
      <c r="A28" s="5">
        <v>2000</v>
      </c>
      <c r="B28" s="1">
        <f>[1]IUajustada!C29*[2]EF_PMpneufreio!B28/1000</f>
        <v>1439.1507968883743</v>
      </c>
      <c r="C28" s="1">
        <f>[1]IUajustada!D29*[2]EF_PMpneufreio!C28/1000</f>
        <v>2.9136323625369167</v>
      </c>
      <c r="D28" s="1">
        <f>[1]IUajustada!E29*[2]EF_PMpneufreio!D28/1000</f>
        <v>0</v>
      </c>
      <c r="E28" s="1">
        <f>[1]IUajustada!F29*[2]EF_PMpneufreio!E28/1000</f>
        <v>0</v>
      </c>
      <c r="F28" s="1">
        <f>[1]IUajustada!G29*[2]EF_PMpneufreio!F28/1000</f>
        <v>0</v>
      </c>
      <c r="G28" s="1">
        <f>[1]IUajustada!H29*[2]EF_PMpneufreio!G28/1000</f>
        <v>62.555762063400117</v>
      </c>
      <c r="H28" s="1">
        <f>[1]IUajustada!I29*[2]EF_PMpneufreio!H28/1000</f>
        <v>0.40410698872427109</v>
      </c>
      <c r="I28" s="1">
        <f>[1]IUajustada!J29*[2]EF_PMpneufreio!I28/1000</f>
        <v>0</v>
      </c>
      <c r="J28" s="1">
        <f>[1]IUajustada!K29*[2]EF_PMpneufreio!J28/1000</f>
        <v>0</v>
      </c>
      <c r="K28" s="1">
        <f>[1]IUajustada!L29*[2]EF_PMpneufreio!K28/1000</f>
        <v>89.031620107792861</v>
      </c>
      <c r="L28" s="1">
        <f>[1]IUajustada!M29*[2]EF_PMpneufreio!L28/1000</f>
        <v>163.65910300182003</v>
      </c>
      <c r="M28" s="1">
        <f>[1]IUajustada!N29*[2]EF_PMpneufreio!M28/1000</f>
        <v>564.8374526491001</v>
      </c>
      <c r="N28" s="1">
        <f>[1]IUajustada!O29*[2]EF_PMpneufreio!N28/1000</f>
        <v>210.78085043276204</v>
      </c>
      <c r="O28" s="1">
        <f>[1]IUajustada!P29*[2]EF_PMpneufreio!O28/1000</f>
        <v>0</v>
      </c>
      <c r="P28" s="1">
        <f>[1]IUajustada!Q29*[2]EF_PMpneufreio!P28/1000</f>
        <v>52.36420849568492</v>
      </c>
      <c r="Q28" s="1">
        <f>[1]IUajustada!R29*[2]EF_PMpneufreio!Q28/1000</f>
        <v>52.36420849568492</v>
      </c>
      <c r="R28" s="1">
        <f>[1]IUajustada!S29*[2]EF_PMpneufreio!R28/1000</f>
        <v>142.26220280121396</v>
      </c>
      <c r="S28" s="1">
        <f>[1]IUajustada!T29*[2]EF_PMpneufreio!S28/1000</f>
        <v>242.11086371449423</v>
      </c>
      <c r="T28" s="1">
        <f>[1]IUajustada!U29*[2]EF_PMpneufreio!T28/1000</f>
        <v>242.11086371449423</v>
      </c>
      <c r="U28" s="1">
        <f>[1]IUajustada!V29*[2]EF_PMpneufreio!U28/1000</f>
        <v>0</v>
      </c>
      <c r="V28" s="1">
        <f>[1]IUajustada!W29*[2]EF_PMpneufreio!V28/1000</f>
        <v>0</v>
      </c>
    </row>
    <row r="29" spans="1:22" x14ac:dyDescent="0.2">
      <c r="A29" s="5">
        <v>2001</v>
      </c>
      <c r="B29" s="1">
        <f>[1]IUajustada!C30*[2]EF_PMpneufreio!B29/1000</f>
        <v>1822.9738714188704</v>
      </c>
      <c r="C29" s="1">
        <f>[1]IUajustada!D30*[2]EF_PMpneufreio!C29/1000</f>
        <v>4.604302880694239</v>
      </c>
      <c r="D29" s="1">
        <f>[1]IUajustada!E30*[2]EF_PMpneufreio!D29/1000</f>
        <v>0</v>
      </c>
      <c r="E29" s="1">
        <f>[1]IUajustada!F30*[2]EF_PMpneufreio!E29/1000</f>
        <v>0</v>
      </c>
      <c r="F29" s="1">
        <f>[1]IUajustada!G30*[2]EF_PMpneufreio!F29/1000</f>
        <v>0</v>
      </c>
      <c r="G29" s="1">
        <f>[1]IUajustada!H30*[2]EF_PMpneufreio!G29/1000</f>
        <v>66.790793431436015</v>
      </c>
      <c r="H29" s="1">
        <f>[1]IUajustada!I30*[2]EF_PMpneufreio!H29/1000</f>
        <v>2.5866420606300502</v>
      </c>
      <c r="I29" s="1">
        <f>[1]IUajustada!J30*[2]EF_PMpneufreio!I29/1000</f>
        <v>0</v>
      </c>
      <c r="J29" s="1">
        <f>[1]IUajustada!K30*[2]EF_PMpneufreio!J29/1000</f>
        <v>0</v>
      </c>
      <c r="K29" s="1">
        <f>[1]IUajustada!L30*[2]EF_PMpneufreio!K29/1000</f>
        <v>130.75715801409959</v>
      </c>
      <c r="L29" s="1">
        <f>[1]IUajustada!M30*[2]EF_PMpneufreio!L29/1000</f>
        <v>266.27036234033437</v>
      </c>
      <c r="M29" s="1">
        <f>[1]IUajustada!N30*[2]EF_PMpneufreio!M29/1000</f>
        <v>535.30463615899555</v>
      </c>
      <c r="N29" s="1">
        <f>[1]IUajustada!O30*[2]EF_PMpneufreio!N29/1000</f>
        <v>183.39988076787236</v>
      </c>
      <c r="O29" s="1">
        <f>[1]IUajustada!P30*[2]EF_PMpneufreio!O29/1000</f>
        <v>0</v>
      </c>
      <c r="P29" s="1">
        <f>[1]IUajustada!Q30*[2]EF_PMpneufreio!P29/1000</f>
        <v>77.128456063737872</v>
      </c>
      <c r="Q29" s="1">
        <f>[1]IUajustada!R30*[2]EF_PMpneufreio!Q29/1000</f>
        <v>77.128456063737872</v>
      </c>
      <c r="R29" s="1">
        <f>[1]IUajustada!S30*[2]EF_PMpneufreio!R29/1000</f>
        <v>209.54129497036479</v>
      </c>
      <c r="S29" s="1">
        <f>[1]IUajustada!T30*[2]EF_PMpneufreio!S29/1000</f>
        <v>363.06295820438436</v>
      </c>
      <c r="T29" s="1">
        <f>[1]IUajustada!U30*[2]EF_PMpneufreio!T29/1000</f>
        <v>363.06295820438436</v>
      </c>
      <c r="U29" s="1">
        <f>[1]IUajustada!V30*[2]EF_PMpneufreio!U29/1000</f>
        <v>0</v>
      </c>
      <c r="V29" s="1">
        <f>[1]IUajustada!W30*[2]EF_PMpneufreio!V29/1000</f>
        <v>0</v>
      </c>
    </row>
    <row r="30" spans="1:22" x14ac:dyDescent="0.2">
      <c r="A30" s="5">
        <v>2002</v>
      </c>
      <c r="B30" s="1">
        <f>[1]IUajustada!C31*[2]EF_PMpneufreio!B30/1000</f>
        <v>1871.5341378665155</v>
      </c>
      <c r="C30" s="1">
        <f>[1]IUajustada!D31*[2]EF_PMpneufreio!C30/1000</f>
        <v>23.312704326541979</v>
      </c>
      <c r="D30" s="1">
        <f>[1]IUajustada!E31*[2]EF_PMpneufreio!D30/1000</f>
        <v>0</v>
      </c>
      <c r="E30" s="1">
        <f>[1]IUajustada!F31*[2]EF_PMpneufreio!E30/1000</f>
        <v>0</v>
      </c>
      <c r="F30" s="1">
        <f>[1]IUajustada!G31*[2]EF_PMpneufreio!F30/1000</f>
        <v>0</v>
      </c>
      <c r="G30" s="1">
        <f>[1]IUajustada!H31*[2]EF_PMpneufreio!G30/1000</f>
        <v>64.743716486866347</v>
      </c>
      <c r="H30" s="1">
        <f>[1]IUajustada!I31*[2]EF_PMpneufreio!H30/1000</f>
        <v>1.6789294332752676</v>
      </c>
      <c r="I30" s="1">
        <f>[1]IUajustada!J31*[2]EF_PMpneufreio!I30/1000</f>
        <v>0</v>
      </c>
      <c r="J30" s="1">
        <f>[1]IUajustada!K31*[2]EF_PMpneufreio!J30/1000</f>
        <v>0</v>
      </c>
      <c r="K30" s="1">
        <f>[1]IUajustada!L31*[2]EF_PMpneufreio!K30/1000</f>
        <v>105.95882167847458</v>
      </c>
      <c r="L30" s="1">
        <f>[1]IUajustada!M31*[2]EF_PMpneufreio!L30/1000</f>
        <v>323.93892964932968</v>
      </c>
      <c r="M30" s="1">
        <f>[1]IUajustada!N31*[2]EF_PMpneufreio!M30/1000</f>
        <v>473.87103563233677</v>
      </c>
      <c r="N30" s="1">
        <f>[1]IUajustada!O31*[2]EF_PMpneufreio!N30/1000</f>
        <v>60.513609832075289</v>
      </c>
      <c r="O30" s="1">
        <f>[1]IUajustada!P31*[2]EF_PMpneufreio!O30/1000</f>
        <v>0</v>
      </c>
      <c r="P30" s="1">
        <f>[1]IUajustada!Q31*[2]EF_PMpneufreio!P30/1000</f>
        <v>57.544906167897686</v>
      </c>
      <c r="Q30" s="1">
        <f>[1]IUajustada!R31*[2]EF_PMpneufreio!Q30/1000</f>
        <v>57.544906167897686</v>
      </c>
      <c r="R30" s="1">
        <f>[1]IUajustada!S31*[2]EF_PMpneufreio!R30/1000</f>
        <v>156.33703528830947</v>
      </c>
      <c r="S30" s="1">
        <f>[1]IUajustada!T31*[2]EF_PMpneufreio!S30/1000</f>
        <v>274.97361796228165</v>
      </c>
      <c r="T30" s="1">
        <f>[1]IUajustada!U31*[2]EF_PMpneufreio!T30/1000</f>
        <v>274.97361796228165</v>
      </c>
      <c r="U30" s="1">
        <f>[1]IUajustada!V31*[2]EF_PMpneufreio!U30/1000</f>
        <v>0</v>
      </c>
      <c r="V30" s="1">
        <f>[1]IUajustada!W31*[2]EF_PMpneufreio!V30/1000</f>
        <v>0</v>
      </c>
    </row>
    <row r="31" spans="1:22" x14ac:dyDescent="0.2">
      <c r="A31" s="5">
        <v>2003</v>
      </c>
      <c r="B31" s="1">
        <f>[1]IUajustada!C32*[2]EF_PMpneufreio!B31/1000</f>
        <v>1804.1142715014089</v>
      </c>
      <c r="C31" s="1">
        <f>[1]IUajustada!D32*[2]EF_PMpneufreio!C31/1000</f>
        <v>15.806316584270046</v>
      </c>
      <c r="D31" s="1">
        <f>[1]IUajustada!E32*[2]EF_PMpneufreio!D31/1000</f>
        <v>0</v>
      </c>
      <c r="E31" s="1">
        <f>[1]IUajustada!F32*[2]EF_PMpneufreio!E31/1000</f>
        <v>0</v>
      </c>
      <c r="F31" s="1">
        <f>[1]IUajustada!G32*[2]EF_PMpneufreio!F31/1000</f>
        <v>0</v>
      </c>
      <c r="G31" s="1">
        <f>[1]IUajustada!H32*[2]EF_PMpneufreio!G31/1000</f>
        <v>66.643006783347261</v>
      </c>
      <c r="H31" s="1">
        <f>[1]IUajustada!I32*[2]EF_PMpneufreio!H31/1000</f>
        <v>1.775568558458696</v>
      </c>
      <c r="I31" s="1">
        <f>[1]IUajustada!J32*[2]EF_PMpneufreio!I31/1000</f>
        <v>0</v>
      </c>
      <c r="J31" s="1">
        <f>[1]IUajustada!K32*[2]EF_PMpneufreio!J31/1000</f>
        <v>0</v>
      </c>
      <c r="K31" s="1">
        <f>[1]IUajustada!L32*[2]EF_PMpneufreio!K31/1000</f>
        <v>83.75810722253469</v>
      </c>
      <c r="L31" s="1">
        <f>[1]IUajustada!M32*[2]EF_PMpneufreio!L31/1000</f>
        <v>333.52522483205718</v>
      </c>
      <c r="M31" s="1">
        <f>[1]IUajustada!N32*[2]EF_PMpneufreio!M31/1000</f>
        <v>511.02483817139904</v>
      </c>
      <c r="N31" s="1">
        <f>[1]IUajustada!O32*[2]EF_PMpneufreio!N31/1000</f>
        <v>147.69586805853959</v>
      </c>
      <c r="O31" s="1">
        <f>[1]IUajustada!P32*[2]EF_PMpneufreio!O31/1000</f>
        <v>0</v>
      </c>
      <c r="P31" s="1">
        <f>[1]IUajustada!Q32*[2]EF_PMpneufreio!P31/1000</f>
        <v>53.237327294286096</v>
      </c>
      <c r="Q31" s="1">
        <f>[1]IUajustada!R32*[2]EF_PMpneufreio!Q31/1000</f>
        <v>53.237327294286096</v>
      </c>
      <c r="R31" s="1">
        <f>[1]IUajustada!S32*[2]EF_PMpneufreio!R31/1000</f>
        <v>144.63427729951152</v>
      </c>
      <c r="S31" s="1">
        <f>[1]IUajustada!T32*[2]EF_PMpneufreio!S31/1000</f>
        <v>257.30749221766678</v>
      </c>
      <c r="T31" s="1">
        <f>[1]IUajustada!U32*[2]EF_PMpneufreio!T31/1000</f>
        <v>257.30749221766678</v>
      </c>
      <c r="U31" s="1">
        <f>[1]IUajustada!V32*[2]EF_PMpneufreio!U31/1000</f>
        <v>0</v>
      </c>
      <c r="V31" s="1">
        <f>[1]IUajustada!W32*[2]EF_PMpneufreio!V31/1000</f>
        <v>0</v>
      </c>
    </row>
    <row r="32" spans="1:22" x14ac:dyDescent="0.2">
      <c r="A32" s="5">
        <v>2004</v>
      </c>
      <c r="B32" s="1">
        <f>[1]IUajustada!C33*[2]EF_PMpneufreio!B32/1000</f>
        <v>2103.003197797615</v>
      </c>
      <c r="C32" s="1">
        <f>[1]IUajustada!D33*[2]EF_PMpneufreio!C32/1000</f>
        <v>15.811021723167052</v>
      </c>
      <c r="D32" s="1">
        <f>[1]IUajustada!E33*[2]EF_PMpneufreio!D32/1000</f>
        <v>0</v>
      </c>
      <c r="E32" s="1">
        <f>[1]IUajustada!F33*[2]EF_PMpneufreio!E32/1000</f>
        <v>0</v>
      </c>
      <c r="F32" s="1">
        <f>[1]IUajustada!G33*[2]EF_PMpneufreio!F32/1000</f>
        <v>0</v>
      </c>
      <c r="G32" s="1">
        <f>[1]IUajustada!H33*[2]EF_PMpneufreio!G32/1000</f>
        <v>75.142564416834816</v>
      </c>
      <c r="H32" s="1">
        <f>[1]IUajustada!I33*[2]EF_PMpneufreio!H32/1000</f>
        <v>0.13252656819386716</v>
      </c>
      <c r="I32" s="1">
        <f>[1]IUajustada!J33*[2]EF_PMpneufreio!I32/1000</f>
        <v>0</v>
      </c>
      <c r="J32" s="1">
        <f>[1]IUajustada!K33*[2]EF_PMpneufreio!J32/1000</f>
        <v>0</v>
      </c>
      <c r="K32" s="1">
        <f>[1]IUajustada!L33*[2]EF_PMpneufreio!K32/1000</f>
        <v>138.95051943907484</v>
      </c>
      <c r="L32" s="1">
        <f>[1]IUajustada!M33*[2]EF_PMpneufreio!L32/1000</f>
        <v>331.90965345040775</v>
      </c>
      <c r="M32" s="1">
        <f>[1]IUajustada!N33*[2]EF_PMpneufreio!M32/1000</f>
        <v>624.33123649137383</v>
      </c>
      <c r="N32" s="1">
        <f>[1]IUajustada!O33*[2]EF_PMpneufreio!N32/1000</f>
        <v>214.34599650518513</v>
      </c>
      <c r="O32" s="1">
        <f>[1]IUajustada!P33*[2]EF_PMpneufreio!O32/1000</f>
        <v>0</v>
      </c>
      <c r="P32" s="1">
        <f>[1]IUajustada!Q33*[2]EF_PMpneufreio!P32/1000</f>
        <v>77.526834264793905</v>
      </c>
      <c r="Q32" s="1">
        <f>[1]IUajustada!R33*[2]EF_PMpneufreio!Q32/1000</f>
        <v>77.526834264793905</v>
      </c>
      <c r="R32" s="1">
        <f>[1]IUajustada!S33*[2]EF_PMpneufreio!R32/1000</f>
        <v>210.62360218092607</v>
      </c>
      <c r="S32" s="1">
        <f>[1]IUajustada!T33*[2]EF_PMpneufreio!S32/1000</f>
        <v>377.37596037842832</v>
      </c>
      <c r="T32" s="1">
        <f>[1]IUajustada!U33*[2]EF_PMpneufreio!T32/1000</f>
        <v>377.37596037842832</v>
      </c>
      <c r="U32" s="1">
        <f>[1]IUajustada!V33*[2]EF_PMpneufreio!U32/1000</f>
        <v>0</v>
      </c>
      <c r="V32" s="1">
        <f>[1]IUajustada!W33*[2]EF_PMpneufreio!V32/1000</f>
        <v>0</v>
      </c>
    </row>
    <row r="33" spans="1:22" x14ac:dyDescent="0.2">
      <c r="A33" s="5">
        <v>2005</v>
      </c>
      <c r="B33" s="1">
        <f>[1]IUajustada!C34*[2]EF_PMpneufreio!B33/1000</f>
        <v>1463.1045407545153</v>
      </c>
      <c r="C33" s="1">
        <f>[1]IUajustada!D34*[2]EF_PMpneufreio!C33/1000</f>
        <v>7.6503946069420348</v>
      </c>
      <c r="D33" s="1">
        <f>[1]IUajustada!E34*[2]EF_PMpneufreio!D33/1000</f>
        <v>1555.1729621263507</v>
      </c>
      <c r="E33" s="1">
        <f>[1]IUajustada!F34*[2]EF_PMpneufreio!E33/1000</f>
        <v>137.14261752657086</v>
      </c>
      <c r="F33" s="1">
        <f>[1]IUajustada!G34*[2]EF_PMpneufreio!F33/1000</f>
        <v>0</v>
      </c>
      <c r="G33" s="1">
        <f>[1]IUajustada!H34*[2]EF_PMpneufreio!G33/1000</f>
        <v>75.645614876717374</v>
      </c>
      <c r="H33" s="1">
        <f>[1]IUajustada!I34*[2]EF_PMpneufreio!H33/1000</f>
        <v>0</v>
      </c>
      <c r="I33" s="1">
        <f>[1]IUajustada!J34*[2]EF_PMpneufreio!I33/1000</f>
        <v>108.27343380219666</v>
      </c>
      <c r="J33" s="1">
        <f>[1]IUajustada!K34*[2]EF_PMpneufreio!J33/1000</f>
        <v>9.5480711675443448</v>
      </c>
      <c r="K33" s="1">
        <f>[1]IUajustada!L34*[2]EF_PMpneufreio!K33/1000</f>
        <v>200.49062815586754</v>
      </c>
      <c r="L33" s="1">
        <f>[1]IUajustada!M34*[2]EF_PMpneufreio!L33/1000</f>
        <v>400.52143846144554</v>
      </c>
      <c r="M33" s="1">
        <f>[1]IUajustada!N34*[2]EF_PMpneufreio!M33/1000</f>
        <v>429.05617311431791</v>
      </c>
      <c r="N33" s="1">
        <f>[1]IUajustada!O34*[2]EF_PMpneufreio!N33/1000</f>
        <v>174.43438178957831</v>
      </c>
      <c r="O33" s="1">
        <f>[1]IUajustada!P34*[2]EF_PMpneufreio!O33/1000</f>
        <v>0</v>
      </c>
      <c r="P33" s="1">
        <f>[1]IUajustada!Q34*[2]EF_PMpneufreio!P33/1000</f>
        <v>97.331616220017082</v>
      </c>
      <c r="Q33" s="1">
        <f>[1]IUajustada!R34*[2]EF_PMpneufreio!Q33/1000</f>
        <v>97.331616220017082</v>
      </c>
      <c r="R33" s="1">
        <f>[1]IUajustada!S34*[2]EF_PMpneufreio!R33/1000</f>
        <v>264.42890140892752</v>
      </c>
      <c r="S33" s="1">
        <f>[1]IUajustada!T34*[2]EF_PMpneufreio!S33/1000</f>
        <v>474.7879311290165</v>
      </c>
      <c r="T33" s="1">
        <f>[1]IUajustada!U34*[2]EF_PMpneufreio!T33/1000</f>
        <v>474.7879311290165</v>
      </c>
      <c r="U33" s="1">
        <f>[1]IUajustada!V34*[2]EF_PMpneufreio!U33/1000</f>
        <v>0</v>
      </c>
      <c r="V33" s="1">
        <f>[1]IUajustada!W34*[2]EF_PMpneufreio!V33/1000</f>
        <v>0</v>
      </c>
    </row>
    <row r="34" spans="1:22" x14ac:dyDescent="0.2">
      <c r="A34" s="5">
        <v>2006</v>
      </c>
      <c r="B34" s="1">
        <f>[1]IUajustada!C35*[2]EF_PMpneufreio!B34/1000</f>
        <v>836.10509527835518</v>
      </c>
      <c r="C34" s="1">
        <f>[1]IUajustada!D35*[2]EF_PMpneufreio!C34/1000</f>
        <v>0.77331874784333621</v>
      </c>
      <c r="D34" s="1">
        <f>[1]IUajustada!E35*[2]EF_PMpneufreio!D34/1000</f>
        <v>2767.8406259077437</v>
      </c>
      <c r="E34" s="1">
        <f>[1]IUajustada!F35*[2]EF_PMpneufreio!E34/1000</f>
        <v>244.08147362230844</v>
      </c>
      <c r="F34" s="1">
        <f>[1]IUajustada!G35*[2]EF_PMpneufreio!F34/1000</f>
        <v>0</v>
      </c>
      <c r="G34" s="1">
        <f>[1]IUajustada!H35*[2]EF_PMpneufreio!G34/1000</f>
        <v>65.617259451103024</v>
      </c>
      <c r="H34" s="1">
        <f>[1]IUajustada!I35*[2]EF_PMpneufreio!H34/1000</f>
        <v>0</v>
      </c>
      <c r="I34" s="1">
        <f>[1]IUajustada!J35*[2]EF_PMpneufreio!I34/1000</f>
        <v>160.72361147021047</v>
      </c>
      <c r="J34" s="1">
        <f>[1]IUajustada!K35*[2]EF_PMpneufreio!J34/1000</f>
        <v>14.17337962538307</v>
      </c>
      <c r="K34" s="1">
        <f>[1]IUajustada!L35*[2]EF_PMpneufreio!K34/1000</f>
        <v>247.12592539850502</v>
      </c>
      <c r="L34" s="1">
        <f>[1]IUajustada!M35*[2]EF_PMpneufreio!L34/1000</f>
        <v>468.01760439751376</v>
      </c>
      <c r="M34" s="1">
        <f>[1]IUajustada!N35*[2]EF_PMpneufreio!M34/1000</f>
        <v>1020.4523411600381</v>
      </c>
      <c r="N34" s="1">
        <f>[1]IUajustada!O35*[2]EF_PMpneufreio!N34/1000</f>
        <v>132.48803643238557</v>
      </c>
      <c r="O34" s="1">
        <f>[1]IUajustada!P35*[2]EF_PMpneufreio!O34/1000</f>
        <v>0</v>
      </c>
      <c r="P34" s="1">
        <f>[1]IUajustada!Q35*[2]EF_PMpneufreio!P34/1000</f>
        <v>101.04994848515922</v>
      </c>
      <c r="Q34" s="1">
        <f>[1]IUajustada!R35*[2]EF_PMpneufreio!Q34/1000</f>
        <v>101.04994848515922</v>
      </c>
      <c r="R34" s="1">
        <f>[1]IUajustada!S35*[2]EF_PMpneufreio!R34/1000</f>
        <v>274.53080410128916</v>
      </c>
      <c r="S34" s="1">
        <f>[1]IUajustada!T35*[2]EF_PMpneufreio!S34/1000</f>
        <v>491.20820957833416</v>
      </c>
      <c r="T34" s="1">
        <f>[1]IUajustada!U35*[2]EF_PMpneufreio!T34/1000</f>
        <v>491.20820957833416</v>
      </c>
      <c r="U34" s="1">
        <f>[1]IUajustada!V35*[2]EF_PMpneufreio!U34/1000</f>
        <v>0</v>
      </c>
      <c r="V34" s="1">
        <f>[1]IUajustada!W35*[2]EF_PMpneufreio!V34/1000</f>
        <v>0</v>
      </c>
    </row>
    <row r="35" spans="1:22" x14ac:dyDescent="0.2">
      <c r="A35" s="5">
        <v>2007</v>
      </c>
      <c r="B35" s="1">
        <f>[1]IUajustada!C36*[2]EF_PMpneufreio!B35/1000</f>
        <v>735.50102763284053</v>
      </c>
      <c r="C35" s="1">
        <f>[1]IUajustada!D36*[2]EF_PMpneufreio!C35/1000</f>
        <v>0</v>
      </c>
      <c r="D35" s="1">
        <f>[1]IUajustada!E36*[2]EF_PMpneufreio!D35/1000</f>
        <v>3940.1253493807535</v>
      </c>
      <c r="E35" s="1">
        <f>[1]IUajustada!F36*[2]EF_PMpneufreio!E35/1000</f>
        <v>347.4591681802716</v>
      </c>
      <c r="F35" s="1">
        <f>[1]IUajustada!G36*[2]EF_PMpneufreio!F35/1000</f>
        <v>0</v>
      </c>
      <c r="G35" s="1">
        <f>[1]IUajustada!H36*[2]EF_PMpneufreio!G35/1000</f>
        <v>73.523848536936754</v>
      </c>
      <c r="H35" s="1">
        <f>[1]IUajustada!I36*[2]EF_PMpneufreio!H35/1000</f>
        <v>0</v>
      </c>
      <c r="I35" s="1">
        <f>[1]IUajustada!J36*[2]EF_PMpneufreio!I35/1000</f>
        <v>319.53836089214496</v>
      </c>
      <c r="J35" s="1">
        <f>[1]IUajustada!K36*[2]EF_PMpneufreio!J35/1000</f>
        <v>28.178426631711488</v>
      </c>
      <c r="K35" s="1">
        <f>[1]IUajustada!L36*[2]EF_PMpneufreio!K35/1000</f>
        <v>365.69441321406975</v>
      </c>
      <c r="L35" s="1">
        <f>[1]IUajustada!M36*[2]EF_PMpneufreio!L35/1000</f>
        <v>631.49677870558332</v>
      </c>
      <c r="M35" s="1">
        <f>[1]IUajustada!N36*[2]EF_PMpneufreio!M35/1000</f>
        <v>1231.7000754035944</v>
      </c>
      <c r="N35" s="1">
        <f>[1]IUajustada!O36*[2]EF_PMpneufreio!N35/1000</f>
        <v>225.0309800550049</v>
      </c>
      <c r="O35" s="1">
        <f>[1]IUajustada!P36*[2]EF_PMpneufreio!O35/1000</f>
        <v>0</v>
      </c>
      <c r="P35" s="1">
        <f>[1]IUajustada!Q36*[2]EF_PMpneufreio!P35/1000</f>
        <v>122.42255943006521</v>
      </c>
      <c r="Q35" s="1">
        <f>[1]IUajustada!R36*[2]EF_PMpneufreio!Q35/1000</f>
        <v>122.42255943006521</v>
      </c>
      <c r="R35" s="1">
        <f>[1]IUajustada!S36*[2]EF_PMpneufreio!R35/1000</f>
        <v>332.59555481524706</v>
      </c>
      <c r="S35" s="1">
        <f>[1]IUajustada!T36*[2]EF_PMpneufreio!S35/1000</f>
        <v>589.37539574448556</v>
      </c>
      <c r="T35" s="1">
        <f>[1]IUajustada!U36*[2]EF_PMpneufreio!T35/1000</f>
        <v>589.37539574448556</v>
      </c>
      <c r="U35" s="1">
        <f>[1]IUajustada!V36*[2]EF_PMpneufreio!U35/1000</f>
        <v>0</v>
      </c>
      <c r="V35" s="1">
        <f>[1]IUajustada!W36*[2]EF_PMpneufreio!V35/1000</f>
        <v>0</v>
      </c>
    </row>
    <row r="36" spans="1:22" x14ac:dyDescent="0.2">
      <c r="A36" s="5">
        <v>2008</v>
      </c>
      <c r="B36" s="1">
        <f>[1]IUajustada!C37*[2]EF_PMpneufreio!B36/1000</f>
        <v>738.39052292005874</v>
      </c>
      <c r="C36" s="1">
        <f>[1]IUajustada!D37*[2]EF_PMpneufreio!C36/1000</f>
        <v>0.23939343247921022</v>
      </c>
      <c r="D36" s="1">
        <f>[1]IUajustada!E37*[2]EF_PMpneufreio!D36/1000</f>
        <v>4645.1236148468715</v>
      </c>
      <c r="E36" s="1">
        <f>[1]IUajustada!F37*[2]EF_PMpneufreio!E36/1000</f>
        <v>409.62929962695023</v>
      </c>
      <c r="F36" s="1">
        <f>[1]IUajustada!G37*[2]EF_PMpneufreio!F36/1000</f>
        <v>0</v>
      </c>
      <c r="G36" s="1">
        <f>[1]IUajustada!H37*[2]EF_PMpneufreio!G36/1000</f>
        <v>105.9967620309632</v>
      </c>
      <c r="H36" s="1">
        <f>[1]IUajustada!I37*[2]EF_PMpneufreio!H36/1000</f>
        <v>0</v>
      </c>
      <c r="I36" s="1">
        <f>[1]IUajustada!J37*[2]EF_PMpneufreio!I36/1000</f>
        <v>335.38006268741788</v>
      </c>
      <c r="J36" s="1">
        <f>[1]IUajustada!K37*[2]EF_PMpneufreio!J36/1000</f>
        <v>29.575423945314853</v>
      </c>
      <c r="K36" s="1">
        <f>[1]IUajustada!L37*[2]EF_PMpneufreio!K36/1000</f>
        <v>547.95349590086448</v>
      </c>
      <c r="L36" s="1">
        <f>[1]IUajustada!M37*[2]EF_PMpneufreio!L36/1000</f>
        <v>1162.3124374463835</v>
      </c>
      <c r="M36" s="1">
        <f>[1]IUajustada!N37*[2]EF_PMpneufreio!M36/1000</f>
        <v>1273.9899482662149</v>
      </c>
      <c r="N36" s="1">
        <f>[1]IUajustada!O37*[2]EF_PMpneufreio!N36/1000</f>
        <v>351.12654958626592</v>
      </c>
      <c r="O36" s="1">
        <f>[1]IUajustada!P37*[2]EF_PMpneufreio!O36/1000</f>
        <v>0</v>
      </c>
      <c r="P36" s="1">
        <f>[1]IUajustada!Q37*[2]EF_PMpneufreio!P36/1000</f>
        <v>173.20561540573439</v>
      </c>
      <c r="Q36" s="1">
        <f>[1]IUajustada!R37*[2]EF_PMpneufreio!Q36/1000</f>
        <v>173.20561540573439</v>
      </c>
      <c r="R36" s="1">
        <f>[1]IUajustada!S37*[2]EF_PMpneufreio!R36/1000</f>
        <v>470.56210898690779</v>
      </c>
      <c r="S36" s="1">
        <f>[1]IUajustada!T37*[2]EF_PMpneufreio!S36/1000</f>
        <v>820.38386678661186</v>
      </c>
      <c r="T36" s="1">
        <f>[1]IUajustada!U37*[2]EF_PMpneufreio!T36/1000</f>
        <v>820.38386678661186</v>
      </c>
      <c r="U36" s="1">
        <f>[1]IUajustada!V37*[2]EF_PMpneufreio!U36/1000</f>
        <v>0</v>
      </c>
      <c r="V36" s="1">
        <f>[1]IUajustada!W37*[2]EF_PMpneufreio!V36/1000</f>
        <v>0</v>
      </c>
    </row>
    <row r="37" spans="1:22" x14ac:dyDescent="0.2">
      <c r="A37" s="5">
        <v>2009</v>
      </c>
      <c r="B37" s="1">
        <f>[1]IUajustada!C38*[2]EF_PMpneufreio!B37/1000</f>
        <v>690.24268366481579</v>
      </c>
      <c r="C37" s="1" t="e">
        <f>[1]IUajustada!D38*[2]EF_PMpneufreio!C37/1000</f>
        <v>#VALUE!</v>
      </c>
      <c r="D37" s="1">
        <f>[1]IUajustada!E38*[2]EF_PMpneufreio!D37/1000</f>
        <v>5581.4936012072512</v>
      </c>
      <c r="E37" s="1">
        <f>[1]IUajustada!F38*[2]EF_PMpneufreio!E37/1000</f>
        <v>492.20290013965558</v>
      </c>
      <c r="F37" s="1">
        <f>[1]IUajustada!G38*[2]EF_PMpneufreio!F37/1000</f>
        <v>0</v>
      </c>
      <c r="G37" s="1">
        <f>[1]IUajustada!H38*[2]EF_PMpneufreio!G37/1000</f>
        <v>100.56905881799031</v>
      </c>
      <c r="H37" s="1" t="e">
        <f>[1]IUajustada!I38*[2]EF_PMpneufreio!H37/1000</f>
        <v>#VALUE!</v>
      </c>
      <c r="I37" s="1">
        <f>[1]IUajustada!J38*[2]EF_PMpneufreio!I37/1000</f>
        <v>417.8869300425813</v>
      </c>
      <c r="J37" s="1">
        <f>[1]IUajustada!K38*[2]EF_PMpneufreio!J37/1000</f>
        <v>36.851275589194827</v>
      </c>
      <c r="K37" s="1">
        <f>[1]IUajustada!L38*[2]EF_PMpneufreio!K37/1000</f>
        <v>538.50562064171663</v>
      </c>
      <c r="L37" s="1">
        <f>[1]IUajustada!M38*[2]EF_PMpneufreio!L37/1000</f>
        <v>1723.1663577801608</v>
      </c>
      <c r="M37" s="1">
        <f>[1]IUajustada!N38*[2]EF_PMpneufreio!M37/1000</f>
        <v>1380.0892104097784</v>
      </c>
      <c r="N37" s="1">
        <f>[1]IUajustada!O38*[2]EF_PMpneufreio!N37/1000</f>
        <v>272.00353756284113</v>
      </c>
      <c r="O37" s="1">
        <f>[1]IUajustada!P38*[2]EF_PMpneufreio!O37/1000</f>
        <v>0</v>
      </c>
      <c r="P37" s="1">
        <f>[1]IUajustada!Q38*[2]EF_PMpneufreio!P37/1000</f>
        <v>134.22728660641644</v>
      </c>
      <c r="Q37" s="1">
        <f>[1]IUajustada!R38*[2]EF_PMpneufreio!Q37/1000</f>
        <v>134.22728660641644</v>
      </c>
      <c r="R37" s="1">
        <f>[1]IUajustada!S38*[2]EF_PMpneufreio!R37/1000</f>
        <v>364.66643948666291</v>
      </c>
      <c r="S37" s="1">
        <f>[1]IUajustada!T38*[2]EF_PMpneufreio!S37/1000</f>
        <v>621.17315612394532</v>
      </c>
      <c r="T37" s="1">
        <f>[1]IUajustada!U38*[2]EF_PMpneufreio!T37/1000</f>
        <v>621.17315612394532</v>
      </c>
      <c r="U37" s="1">
        <f>[1]IUajustada!V38*[2]EF_PMpneufreio!U37/1000</f>
        <v>0</v>
      </c>
      <c r="V37" s="1">
        <f>[1]IUajustada!W38*[2]EF_PMpneufreio!V37/1000</f>
        <v>0</v>
      </c>
    </row>
    <row r="38" spans="1:22" x14ac:dyDescent="0.2">
      <c r="A38" s="5">
        <v>2010</v>
      </c>
      <c r="B38" s="1">
        <f>[1]IUajustada!C39*[2]EF_PMpneufreio!B38/1000</f>
        <v>1008.7859947892221</v>
      </c>
      <c r="C38" s="1" t="e">
        <f>[1]IUajustada!D39*[2]EF_PMpneufreio!C38/1000</f>
        <v>#VALUE!</v>
      </c>
      <c r="D38" s="1">
        <f>[1]IUajustada!E39*[2]EF_PMpneufreio!D38/1000</f>
        <v>5114.6141611473004</v>
      </c>
      <c r="E38" s="1">
        <f>[1]IUajustada!F39*[2]EF_PMpneufreio!E38/1000</f>
        <v>451.03122982485274</v>
      </c>
      <c r="F38" s="1">
        <f>[1]IUajustada!G39*[2]EF_PMpneufreio!F38/1000</f>
        <v>0</v>
      </c>
      <c r="G38" s="1">
        <f>[1]IUajustada!H39*[2]EF_PMpneufreio!G38/1000</f>
        <v>146.27752552641891</v>
      </c>
      <c r="H38" s="1" t="e">
        <f>[1]IUajustada!I39*[2]EF_PMpneufreio!H38/1000</f>
        <v>#VALUE!</v>
      </c>
      <c r="I38" s="1">
        <f>[1]IUajustada!J39*[2]EF_PMpneufreio!I38/1000</f>
        <v>616.41472884824759</v>
      </c>
      <c r="J38" s="1">
        <f>[1]IUajustada!K39*[2]EF_PMpneufreio!J38/1000</f>
        <v>54.358409935699392</v>
      </c>
      <c r="K38" s="1">
        <f>[1]IUajustada!L39*[2]EF_PMpneufreio!K38/1000</f>
        <v>727.18567683144295</v>
      </c>
      <c r="L38" s="1">
        <f>[1]IUajustada!M39*[2]EF_PMpneufreio!L38/1000</f>
        <v>723.31894161154776</v>
      </c>
      <c r="M38" s="1">
        <f>[1]IUajustada!N39*[2]EF_PMpneufreio!M38/1000</f>
        <v>1790.0899296632981</v>
      </c>
      <c r="N38" s="1">
        <f>[1]IUajustada!O39*[2]EF_PMpneufreio!N38/1000</f>
        <v>353.70069036541179</v>
      </c>
      <c r="O38" s="1">
        <f>[1]IUajustada!P39*[2]EF_PMpneufreio!O38/1000</f>
        <v>0</v>
      </c>
      <c r="P38" s="1">
        <f>[1]IUajustada!Q39*[2]EF_PMpneufreio!P38/1000</f>
        <v>217.24166053596286</v>
      </c>
      <c r="Q38" s="1">
        <f>[1]IUajustada!R39*[2]EF_PMpneufreio!Q38/1000</f>
        <v>217.24166053596286</v>
      </c>
      <c r="R38" s="1">
        <f>[1]IUajustada!S39*[2]EF_PMpneufreio!R38/1000</f>
        <v>590.1984973302209</v>
      </c>
      <c r="S38" s="1">
        <f>[1]IUajustada!T39*[2]EF_PMpneufreio!S38/1000</f>
        <v>975.35741918347344</v>
      </c>
      <c r="T38" s="1">
        <f>[1]IUajustada!U39*[2]EF_PMpneufreio!T38/1000</f>
        <v>975.35741918347344</v>
      </c>
      <c r="U38" s="1">
        <f>[1]IUajustada!V39*[2]EF_PMpneufreio!U38/1000</f>
        <v>106.41571092735724</v>
      </c>
      <c r="V38" s="1">
        <f>[1]IUajustada!W39*[2]EF_PMpneufreio!V38/1000</f>
        <v>9.3842482463008352</v>
      </c>
    </row>
    <row r="39" spans="1:22" x14ac:dyDescent="0.2">
      <c r="A39" s="5">
        <v>2011</v>
      </c>
      <c r="B39" s="1">
        <f>[1]IUajustada!C40*[2]EF_PMpneufreio!B39/1000</f>
        <v>1339.778812161363</v>
      </c>
      <c r="C39" s="1" t="e">
        <f>[1]IUajustada!D40*[2]EF_PMpneufreio!C39/1000</f>
        <v>#VALUE!</v>
      </c>
      <c r="D39" s="1">
        <f>[1]IUajustada!E40*[2]EF_PMpneufreio!D39/1000</f>
        <v>5252.1673212139594</v>
      </c>
      <c r="E39" s="1">
        <f>[1]IUajustada!F40*[2]EF_PMpneufreio!E39/1000</f>
        <v>463.16132781395379</v>
      </c>
      <c r="F39" s="1">
        <f>[1]IUajustada!G40*[2]EF_PMpneufreio!F39/1000</f>
        <v>0</v>
      </c>
      <c r="G39" s="1">
        <f>[1]IUajustada!H40*[2]EF_PMpneufreio!G39/1000</f>
        <v>236.07749680276748</v>
      </c>
      <c r="H39" s="1" t="e">
        <f>[1]IUajustada!I40*[2]EF_PMpneufreio!H39/1000</f>
        <v>#VALUE!</v>
      </c>
      <c r="I39" s="1">
        <f>[1]IUajustada!J40*[2]EF_PMpneufreio!I39/1000</f>
        <v>687.58353519744094</v>
      </c>
      <c r="J39" s="1">
        <f>[1]IUajustada!K40*[2]EF_PMpneufreio!J39/1000</f>
        <v>60.634416930847394</v>
      </c>
      <c r="K39" s="1">
        <f>[1]IUajustada!L40*[2]EF_PMpneufreio!K39/1000</f>
        <v>1037.2371520636098</v>
      </c>
      <c r="L39" s="1">
        <f>[1]IUajustada!M40*[2]EF_PMpneufreio!L39/1000</f>
        <v>875.83469545937169</v>
      </c>
      <c r="M39" s="1">
        <f>[1]IUajustada!N40*[2]EF_PMpneufreio!M39/1000</f>
        <v>1707.454998694611</v>
      </c>
      <c r="N39" s="1">
        <f>[1]IUajustada!O40*[2]EF_PMpneufreio!N39/1000</f>
        <v>653.37504044059449</v>
      </c>
      <c r="O39" s="1">
        <f>[1]IUajustada!P40*[2]EF_PMpneufreio!O39/1000</f>
        <v>0</v>
      </c>
      <c r="P39" s="1">
        <f>[1]IUajustada!Q40*[2]EF_PMpneufreio!P39/1000</f>
        <v>271.79755856650758</v>
      </c>
      <c r="Q39" s="1">
        <f>[1]IUajustada!R40*[2]EF_PMpneufreio!Q39/1000</f>
        <v>271.79755856650758</v>
      </c>
      <c r="R39" s="1">
        <f>[1]IUajustada!S40*[2]EF_PMpneufreio!R39/1000</f>
        <v>738.41504547614124</v>
      </c>
      <c r="S39" s="1">
        <f>[1]IUajustada!T40*[2]EF_PMpneufreio!S39/1000</f>
        <v>1175.6081154504927</v>
      </c>
      <c r="T39" s="1">
        <f>[1]IUajustada!U40*[2]EF_PMpneufreio!T39/1000</f>
        <v>1175.6081154504927</v>
      </c>
      <c r="U39" s="1">
        <f>[1]IUajustada!V40*[2]EF_PMpneufreio!U39/1000</f>
        <v>218.46157013580282</v>
      </c>
      <c r="V39" s="1">
        <f>[1]IUajustada!W40*[2]EF_PMpneufreio!V39/1000</f>
        <v>19.264989995983736</v>
      </c>
    </row>
    <row r="40" spans="1:22" x14ac:dyDescent="0.2">
      <c r="A40" s="5">
        <v>2012</v>
      </c>
      <c r="B40" s="1">
        <f>[1]IUajustada!C41*[2]EF_PMpneufreio!B40/1000</f>
        <v>599.03501250522481</v>
      </c>
      <c r="C40" s="1" t="e">
        <f>[1]IUajustada!D41*[2]EF_PMpneufreio!C40/1000</f>
        <v>#VALUE!</v>
      </c>
      <c r="D40" s="1">
        <f>[1]IUajustada!E41*[2]EF_PMpneufreio!D40/1000</f>
        <v>6084.9246666189447</v>
      </c>
      <c r="E40" s="1">
        <f>[1]IUajustada!F41*[2]EF_PMpneufreio!E40/1000</f>
        <v>536.59786824683681</v>
      </c>
      <c r="F40" s="1">
        <f>[1]IUajustada!G41*[2]EF_PMpneufreio!F40/1000</f>
        <v>0</v>
      </c>
      <c r="G40" s="1">
        <f>[1]IUajustada!H41*[2]EF_PMpneufreio!G40/1000</f>
        <v>137.76908986873318</v>
      </c>
      <c r="H40" s="1" t="e">
        <f>[1]IUajustada!I41*[2]EF_PMpneufreio!H40/1000</f>
        <v>#VALUE!</v>
      </c>
      <c r="I40" s="1">
        <f>[1]IUajustada!J41*[2]EF_PMpneufreio!I40/1000</f>
        <v>744.41749478596034</v>
      </c>
      <c r="J40" s="1">
        <f>[1]IUajustada!K41*[2]EF_PMpneufreio!J40/1000</f>
        <v>65.646308323115349</v>
      </c>
      <c r="K40" s="1">
        <f>[1]IUajustada!L41*[2]EF_PMpneufreio!K40/1000</f>
        <v>891.12255720819371</v>
      </c>
      <c r="L40" s="1">
        <f>[1]IUajustada!M41*[2]EF_PMpneufreio!L40/1000</f>
        <v>708.79505661601252</v>
      </c>
      <c r="M40" s="1">
        <f>[1]IUajustada!N41*[2]EF_PMpneufreio!M40/1000</f>
        <v>616.84622784602436</v>
      </c>
      <c r="N40" s="1">
        <f>[1]IUajustada!O41*[2]EF_PMpneufreio!N40/1000</f>
        <v>466.30211162129427</v>
      </c>
      <c r="O40" s="1">
        <f>[1]IUajustada!P41*[2]EF_PMpneufreio!O40/1000</f>
        <v>0</v>
      </c>
      <c r="P40" s="1">
        <f>[1]IUajustada!Q41*[2]EF_PMpneufreio!P40/1000</f>
        <v>160.95705777275472</v>
      </c>
      <c r="Q40" s="1">
        <f>[1]IUajustada!R41*[2]EF_PMpneufreio!Q40/1000</f>
        <v>160.95705777275472</v>
      </c>
      <c r="R40" s="1">
        <f>[1]IUajustada!S41*[2]EF_PMpneufreio!R40/1000</f>
        <v>437.28543317982667</v>
      </c>
      <c r="S40" s="1">
        <f>[1]IUajustada!T41*[2]EF_PMpneufreio!S40/1000</f>
        <v>666.13202235121344</v>
      </c>
      <c r="T40" s="1">
        <f>[1]IUajustada!U41*[2]EF_PMpneufreio!T40/1000</f>
        <v>666.13202235121344</v>
      </c>
      <c r="U40" s="1">
        <f>[1]IUajustada!V41*[2]EF_PMpneufreio!U40/1000</f>
        <v>532.15981502883403</v>
      </c>
      <c r="V40" s="1">
        <f>[1]IUajustada!W41*[2]EF_PMpneufreio!V40/1000</f>
        <v>46.928407162971659</v>
      </c>
    </row>
    <row r="41" spans="1:22" x14ac:dyDescent="0.2">
      <c r="A41" s="5">
        <v>2013</v>
      </c>
      <c r="B41" s="1">
        <f>[1]IUajustada!C42*[2]EF_PMpneufreio!B41/1000</f>
        <v>500.64919462321126</v>
      </c>
      <c r="C41" s="1" t="e">
        <f>[1]IUajustada!D42*[2]EF_PMpneufreio!C41/1000</f>
        <v>#VALUE!</v>
      </c>
      <c r="D41" s="1">
        <f>[1]IUajustada!E42*[2]EF_PMpneufreio!D41/1000</f>
        <v>6515.1071297719545</v>
      </c>
      <c r="E41" s="1">
        <f>[1]IUajustada!F42*[2]EF_PMpneufreio!E41/1000</f>
        <v>574.53342297135271</v>
      </c>
      <c r="F41" s="1">
        <f>[1]IUajustada!G42*[2]EF_PMpneufreio!F41/1000</f>
        <v>0</v>
      </c>
      <c r="G41" s="1">
        <f>[1]IUajustada!H42*[2]EF_PMpneufreio!G41/1000</f>
        <v>167.40647840824352</v>
      </c>
      <c r="H41" s="1" t="e">
        <f>[1]IUajustada!I42*[2]EF_PMpneufreio!H41/1000</f>
        <v>#VALUE!</v>
      </c>
      <c r="I41" s="1">
        <f>[1]IUajustada!J42*[2]EF_PMpneufreio!I41/1000</f>
        <v>738.64467420568417</v>
      </c>
      <c r="J41" s="1">
        <f>[1]IUajustada!K42*[2]EF_PMpneufreio!J41/1000</f>
        <v>65.13723329148165</v>
      </c>
      <c r="K41" s="1">
        <f>[1]IUajustada!L42*[2]EF_PMpneufreio!K41/1000</f>
        <v>1049.1780579992335</v>
      </c>
      <c r="L41" s="1">
        <f>[1]IUajustada!M42*[2]EF_PMpneufreio!L41/1000</f>
        <v>499.44336027822925</v>
      </c>
      <c r="M41" s="1">
        <f>[1]IUajustada!N42*[2]EF_PMpneufreio!M41/1000</f>
        <v>529.94994570780284</v>
      </c>
      <c r="N41" s="1">
        <f>[1]IUajustada!O42*[2]EF_PMpneufreio!N41/1000</f>
        <v>555.21263713650706</v>
      </c>
      <c r="O41" s="1">
        <f>[1]IUajustada!P42*[2]EF_PMpneufreio!O41/1000</f>
        <v>0</v>
      </c>
      <c r="P41" s="1">
        <f>[1]IUajustada!Q42*[2]EF_PMpneufreio!P41/1000</f>
        <v>238.37298125207778</v>
      </c>
      <c r="Q41" s="1">
        <f>[1]IUajustada!R42*[2]EF_PMpneufreio!Q41/1000</f>
        <v>238.37298125207778</v>
      </c>
      <c r="R41" s="1">
        <f>[1]IUajustada!S42*[2]EF_PMpneufreio!R41/1000</f>
        <v>647.60771480022538</v>
      </c>
      <c r="S41" s="1">
        <f>[1]IUajustada!T42*[2]EF_PMpneufreio!S41/1000</f>
        <v>937.85095771946055</v>
      </c>
      <c r="T41" s="1">
        <f>[1]IUajustada!U42*[2]EF_PMpneufreio!T41/1000</f>
        <v>937.85095771946055</v>
      </c>
      <c r="U41" s="1">
        <f>[1]IUajustada!V42*[2]EF_PMpneufreio!U41/1000</f>
        <v>323.58422577125413</v>
      </c>
      <c r="V41" s="1">
        <f>[1]IUajustada!W42*[2]EF_PMpneufreio!V41/1000</f>
        <v>28.535210419233874</v>
      </c>
    </row>
    <row r="42" spans="1:22" x14ac:dyDescent="0.2">
      <c r="A42" s="5">
        <v>2014</v>
      </c>
      <c r="B42" s="1">
        <f>[1]IUajustada!C43*[2]EF_PMpneufreio!B42/1000</f>
        <v>339.76804136967485</v>
      </c>
      <c r="C42" s="1" t="e">
        <f>[1]IUajustada!D43*[2]EF_PMpneufreio!C42/1000</f>
        <v>#VALUE!</v>
      </c>
      <c r="D42" s="1">
        <f>[1]IUajustada!E43*[2]EF_PMpneufreio!D42/1000</f>
        <v>6168.9017542630017</v>
      </c>
      <c r="E42" s="1">
        <f>[1]IUajustada!F43*[2]EF_PMpneufreio!E42/1000</f>
        <v>544.00337097369584</v>
      </c>
      <c r="F42" s="1">
        <f>[1]IUajustada!G43*[2]EF_PMpneufreio!F42/1000</f>
        <v>0</v>
      </c>
      <c r="G42" s="1">
        <f>[1]IUajustada!H43*[2]EF_PMpneufreio!G42/1000</f>
        <v>197.82619244820816</v>
      </c>
      <c r="H42" s="1" t="e">
        <f>[1]IUajustada!I43*[2]EF_PMpneufreio!H42/1000</f>
        <v>#VALUE!</v>
      </c>
      <c r="I42" s="1">
        <f>[1]IUajustada!J43*[2]EF_PMpneufreio!I42/1000</f>
        <v>703.56098120406511</v>
      </c>
      <c r="J42" s="1">
        <f>[1]IUajustada!K43*[2]EF_PMpneufreio!J42/1000</f>
        <v>62.043384820658154</v>
      </c>
      <c r="K42" s="1">
        <f>[1]IUajustada!L43*[2]EF_PMpneufreio!K42/1000</f>
        <v>1004.047683518854</v>
      </c>
      <c r="L42" s="1">
        <f>[1]IUajustada!M43*[2]EF_PMpneufreio!L42/1000</f>
        <v>269.53659516173445</v>
      </c>
      <c r="M42" s="1">
        <f>[1]IUajustada!N43*[2]EF_PMpneufreio!M42/1000</f>
        <v>3127.9567728014886</v>
      </c>
      <c r="N42" s="1">
        <f>[1]IUajustada!O43*[2]EF_PMpneufreio!N42/1000</f>
        <v>544.20359536298872</v>
      </c>
      <c r="O42" s="1">
        <f>[1]IUajustada!P43*[2]EF_PMpneufreio!O42/1000</f>
        <v>0</v>
      </c>
      <c r="P42" s="1">
        <f>[1]IUajustada!Q43*[2]EF_PMpneufreio!P42/1000</f>
        <v>196.52633242066099</v>
      </c>
      <c r="Q42" s="1">
        <f>[1]IUajustada!R43*[2]EF_PMpneufreio!Q42/1000</f>
        <v>196.52633242066099</v>
      </c>
      <c r="R42" s="1">
        <f>[1]IUajustada!S43*[2]EF_PMpneufreio!R42/1000</f>
        <v>533.91944157641115</v>
      </c>
      <c r="S42" s="1">
        <f>[1]IUajustada!T43*[2]EF_PMpneufreio!S42/1000</f>
        <v>730.68343331970607</v>
      </c>
      <c r="T42" s="1">
        <f>[1]IUajustada!U43*[2]EF_PMpneufreio!T42/1000</f>
        <v>730.68343331970607</v>
      </c>
      <c r="U42" s="1">
        <f>[1]IUajustada!V43*[2]EF_PMpneufreio!U42/1000</f>
        <v>325.35076273783471</v>
      </c>
      <c r="V42" s="1">
        <f>[1]IUajustada!W43*[2]EF_PMpneufreio!V42/1000</f>
        <v>28.69099212934222</v>
      </c>
    </row>
    <row r="43" spans="1:22" x14ac:dyDescent="0.2">
      <c r="A43" s="5">
        <v>2015</v>
      </c>
      <c r="B43" s="1">
        <f>[1]IUajustada!C44*[2]EF_PMpneufreio!B43/1000</f>
        <v>100.10639143607717</v>
      </c>
      <c r="C43" s="1" t="e">
        <f>[1]IUajustada!D44*[2]EF_PMpneufreio!C43/1000</f>
        <v>#VALUE!</v>
      </c>
      <c r="D43" s="1">
        <f>[1]IUajustada!E44*[2]EF_PMpneufreio!D43/1000</f>
        <v>2045.4894023894474</v>
      </c>
      <c r="E43" s="1">
        <f>[1]IUajustada!F44*[2]EF_PMpneufreio!E43/1000</f>
        <v>180.38107503039183</v>
      </c>
      <c r="F43" s="1">
        <f>[1]IUajustada!G44*[2]EF_PMpneufreio!F43/1000</f>
        <v>0</v>
      </c>
      <c r="G43" s="1">
        <f>[1]IUajustada!H44*[2]EF_PMpneufreio!G43/1000</f>
        <v>71.918830673153991</v>
      </c>
      <c r="H43" s="1" t="e">
        <f>[1]IUajustada!I44*[2]EF_PMpneufreio!H43/1000</f>
        <v>#VALUE!</v>
      </c>
      <c r="I43" s="1">
        <f>[1]IUajustada!J44*[2]EF_PMpneufreio!I43/1000</f>
        <v>174.4895180443244</v>
      </c>
      <c r="J43" s="1">
        <f>[1]IUajustada!K44*[2]EF_PMpneufreio!J43/1000</f>
        <v>15.387323351371551</v>
      </c>
      <c r="K43" s="1">
        <f>[1]IUajustada!L44*[2]EF_PMpneufreio!K43/1000</f>
        <v>293.54317900789624</v>
      </c>
      <c r="L43" s="1">
        <f>[1]IUajustada!M44*[2]EF_PMpneufreio!L43/1000</f>
        <v>118.12459960429567</v>
      </c>
      <c r="M43" s="1">
        <f>[1]IUajustada!N44*[2]EF_PMpneufreio!M43/1000</f>
        <v>73.162054116735945</v>
      </c>
      <c r="N43" s="1">
        <f>[1]IUajustada!O44*[2]EF_PMpneufreio!N43/1000</f>
        <v>135.13702700668642</v>
      </c>
      <c r="O43" s="1">
        <f>[1]IUajustada!P44*[2]EF_PMpneufreio!O43/1000</f>
        <v>0</v>
      </c>
      <c r="P43" s="1">
        <f>[1]IUajustada!Q44*[2]EF_PMpneufreio!P43/1000</f>
        <v>42.025599821875993</v>
      </c>
      <c r="Q43" s="1">
        <f>[1]IUajustada!R44*[2]EF_PMpneufreio!Q43/1000</f>
        <v>42.025599821875993</v>
      </c>
      <c r="R43" s="1">
        <f>[1]IUajustada!S44*[2]EF_PMpneufreio!R43/1000</f>
        <v>114.17444427132044</v>
      </c>
      <c r="S43" s="1">
        <f>[1]IUajustada!T44*[2]EF_PMpneufreio!S43/1000</f>
        <v>156.25086565722776</v>
      </c>
      <c r="T43" s="1">
        <f>[1]IUajustada!U44*[2]EF_PMpneufreio!T43/1000</f>
        <v>156.25086565722776</v>
      </c>
      <c r="U43" s="1">
        <f>[1]IUajustada!V44*[2]EF_PMpneufreio!U43/1000</f>
        <v>184.60699784890036</v>
      </c>
      <c r="V43" s="1">
        <f>[1]IUajustada!W44*[2]EF_PMpneufreio!V43/1000</f>
        <v>16.279531290271553</v>
      </c>
    </row>
    <row r="44" spans="1:22" x14ac:dyDescent="0.2">
      <c r="A44" s="6" t="s">
        <v>22</v>
      </c>
      <c r="B44" s="10">
        <f>SUM(B3:B43)</f>
        <v>24687.296789454998</v>
      </c>
      <c r="C44" s="10">
        <f>SUM(C3:C36)</f>
        <v>795.40778063962694</v>
      </c>
      <c r="D44" s="10">
        <f t="shared" ref="D44:V44" si="0">SUM(D3:D43)</f>
        <v>49670.960588873575</v>
      </c>
      <c r="E44" s="10">
        <f t="shared" si="0"/>
        <v>4380.2237539568405</v>
      </c>
      <c r="F44" s="17">
        <f>F46</f>
        <v>6202.4571335999999</v>
      </c>
      <c r="G44" s="10">
        <f t="shared" si="0"/>
        <v>1870.6530167281235</v>
      </c>
      <c r="H44" s="10">
        <f>SUM(H3:H36)</f>
        <v>20.769011777101618</v>
      </c>
      <c r="I44" s="10">
        <f t="shared" si="0"/>
        <v>5006.9133311802734</v>
      </c>
      <c r="J44" s="10">
        <f t="shared" si="0"/>
        <v>441.5336536123221</v>
      </c>
      <c r="K44" s="10">
        <f t="shared" si="0"/>
        <v>7644.3811795291058</v>
      </c>
      <c r="L44" s="10">
        <f t="shared" si="0"/>
        <v>9815.4541331549426</v>
      </c>
      <c r="M44" s="10">
        <f t="shared" si="0"/>
        <v>18458.427157573409</v>
      </c>
      <c r="N44" s="10">
        <f t="shared" si="0"/>
        <v>5521.8924958226071</v>
      </c>
      <c r="O44" s="10">
        <f t="shared" si="0"/>
        <v>0</v>
      </c>
      <c r="P44" s="10">
        <f t="shared" si="0"/>
        <v>2468.8485873152908</v>
      </c>
      <c r="Q44" s="10">
        <f t="shared" si="0"/>
        <v>2468.8485873152908</v>
      </c>
      <c r="R44" s="10">
        <f t="shared" si="0"/>
        <v>6707.3264067971359</v>
      </c>
      <c r="S44" s="10">
        <f t="shared" si="0"/>
        <v>10665.255973209127</v>
      </c>
      <c r="T44" s="10">
        <f t="shared" si="0"/>
        <v>10665.255973209127</v>
      </c>
      <c r="U44" s="10">
        <f t="shared" si="0"/>
        <v>1690.5790824499832</v>
      </c>
      <c r="V44" s="10">
        <f t="shared" si="0"/>
        <v>149.0833792441039</v>
      </c>
    </row>
    <row r="46" spans="1:22" x14ac:dyDescent="0.2">
      <c r="F46" s="1">
        <f>[2]EF_PMpneufreio!$F$43*[1]IUajustada!$G$45/1000</f>
        <v>6202.4571335999999</v>
      </c>
    </row>
    <row r="50" spans="8:10" x14ac:dyDescent="0.2">
      <c r="H50" s="44">
        <f>SUM(B44:V44)</f>
        <v>169331.56801544302</v>
      </c>
      <c r="I50" s="45"/>
    </row>
    <row r="51" spans="8:10" x14ac:dyDescent="0.2">
      <c r="H51" s="45">
        <f>H50/8760</f>
        <v>19.330087672995777</v>
      </c>
      <c r="I51" s="45"/>
      <c r="J51" s="1" t="s">
        <v>23</v>
      </c>
    </row>
  </sheetData>
  <sheetProtection password="B056" sheet="1" objects="1" scenarios="1"/>
  <mergeCells count="3">
    <mergeCell ref="A1:V1"/>
    <mergeCell ref="H50:I50"/>
    <mergeCell ref="H51:I5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13" workbookViewId="0">
      <selection activeCell="L47" sqref="L47"/>
    </sheetView>
  </sheetViews>
  <sheetFormatPr defaultRowHeight="11.25" x14ac:dyDescent="0.2"/>
  <cols>
    <col min="1" max="1" width="9.140625" style="25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69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[1]IUajustada!C4*[2]EF_PM10pneufreio!B3/1000</f>
        <v>2.4479260656746415</v>
      </c>
      <c r="C3" s="1">
        <f>[1]IUajustada!D4*[2]EF_PM10pneufreio!C3/1000</f>
        <v>1.3301150504174816E-2</v>
      </c>
      <c r="D3" s="1">
        <f>[1]IUajustada!E4*[2]EF_PM10pneufreio!D3/1000</f>
        <v>0</v>
      </c>
      <c r="E3" s="1">
        <f>[1]IUajustada!F4*[2]EF_PM10pneufreio!E3/1000</f>
        <v>0</v>
      </c>
      <c r="F3" s="1">
        <f>[1]IUajustada!G4*[2]EF_PM10pneufreio!F3/1000</f>
        <v>0</v>
      </c>
      <c r="G3" s="1">
        <f>[1]IUajustada!H4*[2]EF_PM10pneufreio!G3/1000</f>
        <v>5.2659989395133236E-2</v>
      </c>
      <c r="H3" s="1">
        <f>[1]IUajustada!I4*[2]EF_PM10pneufreio!H3/1000</f>
        <v>0</v>
      </c>
      <c r="I3" s="1">
        <f>[1]IUajustada!J4*[2]EF_PM10pneufreio!I3/1000</f>
        <v>0</v>
      </c>
      <c r="J3" s="1">
        <f>[1]IUajustada!K4*[2]EF_PM10pneufreio!J3/1000</f>
        <v>0</v>
      </c>
      <c r="K3" s="1">
        <f>[1]IUajustada!L4*[2]EF_PM10pneufreio!K3/1000</f>
        <v>4.0003542937794054E-2</v>
      </c>
      <c r="L3" s="1">
        <f>[1]IUajustada!M4*[2]EF_PM10pneufreio!L3/1000</f>
        <v>0</v>
      </c>
      <c r="M3" s="1">
        <f>[1]IUajustada!N4*[2]EF_PM10pneufreio!M3/1000</f>
        <v>0.41809318489200914</v>
      </c>
      <c r="N3" s="1">
        <f>[1]IUajustada!O4*[2]EF_PM10pneufreio!N3/1000</f>
        <v>9.2049370917107035E-2</v>
      </c>
      <c r="O3" s="1">
        <f>[1]IUajustada!P4*[2]EF_PM10pneufreio!O3/1000</f>
        <v>0</v>
      </c>
      <c r="P3" s="1">
        <f>[1]IUajustada!Q4*[2]EF_PM10pneufreio!P3/1000</f>
        <v>2.7836419264476091</v>
      </c>
      <c r="Q3" s="1">
        <f>[1]IUajustada!R4*[2]EF_PM10pneufreio!Q3/1000</f>
        <v>2.7836419264476091</v>
      </c>
      <c r="R3" s="1">
        <f>[1]IUajustada!S4*[2]EF_PM10pneufreio!R3/1000</f>
        <v>7.6034663731670786</v>
      </c>
      <c r="S3" s="1">
        <f>[1]IUajustada!T4*[2]EF_PM10pneufreio!S3/1000</f>
        <v>5.6837168259440913</v>
      </c>
      <c r="T3" s="1">
        <f>[1]IUajustada!U4*[2]EF_PM10pneufreio!T3/1000</f>
        <v>5.6837168259440913</v>
      </c>
      <c r="U3" s="1">
        <f>[1]IUajustada!V4*[2]EF_PM10pneufreio!U3/1000</f>
        <v>0</v>
      </c>
      <c r="V3" s="1">
        <f>[1]IUajustada!W4*[2]EF_PM10pneufreio!V3/1000</f>
        <v>0</v>
      </c>
    </row>
    <row r="4" spans="1:22" x14ac:dyDescent="0.2">
      <c r="A4" s="5">
        <v>1976</v>
      </c>
      <c r="B4" s="1">
        <f>[1]IUajustada!C5*[2]EF_PM10pneufreio!B4/1000</f>
        <v>4.4153435429909722</v>
      </c>
      <c r="C4" s="1">
        <f>[1]IUajustada!D5*[2]EF_PM10pneufreio!C4/1000</f>
        <v>2.2839144877611007E-2</v>
      </c>
      <c r="D4" s="1">
        <f>[1]IUajustada!E5*[2]EF_PM10pneufreio!D4/1000</f>
        <v>0</v>
      </c>
      <c r="E4" s="1">
        <f>[1]IUajustada!F5*[2]EF_PM10pneufreio!E4/1000</f>
        <v>0</v>
      </c>
      <c r="F4" s="1">
        <f>[1]IUajustada!G5*[2]EF_PM10pneufreio!F4/1000</f>
        <v>0</v>
      </c>
      <c r="G4" s="1">
        <f>[1]IUajustada!H5*[2]EF_PM10pneufreio!G4/1000</f>
        <v>5.363183929157337E-2</v>
      </c>
      <c r="H4" s="1">
        <f>[1]IUajustada!I5*[2]EF_PM10pneufreio!H4/1000</f>
        <v>1.7300593262093136E-3</v>
      </c>
      <c r="I4" s="1">
        <f>[1]IUajustada!J5*[2]EF_PM10pneufreio!I4/1000</f>
        <v>0</v>
      </c>
      <c r="J4" s="1">
        <f>[1]IUajustada!K5*[2]EF_PM10pneufreio!J4/1000</f>
        <v>0</v>
      </c>
      <c r="K4" s="1">
        <f>[1]IUajustada!L5*[2]EF_PM10pneufreio!K4/1000</f>
        <v>5.3592528161665376E-2</v>
      </c>
      <c r="L4" s="1">
        <f>[1]IUajustada!M5*[2]EF_PM10pneufreio!L4/1000</f>
        <v>0</v>
      </c>
      <c r="M4" s="1">
        <f>[1]IUajustada!N5*[2]EF_PM10pneufreio!M4/1000</f>
        <v>0.46986165418384612</v>
      </c>
      <c r="N4" s="1">
        <f>[1]IUajustada!O5*[2]EF_PM10pneufreio!N4/1000</f>
        <v>3.5795720756245999E-2</v>
      </c>
      <c r="O4" s="1">
        <f>[1]IUajustada!P5*[2]EF_PM10pneufreio!O4/1000</f>
        <v>0</v>
      </c>
      <c r="P4" s="1">
        <f>[1]IUajustada!Q5*[2]EF_PM10pneufreio!P4/1000</f>
        <v>3.6117547960379541</v>
      </c>
      <c r="Q4" s="1">
        <f>[1]IUajustada!R5*[2]EF_PM10pneufreio!Q4/1000</f>
        <v>3.6117547960379541</v>
      </c>
      <c r="R4" s="1">
        <f>[1]IUajustada!S5*[2]EF_PM10pneufreio!R4/1000</f>
        <v>9.8654413410295962</v>
      </c>
      <c r="S4" s="1">
        <f>[1]IUajustada!T5*[2]EF_PM10pneufreio!S4/1000</f>
        <v>7.8378316234752043</v>
      </c>
      <c r="T4" s="1">
        <f>[1]IUajustada!U5*[2]EF_PM10pneufreio!T4/1000</f>
        <v>7.8378316234752043</v>
      </c>
      <c r="U4" s="1">
        <f>[1]IUajustada!V5*[2]EF_PM10pneufreio!U4/1000</f>
        <v>0</v>
      </c>
      <c r="V4" s="1">
        <f>[1]IUajustada!W5*[2]EF_PM10pneufreio!V4/1000</f>
        <v>0</v>
      </c>
    </row>
    <row r="5" spans="1:22" x14ac:dyDescent="0.2">
      <c r="A5" s="5">
        <v>1977</v>
      </c>
      <c r="B5" s="1">
        <f>[1]IUajustada!C6*[2]EF_PM10pneufreio!B5/1000</f>
        <v>4.9927010319662388</v>
      </c>
      <c r="C5" s="1">
        <f>[1]IUajustada!D6*[2]EF_PM10pneufreio!C5/1000</f>
        <v>3.7754033095477368E-2</v>
      </c>
      <c r="D5" s="1">
        <f>[1]IUajustada!E6*[2]EF_PM10pneufreio!D5/1000</f>
        <v>0</v>
      </c>
      <c r="E5" s="1">
        <f>[1]IUajustada!F6*[2]EF_PM10pneufreio!E5/1000</f>
        <v>0</v>
      </c>
      <c r="F5" s="1">
        <f>[1]IUajustada!G6*[2]EF_PM10pneufreio!F5/1000</f>
        <v>0</v>
      </c>
      <c r="G5" s="1">
        <f>[1]IUajustada!H6*[2]EF_PM10pneufreio!G5/1000</f>
        <v>6.5634868271241209E-2</v>
      </c>
      <c r="H5" s="1">
        <f>[1]IUajustada!I6*[2]EF_PM10pneufreio!H5/1000</f>
        <v>0</v>
      </c>
      <c r="I5" s="1">
        <f>[1]IUajustada!J6*[2]EF_PM10pneufreio!I5/1000</f>
        <v>0</v>
      </c>
      <c r="J5" s="1">
        <f>[1]IUajustada!K6*[2]EF_PM10pneufreio!J5/1000</f>
        <v>0</v>
      </c>
      <c r="K5" s="1">
        <f>[1]IUajustada!L6*[2]EF_PM10pneufreio!K5/1000</f>
        <v>7.4493542213133743E-2</v>
      </c>
      <c r="L5" s="1">
        <f>[1]IUajustada!M6*[2]EF_PM10pneufreio!L5/1000</f>
        <v>0</v>
      </c>
      <c r="M5" s="1">
        <f>[1]IUajustada!N6*[2]EF_PM10pneufreio!M5/1000</f>
        <v>1.2215832104108355</v>
      </c>
      <c r="N5" s="1">
        <f>[1]IUajustada!O6*[2]EF_PM10pneufreio!N5/1000</f>
        <v>0.16687772265468415</v>
      </c>
      <c r="O5" s="1">
        <f>[1]IUajustada!P6*[2]EF_PM10pneufreio!O5/1000</f>
        <v>0</v>
      </c>
      <c r="P5" s="1">
        <f>[1]IUajustada!Q6*[2]EF_PM10pneufreio!P5/1000</f>
        <v>4.6959219631780895</v>
      </c>
      <c r="Q5" s="1">
        <f>[1]IUajustada!R6*[2]EF_PM10pneufreio!Q5/1000</f>
        <v>4.6959219631780895</v>
      </c>
      <c r="R5" s="1">
        <f>[1]IUajustada!S6*[2]EF_PM10pneufreio!R5/1000</f>
        <v>12.826823880903113</v>
      </c>
      <c r="S5" s="1">
        <f>[1]IUajustada!T6*[2]EF_PM10pneufreio!S5/1000</f>
        <v>11.217843752805404</v>
      </c>
      <c r="T5" s="1">
        <f>[1]IUajustada!U6*[2]EF_PM10pneufreio!T5/1000</f>
        <v>11.217843752805404</v>
      </c>
      <c r="U5" s="1">
        <f>[1]IUajustada!V6*[2]EF_PM10pneufreio!U5/1000</f>
        <v>0</v>
      </c>
      <c r="V5" s="1">
        <f>[1]IUajustada!W6*[2]EF_PM10pneufreio!V5/1000</f>
        <v>0</v>
      </c>
    </row>
    <row r="6" spans="1:22" x14ac:dyDescent="0.2">
      <c r="A6" s="5">
        <v>1978</v>
      </c>
      <c r="B6" s="1">
        <f>[1]IUajustada!C7*[2]EF_PM10pneufreio!B6/1000</f>
        <v>8.086526864492285</v>
      </c>
      <c r="C6" s="1">
        <f>[1]IUajustada!D7*[2]EF_PM10pneufreio!C6/1000</f>
        <v>6.312808634924362E-2</v>
      </c>
      <c r="D6" s="1">
        <f>[1]IUajustada!E7*[2]EF_PM10pneufreio!D6/1000</f>
        <v>0</v>
      </c>
      <c r="E6" s="1">
        <f>[1]IUajustada!F7*[2]EF_PM10pneufreio!E6/1000</f>
        <v>0</v>
      </c>
      <c r="F6" s="1">
        <f>[1]IUajustada!G7*[2]EF_PM10pneufreio!F6/1000</f>
        <v>0</v>
      </c>
      <c r="G6" s="1">
        <f>[1]IUajustada!H7*[2]EF_PM10pneufreio!G6/1000</f>
        <v>5.9436305340314771E-2</v>
      </c>
      <c r="H6" s="1">
        <f>[1]IUajustada!I7*[2]EF_PM10pneufreio!H6/1000</f>
        <v>0</v>
      </c>
      <c r="I6" s="1">
        <f>[1]IUajustada!J7*[2]EF_PM10pneufreio!I6/1000</f>
        <v>0</v>
      </c>
      <c r="J6" s="1">
        <f>[1]IUajustada!K7*[2]EF_PM10pneufreio!J6/1000</f>
        <v>0</v>
      </c>
      <c r="K6" s="1">
        <f>[1]IUajustada!L7*[2]EF_PM10pneufreio!K6/1000</f>
        <v>0.12314789810779134</v>
      </c>
      <c r="L6" s="1">
        <f>[1]IUajustada!M7*[2]EF_PM10pneufreio!L6/1000</f>
        <v>0</v>
      </c>
      <c r="M6" s="1">
        <f>[1]IUajustada!N7*[2]EF_PM10pneufreio!M6/1000</f>
        <v>1.3979079446784248</v>
      </c>
      <c r="N6" s="1">
        <f>[1]IUajustada!O7*[2]EF_PM10pneufreio!N6/1000</f>
        <v>9.7136978174966832E-2</v>
      </c>
      <c r="O6" s="1">
        <f>[1]IUajustada!P7*[2]EF_PM10pneufreio!O6/1000</f>
        <v>0</v>
      </c>
      <c r="P6" s="1">
        <f>[1]IUajustada!Q7*[2]EF_PM10pneufreio!P6/1000</f>
        <v>5.5628233164711922</v>
      </c>
      <c r="Q6" s="1">
        <f>[1]IUajustada!R7*[2]EF_PM10pneufreio!Q6/1000</f>
        <v>5.5628233164711922</v>
      </c>
      <c r="R6" s="1">
        <f>[1]IUajustada!S7*[2]EF_PM10pneufreio!R6/1000</f>
        <v>15.19474887369446</v>
      </c>
      <c r="S6" s="1">
        <f>[1]IUajustada!T7*[2]EF_PM10pneufreio!S6/1000</f>
        <v>14.143916233419468</v>
      </c>
      <c r="T6" s="1">
        <f>[1]IUajustada!U7*[2]EF_PM10pneufreio!T6/1000</f>
        <v>14.143916233419468</v>
      </c>
      <c r="U6" s="1">
        <f>[1]IUajustada!V7*[2]EF_PM10pneufreio!U6/1000</f>
        <v>0</v>
      </c>
      <c r="V6" s="1">
        <f>[1]IUajustada!W7*[2]EF_PM10pneufreio!V6/1000</f>
        <v>0</v>
      </c>
    </row>
    <row r="7" spans="1:22" x14ac:dyDescent="0.2">
      <c r="A7" s="5">
        <v>1979</v>
      </c>
      <c r="B7" s="1">
        <f>[1]IUajustada!C8*[2]EF_PM10pneufreio!B7/1000</f>
        <v>10.08382484917694</v>
      </c>
      <c r="C7" s="1">
        <f>[1]IUajustada!D8*[2]EF_PM10pneufreio!C7/1000</f>
        <v>0.14059398929889233</v>
      </c>
      <c r="D7" s="1">
        <f>[1]IUajustada!E8*[2]EF_PM10pneufreio!D7/1000</f>
        <v>0</v>
      </c>
      <c r="E7" s="1">
        <f>[1]IUajustada!F8*[2]EF_PM10pneufreio!E7/1000</f>
        <v>0</v>
      </c>
      <c r="F7" s="1">
        <f>[1]IUajustada!G8*[2]EF_PM10pneufreio!F7/1000</f>
        <v>0</v>
      </c>
      <c r="G7" s="1">
        <f>[1]IUajustada!H8*[2]EF_PM10pneufreio!G7/1000</f>
        <v>4.2028029593882278E-2</v>
      </c>
      <c r="H7" s="1">
        <f>[1]IUajustada!I8*[2]EF_PM10pneufreio!H7/1000</f>
        <v>0</v>
      </c>
      <c r="I7" s="1">
        <f>[1]IUajustada!J8*[2]EF_PM10pneufreio!I7/1000</f>
        <v>0</v>
      </c>
      <c r="J7" s="1">
        <f>[1]IUajustada!K8*[2]EF_PM10pneufreio!J7/1000</f>
        <v>0</v>
      </c>
      <c r="K7" s="1">
        <f>[1]IUajustada!L8*[2]EF_PM10pneufreio!K7/1000</f>
        <v>0.28543976457392589</v>
      </c>
      <c r="L7" s="1">
        <f>[1]IUajustada!M8*[2]EF_PM10pneufreio!L7/1000</f>
        <v>0</v>
      </c>
      <c r="M7" s="1">
        <f>[1]IUajustada!N8*[2]EF_PM10pneufreio!M7/1000</f>
        <v>1.8127736339461231</v>
      </c>
      <c r="N7" s="1">
        <f>[1]IUajustada!O8*[2]EF_PM10pneufreio!N7/1000</f>
        <v>0.16940454435077265</v>
      </c>
      <c r="O7" s="1">
        <f>[1]IUajustada!P8*[2]EF_PM10pneufreio!O7/1000</f>
        <v>0</v>
      </c>
      <c r="P7" s="1">
        <f>[1]IUajustada!Q8*[2]EF_PM10pneufreio!P7/1000</f>
        <v>5.964020388535122</v>
      </c>
      <c r="Q7" s="1">
        <f>[1]IUajustada!R8*[2]EF_PM10pneufreio!Q7/1000</f>
        <v>5.964020388535122</v>
      </c>
      <c r="R7" s="1">
        <f>[1]IUajustada!S8*[2]EF_PM10pneufreio!R7/1000</f>
        <v>16.290611246461676</v>
      </c>
      <c r="S7" s="1">
        <f>[1]IUajustada!T8*[2]EF_PM10pneufreio!S7/1000</f>
        <v>15.996078465154119</v>
      </c>
      <c r="T7" s="1">
        <f>[1]IUajustada!U8*[2]EF_PM10pneufreio!T7/1000</f>
        <v>15.996078465154119</v>
      </c>
      <c r="U7" s="1">
        <f>[1]IUajustada!V8*[2]EF_PM10pneufreio!U7/1000</f>
        <v>0</v>
      </c>
      <c r="V7" s="1">
        <f>[1]IUajustada!W8*[2]EF_PM10pneufreio!V7/1000</f>
        <v>0</v>
      </c>
    </row>
    <row r="8" spans="1:22" x14ac:dyDescent="0.2">
      <c r="A8" s="5">
        <v>1980</v>
      </c>
      <c r="B8" s="1">
        <f>[1]IUajustada!C9*[2]EF_PM10pneufreio!B8/1000</f>
        <v>11.681339990185748</v>
      </c>
      <c r="C8" s="1">
        <f>[1]IUajustada!D9*[2]EF_PM10pneufreio!C8/1000</f>
        <v>1.4248190979959414</v>
      </c>
      <c r="D8" s="1">
        <f>[1]IUajustada!E9*[2]EF_PM10pneufreio!D8/1000</f>
        <v>0</v>
      </c>
      <c r="E8" s="1">
        <f>[1]IUajustada!F9*[2]EF_PM10pneufreio!E8/1000</f>
        <v>0</v>
      </c>
      <c r="F8" s="1">
        <f>[1]IUajustada!G9*[2]EF_PM10pneufreio!F8/1000</f>
        <v>0</v>
      </c>
      <c r="G8" s="1">
        <f>[1]IUajustada!H9*[2]EF_PM10pneufreio!G8/1000</f>
        <v>6.3364233414523283E-2</v>
      </c>
      <c r="H8" s="1">
        <f>[1]IUajustada!I9*[2]EF_PM10pneufreio!H8/1000</f>
        <v>6.0346888764705444E-3</v>
      </c>
      <c r="I8" s="1">
        <f>[1]IUajustada!J9*[2]EF_PM10pneufreio!I8/1000</f>
        <v>0</v>
      </c>
      <c r="J8" s="1">
        <f>[1]IUajustada!K9*[2]EF_PM10pneufreio!J8/1000</f>
        <v>0</v>
      </c>
      <c r="K8" s="1">
        <f>[1]IUajustada!L9*[2]EF_PM10pneufreio!K8/1000</f>
        <v>0.40385835773132717</v>
      </c>
      <c r="L8" s="1">
        <f>[1]IUajustada!M9*[2]EF_PM10pneufreio!L8/1000</f>
        <v>2.3520672710442181</v>
      </c>
      <c r="M8" s="1">
        <f>[1]IUajustada!N9*[2]EF_PM10pneufreio!M8/1000</f>
        <v>3.2827975333623245</v>
      </c>
      <c r="N8" s="1">
        <f>[1]IUajustada!O9*[2]EF_PM10pneufreio!N8/1000</f>
        <v>0.39332472545749986</v>
      </c>
      <c r="O8" s="1">
        <f>[1]IUajustada!P9*[2]EF_PM10pneufreio!O8/1000</f>
        <v>0</v>
      </c>
      <c r="P8" s="1">
        <f>[1]IUajustada!Q9*[2]EF_PM10pneufreio!P8/1000</f>
        <v>5.87763796691981</v>
      </c>
      <c r="Q8" s="1">
        <f>[1]IUajustada!R9*[2]EF_PM10pneufreio!Q8/1000</f>
        <v>5.87763796691981</v>
      </c>
      <c r="R8" s="1">
        <f>[1]IUajustada!S9*[2]EF_PM10pneufreio!R8/1000</f>
        <v>16.054659261493924</v>
      </c>
      <c r="S8" s="1">
        <f>[1]IUajustada!T9*[2]EF_PM10pneufreio!S8/1000</f>
        <v>16.503769064458474</v>
      </c>
      <c r="T8" s="1">
        <f>[1]IUajustada!U9*[2]EF_PM10pneufreio!T8/1000</f>
        <v>16.503769064458474</v>
      </c>
      <c r="U8" s="1">
        <f>[1]IUajustada!V9*[2]EF_PM10pneufreio!U8/1000</f>
        <v>0</v>
      </c>
      <c r="V8" s="1">
        <f>[1]IUajustada!W9*[2]EF_PM10pneufreio!V8/1000</f>
        <v>0</v>
      </c>
    </row>
    <row r="9" spans="1:22" x14ac:dyDescent="0.2">
      <c r="A9" s="5">
        <v>1981</v>
      </c>
      <c r="B9" s="1">
        <f>[1]IUajustada!C10*[2]EF_PM10pneufreio!B9/1000</f>
        <v>7.5607639425923789</v>
      </c>
      <c r="C9" s="1">
        <f>[1]IUajustada!D10*[2]EF_PM10pneufreio!C9/1000</f>
        <v>3.7327090966329801</v>
      </c>
      <c r="D9" s="1">
        <f>[1]IUajustada!E10*[2]EF_PM10pneufreio!D9/1000</f>
        <v>0</v>
      </c>
      <c r="E9" s="1">
        <f>[1]IUajustada!F10*[2]EF_PM10pneufreio!E9/1000</f>
        <v>0</v>
      </c>
      <c r="F9" s="1">
        <f>[1]IUajustada!G10*[2]EF_PM10pneufreio!F9/1000</f>
        <v>0</v>
      </c>
      <c r="G9" s="1">
        <f>[1]IUajustada!H10*[2]EF_PM10pneufreio!G9/1000</f>
        <v>6.2366064535333617E-2</v>
      </c>
      <c r="H9" s="1">
        <f>[1]IUajustada!I10*[2]EF_PM10pneufreio!H9/1000</f>
        <v>6.9295627030093437E-3</v>
      </c>
      <c r="I9" s="1">
        <f>[1]IUajustada!J10*[2]EF_PM10pneufreio!I9/1000</f>
        <v>0</v>
      </c>
      <c r="J9" s="1">
        <f>[1]IUajustada!K10*[2]EF_PM10pneufreio!J9/1000</f>
        <v>0</v>
      </c>
      <c r="K9" s="1">
        <f>[1]IUajustada!L10*[2]EF_PM10pneufreio!K9/1000</f>
        <v>0.44688976151982701</v>
      </c>
      <c r="L9" s="1">
        <f>[1]IUajustada!M10*[2]EF_PM10pneufreio!L9/1000</f>
        <v>4.5232062904696511</v>
      </c>
      <c r="M9" s="1">
        <f>[1]IUajustada!N10*[2]EF_PM10pneufreio!M9/1000</f>
        <v>3.8743919434674563</v>
      </c>
      <c r="N9" s="1">
        <f>[1]IUajustada!O10*[2]EF_PM10pneufreio!N9/1000</f>
        <v>7.5970750646005239E-2</v>
      </c>
      <c r="O9" s="1">
        <f>[1]IUajustada!P10*[2]EF_PM10pneufreio!O9/1000</f>
        <v>0</v>
      </c>
      <c r="P9" s="1">
        <f>[1]IUajustada!Q10*[2]EF_PM10pneufreio!P9/1000</f>
        <v>5.3351015702510285</v>
      </c>
      <c r="Q9" s="1">
        <f>[1]IUajustada!R10*[2]EF_PM10pneufreio!Q9/1000</f>
        <v>5.3351015702510285</v>
      </c>
      <c r="R9" s="1">
        <f>[1]IUajustada!S10*[2]EF_PM10pneufreio!R9/1000</f>
        <v>14.572731140963455</v>
      </c>
      <c r="S9" s="1">
        <f>[1]IUajustada!T10*[2]EF_PM10pneufreio!S9/1000</f>
        <v>15.584899870335329</v>
      </c>
      <c r="T9" s="1">
        <f>[1]IUajustada!U10*[2]EF_PM10pneufreio!T9/1000</f>
        <v>15.584899870335329</v>
      </c>
      <c r="U9" s="1">
        <f>[1]IUajustada!V10*[2]EF_PM10pneufreio!U9/1000</f>
        <v>0</v>
      </c>
      <c r="V9" s="1">
        <f>[1]IUajustada!W10*[2]EF_PM10pneufreio!V9/1000</f>
        <v>0</v>
      </c>
    </row>
    <row r="10" spans="1:22" x14ac:dyDescent="0.2">
      <c r="A10" s="5">
        <v>1982</v>
      </c>
      <c r="B10" s="1">
        <f>[1]IUajustada!C11*[2]EF_PM10pneufreio!B10/1000</f>
        <v>11.559181814752622</v>
      </c>
      <c r="C10" s="1">
        <f>[1]IUajustada!D11*[2]EF_PM10pneufreio!C10/1000</f>
        <v>4.0078997506427818</v>
      </c>
      <c r="D10" s="1">
        <f>[1]IUajustada!E11*[2]EF_PM10pneufreio!D10/1000</f>
        <v>0</v>
      </c>
      <c r="E10" s="1">
        <f>[1]IUajustada!F11*[2]EF_PM10pneufreio!E10/1000</f>
        <v>0</v>
      </c>
      <c r="F10" s="1">
        <f>[1]IUajustada!G11*[2]EF_PM10pneufreio!F10/1000</f>
        <v>0</v>
      </c>
      <c r="G10" s="1">
        <f>[1]IUajustada!H11*[2]EF_PM10pneufreio!G10/1000</f>
        <v>8.7492623040209785E-2</v>
      </c>
      <c r="H10" s="1">
        <f>[1]IUajustada!I11*[2]EF_PM10pneufreio!H10/1000</f>
        <v>3.1815499181112344E-2</v>
      </c>
      <c r="I10" s="1">
        <f>[1]IUajustada!J11*[2]EF_PM10pneufreio!I10/1000</f>
        <v>0</v>
      </c>
      <c r="J10" s="1">
        <f>[1]IUajustada!K11*[2]EF_PM10pneufreio!J10/1000</f>
        <v>0</v>
      </c>
      <c r="K10" s="1">
        <f>[1]IUajustada!L11*[2]EF_PM10pneufreio!K10/1000</f>
        <v>0.57671548950199136</v>
      </c>
      <c r="L10" s="1">
        <f>[1]IUajustada!M11*[2]EF_PM10pneufreio!L10/1000</f>
        <v>7.5989865679890123</v>
      </c>
      <c r="M10" s="1">
        <f>[1]IUajustada!N11*[2]EF_PM10pneufreio!M10/1000</f>
        <v>4.8903844893545712</v>
      </c>
      <c r="N10" s="1">
        <f>[1]IUajustada!O11*[2]EF_PM10pneufreio!N10/1000</f>
        <v>0.35147540830062995</v>
      </c>
      <c r="O10" s="1">
        <f>[1]IUajustada!P11*[2]EF_PM10pneufreio!O10/1000</f>
        <v>0</v>
      </c>
      <c r="P10" s="1">
        <f>[1]IUajustada!Q11*[2]EF_PM10pneufreio!P10/1000</f>
        <v>5.4603202799491912</v>
      </c>
      <c r="Q10" s="1">
        <f>[1]IUajustada!R11*[2]EF_PM10pneufreio!Q10/1000</f>
        <v>5.4603202799491912</v>
      </c>
      <c r="R10" s="1">
        <f>[1]IUajustada!S11*[2]EF_PM10pneufreio!R10/1000</f>
        <v>14.914763727638991</v>
      </c>
      <c r="S10" s="1">
        <f>[1]IUajustada!T11*[2]EF_PM10pneufreio!S10/1000</f>
        <v>16.51067094375864</v>
      </c>
      <c r="T10" s="1">
        <f>[1]IUajustada!U11*[2]EF_PM10pneufreio!T10/1000</f>
        <v>16.51067094375864</v>
      </c>
      <c r="U10" s="1">
        <f>[1]IUajustada!V11*[2]EF_PM10pneufreio!U10/1000</f>
        <v>0</v>
      </c>
      <c r="V10" s="1">
        <f>[1]IUajustada!W11*[2]EF_PM10pneufreio!V10/1000</f>
        <v>0</v>
      </c>
    </row>
    <row r="11" spans="1:22" x14ac:dyDescent="0.2">
      <c r="A11" s="5">
        <v>1983</v>
      </c>
      <c r="B11" s="1">
        <f>[1]IUajustada!C12*[2]EF_PM10pneufreio!B11/1000</f>
        <v>7.2977148805627836</v>
      </c>
      <c r="C11" s="1">
        <f>[1]IUajustada!D12*[2]EF_PM10pneufreio!C11/1000</f>
        <v>16.965202780345457</v>
      </c>
      <c r="D11" s="1">
        <f>[1]IUajustada!E12*[2]EF_PM10pneufreio!D11/1000</f>
        <v>0</v>
      </c>
      <c r="E11" s="1">
        <f>[1]IUajustada!F12*[2]EF_PM10pneufreio!E11/1000</f>
        <v>0</v>
      </c>
      <c r="F11" s="1">
        <f>[1]IUajustada!G12*[2]EF_PM10pneufreio!F11/1000</f>
        <v>0</v>
      </c>
      <c r="G11" s="1">
        <f>[1]IUajustada!H12*[2]EF_PM10pneufreio!G11/1000</f>
        <v>0.10037829593760644</v>
      </c>
      <c r="H11" s="1">
        <f>[1]IUajustada!I12*[2]EF_PM10pneufreio!H11/1000</f>
        <v>0.10950359520264923</v>
      </c>
      <c r="I11" s="1">
        <f>[1]IUajustada!J12*[2]EF_PM10pneufreio!I11/1000</f>
        <v>0</v>
      </c>
      <c r="J11" s="1">
        <f>[1]IUajustada!K12*[2]EF_PM10pneufreio!J11/1000</f>
        <v>0</v>
      </c>
      <c r="K11" s="1">
        <f>[1]IUajustada!L12*[2]EF_PM10pneufreio!K11/1000</f>
        <v>0.72754443124756885</v>
      </c>
      <c r="L11" s="1">
        <f>[1]IUajustada!M12*[2]EF_PM10pneufreio!L11/1000</f>
        <v>12.30312111007745</v>
      </c>
      <c r="M11" s="1">
        <f>[1]IUajustada!N12*[2]EF_PM10pneufreio!M11/1000</f>
        <v>4.2322914006584025</v>
      </c>
      <c r="N11" s="1">
        <f>[1]IUajustada!O12*[2]EF_PM10pneufreio!N11/1000</f>
        <v>0.10140183481067053</v>
      </c>
      <c r="O11" s="1">
        <f>[1]IUajustada!P12*[2]EF_PM10pneufreio!O11/1000</f>
        <v>0</v>
      </c>
      <c r="P11" s="1">
        <f>[1]IUajustada!Q12*[2]EF_PM10pneufreio!P11/1000</f>
        <v>4.2574008697242887</v>
      </c>
      <c r="Q11" s="1">
        <f>[1]IUajustada!R12*[2]EF_PM10pneufreio!Q11/1000</f>
        <v>4.2574008697242887</v>
      </c>
      <c r="R11" s="1">
        <f>[1]IUajustada!S12*[2]EF_PM10pneufreio!R11/1000</f>
        <v>11.629011634895047</v>
      </c>
      <c r="S11" s="1">
        <f>[1]IUajustada!T12*[2]EF_PM10pneufreio!S11/1000</f>
        <v>13.27266792394536</v>
      </c>
      <c r="T11" s="1">
        <f>[1]IUajustada!U12*[2]EF_PM10pneufreio!T11/1000</f>
        <v>13.27266792394536</v>
      </c>
      <c r="U11" s="1">
        <f>[1]IUajustada!V12*[2]EF_PM10pneufreio!U11/1000</f>
        <v>0</v>
      </c>
      <c r="V11" s="1">
        <f>[1]IUajustada!W12*[2]EF_PM10pneufreio!V11/1000</f>
        <v>0</v>
      </c>
    </row>
    <row r="12" spans="1:22" x14ac:dyDescent="0.2">
      <c r="A12" s="5">
        <v>1984</v>
      </c>
      <c r="B12" s="1">
        <f>[1]IUajustada!C13*[2]EF_PM10pneufreio!B12/1000</f>
        <v>4.8409752395581123</v>
      </c>
      <c r="C12" s="1">
        <f>[1]IUajustada!D13*[2]EF_PM10pneufreio!C12/1000</f>
        <v>23.984957536311317</v>
      </c>
      <c r="D12" s="1">
        <f>[1]IUajustada!E13*[2]EF_PM10pneufreio!D12/1000</f>
        <v>0</v>
      </c>
      <c r="E12" s="1">
        <f>[1]IUajustada!F13*[2]EF_PM10pneufreio!E12/1000</f>
        <v>0</v>
      </c>
      <c r="F12" s="1">
        <f>[1]IUajustada!G13*[2]EF_PM10pneufreio!F12/1000</f>
        <v>0</v>
      </c>
      <c r="G12" s="1">
        <f>[1]IUajustada!H13*[2]EF_PM10pneufreio!G12/1000</f>
        <v>0.10986766276394583</v>
      </c>
      <c r="H12" s="1">
        <f>[1]IUajustada!I13*[2]EF_PM10pneufreio!H12/1000</f>
        <v>0.21973532479416288</v>
      </c>
      <c r="I12" s="1">
        <f>[1]IUajustada!J13*[2]EF_PM10pneufreio!I12/1000</f>
        <v>0</v>
      </c>
      <c r="J12" s="1">
        <f>[1]IUajustada!K13*[2]EF_PM10pneufreio!J12/1000</f>
        <v>0</v>
      </c>
      <c r="K12" s="1">
        <f>[1]IUajustada!L13*[2]EF_PM10pneufreio!K12/1000</f>
        <v>0.65487195915555418</v>
      </c>
      <c r="L12" s="1">
        <f>[1]IUajustada!M13*[2]EF_PM10pneufreio!L12/1000</f>
        <v>17.640504532831638</v>
      </c>
      <c r="M12" s="1">
        <f>[1]IUajustada!N13*[2]EF_PM10pneufreio!M12/1000</f>
        <v>8.084594541085238</v>
      </c>
      <c r="N12" s="1">
        <f>[1]IUajustada!O13*[2]EF_PM10pneufreio!N12/1000</f>
        <v>0.23344121151929212</v>
      </c>
      <c r="O12" s="1">
        <f>[1]IUajustada!P13*[2]EF_PM10pneufreio!O12/1000</f>
        <v>0</v>
      </c>
      <c r="P12" s="1">
        <f>[1]IUajustada!Q13*[2]EF_PM10pneufreio!P12/1000</f>
        <v>4.8398333328343037</v>
      </c>
      <c r="Q12" s="1">
        <f>[1]IUajustada!R13*[2]EF_PM10pneufreio!Q12/1000</f>
        <v>4.8398333328343037</v>
      </c>
      <c r="R12" s="1">
        <f>[1]IUajustada!S13*[2]EF_PM10pneufreio!R12/1000</f>
        <v>13.219915122093697</v>
      </c>
      <c r="S12" s="1">
        <f>[1]IUajustada!T13*[2]EF_PM10pneufreio!S12/1000</f>
        <v>15.510036948090395</v>
      </c>
      <c r="T12" s="1">
        <f>[1]IUajustada!U13*[2]EF_PM10pneufreio!T12/1000</f>
        <v>15.510036948090395</v>
      </c>
      <c r="U12" s="1">
        <f>[1]IUajustada!V13*[2]EF_PM10pneufreio!U12/1000</f>
        <v>0</v>
      </c>
      <c r="V12" s="1">
        <f>[1]IUajustada!W13*[2]EF_PM10pneufreio!V12/1000</f>
        <v>0</v>
      </c>
    </row>
    <row r="13" spans="1:22" x14ac:dyDescent="0.2">
      <c r="A13" s="5">
        <v>1985</v>
      </c>
      <c r="B13" s="1">
        <f>[1]IUajustada!C14*[2]EF_PM10pneufreio!B13/1000</f>
        <v>6.7509129240768146</v>
      </c>
      <c r="C13" s="1">
        <f>[1]IUajustada!D14*[2]EF_PM10pneufreio!C13/1000</f>
        <v>32.67634215779244</v>
      </c>
      <c r="D13" s="1">
        <f>[1]IUajustada!E14*[2]EF_PM10pneufreio!D13/1000</f>
        <v>0</v>
      </c>
      <c r="E13" s="1">
        <f>[1]IUajustada!F14*[2]EF_PM10pneufreio!E13/1000</f>
        <v>0</v>
      </c>
      <c r="F13" s="1">
        <f>[1]IUajustada!G14*[2]EF_PM10pneufreio!F13/1000</f>
        <v>0</v>
      </c>
      <c r="G13" s="1">
        <f>[1]IUajustada!H14*[2]EF_PM10pneufreio!G13/1000</f>
        <v>0.11396664840978586</v>
      </c>
      <c r="H13" s="1">
        <f>[1]IUajustada!I14*[2]EF_PM10pneufreio!H13/1000</f>
        <v>0.32990345482146782</v>
      </c>
      <c r="I13" s="1">
        <f>[1]IUajustada!J14*[2]EF_PM10pneufreio!I13/1000</f>
        <v>0</v>
      </c>
      <c r="J13" s="1">
        <f>[1]IUajustada!K14*[2]EF_PM10pneufreio!J13/1000</f>
        <v>0</v>
      </c>
      <c r="K13" s="1">
        <f>[1]IUajustada!L14*[2]EF_PM10pneufreio!K13/1000</f>
        <v>1.3012667794579451</v>
      </c>
      <c r="L13" s="1">
        <f>[1]IUajustada!M14*[2]EF_PM10pneufreio!L13/1000</f>
        <v>17.459576281212854</v>
      </c>
      <c r="M13" s="1">
        <f>[1]IUajustada!N14*[2]EF_PM10pneufreio!M13/1000</f>
        <v>9.4846270288380996</v>
      </c>
      <c r="N13" s="1">
        <f>[1]IUajustada!O14*[2]EF_PM10pneufreio!N13/1000</f>
        <v>0.6698343856450325</v>
      </c>
      <c r="O13" s="1">
        <f>[1]IUajustada!P14*[2]EF_PM10pneufreio!O13/1000</f>
        <v>0</v>
      </c>
      <c r="P13" s="1">
        <f>[1]IUajustada!Q14*[2]EF_PM10pneufreio!P13/1000</f>
        <v>9.4400265577342424</v>
      </c>
      <c r="Q13" s="1">
        <f>[1]IUajustada!R14*[2]EF_PM10pneufreio!Q13/1000</f>
        <v>9.4400265577342424</v>
      </c>
      <c r="R13" s="1">
        <f>[1]IUajustada!S14*[2]EF_PM10pneufreio!R13/1000</f>
        <v>25.785257727144455</v>
      </c>
      <c r="S13" s="1">
        <f>[1]IUajustada!T14*[2]EF_PM10pneufreio!S13/1000</f>
        <v>31.030339267299077</v>
      </c>
      <c r="T13" s="1">
        <f>[1]IUajustada!U14*[2]EF_PM10pneufreio!T13/1000</f>
        <v>31.030339267299077</v>
      </c>
      <c r="U13" s="1">
        <f>[1]IUajustada!V14*[2]EF_PM10pneufreio!U13/1000</f>
        <v>0</v>
      </c>
      <c r="V13" s="1">
        <f>[1]IUajustada!W14*[2]EF_PM10pneufreio!V13/1000</f>
        <v>0</v>
      </c>
    </row>
    <row r="14" spans="1:22" x14ac:dyDescent="0.2">
      <c r="A14" s="5">
        <v>1986</v>
      </c>
      <c r="B14" s="1">
        <f>[1]IUajustada!C15*[2]EF_PM10pneufreio!B14/1000</f>
        <v>10.217112162150036</v>
      </c>
      <c r="C14" s="1">
        <f>[1]IUajustada!D15*[2]EF_PM10pneufreio!C14/1000</f>
        <v>54.381262363778966</v>
      </c>
      <c r="D14" s="1">
        <f>[1]IUajustada!E15*[2]EF_PM10pneufreio!D14/1000</f>
        <v>0</v>
      </c>
      <c r="E14" s="1">
        <f>[1]IUajustada!F15*[2]EF_PM10pneufreio!E14/1000</f>
        <v>0</v>
      </c>
      <c r="F14" s="1">
        <f>[1]IUajustada!G15*[2]EF_PM10pneufreio!F14/1000</f>
        <v>0</v>
      </c>
      <c r="G14" s="1">
        <f>[1]IUajustada!H15*[2]EF_PM10pneufreio!G14/1000</f>
        <v>0.19539769460689183</v>
      </c>
      <c r="H14" s="1">
        <f>[1]IUajustada!I15*[2]EF_PM10pneufreio!H14/1000</f>
        <v>0.69784890698010726</v>
      </c>
      <c r="I14" s="1">
        <f>[1]IUajustada!J15*[2]EF_PM10pneufreio!I14/1000</f>
        <v>0</v>
      </c>
      <c r="J14" s="1">
        <f>[1]IUajustada!K15*[2]EF_PM10pneufreio!J14/1000</f>
        <v>0</v>
      </c>
      <c r="K14" s="1">
        <f>[1]IUajustada!L15*[2]EF_PM10pneufreio!K14/1000</f>
        <v>2.4337975836937842</v>
      </c>
      <c r="L14" s="1">
        <f>[1]IUajustada!M15*[2]EF_PM10pneufreio!L14/1000</f>
        <v>16.600167086023617</v>
      </c>
      <c r="M14" s="1">
        <f>[1]IUajustada!N15*[2]EF_PM10pneufreio!M14/1000</f>
        <v>21.199256320189559</v>
      </c>
      <c r="N14" s="1">
        <f>[1]IUajustada!O15*[2]EF_PM10pneufreio!N14/1000</f>
        <v>1.5326488992154983</v>
      </c>
      <c r="O14" s="1">
        <f>[1]IUajustada!P15*[2]EF_PM10pneufreio!O14/1000</f>
        <v>0</v>
      </c>
      <c r="P14" s="1">
        <f>[1]IUajustada!Q15*[2]EF_PM10pneufreio!P14/1000</f>
        <v>15.124018840567254</v>
      </c>
      <c r="Q14" s="1">
        <f>[1]IUajustada!R15*[2]EF_PM10pneufreio!Q14/1000</f>
        <v>15.124018840567254</v>
      </c>
      <c r="R14" s="1">
        <f>[1]IUajustada!S15*[2]EF_PM10pneufreio!R14/1000</f>
        <v>41.31097738858648</v>
      </c>
      <c r="S14" s="1">
        <f>[1]IUajustada!T15*[2]EF_PM10pneufreio!S14/1000</f>
        <v>50.918545799534996</v>
      </c>
      <c r="T14" s="1">
        <f>[1]IUajustada!U15*[2]EF_PM10pneufreio!T14/1000</f>
        <v>50.918545799534996</v>
      </c>
      <c r="U14" s="1">
        <f>[1]IUajustada!V15*[2]EF_PM10pneufreio!U14/1000</f>
        <v>0</v>
      </c>
      <c r="V14" s="1">
        <f>[1]IUajustada!W15*[2]EF_PM10pneufreio!V14/1000</f>
        <v>0</v>
      </c>
    </row>
    <row r="15" spans="1:22" x14ac:dyDescent="0.2">
      <c r="A15" s="5">
        <v>1987</v>
      </c>
      <c r="B15" s="1">
        <f>[1]IUajustada!C16*[2]EF_PM10pneufreio!B15/1000</f>
        <v>6.6201803487095985</v>
      </c>
      <c r="C15" s="1">
        <f>[1]IUajustada!D16*[2]EF_PM10pneufreio!C15/1000</f>
        <v>38.672169202420172</v>
      </c>
      <c r="D15" s="1">
        <f>[1]IUajustada!E16*[2]EF_PM10pneufreio!D15/1000</f>
        <v>0</v>
      </c>
      <c r="E15" s="1">
        <f>[1]IUajustada!F16*[2]EF_PM10pneufreio!E15/1000</f>
        <v>0</v>
      </c>
      <c r="F15" s="1">
        <f>[1]IUajustada!G16*[2]EF_PM10pneufreio!F15/1000</f>
        <v>0</v>
      </c>
      <c r="G15" s="1">
        <f>[1]IUajustada!H16*[2]EF_PM10pneufreio!G15/1000</f>
        <v>0.26066050255708573</v>
      </c>
      <c r="H15" s="1">
        <f>[1]IUajustada!I16*[2]EF_PM10pneufreio!H15/1000</f>
        <v>0.6353599728613355</v>
      </c>
      <c r="I15" s="1">
        <f>[1]IUajustada!J16*[2]EF_PM10pneufreio!I15/1000</f>
        <v>0</v>
      </c>
      <c r="J15" s="1">
        <f>[1]IUajustada!K16*[2]EF_PM10pneufreio!J15/1000</f>
        <v>0</v>
      </c>
      <c r="K15" s="1">
        <f>[1]IUajustada!L16*[2]EF_PM10pneufreio!K15/1000</f>
        <v>1.4378714835631183</v>
      </c>
      <c r="L15" s="1">
        <f>[1]IUajustada!M16*[2]EF_PM10pneufreio!L15/1000</f>
        <v>19.449787049019498</v>
      </c>
      <c r="M15" s="1">
        <f>[1]IUajustada!N16*[2]EF_PM10pneufreio!M15/1000</f>
        <v>18.1919295218811</v>
      </c>
      <c r="N15" s="1">
        <f>[1]IUajustada!O16*[2]EF_PM10pneufreio!N15/1000</f>
        <v>0.34942342127406029</v>
      </c>
      <c r="O15" s="1">
        <f>[1]IUajustada!P16*[2]EF_PM10pneufreio!O15/1000</f>
        <v>0</v>
      </c>
      <c r="P15" s="1">
        <f>[1]IUajustada!Q16*[2]EF_PM10pneufreio!P15/1000</f>
        <v>10.439732945052544</v>
      </c>
      <c r="Q15" s="1">
        <f>[1]IUajustada!R16*[2]EF_PM10pneufreio!Q15/1000</f>
        <v>10.439732945052544</v>
      </c>
      <c r="R15" s="1">
        <f>[1]IUajustada!S16*[2]EF_PM10pneufreio!R15/1000</f>
        <v>28.515937211023154</v>
      </c>
      <c r="S15" s="1">
        <f>[1]IUajustada!T16*[2]EF_PM10pneufreio!S15/1000</f>
        <v>35.967140199833516</v>
      </c>
      <c r="T15" s="1">
        <f>[1]IUajustada!U16*[2]EF_PM10pneufreio!T15/1000</f>
        <v>35.967140199833516</v>
      </c>
      <c r="U15" s="1">
        <f>[1]IUajustada!V16*[2]EF_PM10pneufreio!U15/1000</f>
        <v>0</v>
      </c>
      <c r="V15" s="1">
        <f>[1]IUajustada!W16*[2]EF_PM10pneufreio!V15/1000</f>
        <v>0</v>
      </c>
    </row>
    <row r="16" spans="1:22" x14ac:dyDescent="0.2">
      <c r="A16" s="5">
        <v>1988</v>
      </c>
      <c r="B16" s="1">
        <f>[1]IUajustada!C17*[2]EF_PM10pneufreio!B16/1000</f>
        <v>10.983648865916869</v>
      </c>
      <c r="C16" s="1">
        <f>[1]IUajustada!D17*[2]EF_PM10pneufreio!C16/1000</f>
        <v>69.988930397175267</v>
      </c>
      <c r="D16" s="1">
        <f>[1]IUajustada!E17*[2]EF_PM10pneufreio!D16/1000</f>
        <v>0</v>
      </c>
      <c r="E16" s="1">
        <f>[1]IUajustada!F17*[2]EF_PM10pneufreio!E16/1000</f>
        <v>0</v>
      </c>
      <c r="F16" s="1">
        <f>[1]IUajustada!G17*[2]EF_PM10pneufreio!F16/1000</f>
        <v>0</v>
      </c>
      <c r="G16" s="1">
        <f>[1]IUajustada!H17*[2]EF_PM10pneufreio!G16/1000</f>
        <v>0.20019964679873334</v>
      </c>
      <c r="H16" s="1">
        <f>[1]IUajustada!I17*[2]EF_PM10pneufreio!H16/1000</f>
        <v>0.82939853396812491</v>
      </c>
      <c r="I16" s="1">
        <f>[1]IUajustada!J17*[2]EF_PM10pneufreio!I16/1000</f>
        <v>0</v>
      </c>
      <c r="J16" s="1">
        <f>[1]IUajustada!K17*[2]EF_PM10pneufreio!J16/1000</f>
        <v>0</v>
      </c>
      <c r="K16" s="1">
        <f>[1]IUajustada!L17*[2]EF_PM10pneufreio!K16/1000</f>
        <v>2.4760806734489758</v>
      </c>
      <c r="L16" s="1">
        <f>[1]IUajustada!M17*[2]EF_PM10pneufreio!L16/1000</f>
        <v>15.785989953739081</v>
      </c>
      <c r="M16" s="1">
        <f>[1]IUajustada!N17*[2]EF_PM10pneufreio!M16/1000</f>
        <v>45.22075276556221</v>
      </c>
      <c r="N16" s="1">
        <f>[1]IUajustada!O17*[2]EF_PM10pneufreio!N16/1000</f>
        <v>2.1820315554054983</v>
      </c>
      <c r="O16" s="1">
        <f>[1]IUajustada!P17*[2]EF_PM10pneufreio!O16/1000</f>
        <v>0</v>
      </c>
      <c r="P16" s="1">
        <f>[1]IUajustada!Q17*[2]EF_PM10pneufreio!P16/1000</f>
        <v>11.237879232505906</v>
      </c>
      <c r="Q16" s="1">
        <f>[1]IUajustada!R17*[2]EF_PM10pneufreio!Q16/1000</f>
        <v>11.237879232505906</v>
      </c>
      <c r="R16" s="1">
        <f>[1]IUajustada!S17*[2]EF_PM10pneufreio!R16/1000</f>
        <v>30.6960590147152</v>
      </c>
      <c r="S16" s="1">
        <f>[1]IUajustada!T17*[2]EF_PM10pneufreio!S16/1000</f>
        <v>39.602071982355739</v>
      </c>
      <c r="T16" s="1">
        <f>[1]IUajustada!U17*[2]EF_PM10pneufreio!T16/1000</f>
        <v>39.602071982355739</v>
      </c>
      <c r="U16" s="1">
        <f>[1]IUajustada!V17*[2]EF_PM10pneufreio!U16/1000</f>
        <v>0</v>
      </c>
      <c r="V16" s="1">
        <f>[1]IUajustada!W17*[2]EF_PM10pneufreio!V16/1000</f>
        <v>0</v>
      </c>
    </row>
    <row r="17" spans="1:22" x14ac:dyDescent="0.2">
      <c r="A17" s="5">
        <v>1989</v>
      </c>
      <c r="B17" s="1">
        <f>[1]IUajustada!C18*[2]EF_PM10pneufreio!B17/1000</f>
        <v>34.767069767726539</v>
      </c>
      <c r="C17" s="1">
        <f>[1]IUajustada!D18*[2]EF_PM10pneufreio!C17/1000</f>
        <v>61.277221316506385</v>
      </c>
      <c r="D17" s="1">
        <f>[1]IUajustada!E18*[2]EF_PM10pneufreio!D17/1000</f>
        <v>0</v>
      </c>
      <c r="E17" s="1">
        <f>[1]IUajustada!F18*[2]EF_PM10pneufreio!E17/1000</f>
        <v>0</v>
      </c>
      <c r="F17" s="1">
        <f>[1]IUajustada!G18*[2]EF_PM10pneufreio!F17/1000</f>
        <v>0</v>
      </c>
      <c r="G17" s="1">
        <f>[1]IUajustada!H18*[2]EF_PM10pneufreio!G17/1000</f>
        <v>0.78259047020613248</v>
      </c>
      <c r="H17" s="1">
        <f>[1]IUajustada!I18*[2]EF_PM10pneufreio!H17/1000</f>
        <v>0.96146828875704926</v>
      </c>
      <c r="I17" s="1">
        <f>[1]IUajustada!J18*[2]EF_PM10pneufreio!I17/1000</f>
        <v>0</v>
      </c>
      <c r="J17" s="1">
        <f>[1]IUajustada!K18*[2]EF_PM10pneufreio!J17/1000</f>
        <v>0</v>
      </c>
      <c r="K17" s="1">
        <f>[1]IUajustada!L18*[2]EF_PM10pneufreio!K17/1000</f>
        <v>3.6772461338732461</v>
      </c>
      <c r="L17" s="1">
        <f>[1]IUajustada!M18*[2]EF_PM10pneufreio!L17/1000</f>
        <v>22.842191766871736</v>
      </c>
      <c r="M17" s="1">
        <f>[1]IUajustada!N18*[2]EF_PM10pneufreio!M17/1000</f>
        <v>48.172767353874505</v>
      </c>
      <c r="N17" s="1">
        <f>[1]IUajustada!O18*[2]EF_PM10pneufreio!N17/1000</f>
        <v>2.9151133513752088</v>
      </c>
      <c r="O17" s="1">
        <f>[1]IUajustada!P18*[2]EF_PM10pneufreio!O17/1000</f>
        <v>0</v>
      </c>
      <c r="P17" s="1">
        <f>[1]IUajustada!Q18*[2]EF_PM10pneufreio!P17/1000</f>
        <v>10.996281137863903</v>
      </c>
      <c r="Q17" s="1">
        <f>[1]IUajustada!R18*[2]EF_PM10pneufreio!Q17/1000</f>
        <v>10.996281137863903</v>
      </c>
      <c r="R17" s="1">
        <f>[1]IUajustada!S18*[2]EF_PM10pneufreio!R17/1000</f>
        <v>30.036138293239365</v>
      </c>
      <c r="S17" s="1">
        <f>[1]IUajustada!T18*[2]EF_PM10pneufreio!S17/1000</f>
        <v>39.63295333527293</v>
      </c>
      <c r="T17" s="1">
        <f>[1]IUajustada!U18*[2]EF_PM10pneufreio!T17/1000</f>
        <v>39.63295333527293</v>
      </c>
      <c r="U17" s="1">
        <f>[1]IUajustada!V18*[2]EF_PM10pneufreio!U17/1000</f>
        <v>0</v>
      </c>
      <c r="V17" s="1">
        <f>[1]IUajustada!W18*[2]EF_PM10pneufreio!V17/1000</f>
        <v>0</v>
      </c>
    </row>
    <row r="18" spans="1:22" x14ac:dyDescent="0.2">
      <c r="A18" s="5">
        <v>1990</v>
      </c>
      <c r="B18" s="1">
        <f>[1]IUajustada!C19*[2]EF_PM10pneufreio!B18/1000</f>
        <v>90.067067145965552</v>
      </c>
      <c r="C18" s="1">
        <f>[1]IUajustada!D19*[2]EF_PM10pneufreio!C18/1000</f>
        <v>13.698774283674927</v>
      </c>
      <c r="D18" s="1">
        <f>[1]IUajustada!E19*[2]EF_PM10pneufreio!D18/1000</f>
        <v>0</v>
      </c>
      <c r="E18" s="1">
        <f>[1]IUajustada!F19*[2]EF_PM10pneufreio!E18/1000</f>
        <v>0</v>
      </c>
      <c r="F18" s="1">
        <f>[1]IUajustada!G19*[2]EF_PM10pneufreio!F18/1000</f>
        <v>0</v>
      </c>
      <c r="G18" s="1">
        <f>[1]IUajustada!H19*[2]EF_PM10pneufreio!G18/1000</f>
        <v>1.7198439760940336</v>
      </c>
      <c r="H18" s="1">
        <f>[1]IUajustada!I19*[2]EF_PM10pneufreio!H18/1000</f>
        <v>0.24944301860055859</v>
      </c>
      <c r="I18" s="1">
        <f>[1]IUajustada!J19*[2]EF_PM10pneufreio!I18/1000</f>
        <v>0</v>
      </c>
      <c r="J18" s="1">
        <f>[1]IUajustada!K19*[2]EF_PM10pneufreio!J18/1000</f>
        <v>0</v>
      </c>
      <c r="K18" s="1">
        <f>[1]IUajustada!L19*[2]EF_PM10pneufreio!K18/1000</f>
        <v>3.3180851053319245</v>
      </c>
      <c r="L18" s="1">
        <f>[1]IUajustada!M19*[2]EF_PM10pneufreio!L18/1000</f>
        <v>19.449787049019498</v>
      </c>
      <c r="M18" s="1">
        <f>[1]IUajustada!N19*[2]EF_PM10pneufreio!M18/1000</f>
        <v>52.361921899871533</v>
      </c>
      <c r="N18" s="1">
        <f>[1]IUajustada!O19*[2]EF_PM10pneufreio!N18/1000</f>
        <v>2.5228156077930328</v>
      </c>
      <c r="O18" s="1">
        <f>[1]IUajustada!P19*[2]EF_PM10pneufreio!O18/1000</f>
        <v>0</v>
      </c>
      <c r="P18" s="1">
        <f>[1]IUajustada!Q19*[2]EF_PM10pneufreio!P18/1000</f>
        <v>9.1154101476787872</v>
      </c>
      <c r="Q18" s="1">
        <f>[1]IUajustada!R19*[2]EF_PM10pneufreio!Q18/1000</f>
        <v>9.1154101476787872</v>
      </c>
      <c r="R18" s="1">
        <f>[1]IUajustada!S19*[2]EF_PM10pneufreio!R18/1000</f>
        <v>24.898574014492979</v>
      </c>
      <c r="S18" s="1">
        <f>[1]IUajustada!T19*[2]EF_PM10pneufreio!S18/1000</f>
        <v>33.607202457874607</v>
      </c>
      <c r="T18" s="1">
        <f>[1]IUajustada!U19*[2]EF_PM10pneufreio!T18/1000</f>
        <v>33.607202457874607</v>
      </c>
      <c r="U18" s="1">
        <f>[1]IUajustada!V19*[2]EF_PM10pneufreio!U18/1000</f>
        <v>0</v>
      </c>
      <c r="V18" s="1">
        <f>[1]IUajustada!W19*[2]EF_PM10pneufreio!V18/1000</f>
        <v>0</v>
      </c>
    </row>
    <row r="19" spans="1:22" x14ac:dyDescent="0.2">
      <c r="A19" s="5">
        <v>1991</v>
      </c>
      <c r="B19" s="1">
        <f>[1]IUajustada!C20*[2]EF_PM10pneufreio!B19/1000</f>
        <v>114.81751112644329</v>
      </c>
      <c r="C19" s="1">
        <f>[1]IUajustada!D20*[2]EF_PM10pneufreio!C19/1000</f>
        <v>35.783166751868535</v>
      </c>
      <c r="D19" s="1">
        <f>[1]IUajustada!E20*[2]EF_PM10pneufreio!D19/1000</f>
        <v>0</v>
      </c>
      <c r="E19" s="1">
        <f>[1]IUajustada!F20*[2]EF_PM10pneufreio!E19/1000</f>
        <v>0</v>
      </c>
      <c r="F19" s="1">
        <f>[1]IUajustada!G20*[2]EF_PM10pneufreio!F19/1000</f>
        <v>0</v>
      </c>
      <c r="G19" s="1">
        <f>[1]IUajustada!H20*[2]EF_PM10pneufreio!G19/1000</f>
        <v>2.483870219380687</v>
      </c>
      <c r="H19" s="1">
        <f>[1]IUajustada!I20*[2]EF_PM10pneufreio!H19/1000</f>
        <v>0.83309932545764309</v>
      </c>
      <c r="I19" s="1">
        <f>[1]IUajustada!J20*[2]EF_PM10pneufreio!I19/1000</f>
        <v>0</v>
      </c>
      <c r="J19" s="1">
        <f>[1]IUajustada!K20*[2]EF_PM10pneufreio!J19/1000</f>
        <v>0</v>
      </c>
      <c r="K19" s="1">
        <f>[1]IUajustada!L20*[2]EF_PM10pneufreio!K19/1000</f>
        <v>3.1494752489834372</v>
      </c>
      <c r="L19" s="1">
        <f>[1]IUajustada!M20*[2]EF_PM10pneufreio!L19/1000</f>
        <v>19.4045549861148</v>
      </c>
      <c r="M19" s="1">
        <f>[1]IUajustada!N20*[2]EF_PM10pneufreio!M19/1000</f>
        <v>110.52494365263385</v>
      </c>
      <c r="N19" s="1">
        <f>[1]IUajustada!O20*[2]EF_PM10pneufreio!N19/1000</f>
        <v>1.129503556108199</v>
      </c>
      <c r="O19" s="1">
        <f>[1]IUajustada!P20*[2]EF_PM10pneufreio!O19/1000</f>
        <v>0</v>
      </c>
      <c r="P19" s="1">
        <f>[1]IUajustada!Q20*[2]EF_PM10pneufreio!P19/1000</f>
        <v>12.059701721574344</v>
      </c>
      <c r="Q19" s="1">
        <f>[1]IUajustada!R20*[2]EF_PM10pneufreio!Q19/1000</f>
        <v>12.059701721574344</v>
      </c>
      <c r="R19" s="1">
        <f>[1]IUajustada!S20*[2]EF_PM10pneufreio!R19/1000</f>
        <v>32.940851924670653</v>
      </c>
      <c r="S19" s="1">
        <f>[1]IUajustada!T20*[2]EF_PM10pneufreio!S19/1000</f>
        <v>45.496335880067214</v>
      </c>
      <c r="T19" s="1">
        <f>[1]IUajustada!U20*[2]EF_PM10pneufreio!T19/1000</f>
        <v>45.496335880067214</v>
      </c>
      <c r="U19" s="1">
        <f>[1]IUajustada!V20*[2]EF_PM10pneufreio!U19/1000</f>
        <v>0</v>
      </c>
      <c r="V19" s="1">
        <f>[1]IUajustada!W20*[2]EF_PM10pneufreio!V19/1000</f>
        <v>0</v>
      </c>
    </row>
    <row r="20" spans="1:22" x14ac:dyDescent="0.2">
      <c r="A20" s="5">
        <v>1992</v>
      </c>
      <c r="B20" s="1">
        <f>[1]IUajustada!C21*[2]EF_PM10pneufreio!B20/1000</f>
        <v>132.50903481442984</v>
      </c>
      <c r="C20" s="1">
        <f>[1]IUajustada!D21*[2]EF_PM10pneufreio!C20/1000</f>
        <v>55.66141069247886</v>
      </c>
      <c r="D20" s="1">
        <f>[1]IUajustada!E21*[2]EF_PM10pneufreio!D20/1000</f>
        <v>0</v>
      </c>
      <c r="E20" s="1">
        <f>[1]IUajustada!F21*[2]EF_PM10pneufreio!E20/1000</f>
        <v>0</v>
      </c>
      <c r="F20" s="1">
        <f>[1]IUajustada!G21*[2]EF_PM10pneufreio!F20/1000</f>
        <v>0</v>
      </c>
      <c r="G20" s="1">
        <f>[1]IUajustada!H21*[2]EF_PM10pneufreio!G20/1000</f>
        <v>2.7377102433480847</v>
      </c>
      <c r="H20" s="1">
        <f>[1]IUajustada!I21*[2]EF_PM10pneufreio!H20/1000</f>
        <v>1.178484537903445</v>
      </c>
      <c r="I20" s="1">
        <f>[1]IUajustada!J21*[2]EF_PM10pneufreio!I20/1000</f>
        <v>0</v>
      </c>
      <c r="J20" s="1">
        <f>[1]IUajustada!K21*[2]EF_PM10pneufreio!J20/1000</f>
        <v>0</v>
      </c>
      <c r="K20" s="1">
        <f>[1]IUajustada!L21*[2]EF_PM10pneufreio!K20/1000</f>
        <v>3.609807005240194</v>
      </c>
      <c r="L20" s="1">
        <f>[1]IUajustada!M21*[2]EF_PM10pneufreio!L20/1000</f>
        <v>19.766411489352372</v>
      </c>
      <c r="M20" s="1">
        <f>[1]IUajustada!N21*[2]EF_PM10pneufreio!M20/1000</f>
        <v>87.256434919904152</v>
      </c>
      <c r="N20" s="1">
        <f>[1]IUajustada!O21*[2]EF_PM10pneufreio!N20/1000</f>
        <v>0.6286656696945736</v>
      </c>
      <c r="O20" s="1">
        <f>[1]IUajustada!P21*[2]EF_PM10pneufreio!O20/1000</f>
        <v>0</v>
      </c>
      <c r="P20" s="1">
        <f>[1]IUajustada!Q21*[2]EF_PM10pneufreio!P20/1000</f>
        <v>8.3719062182738799</v>
      </c>
      <c r="Q20" s="1">
        <f>[1]IUajustada!R21*[2]EF_PM10pneufreio!Q20/1000</f>
        <v>8.3719062182738799</v>
      </c>
      <c r="R20" s="1">
        <f>[1]IUajustada!S21*[2]EF_PM10pneufreio!R20/1000</f>
        <v>22.867706799914757</v>
      </c>
      <c r="S20" s="1">
        <f>[1]IUajustada!T21*[2]EF_PM10pneufreio!S20/1000</f>
        <v>32.331039288613148</v>
      </c>
      <c r="T20" s="1">
        <f>[1]IUajustada!U21*[2]EF_PM10pneufreio!T20/1000</f>
        <v>32.331039288613148</v>
      </c>
      <c r="U20" s="1">
        <f>[1]IUajustada!V21*[2]EF_PM10pneufreio!U20/1000</f>
        <v>0</v>
      </c>
      <c r="V20" s="1">
        <f>[1]IUajustada!W21*[2]EF_PM10pneufreio!V20/1000</f>
        <v>0</v>
      </c>
    </row>
    <row r="21" spans="1:22" x14ac:dyDescent="0.2">
      <c r="A21" s="5">
        <v>1993</v>
      </c>
      <c r="B21" s="1">
        <f>[1]IUajustada!C22*[2]EF_PM10pneufreio!B21/1000</f>
        <v>244.47870595188169</v>
      </c>
      <c r="C21" s="1">
        <f>[1]IUajustada!D22*[2]EF_PM10pneufreio!C21/1000</f>
        <v>79.853260429500764</v>
      </c>
      <c r="D21" s="1">
        <f>[1]IUajustada!E22*[2]EF_PM10pneufreio!D21/1000</f>
        <v>0</v>
      </c>
      <c r="E21" s="1">
        <f>[1]IUajustada!F22*[2]EF_PM10pneufreio!E21/1000</f>
        <v>0</v>
      </c>
      <c r="F21" s="1">
        <f>[1]IUajustada!G22*[2]EF_PM10pneufreio!F21/1000</f>
        <v>0</v>
      </c>
      <c r="G21" s="1">
        <f>[1]IUajustada!H22*[2]EF_PM10pneufreio!G21/1000</f>
        <v>4.2588527339656004</v>
      </c>
      <c r="H21" s="1">
        <f>[1]IUajustada!I22*[2]EF_PM10pneufreio!H21/1000</f>
        <v>2.0229550418787139</v>
      </c>
      <c r="I21" s="1">
        <f>[1]IUajustada!J22*[2]EF_PM10pneufreio!I21/1000</f>
        <v>0</v>
      </c>
      <c r="J21" s="1">
        <f>[1]IUajustada!K22*[2]EF_PM10pneufreio!J21/1000</f>
        <v>0</v>
      </c>
      <c r="K21" s="1">
        <f>[1]IUajustada!L22*[2]EF_PM10pneufreio!K21/1000</f>
        <v>7.2277439733826743</v>
      </c>
      <c r="L21" s="1">
        <f>[1]IUajustada!M22*[2]EF_PM10pneufreio!L21/1000</f>
        <v>13.841011248837132</v>
      </c>
      <c r="M21" s="1">
        <f>[1]IUajustada!N22*[2]EF_PM10pneufreio!M21/1000</f>
        <v>72.040843883640534</v>
      </c>
      <c r="N21" s="1">
        <f>[1]IUajustada!O22*[2]EF_PM10pneufreio!N21/1000</f>
        <v>18.438145270365613</v>
      </c>
      <c r="O21" s="1">
        <f>[1]IUajustada!P22*[2]EF_PM10pneufreio!O21/1000</f>
        <v>0</v>
      </c>
      <c r="P21" s="1">
        <f>[1]IUajustada!Q22*[2]EF_PM10pneufreio!P21/1000</f>
        <v>11.774556075447101</v>
      </c>
      <c r="Q21" s="1">
        <f>[1]IUajustada!R22*[2]EF_PM10pneufreio!Q21/1000</f>
        <v>11.774556075447101</v>
      </c>
      <c r="R21" s="1">
        <f>[1]IUajustada!S22*[2]EF_PM10pneufreio!R21/1000</f>
        <v>32.161981872749017</v>
      </c>
      <c r="S21" s="1">
        <f>[1]IUajustada!T22*[2]EF_PM10pneufreio!S21/1000</f>
        <v>46.565740428080268</v>
      </c>
      <c r="T21" s="1">
        <f>[1]IUajustada!U22*[2]EF_PM10pneufreio!T21/1000</f>
        <v>46.565740428080268</v>
      </c>
      <c r="U21" s="1">
        <f>[1]IUajustada!V22*[2]EF_PM10pneufreio!U21/1000</f>
        <v>0</v>
      </c>
      <c r="V21" s="1">
        <f>[1]IUajustada!W22*[2]EF_PM10pneufreio!V21/1000</f>
        <v>0</v>
      </c>
    </row>
    <row r="22" spans="1:22" x14ac:dyDescent="0.2">
      <c r="A22" s="5">
        <v>1994</v>
      </c>
      <c r="B22" s="1">
        <f>[1]IUajustada!C23*[2]EF_PM10pneufreio!B22/1000</f>
        <v>440.29354298206499</v>
      </c>
      <c r="C22" s="1">
        <f>[1]IUajustada!D23*[2]EF_PM10pneufreio!C22/1000</f>
        <v>43.069519602690136</v>
      </c>
      <c r="D22" s="1">
        <f>[1]IUajustada!E23*[2]EF_PM10pneufreio!D22/1000</f>
        <v>0</v>
      </c>
      <c r="E22" s="1">
        <f>[1]IUajustada!F23*[2]EF_PM10pneufreio!E22/1000</f>
        <v>0</v>
      </c>
      <c r="F22" s="1">
        <f>[1]IUajustada!G23*[2]EF_PM10pneufreio!F22/1000</f>
        <v>0</v>
      </c>
      <c r="G22" s="1">
        <f>[1]IUajustada!H23*[2]EF_PM10pneufreio!G22/1000</f>
        <v>8.0184585455184259</v>
      </c>
      <c r="H22" s="1">
        <f>[1]IUajustada!I23*[2]EF_PM10pneufreio!H22/1000</f>
        <v>1.7235938872065695</v>
      </c>
      <c r="I22" s="1">
        <f>[1]IUajustada!J23*[2]EF_PM10pneufreio!I22/1000</f>
        <v>0</v>
      </c>
      <c r="J22" s="1">
        <f>[1]IUajustada!K23*[2]EF_PM10pneufreio!J22/1000</f>
        <v>0</v>
      </c>
      <c r="K22" s="1">
        <f>[1]IUajustada!L23*[2]EF_PM10pneufreio!K22/1000</f>
        <v>8.2509940631248657</v>
      </c>
      <c r="L22" s="1">
        <f>[1]IUajustada!M23*[2]EF_PM10pneufreio!L22/1000</f>
        <v>15.424133450501508</v>
      </c>
      <c r="M22" s="1">
        <f>[1]IUajustada!N23*[2]EF_PM10pneufreio!M22/1000</f>
        <v>122.97521098788324</v>
      </c>
      <c r="N22" s="1">
        <f>[1]IUajustada!O23*[2]EF_PM10pneufreio!N22/1000</f>
        <v>34.827072879305163</v>
      </c>
      <c r="O22" s="1">
        <f>[1]IUajustada!P23*[2]EF_PM10pneufreio!O22/1000</f>
        <v>0</v>
      </c>
      <c r="P22" s="1">
        <f>[1]IUajustada!Q23*[2]EF_PM10pneufreio!P22/1000</f>
        <v>15.509813834841806</v>
      </c>
      <c r="Q22" s="1">
        <f>[1]IUajustada!R23*[2]EF_PM10pneufreio!Q22/1000</f>
        <v>15.509813834841806</v>
      </c>
      <c r="R22" s="1">
        <f>[1]IUajustada!S23*[2]EF_PM10pneufreio!R22/1000</f>
        <v>42.364769271095668</v>
      </c>
      <c r="S22" s="1">
        <f>[1]IUajustada!T23*[2]EF_PM10pneufreio!S22/1000</f>
        <v>62.833747016774204</v>
      </c>
      <c r="T22" s="1">
        <f>[1]IUajustada!U23*[2]EF_PM10pneufreio!T22/1000</f>
        <v>62.833747016774204</v>
      </c>
      <c r="U22" s="1">
        <f>[1]IUajustada!V23*[2]EF_PM10pneufreio!U22/1000</f>
        <v>0</v>
      </c>
      <c r="V22" s="1">
        <f>[1]IUajustada!W23*[2]EF_PM10pneufreio!V22/1000</f>
        <v>0</v>
      </c>
    </row>
    <row r="23" spans="1:22" x14ac:dyDescent="0.2">
      <c r="A23" s="5">
        <v>1995</v>
      </c>
      <c r="B23" s="1">
        <f>[1]IUajustada!C24*[2]EF_PM10pneufreio!B23/1000</f>
        <v>721.53944250731115</v>
      </c>
      <c r="C23" s="1">
        <f>[1]IUajustada!D24*[2]EF_PM10pneufreio!C23/1000</f>
        <v>9.8367529887555634</v>
      </c>
      <c r="D23" s="1">
        <f>[1]IUajustada!E24*[2]EF_PM10pneufreio!D23/1000</f>
        <v>0</v>
      </c>
      <c r="E23" s="1">
        <f>[1]IUajustada!F24*[2]EF_PM10pneufreio!E23/1000</f>
        <v>0</v>
      </c>
      <c r="F23" s="1">
        <f>[1]IUajustada!G24*[2]EF_PM10pneufreio!F23/1000</f>
        <v>0</v>
      </c>
      <c r="G23" s="1">
        <f>[1]IUajustada!H24*[2]EF_PM10pneufreio!G23/1000</f>
        <v>14.829213062214068</v>
      </c>
      <c r="H23" s="1">
        <f>[1]IUajustada!I24*[2]EF_PM10pneufreio!H23/1000</f>
        <v>0.70197458048270434</v>
      </c>
      <c r="I23" s="1">
        <f>[1]IUajustada!J24*[2]EF_PM10pneufreio!I23/1000</f>
        <v>0</v>
      </c>
      <c r="J23" s="1">
        <f>[1]IUajustada!K24*[2]EF_PM10pneufreio!J23/1000</f>
        <v>0</v>
      </c>
      <c r="K23" s="1">
        <f>[1]IUajustada!L24*[2]EF_PM10pneufreio!K23/1000</f>
        <v>11.271913390911045</v>
      </c>
      <c r="L23" s="1">
        <f>[1]IUajustada!M24*[2]EF_PM10pneufreio!L23/1000</f>
        <v>32.612317354286184</v>
      </c>
      <c r="M23" s="1">
        <f>[1]IUajustada!N24*[2]EF_PM10pneufreio!M23/1000</f>
        <v>236.91850753093726</v>
      </c>
      <c r="N23" s="1">
        <f>[1]IUajustada!O24*[2]EF_PM10pneufreio!N23/1000</f>
        <v>87.868559908479384</v>
      </c>
      <c r="O23" s="1">
        <f>[1]IUajustada!P24*[2]EF_PM10pneufreio!O23/1000</f>
        <v>0</v>
      </c>
      <c r="P23" s="1">
        <f>[1]IUajustada!Q24*[2]EF_PM10pneufreio!P23/1000</f>
        <v>26.083384294099545</v>
      </c>
      <c r="Q23" s="1">
        <f>[1]IUajustada!R24*[2]EF_PM10pneufreio!Q23/1000</f>
        <v>26.083384294099545</v>
      </c>
      <c r="R23" s="1">
        <f>[1]IUajustada!S24*[2]EF_PM10pneufreio!R23/1000</f>
        <v>71.246281173697824</v>
      </c>
      <c r="S23" s="1">
        <f>[1]IUajustada!T24*[2]EF_PM10pneufreio!S23/1000</f>
        <v>108.26464695820515</v>
      </c>
      <c r="T23" s="1">
        <f>[1]IUajustada!U24*[2]EF_PM10pneufreio!T23/1000</f>
        <v>108.26464695820515</v>
      </c>
      <c r="U23" s="1">
        <f>[1]IUajustada!V24*[2]EF_PM10pneufreio!U23/1000</f>
        <v>0</v>
      </c>
      <c r="V23" s="1">
        <f>[1]IUajustada!W24*[2]EF_PM10pneufreio!V23/1000</f>
        <v>0</v>
      </c>
    </row>
    <row r="24" spans="1:22" x14ac:dyDescent="0.2">
      <c r="A24" s="5">
        <v>1996</v>
      </c>
      <c r="B24" s="1">
        <f>[1]IUajustada!C25*[2]EF_PM10pneufreio!B24/1000</f>
        <v>791.86323434751546</v>
      </c>
      <c r="C24" s="1">
        <f>[1]IUajustada!D25*[2]EF_PM10pneufreio!C24/1000</f>
        <v>1.6675244877056254</v>
      </c>
      <c r="D24" s="1">
        <f>[1]IUajustada!E25*[2]EF_PM10pneufreio!D24/1000</f>
        <v>0</v>
      </c>
      <c r="E24" s="1">
        <f>[1]IUajustada!F25*[2]EF_PM10pneufreio!E24/1000</f>
        <v>0</v>
      </c>
      <c r="F24" s="1">
        <f>[1]IUajustada!G25*[2]EF_PM10pneufreio!F24/1000</f>
        <v>0</v>
      </c>
      <c r="G24" s="1">
        <f>[1]IUajustada!H25*[2]EF_PM10pneufreio!G24/1000</f>
        <v>15.202932695090466</v>
      </c>
      <c r="H24" s="1">
        <f>[1]IUajustada!I25*[2]EF_PM10pneufreio!H24/1000</f>
        <v>6.8327787165508413E-2</v>
      </c>
      <c r="I24" s="1">
        <f>[1]IUajustada!J25*[2]EF_PM10pneufreio!I24/1000</f>
        <v>0</v>
      </c>
      <c r="J24" s="1">
        <f>[1]IUajustada!K25*[2]EF_PM10pneufreio!J24/1000</f>
        <v>0</v>
      </c>
      <c r="K24" s="1">
        <f>[1]IUajustada!L25*[2]EF_PM10pneufreio!K24/1000</f>
        <v>10.753441226906579</v>
      </c>
      <c r="L24" s="1">
        <f>[1]IUajustada!M25*[2]EF_PM10pneufreio!L24/1000</f>
        <v>57.942272580916232</v>
      </c>
      <c r="M24" s="1">
        <f>[1]IUajustada!N25*[2]EF_PM10pneufreio!M24/1000</f>
        <v>215.4773533912641</v>
      </c>
      <c r="N24" s="1">
        <f>[1]IUajustada!O25*[2]EF_PM10pneufreio!N24/1000</f>
        <v>87.734209773015678</v>
      </c>
      <c r="O24" s="1">
        <f>[1]IUajustada!P25*[2]EF_PM10pneufreio!O24/1000</f>
        <v>0</v>
      </c>
      <c r="P24" s="1">
        <f>[1]IUajustada!Q25*[2]EF_PM10pneufreio!P24/1000</f>
        <v>17.803583571540809</v>
      </c>
      <c r="Q24" s="1">
        <f>[1]IUajustada!R25*[2]EF_PM10pneufreio!Q24/1000</f>
        <v>17.803583571540809</v>
      </c>
      <c r="R24" s="1">
        <f>[1]IUajustada!S25*[2]EF_PM10pneufreio!R24/1000</f>
        <v>48.63015882967165</v>
      </c>
      <c r="S24" s="1">
        <f>[1]IUajustada!T25*[2]EF_PM10pneufreio!S24/1000</f>
        <v>75.70776557007882</v>
      </c>
      <c r="T24" s="1">
        <f>[1]IUajustada!U25*[2]EF_PM10pneufreio!T24/1000</f>
        <v>75.70776557007882</v>
      </c>
      <c r="U24" s="1">
        <f>[1]IUajustada!V25*[2]EF_PM10pneufreio!U24/1000</f>
        <v>0</v>
      </c>
      <c r="V24" s="1">
        <f>[1]IUajustada!W25*[2]EF_PM10pneufreio!V24/1000</f>
        <v>0</v>
      </c>
    </row>
    <row r="25" spans="1:22" x14ac:dyDescent="0.2">
      <c r="A25" s="5">
        <v>1997</v>
      </c>
      <c r="B25" s="1">
        <f>[1]IUajustada!C26*[2]EF_PM10pneufreio!B25/1000</f>
        <v>1042.3891883196809</v>
      </c>
      <c r="C25" s="1">
        <f>[1]IUajustada!D26*[2]EF_PM10pneufreio!C25/1000</f>
        <v>0.40607141084731835</v>
      </c>
      <c r="D25" s="1">
        <f>[1]IUajustada!E26*[2]EF_PM10pneufreio!D25/1000</f>
        <v>0</v>
      </c>
      <c r="E25" s="1">
        <f>[1]IUajustada!F26*[2]EF_PM10pneufreio!E25/1000</f>
        <v>0</v>
      </c>
      <c r="F25" s="1">
        <f>[1]IUajustada!G26*[2]EF_PM10pneufreio!F25/1000</f>
        <v>0</v>
      </c>
      <c r="G25" s="1">
        <f>[1]IUajustada!H26*[2]EF_PM10pneufreio!G25/1000</f>
        <v>21.880248123245998</v>
      </c>
      <c r="H25" s="1">
        <f>[1]IUajustada!I26*[2]EF_PM10pneufreio!H25/1000</f>
        <v>0</v>
      </c>
      <c r="I25" s="1">
        <f>[1]IUajustada!J26*[2]EF_PM10pneufreio!I25/1000</f>
        <v>0</v>
      </c>
      <c r="J25" s="1">
        <f>[1]IUajustada!K26*[2]EF_PM10pneufreio!J25/1000</f>
        <v>0</v>
      </c>
      <c r="K25" s="1">
        <f>[1]IUajustada!L26*[2]EF_PM10pneufreio!K25/1000</f>
        <v>21.439473433404974</v>
      </c>
      <c r="L25" s="1">
        <f>[1]IUajustada!M26*[2]EF_PM10pneufreio!L25/1000</f>
        <v>71.059570823278221</v>
      </c>
      <c r="M25" s="1">
        <f>[1]IUajustada!N26*[2]EF_PM10pneufreio!M25/1000</f>
        <v>299.49621224746255</v>
      </c>
      <c r="N25" s="1">
        <f>[1]IUajustada!O26*[2]EF_PM10pneufreio!N25/1000</f>
        <v>178.14105691549361</v>
      </c>
      <c r="O25" s="1">
        <f>[1]IUajustada!P26*[2]EF_PM10pneufreio!O25/1000</f>
        <v>0</v>
      </c>
      <c r="P25" s="1">
        <f>[1]IUajustada!Q26*[2]EF_PM10pneufreio!P25/1000</f>
        <v>29.174063919832346</v>
      </c>
      <c r="Q25" s="1">
        <f>[1]IUajustada!R26*[2]EF_PM10pneufreio!Q25/1000</f>
        <v>29.174063919832346</v>
      </c>
      <c r="R25" s="1">
        <f>[1]IUajustada!S26*[2]EF_PM10pneufreio!R25/1000</f>
        <v>79.688415336579084</v>
      </c>
      <c r="S25" s="1">
        <f>[1]IUajustada!T26*[2]EF_PM10pneufreio!S25/1000</f>
        <v>127.0526623426198</v>
      </c>
      <c r="T25" s="1">
        <f>[1]IUajustada!U26*[2]EF_PM10pneufreio!T25/1000</f>
        <v>127.0526623426198</v>
      </c>
      <c r="U25" s="1">
        <f>[1]IUajustada!V26*[2]EF_PM10pneufreio!U25/1000</f>
        <v>0</v>
      </c>
      <c r="V25" s="1">
        <f>[1]IUajustada!W26*[2]EF_PM10pneufreio!V25/1000</f>
        <v>0</v>
      </c>
    </row>
    <row r="26" spans="1:22" x14ac:dyDescent="0.2">
      <c r="A26" s="5">
        <v>1998</v>
      </c>
      <c r="B26" s="1">
        <f>[1]IUajustada!C27*[2]EF_PM10pneufreio!B26/1000</f>
        <v>920.33526129020004</v>
      </c>
      <c r="C26" s="1">
        <f>[1]IUajustada!D27*[2]EF_PM10pneufreio!C26/1000</f>
        <v>0.25753204441025845</v>
      </c>
      <c r="D26" s="1">
        <f>[1]IUajustada!E27*[2]EF_PM10pneufreio!D26/1000</f>
        <v>0</v>
      </c>
      <c r="E26" s="1">
        <f>[1]IUajustada!F27*[2]EF_PM10pneufreio!E26/1000</f>
        <v>0</v>
      </c>
      <c r="F26" s="1">
        <f>[1]IUajustada!G27*[2]EF_PM10pneufreio!F26/1000</f>
        <v>0</v>
      </c>
      <c r="G26" s="1">
        <f>[1]IUajustada!H27*[2]EF_PM10pneufreio!G26/1000</f>
        <v>22.892269362899587</v>
      </c>
      <c r="H26" s="1">
        <f>[1]IUajustada!I27*[2]EF_PM10pneufreio!H26/1000</f>
        <v>4.6153768722699419E-2</v>
      </c>
      <c r="I26" s="1">
        <f>[1]IUajustada!J27*[2]EF_PM10pneufreio!I26/1000</f>
        <v>0</v>
      </c>
      <c r="J26" s="1">
        <f>[1]IUajustada!K27*[2]EF_PM10pneufreio!J26/1000</f>
        <v>0</v>
      </c>
      <c r="K26" s="1">
        <f>[1]IUajustada!L27*[2]EF_PM10pneufreio!K26/1000</f>
        <v>28.222968439740796</v>
      </c>
      <c r="L26" s="1">
        <f>[1]IUajustada!M27*[2]EF_PM10pneufreio!L26/1000</f>
        <v>113.0794275511132</v>
      </c>
      <c r="M26" s="1">
        <f>[1]IUajustada!N27*[2]EF_PM10pneufreio!M26/1000</f>
        <v>310.80049659544551</v>
      </c>
      <c r="N26" s="1">
        <f>[1]IUajustada!O27*[2]EF_PM10pneufreio!N26/1000</f>
        <v>145.83325073728133</v>
      </c>
      <c r="O26" s="1">
        <f>[1]IUajustada!P27*[2]EF_PM10pneufreio!O26/1000</f>
        <v>0</v>
      </c>
      <c r="P26" s="1">
        <f>[1]IUajustada!Q27*[2]EF_PM10pneufreio!P26/1000</f>
        <v>26.489664351337183</v>
      </c>
      <c r="Q26" s="1">
        <f>[1]IUajustada!R27*[2]EF_PM10pneufreio!Q26/1000</f>
        <v>26.489664351337183</v>
      </c>
      <c r="R26" s="1">
        <f>[1]IUajustada!S27*[2]EF_PM10pneufreio!R26/1000</f>
        <v>72.356027626337664</v>
      </c>
      <c r="S26" s="1">
        <f>[1]IUajustada!T27*[2]EF_PM10pneufreio!S26/1000</f>
        <v>118.05867878455882</v>
      </c>
      <c r="T26" s="1">
        <f>[1]IUajustada!U27*[2]EF_PM10pneufreio!T26/1000</f>
        <v>118.05867878455882</v>
      </c>
      <c r="U26" s="1">
        <f>[1]IUajustada!V27*[2]EF_PM10pneufreio!U26/1000</f>
        <v>0</v>
      </c>
      <c r="V26" s="1">
        <f>[1]IUajustada!W27*[2]EF_PM10pneufreio!V26/1000</f>
        <v>0</v>
      </c>
    </row>
    <row r="27" spans="1:22" x14ac:dyDescent="0.2">
      <c r="A27" s="5">
        <v>1999</v>
      </c>
      <c r="B27" s="1">
        <f>[1]IUajustada!C28*[2]EF_PM10pneufreio!B27/1000</f>
        <v>890.81575166829441</v>
      </c>
      <c r="C27" s="1">
        <f>[1]IUajustada!D28*[2]EF_PM10pneufreio!C27/1000</f>
        <v>1.5688574492364271</v>
      </c>
      <c r="D27" s="1">
        <f>[1]IUajustada!E28*[2]EF_PM10pneufreio!D27/1000</f>
        <v>0</v>
      </c>
      <c r="E27" s="1">
        <f>[1]IUajustada!F28*[2]EF_PM10pneufreio!E27/1000</f>
        <v>0</v>
      </c>
      <c r="F27" s="1">
        <f>[1]IUajustada!G28*[2]EF_PM10pneufreio!F27/1000</f>
        <v>0</v>
      </c>
      <c r="G27" s="1">
        <f>[1]IUajustada!H28*[2]EF_PM10pneufreio!G27/1000</f>
        <v>22.125630683259214</v>
      </c>
      <c r="H27" s="1">
        <f>[1]IUajustada!I28*[2]EF_PM10pneufreio!H27/1000</f>
        <v>0.10662954510543833</v>
      </c>
      <c r="I27" s="1">
        <f>[1]IUajustada!J28*[2]EF_PM10pneufreio!I27/1000</f>
        <v>0</v>
      </c>
      <c r="J27" s="1">
        <f>[1]IUajustada!K28*[2]EF_PM10pneufreio!J27/1000</f>
        <v>0</v>
      </c>
      <c r="K27" s="1">
        <f>[1]IUajustada!L28*[2]EF_PM10pneufreio!K27/1000</f>
        <v>35.021287587680369</v>
      </c>
      <c r="L27" s="1">
        <f>[1]IUajustada!M28*[2]EF_PM10pneufreio!L27/1000</f>
        <v>129.74818831582709</v>
      </c>
      <c r="M27" s="1">
        <f>[1]IUajustada!N28*[2]EF_PM10pneufreio!M27/1000</f>
        <v>270.39105845069298</v>
      </c>
      <c r="N27" s="1">
        <f>[1]IUajustada!O28*[2]EF_PM10pneufreio!N27/1000</f>
        <v>72.974888503764348</v>
      </c>
      <c r="O27" s="1">
        <f>[1]IUajustada!P28*[2]EF_PM10pneufreio!O27/1000</f>
        <v>0</v>
      </c>
      <c r="P27" s="1">
        <f>[1]IUajustada!Q28*[2]EF_PM10pneufreio!P27/1000</f>
        <v>36.984338638218311</v>
      </c>
      <c r="Q27" s="1">
        <f>[1]IUajustada!R28*[2]EF_PM10pneufreio!Q27/1000</f>
        <v>36.984338638218311</v>
      </c>
      <c r="R27" s="1">
        <f>[1]IUajustada!S28*[2]EF_PM10pneufreio!R27/1000</f>
        <v>101.02203609513334</v>
      </c>
      <c r="S27" s="1">
        <f>[1]IUajustada!T28*[2]EF_PM10pneufreio!S27/1000</f>
        <v>168.48448351088555</v>
      </c>
      <c r="T27" s="1">
        <f>[1]IUajustada!U28*[2]EF_PM10pneufreio!T27/1000</f>
        <v>168.48448351088555</v>
      </c>
      <c r="U27" s="1">
        <f>[1]IUajustada!V28*[2]EF_PM10pneufreio!U27/1000</f>
        <v>0</v>
      </c>
      <c r="V27" s="1">
        <f>[1]IUajustada!W28*[2]EF_PM10pneufreio!V27/1000</f>
        <v>0</v>
      </c>
    </row>
    <row r="28" spans="1:22" x14ac:dyDescent="0.2">
      <c r="A28" s="5">
        <v>2000</v>
      </c>
      <c r="B28" s="1">
        <f>[1]IUajustada!C29*[2]EF_PM10pneufreio!B28/1000</f>
        <v>1091.2242306076685</v>
      </c>
      <c r="C28" s="1">
        <f>[1]IUajustada!D29*[2]EF_PM10pneufreio!C28/1000</f>
        <v>2.2092377254400799</v>
      </c>
      <c r="D28" s="1">
        <f>[1]IUajustada!E29*[2]EF_PM10pneufreio!D28/1000</f>
        <v>0</v>
      </c>
      <c r="E28" s="1">
        <f>[1]IUajustada!F29*[2]EF_PM10pneufreio!E28/1000</f>
        <v>0</v>
      </c>
      <c r="F28" s="1">
        <f>[1]IUajustada!G29*[2]EF_PM10pneufreio!F28/1000</f>
        <v>0</v>
      </c>
      <c r="G28" s="1">
        <f>[1]IUajustada!H29*[2]EF_PM10pneufreio!G28/1000</f>
        <v>47.43239101510558</v>
      </c>
      <c r="H28" s="1">
        <f>[1]IUajustada!I29*[2]EF_PM10pneufreio!H28/1000</f>
        <v>0.30641079364807366</v>
      </c>
      <c r="I28" s="1">
        <f>[1]IUajustada!J29*[2]EF_PM10pneufreio!I28/1000</f>
        <v>0</v>
      </c>
      <c r="J28" s="1">
        <f>[1]IUajustada!K29*[2]EF_PM10pneufreio!J28/1000</f>
        <v>0</v>
      </c>
      <c r="K28" s="1">
        <f>[1]IUajustada!L29*[2]EF_PM10pneufreio!K28/1000</f>
        <v>67.507492169645133</v>
      </c>
      <c r="L28" s="1">
        <f>[1]IUajustada!M29*[2]EF_PM10pneufreio!L28/1000</f>
        <v>126.19497098935521</v>
      </c>
      <c r="M28" s="1">
        <f>[1]IUajustada!N29*[2]EF_PM10pneufreio!M28/1000</f>
        <v>428.89845181849296</v>
      </c>
      <c r="N28" s="1">
        <f>[1]IUajustada!O29*[2]EF_PM10pneufreio!N28/1000</f>
        <v>160.05238321149238</v>
      </c>
      <c r="O28" s="1">
        <f>[1]IUajustada!P29*[2]EF_PM10pneufreio!O28/1000</f>
        <v>0</v>
      </c>
      <c r="P28" s="1">
        <f>[1]IUajustada!Q29*[2]EF_PM10pneufreio!P28/1000</f>
        <v>39.547793828908894</v>
      </c>
      <c r="Q28" s="1">
        <f>[1]IUajustada!R29*[2]EF_PM10pneufreio!Q28/1000</f>
        <v>39.547793828908894</v>
      </c>
      <c r="R28" s="1">
        <f>[1]IUajustada!S29*[2]EF_PM10pneufreio!R28/1000</f>
        <v>108.02406647711224</v>
      </c>
      <c r="S28" s="1">
        <f>[1]IUajustada!T29*[2]EF_PM10pneufreio!S28/1000</f>
        <v>183.84222598655285</v>
      </c>
      <c r="T28" s="1">
        <f>[1]IUajustada!U29*[2]EF_PM10pneufreio!T28/1000</f>
        <v>183.84222598655285</v>
      </c>
      <c r="U28" s="1">
        <f>[1]IUajustada!V29*[2]EF_PM10pneufreio!U28/1000</f>
        <v>0</v>
      </c>
      <c r="V28" s="1">
        <f>[1]IUajustada!W29*[2]EF_PM10pneufreio!V28/1000</f>
        <v>0</v>
      </c>
    </row>
    <row r="29" spans="1:22" x14ac:dyDescent="0.2">
      <c r="A29" s="5">
        <v>2001</v>
      </c>
      <c r="B29" s="1">
        <f>[1]IUajustada!C30*[2]EF_PM10pneufreio!B29/1000</f>
        <v>1382.2549134934291</v>
      </c>
      <c r="C29" s="1">
        <f>[1]IUajustada!D30*[2]EF_PM10pneufreio!C29/1000</f>
        <v>3.4911747117351926</v>
      </c>
      <c r="D29" s="1">
        <f>[1]IUajustada!E30*[2]EF_PM10pneufreio!D29/1000</f>
        <v>0</v>
      </c>
      <c r="E29" s="1">
        <f>[1]IUajustada!F30*[2]EF_PM10pneufreio!E29/1000</f>
        <v>0</v>
      </c>
      <c r="F29" s="1">
        <f>[1]IUajustada!G30*[2]EF_PM10pneufreio!F29/1000</f>
        <v>0</v>
      </c>
      <c r="G29" s="1">
        <f>[1]IUajustada!H30*[2]EF_PM10pneufreio!G29/1000</f>
        <v>50.643568645814121</v>
      </c>
      <c r="H29" s="1">
        <f>[1]IUajustada!I30*[2]EF_PM10pneufreio!H29/1000</f>
        <v>1.961300023994214</v>
      </c>
      <c r="I29" s="1">
        <f>[1]IUajustada!J30*[2]EF_PM10pneufreio!I29/1000</f>
        <v>0</v>
      </c>
      <c r="J29" s="1">
        <f>[1]IUajustada!K30*[2]EF_PM10pneufreio!J29/1000</f>
        <v>0</v>
      </c>
      <c r="K29" s="1">
        <f>[1]IUajustada!L30*[2]EF_PM10pneufreio!K29/1000</f>
        <v>99.145537395306278</v>
      </c>
      <c r="L29" s="1">
        <f>[1]IUajustada!M30*[2]EF_PM10pneufreio!L29/1000</f>
        <v>205.31690590098077</v>
      </c>
      <c r="M29" s="1">
        <f>[1]IUajustada!N30*[2]EF_PM10pneufreio!M29/1000</f>
        <v>406.47327584788587</v>
      </c>
      <c r="N29" s="1">
        <f>[1]IUajustada!O30*[2]EF_PM10pneufreio!N29/1000</f>
        <v>139.26117072463924</v>
      </c>
      <c r="O29" s="1">
        <f>[1]IUajustada!P30*[2]EF_PM10pneufreio!O29/1000</f>
        <v>0</v>
      </c>
      <c r="P29" s="1">
        <f>[1]IUajustada!Q30*[2]EF_PM10pneufreio!P29/1000</f>
        <v>58.250861922263567</v>
      </c>
      <c r="Q29" s="1">
        <f>[1]IUajustada!R30*[2]EF_PM10pneufreio!Q29/1000</f>
        <v>58.250861922263567</v>
      </c>
      <c r="R29" s="1">
        <f>[1]IUajustada!S30*[2]EF_PM10pneufreio!R29/1000</f>
        <v>159.11115062099768</v>
      </c>
      <c r="S29" s="1">
        <f>[1]IUajustada!T30*[2]EF_PM10pneufreio!S29/1000</f>
        <v>275.68487173820688</v>
      </c>
      <c r="T29" s="1">
        <f>[1]IUajustada!U30*[2]EF_PM10pneufreio!T29/1000</f>
        <v>275.68487173820688</v>
      </c>
      <c r="U29" s="1">
        <f>[1]IUajustada!V30*[2]EF_PM10pneufreio!U29/1000</f>
        <v>0</v>
      </c>
      <c r="V29" s="1">
        <f>[1]IUajustada!W30*[2]EF_PM10pneufreio!V29/1000</f>
        <v>0</v>
      </c>
    </row>
    <row r="30" spans="1:22" x14ac:dyDescent="0.2">
      <c r="A30" s="5">
        <v>2002</v>
      </c>
      <c r="B30" s="1">
        <f>[1]IUajustada!C31*[2]EF_PM10pneufreio!B30/1000</f>
        <v>1419.0753353053797</v>
      </c>
      <c r="C30" s="1">
        <f>[1]IUajustada!D31*[2]EF_PM10pneufreio!C30/1000</f>
        <v>17.676665917927433</v>
      </c>
      <c r="D30" s="1">
        <f>[1]IUajustada!E31*[2]EF_PM10pneufreio!D30/1000</f>
        <v>0</v>
      </c>
      <c r="E30" s="1">
        <f>[1]IUajustada!F31*[2]EF_PM10pneufreio!E30/1000</f>
        <v>0</v>
      </c>
      <c r="F30" s="1">
        <f>[1]IUajustada!G31*[2]EF_PM10pneufreio!F30/1000</f>
        <v>0</v>
      </c>
      <c r="G30" s="1">
        <f>[1]IUajustada!H31*[2]EF_PM10pneufreio!G30/1000</f>
        <v>49.091389424107454</v>
      </c>
      <c r="H30" s="1">
        <f>[1]IUajustada!I31*[2]EF_PM10pneufreio!H30/1000</f>
        <v>1.2730344054504774</v>
      </c>
      <c r="I30" s="1">
        <f>[1]IUajustada!J31*[2]EF_PM10pneufreio!I30/1000</f>
        <v>0</v>
      </c>
      <c r="J30" s="1">
        <f>[1]IUajustada!K31*[2]EF_PM10pneufreio!J30/1000</f>
        <v>0</v>
      </c>
      <c r="K30" s="1">
        <f>[1]IUajustada!L31*[2]EF_PM10pneufreio!K30/1000</f>
        <v>80.34240325071147</v>
      </c>
      <c r="L30" s="1">
        <f>[1]IUajustada!M31*[2]EF_PM10pneufreio!L30/1000</f>
        <v>249.78423491032649</v>
      </c>
      <c r="M30" s="1">
        <f>[1]IUajustada!N31*[2]EF_PM10pneufreio!M30/1000</f>
        <v>359.8248533115555</v>
      </c>
      <c r="N30" s="1">
        <f>[1]IUajustada!O31*[2]EF_PM10pneufreio!N30/1000</f>
        <v>45.949845303635023</v>
      </c>
      <c r="O30" s="1">
        <f>[1]IUajustada!P31*[2]EF_PM10pneufreio!O30/1000</f>
        <v>0</v>
      </c>
      <c r="P30" s="1">
        <f>[1]IUajustada!Q31*[2]EF_PM10pneufreio!P30/1000</f>
        <v>43.460488574356297</v>
      </c>
      <c r="Q30" s="1">
        <f>[1]IUajustada!R31*[2]EF_PM10pneufreio!Q30/1000</f>
        <v>43.460488574356297</v>
      </c>
      <c r="R30" s="1">
        <f>[1]IUajustada!S31*[2]EF_PM10pneufreio!R30/1000</f>
        <v>118.71151971699172</v>
      </c>
      <c r="S30" s="1">
        <f>[1]IUajustada!T31*[2]EF_PM10pneufreio!S30/1000</f>
        <v>208.7959261232254</v>
      </c>
      <c r="T30" s="1">
        <f>[1]IUajustada!U31*[2]EF_PM10pneufreio!T30/1000</f>
        <v>208.7959261232254</v>
      </c>
      <c r="U30" s="1">
        <f>[1]IUajustada!V31*[2]EF_PM10pneufreio!U30/1000</f>
        <v>0</v>
      </c>
      <c r="V30" s="1">
        <f>[1]IUajustada!W31*[2]EF_PM10pneufreio!V30/1000</f>
        <v>0</v>
      </c>
    </row>
    <row r="31" spans="1:22" x14ac:dyDescent="0.2">
      <c r="A31" s="5">
        <v>2003</v>
      </c>
      <c r="B31" s="1">
        <f>[1]IUajustada!C32*[2]EF_PM10pneufreio!B31/1000</f>
        <v>1367.954777292277</v>
      </c>
      <c r="C31" s="1">
        <f>[1]IUajustada!D32*[2]EF_PM10pneufreio!C31/1000</f>
        <v>11.985009278182783</v>
      </c>
      <c r="D31" s="1">
        <f>[1]IUajustada!E32*[2]EF_PM10pneufreio!D31/1000</f>
        <v>0</v>
      </c>
      <c r="E31" s="1">
        <f>[1]IUajustada!F32*[2]EF_PM10pneufreio!E31/1000</f>
        <v>0</v>
      </c>
      <c r="F31" s="1">
        <f>[1]IUajustada!G32*[2]EF_PM10pneufreio!F31/1000</f>
        <v>0</v>
      </c>
      <c r="G31" s="1">
        <f>[1]IUajustada!H32*[2]EF_PM10pneufreio!G31/1000</f>
        <v>50.531510637922644</v>
      </c>
      <c r="H31" s="1">
        <f>[1]IUajustada!I32*[2]EF_PM10pneufreio!H31/1000</f>
        <v>1.3463102256445056</v>
      </c>
      <c r="I31" s="1">
        <f>[1]IUajustada!J32*[2]EF_PM10pneufreio!I31/1000</f>
        <v>0</v>
      </c>
      <c r="J31" s="1">
        <f>[1]IUajustada!K32*[2]EF_PM10pneufreio!J31/1000</f>
        <v>0</v>
      </c>
      <c r="K31" s="1">
        <f>[1]IUajustada!L32*[2]EF_PM10pneufreio!K31/1000</f>
        <v>63.508894487416413</v>
      </c>
      <c r="L31" s="1">
        <f>[1]IUajustada!M32*[2]EF_PM10pneufreio!L31/1000</f>
        <v>257.17607697893567</v>
      </c>
      <c r="M31" s="1">
        <f>[1]IUajustada!N32*[2]EF_PM10pneufreio!M31/1000</f>
        <v>388.03687840556671</v>
      </c>
      <c r="N31" s="1">
        <f>[1]IUajustada!O32*[2]EF_PM10pneufreio!N31/1000</f>
        <v>112.15001564290648</v>
      </c>
      <c r="O31" s="1">
        <f>[1]IUajustada!P32*[2]EF_PM10pneufreio!O31/1000</f>
        <v>0</v>
      </c>
      <c r="P31" s="1">
        <f>[1]IUajustada!Q32*[2]EF_PM10pneufreio!P31/1000</f>
        <v>40.207212222258029</v>
      </c>
      <c r="Q31" s="1">
        <f>[1]IUajustada!R32*[2]EF_PM10pneufreio!Q31/1000</f>
        <v>40.207212222258029</v>
      </c>
      <c r="R31" s="1">
        <f>[1]IUajustada!S32*[2]EF_PM10pneufreio!R31/1000</f>
        <v>109.82525560709368</v>
      </c>
      <c r="S31" s="1">
        <f>[1]IUajustada!T32*[2]EF_PM10pneufreio!S31/1000</f>
        <v>195.38149344713435</v>
      </c>
      <c r="T31" s="1">
        <f>[1]IUajustada!U32*[2]EF_PM10pneufreio!T31/1000</f>
        <v>195.38149344713435</v>
      </c>
      <c r="U31" s="1">
        <f>[1]IUajustada!V32*[2]EF_PM10pneufreio!U31/1000</f>
        <v>0</v>
      </c>
      <c r="V31" s="1">
        <f>[1]IUajustada!W32*[2]EF_PM10pneufreio!V31/1000</f>
        <v>0</v>
      </c>
    </row>
    <row r="32" spans="1:22" x14ac:dyDescent="0.2">
      <c r="A32" s="5">
        <v>2004</v>
      </c>
      <c r="B32" s="1">
        <f>[1]IUajustada!C33*[2]EF_PM10pneufreio!B32/1000</f>
        <v>1594.5848422861034</v>
      </c>
      <c r="C32" s="1">
        <f>[1]IUajustada!D33*[2]EF_PM10pneufreio!C32/1000</f>
        <v>11.988576910972819</v>
      </c>
      <c r="D32" s="1">
        <f>[1]IUajustada!E33*[2]EF_PM10pneufreio!D32/1000</f>
        <v>0</v>
      </c>
      <c r="E32" s="1">
        <f>[1]IUajustada!F33*[2]EF_PM10pneufreio!E32/1000</f>
        <v>0</v>
      </c>
      <c r="F32" s="1">
        <f>[1]IUajustada!G33*[2]EF_PM10pneufreio!F32/1000</f>
        <v>0</v>
      </c>
      <c r="G32" s="1">
        <f>[1]IUajustada!H33*[2]EF_PM10pneufreio!G32/1000</f>
        <v>56.976230162215408</v>
      </c>
      <c r="H32" s="1">
        <f>[1]IUajustada!I33*[2]EF_PM10pneufreio!H32/1000</f>
        <v>0.1004871780810641</v>
      </c>
      <c r="I32" s="1">
        <f>[1]IUajustada!J33*[2]EF_PM10pneufreio!I32/1000</f>
        <v>0</v>
      </c>
      <c r="J32" s="1">
        <f>[1]IUajustada!K33*[2]EF_PM10pneufreio!J32/1000</f>
        <v>0</v>
      </c>
      <c r="K32" s="1">
        <f>[1]IUajustada!L33*[2]EF_PM10pneufreio!K32/1000</f>
        <v>105.35808616808973</v>
      </c>
      <c r="L32" s="1">
        <f>[1]IUajustada!M33*[2]EF_PM10pneufreio!L32/1000</f>
        <v>255.93033519067583</v>
      </c>
      <c r="M32" s="1">
        <f>[1]IUajustada!N33*[2]EF_PM10pneufreio!M32/1000</f>
        <v>474.0739118789067</v>
      </c>
      <c r="N32" s="1">
        <f>[1]IUajustada!O33*[2]EF_PM10pneufreio!N32/1000</f>
        <v>162.75950828579047</v>
      </c>
      <c r="O32" s="1">
        <f>[1]IUajustada!P33*[2]EF_PM10pneufreio!O32/1000</f>
        <v>0</v>
      </c>
      <c r="P32" s="1">
        <f>[1]IUajustada!Q33*[2]EF_PM10pneufreio!P32/1000</f>
        <v>58.551734969214969</v>
      </c>
      <c r="Q32" s="1">
        <f>[1]IUajustada!R33*[2]EF_PM10pneufreio!Q32/1000</f>
        <v>58.551734969214969</v>
      </c>
      <c r="R32" s="1">
        <f>[1]IUajustada!S33*[2]EF_PM10pneufreio!R32/1000</f>
        <v>159.93297977702235</v>
      </c>
      <c r="S32" s="1">
        <f>[1]IUajustada!T33*[2]EF_PM10pneufreio!S32/1000</f>
        <v>286.55317454732653</v>
      </c>
      <c r="T32" s="1">
        <f>[1]IUajustada!U33*[2]EF_PM10pneufreio!T32/1000</f>
        <v>286.55317454732653</v>
      </c>
      <c r="U32" s="1">
        <f>[1]IUajustada!V33*[2]EF_PM10pneufreio!U32/1000</f>
        <v>0</v>
      </c>
      <c r="V32" s="1">
        <f>[1]IUajustada!W33*[2]EF_PM10pneufreio!V32/1000</f>
        <v>0</v>
      </c>
    </row>
    <row r="33" spans="1:22" x14ac:dyDescent="0.2">
      <c r="A33" s="5">
        <v>2005</v>
      </c>
      <c r="B33" s="1">
        <f>[1]IUajustada!C34*[2]EF_PM10pneufreio!B33/1000</f>
        <v>1109.3869594732037</v>
      </c>
      <c r="C33" s="1">
        <f>[1]IUajustada!D34*[2]EF_PM10pneufreio!C33/1000</f>
        <v>5.8008486580109926</v>
      </c>
      <c r="D33" s="1">
        <f>[1]IUajustada!E34*[2]EF_PM10pneufreio!D33/1000</f>
        <v>1179.1970811727274</v>
      </c>
      <c r="E33" s="1">
        <f>[1]IUajustada!F34*[2]EF_PM10pneufreio!E33/1000</f>
        <v>103.98725944322405</v>
      </c>
      <c r="F33" s="1">
        <f>[1]IUajustada!G34*[2]EF_PM10pneufreio!F33/1000</f>
        <v>0</v>
      </c>
      <c r="G33" s="1">
        <f>[1]IUajustada!H34*[2]EF_PM10pneufreio!G33/1000</f>
        <v>57.357664027401078</v>
      </c>
      <c r="H33" s="1">
        <f>[1]IUajustada!I34*[2]EF_PM10pneufreio!H33/1000</f>
        <v>0</v>
      </c>
      <c r="I33" s="1">
        <f>[1]IUajustada!J34*[2]EF_PM10pneufreio!I33/1000</f>
        <v>82.097438817050204</v>
      </c>
      <c r="J33" s="1">
        <f>[1]IUajustada!K34*[2]EF_PM10pneufreio!J33/1000</f>
        <v>7.239746269896262</v>
      </c>
      <c r="K33" s="1">
        <f>[1]IUajustada!L34*[2]EF_PM10pneufreio!K33/1000</f>
        <v>152.02036640389954</v>
      </c>
      <c r="L33" s="1">
        <f>[1]IUajustada!M34*[2]EF_PM10pneufreio!L33/1000</f>
        <v>308.83580797027128</v>
      </c>
      <c r="M33" s="1">
        <f>[1]IUajustada!N34*[2]EF_PM10pneufreio!M33/1000</f>
        <v>325.79554972644468</v>
      </c>
      <c r="N33" s="1">
        <f>[1]IUajustada!O34*[2]EF_PM10pneufreio!N33/1000</f>
        <v>132.45339157767208</v>
      </c>
      <c r="O33" s="1">
        <f>[1]IUajustada!P34*[2]EF_PM10pneufreio!O33/1000</f>
        <v>0</v>
      </c>
      <c r="P33" s="1">
        <f>[1]IUajustada!Q34*[2]EF_PM10pneufreio!P33/1000</f>
        <v>73.509192669663264</v>
      </c>
      <c r="Q33" s="1">
        <f>[1]IUajustada!R34*[2]EF_PM10pneufreio!Q33/1000</f>
        <v>73.509192669663264</v>
      </c>
      <c r="R33" s="1">
        <f>[1]IUajustada!S34*[2]EF_PM10pneufreio!R33/1000</f>
        <v>200.78899849583942</v>
      </c>
      <c r="S33" s="1">
        <f>[1]IUajustada!T34*[2]EF_PM10pneufreio!S33/1000</f>
        <v>360.52108026527628</v>
      </c>
      <c r="T33" s="1">
        <f>[1]IUajustada!U34*[2]EF_PM10pneufreio!T33/1000</f>
        <v>360.52108026527628</v>
      </c>
      <c r="U33" s="1">
        <f>[1]IUajustada!V34*[2]EF_PM10pneufreio!U33/1000</f>
        <v>0</v>
      </c>
      <c r="V33" s="1">
        <f>[1]IUajustada!W34*[2]EF_PM10pneufreio!V33/1000</f>
        <v>0</v>
      </c>
    </row>
    <row r="34" spans="1:22" x14ac:dyDescent="0.2">
      <c r="A34" s="5">
        <v>2006</v>
      </c>
      <c r="B34" s="1">
        <f>[1]IUajustada!C35*[2]EF_PM10pneufreio!B34/1000</f>
        <v>633.96979751875278</v>
      </c>
      <c r="C34" s="1">
        <f>[1]IUajustada!D35*[2]EF_PM10pneufreio!C34/1000</f>
        <v>0.58636256704604606</v>
      </c>
      <c r="D34" s="1">
        <f>[1]IUajustada!E35*[2]EF_PM10pneufreio!D34/1000</f>
        <v>2098.692342721256</v>
      </c>
      <c r="E34" s="1">
        <f>[1]IUajustada!F35*[2]EF_PM10pneufreio!E34/1000</f>
        <v>185.07276571361845</v>
      </c>
      <c r="F34" s="1">
        <f>[1]IUajustada!G35*[2]EF_PM10pneufreio!F34/1000</f>
        <v>0</v>
      </c>
      <c r="G34" s="1">
        <f>[1]IUajustada!H35*[2]EF_PM10pneufreio!G34/1000</f>
        <v>49.753746177209976</v>
      </c>
      <c r="H34" s="1">
        <f>[1]IUajustada!I35*[2]EF_PM10pneufreio!H34/1000</f>
        <v>0</v>
      </c>
      <c r="I34" s="1">
        <f>[1]IUajustada!J35*[2]EF_PM10pneufreio!I34/1000</f>
        <v>121.86735375213762</v>
      </c>
      <c r="J34" s="1">
        <f>[1]IUajustada!K35*[2]EF_PM10pneufreio!J34/1000</f>
        <v>10.74684828737837</v>
      </c>
      <c r="K34" s="1">
        <f>[1]IUajustada!L35*[2]EF_PM10pneufreio!K34/1000</f>
        <v>187.38119618128403</v>
      </c>
      <c r="L34" s="1">
        <f>[1]IUajustada!M35*[2]EF_PM10pneufreio!L34/1000</f>
        <v>360.88104435470945</v>
      </c>
      <c r="M34" s="1">
        <f>[1]IUajustada!N35*[2]EF_PM10pneufreio!M34/1000</f>
        <v>774.86085107390272</v>
      </c>
      <c r="N34" s="1">
        <f>[1]IUajustada!O35*[2]EF_PM10pneufreio!N34/1000</f>
        <v>100.60224130644461</v>
      </c>
      <c r="O34" s="1">
        <f>[1]IUajustada!P35*[2]EF_PM10pneufreio!O34/1000</f>
        <v>0</v>
      </c>
      <c r="P34" s="1">
        <f>[1]IUajustada!Q35*[2]EF_PM10pneufreio!P34/1000</f>
        <v>76.31744361116921</v>
      </c>
      <c r="Q34" s="1">
        <f>[1]IUajustada!R35*[2]EF_PM10pneufreio!Q34/1000</f>
        <v>76.31744361116921</v>
      </c>
      <c r="R34" s="1">
        <f>[1]IUajustada!S35*[2]EF_PM10pneufreio!R34/1000</f>
        <v>208.45968393791586</v>
      </c>
      <c r="S34" s="1">
        <f>[1]IUajustada!T35*[2]EF_PM10pneufreio!S34/1000</f>
        <v>372.98950276861922</v>
      </c>
      <c r="T34" s="1">
        <f>[1]IUajustada!U35*[2]EF_PM10pneufreio!T34/1000</f>
        <v>372.98950276861922</v>
      </c>
      <c r="U34" s="1">
        <f>[1]IUajustada!V35*[2]EF_PM10pneufreio!U34/1000</f>
        <v>0</v>
      </c>
      <c r="V34" s="1">
        <f>[1]IUajustada!W35*[2]EF_PM10pneufreio!V34/1000</f>
        <v>0</v>
      </c>
    </row>
    <row r="35" spans="1:22" x14ac:dyDescent="0.2">
      <c r="A35" s="5">
        <v>2007</v>
      </c>
      <c r="B35" s="1">
        <f>[1]IUajustada!C36*[2]EF_PM10pneufreio!B35/1000</f>
        <v>557.68759238094503</v>
      </c>
      <c r="C35" s="1">
        <f>[1]IUajustada!D36*[2]EF_PM10pneufreio!C35/1000</f>
        <v>0</v>
      </c>
      <c r="D35" s="1">
        <f>[1]IUajustada!E36*[2]EF_PM10pneufreio!D35/1000</f>
        <v>2987.5675726073841</v>
      </c>
      <c r="E35" s="1">
        <f>[1]IUajustada!F36*[2]EF_PM10pneufreio!E35/1000</f>
        <v>263.45805059822789</v>
      </c>
      <c r="F35" s="1">
        <f>[1]IUajustada!G36*[2]EF_PM10pneufreio!F35/1000</f>
        <v>0</v>
      </c>
      <c r="G35" s="1">
        <f>[1]IUajustada!H36*[2]EF_PM10pneufreio!G35/1000</f>
        <v>55.748852187347651</v>
      </c>
      <c r="H35" s="1">
        <f>[1]IUajustada!I36*[2]EF_PM10pneufreio!H35/1000</f>
        <v>0</v>
      </c>
      <c r="I35" s="1">
        <f>[1]IUajustada!J36*[2]EF_PM10pneufreio!I35/1000</f>
        <v>242.28732858854946</v>
      </c>
      <c r="J35" s="1">
        <f>[1]IUajustada!K36*[2]EF_PM10pneufreio!J35/1000</f>
        <v>21.366059753715305</v>
      </c>
      <c r="K35" s="1">
        <f>[1]IUajustada!L36*[2]EF_PM10pneufreio!K35/1000</f>
        <v>277.28477485462429</v>
      </c>
      <c r="L35" s="1">
        <f>[1]IUajustada!M36*[2]EF_PM10pneufreio!L35/1000</f>
        <v>486.93727514647389</v>
      </c>
      <c r="M35" s="1">
        <f>[1]IUajustada!N36*[2]EF_PM10pneufreio!M35/1000</f>
        <v>935.26775352396476</v>
      </c>
      <c r="N35" s="1">
        <f>[1]IUajustada!O36*[2]EF_PM10pneufreio!N35/1000</f>
        <v>170.87294495811182</v>
      </c>
      <c r="O35" s="1">
        <f>[1]IUajustada!P36*[2]EF_PM10pneufreio!O35/1000</f>
        <v>0</v>
      </c>
      <c r="P35" s="1">
        <f>[1]IUajustada!Q36*[2]EF_PM10pneufreio!P35/1000</f>
        <v>92.458995933196107</v>
      </c>
      <c r="Q35" s="1">
        <f>[1]IUajustada!R36*[2]EF_PM10pneufreio!Q35/1000</f>
        <v>92.458995933196107</v>
      </c>
      <c r="R35" s="1">
        <f>[1]IUajustada!S36*[2]EF_PM10pneufreio!R35/1000</f>
        <v>252.55003518789673</v>
      </c>
      <c r="S35" s="1">
        <f>[1]IUajustada!T36*[2]EF_PM10pneufreio!S35/1000</f>
        <v>447.53086678152698</v>
      </c>
      <c r="T35" s="1">
        <f>[1]IUajustada!U36*[2]EF_PM10pneufreio!T35/1000</f>
        <v>447.53086678152698</v>
      </c>
      <c r="U35" s="1">
        <f>[1]IUajustada!V36*[2]EF_PM10pneufreio!U35/1000</f>
        <v>0</v>
      </c>
      <c r="V35" s="1">
        <f>[1]IUajustada!W36*[2]EF_PM10pneufreio!V35/1000</f>
        <v>0</v>
      </c>
    </row>
    <row r="36" spans="1:22" x14ac:dyDescent="0.2">
      <c r="A36" s="5">
        <v>2008</v>
      </c>
      <c r="B36" s="1">
        <f>[1]IUajustada!C37*[2]EF_PM10pneufreio!B36/1000</f>
        <v>559.87852836795651</v>
      </c>
      <c r="C36" s="1">
        <f>[1]IUajustada!D37*[2]EF_PM10pneufreio!C36/1000</f>
        <v>0.18151809715456596</v>
      </c>
      <c r="D36" s="1">
        <f>[1]IUajustada!E37*[2]EF_PM10pneufreio!D36/1000</f>
        <v>3522.1266969718035</v>
      </c>
      <c r="E36" s="1">
        <f>[1]IUajustada!F37*[2]EF_PM10pneufreio!E36/1000</f>
        <v>310.59804037647876</v>
      </c>
      <c r="F36" s="1">
        <f>[1]IUajustada!G37*[2]EF_PM10pneufreio!F36/1000</f>
        <v>0</v>
      </c>
      <c r="G36" s="1">
        <f>[1]IUajustada!H37*[2]EF_PM10pneufreio!G36/1000</f>
        <v>80.371171210290782</v>
      </c>
      <c r="H36" s="1">
        <f>[1]IUajustada!I37*[2]EF_PM10pneufreio!H36/1000</f>
        <v>0</v>
      </c>
      <c r="I36" s="1">
        <f>[1]IUajustada!J37*[2]EF_PM10pneufreio!I36/1000</f>
        <v>254.29916841133883</v>
      </c>
      <c r="J36" s="1">
        <f>[1]IUajustada!K37*[2]EF_PM10pneufreio!J36/1000</f>
        <v>22.425321453040933</v>
      </c>
      <c r="K36" s="1">
        <f>[1]IUajustada!L37*[2]EF_PM10pneufreio!K36/1000</f>
        <v>415.48122216658953</v>
      </c>
      <c r="L36" s="1">
        <f>[1]IUajustada!M37*[2]EF_PM10pneufreio!L36/1000</f>
        <v>896.24091562130775</v>
      </c>
      <c r="M36" s="1">
        <f>[1]IUajustada!N37*[2]EF_PM10pneufreio!M36/1000</f>
        <v>967.37975479673969</v>
      </c>
      <c r="N36" s="1">
        <f>[1]IUajustada!O37*[2]EF_PM10pneufreio!N36/1000</f>
        <v>266.62118951852881</v>
      </c>
      <c r="O36" s="1">
        <f>[1]IUajustada!P37*[2]EF_PM10pneufreio!O36/1000</f>
        <v>0</v>
      </c>
      <c r="P36" s="1">
        <f>[1]IUajustada!Q37*[2]EF_PM10pneufreio!P36/1000</f>
        <v>130.8126326141211</v>
      </c>
      <c r="Q36" s="1">
        <f>[1]IUajustada!R37*[2]EF_PM10pneufreio!Q36/1000</f>
        <v>130.8126326141211</v>
      </c>
      <c r="R36" s="1">
        <f>[1]IUajustada!S37*[2]EF_PM10pneufreio!R36/1000</f>
        <v>357.31228352931225</v>
      </c>
      <c r="S36" s="1">
        <f>[1]IUajustada!T37*[2]EF_PM10pneufreio!S36/1000</f>
        <v>622.9427045097824</v>
      </c>
      <c r="T36" s="1">
        <f>[1]IUajustada!U37*[2]EF_PM10pneufreio!T36/1000</f>
        <v>622.9427045097824</v>
      </c>
      <c r="U36" s="1">
        <f>[1]IUajustada!V37*[2]EF_PM10pneufreio!U36/1000</f>
        <v>0</v>
      </c>
      <c r="V36" s="1">
        <f>[1]IUajustada!W37*[2]EF_PM10pneufreio!V36/1000</f>
        <v>0</v>
      </c>
    </row>
    <row r="37" spans="1:22" x14ac:dyDescent="0.2">
      <c r="A37" s="5">
        <v>2009</v>
      </c>
      <c r="B37" s="1">
        <f>[1]IUajustada!C38*[2]EF_PM10pneufreio!B37/1000</f>
        <v>523.37082607551952</v>
      </c>
      <c r="C37" s="1" t="e">
        <f>[1]IUajustada!D38*[2]EF_PM10pneufreio!C37/1000</f>
        <v>#VALUE!</v>
      </c>
      <c r="D37" s="1">
        <f>[1]IUajustada!E38*[2]EF_PM10pneufreio!D37/1000</f>
        <v>4232.1215217945091</v>
      </c>
      <c r="E37" s="1">
        <f>[1]IUajustada!F38*[2]EF_PM10pneufreio!E37/1000</f>
        <v>373.208792413585</v>
      </c>
      <c r="F37" s="1">
        <f>[1]IUajustada!G38*[2]EF_PM10pneufreio!F37/1000</f>
        <v>0</v>
      </c>
      <c r="G37" s="1">
        <f>[1]IUajustada!H38*[2]EF_PM10pneufreio!G37/1000</f>
        <v>76.255659982871776</v>
      </c>
      <c r="H37" s="1" t="e">
        <f>[1]IUajustada!I38*[2]EF_PM10pneufreio!H37/1000</f>
        <v>#VALUE!</v>
      </c>
      <c r="I37" s="1">
        <f>[1]IUajustada!J38*[2]EF_PM10pneufreio!I37/1000</f>
        <v>316.85932058173745</v>
      </c>
      <c r="J37" s="1">
        <f>[1]IUajustada!K38*[2]EF_PM10pneufreio!J37/1000</f>
        <v>27.942175996202668</v>
      </c>
      <c r="K37" s="1">
        <f>[1]IUajustada!L38*[2]EF_PM10pneufreio!K37/1000</f>
        <v>408.31744861844447</v>
      </c>
      <c r="L37" s="1">
        <f>[1]IUajustada!M38*[2]EF_PM10pneufreio!L37/1000</f>
        <v>1328.7065891316904</v>
      </c>
      <c r="M37" s="1">
        <f>[1]IUajustada!N38*[2]EF_PM10pneufreio!M37/1000</f>
        <v>1047.944188084645</v>
      </c>
      <c r="N37" s="1">
        <f>[1]IUajustada!O38*[2]EF_PM10pneufreio!N37/1000</f>
        <v>206.54065271824487</v>
      </c>
      <c r="O37" s="1">
        <f>[1]IUajustada!P38*[2]EF_PM10pneufreio!O37/1000</f>
        <v>0</v>
      </c>
      <c r="P37" s="1">
        <f>[1]IUajustada!Q38*[2]EF_PM10pneufreio!P37/1000</f>
        <v>101.37445422023062</v>
      </c>
      <c r="Q37" s="1">
        <f>[1]IUajustada!R38*[2]EF_PM10pneufreio!Q37/1000</f>
        <v>101.37445422023062</v>
      </c>
      <c r="R37" s="1">
        <f>[1]IUajustada!S38*[2]EF_PM10pneufreio!R37/1000</f>
        <v>276.90244439785209</v>
      </c>
      <c r="S37" s="1">
        <f>[1]IUajustada!T38*[2]EF_PM10pneufreio!S37/1000</f>
        <v>471.67588431547972</v>
      </c>
      <c r="T37" s="1">
        <f>[1]IUajustada!U38*[2]EF_PM10pneufreio!T37/1000</f>
        <v>471.67588431547972</v>
      </c>
      <c r="U37" s="1">
        <f>[1]IUajustada!V38*[2]EF_PM10pneufreio!U37/1000</f>
        <v>0</v>
      </c>
      <c r="V37" s="1">
        <f>[1]IUajustada!W38*[2]EF_PM10pneufreio!V37/1000</f>
        <v>0</v>
      </c>
    </row>
    <row r="38" spans="1:22" x14ac:dyDescent="0.2">
      <c r="A38" s="5">
        <v>2010</v>
      </c>
      <c r="B38" s="1">
        <f>[1]IUajustada!C39*[2]EF_PM10pneufreio!B38/1000</f>
        <v>764.90366637864076</v>
      </c>
      <c r="C38" s="1" t="e">
        <f>[1]IUajustada!D39*[2]EF_PM10pneufreio!C38/1000</f>
        <v>#VALUE!</v>
      </c>
      <c r="D38" s="1">
        <f>[1]IUajustada!E39*[2]EF_PM10pneufreio!D38/1000</f>
        <v>3878.1140342765243</v>
      </c>
      <c r="E38" s="1">
        <f>[1]IUajustada!F39*[2]EF_PM10pneufreio!E38/1000</f>
        <v>341.99071272433889</v>
      </c>
      <c r="F38" s="1">
        <f>[1]IUajustada!G39*[2]EF_PM10pneufreio!F38/1000</f>
        <v>0</v>
      </c>
      <c r="G38" s="1">
        <f>[1]IUajustada!H39*[2]EF_PM10pneufreio!G38/1000</f>
        <v>110.91372814640553</v>
      </c>
      <c r="H38" s="1" t="e">
        <f>[1]IUajustada!I39*[2]EF_PM10pneufreio!H38/1000</f>
        <v>#VALUE!</v>
      </c>
      <c r="I38" s="1">
        <f>[1]IUajustada!J39*[2]EF_PM10pneufreio!I38/1000</f>
        <v>467.39138780801181</v>
      </c>
      <c r="J38" s="1">
        <f>[1]IUajustada!K39*[2]EF_PM10pneufreio!J38/1000</f>
        <v>41.216816324870962</v>
      </c>
      <c r="K38" s="1">
        <f>[1]IUajustada!L39*[2]EF_PM10pneufreio!K38/1000</f>
        <v>551.38254616889628</v>
      </c>
      <c r="L38" s="1">
        <f>[1]IUajustada!M39*[2]EF_PM10pneufreio!L38/1000</f>
        <v>557.73990678480789</v>
      </c>
      <c r="M38" s="1">
        <f>[1]IUajustada!N39*[2]EF_PM10pneufreio!M38/1000</f>
        <v>1359.2703455615774</v>
      </c>
      <c r="N38" s="1">
        <f>[1]IUajustada!O39*[2]EF_PM10pneufreio!N38/1000</f>
        <v>268.5758137909819</v>
      </c>
      <c r="O38" s="1">
        <f>[1]IUajustada!P39*[2]EF_PM10pneufreio!O38/1000</f>
        <v>0</v>
      </c>
      <c r="P38" s="1">
        <f>[1]IUajustada!Q39*[2]EF_PM10pneufreio!P38/1000</f>
        <v>164.0706247404475</v>
      </c>
      <c r="Q38" s="1">
        <f>[1]IUajustada!R39*[2]EF_PM10pneufreio!Q38/1000</f>
        <v>164.0706247404475</v>
      </c>
      <c r="R38" s="1">
        <f>[1]IUajustada!S39*[2]EF_PM10pneufreio!R38/1000</f>
        <v>448.15587313362965</v>
      </c>
      <c r="S38" s="1">
        <f>[1]IUajustada!T39*[2]EF_PM10pneufreio!S38/1000</f>
        <v>740.61888972747647</v>
      </c>
      <c r="T38" s="1">
        <f>[1]IUajustada!U39*[2]EF_PM10pneufreio!T38/1000</f>
        <v>740.61888972747647</v>
      </c>
      <c r="U38" s="1">
        <f>[1]IUajustada!V39*[2]EF_PM10pneufreio!U38/1000</f>
        <v>82.055487943986321</v>
      </c>
      <c r="V38" s="1">
        <f>[1]IUajustada!W39*[2]EF_PM10pneufreio!V38/1000</f>
        <v>7.2360468405211256</v>
      </c>
    </row>
    <row r="39" spans="1:22" x14ac:dyDescent="0.2">
      <c r="A39" s="5">
        <v>2011</v>
      </c>
      <c r="B39" s="1">
        <f>[1]IUajustada!C40*[2]EF_PM10pneufreio!B39/1000</f>
        <v>1015.876242188286</v>
      </c>
      <c r="C39" s="1" t="e">
        <f>[1]IUajustada!D40*[2]EF_PM10pneufreio!C39/1000</f>
        <v>#VALUE!</v>
      </c>
      <c r="D39" s="1">
        <f>[1]IUajustada!E40*[2]EF_PM10pneufreio!D39/1000</f>
        <v>3982.4125842171775</v>
      </c>
      <c r="E39" s="1">
        <f>[1]IUajustada!F40*[2]EF_PM10pneufreio!E39/1000</f>
        <v>351.18825955123964</v>
      </c>
      <c r="F39" s="1">
        <f>[1]IUajustada!G40*[2]EF_PM10pneufreio!F39/1000</f>
        <v>0</v>
      </c>
      <c r="G39" s="1">
        <f>[1]IUajustada!H40*[2]EF_PM10pneufreio!G39/1000</f>
        <v>179.00381625704344</v>
      </c>
      <c r="H39" s="1" t="e">
        <f>[1]IUajustada!I40*[2]EF_PM10pneufreio!H39/1000</f>
        <v>#VALUE!</v>
      </c>
      <c r="I39" s="1">
        <f>[1]IUajustada!J40*[2]EF_PM10pneufreio!I39/1000</f>
        <v>521.35454866619136</v>
      </c>
      <c r="J39" s="1">
        <f>[1]IUajustada!K40*[2]EF_PM10pneufreio!J39/1000</f>
        <v>45.975546903609562</v>
      </c>
      <c r="K39" s="1">
        <f>[1]IUajustada!L40*[2]EF_PM10pneufreio!K39/1000</f>
        <v>786.47652189438543</v>
      </c>
      <c r="L39" s="1">
        <f>[1]IUajustada!M40*[2]EF_PM10pneufreio!L39/1000</f>
        <v>675.34241577590103</v>
      </c>
      <c r="M39" s="1">
        <f>[1]IUajustada!N40*[2]EF_PM10pneufreio!M39/1000</f>
        <v>1296.5231006818797</v>
      </c>
      <c r="N39" s="1">
        <f>[1]IUajustada!O40*[2]EF_PM10pneufreio!N39/1000</f>
        <v>496.12776558552218</v>
      </c>
      <c r="O39" s="1">
        <f>[1]IUajustada!P40*[2]EF_PM10pneufreio!O39/1000</f>
        <v>0</v>
      </c>
      <c r="P39" s="1">
        <f>[1]IUajustada!Q40*[2]EF_PM10pneufreio!P39/1000</f>
        <v>205.27368059568406</v>
      </c>
      <c r="Q39" s="1">
        <f>[1]IUajustada!R40*[2]EF_PM10pneufreio!Q39/1000</f>
        <v>205.27368059568406</v>
      </c>
      <c r="R39" s="1">
        <f>[1]IUajustada!S40*[2]EF_PM10pneufreio!R39/1000</f>
        <v>560.70125718265547</v>
      </c>
      <c r="S39" s="1">
        <f>[1]IUajustada!T40*[2]EF_PM10pneufreio!S39/1000</f>
        <v>892.67540298042547</v>
      </c>
      <c r="T39" s="1">
        <f>[1]IUajustada!U40*[2]EF_PM10pneufreio!T39/1000</f>
        <v>892.67540298042547</v>
      </c>
      <c r="U39" s="1">
        <f>[1]IUajustada!V40*[2]EF_PM10pneufreio!U39/1000</f>
        <v>168.45229504447448</v>
      </c>
      <c r="V39" s="1">
        <f>[1]IUajustada!W40*[2]EF_PM10pneufreio!V39/1000</f>
        <v>14.854932045095891</v>
      </c>
    </row>
    <row r="40" spans="1:22" x14ac:dyDescent="0.2">
      <c r="A40" s="5">
        <v>2012</v>
      </c>
      <c r="B40" s="1">
        <f>[1]IUajustada!C41*[2]EF_PM10pneufreio!B40/1000</f>
        <v>454.21336113033527</v>
      </c>
      <c r="C40" s="1" t="e">
        <f>[1]IUajustada!D41*[2]EF_PM10pneufreio!C40/1000</f>
        <v>#VALUE!</v>
      </c>
      <c r="D40" s="1">
        <f>[1]IUajustada!E41*[2]EF_PM10pneufreio!D40/1000</f>
        <v>4613.8439779857936</v>
      </c>
      <c r="E40" s="1">
        <f>[1]IUajustada!F41*[2]EF_PM10pneufreio!E40/1000</f>
        <v>406.87091108826087</v>
      </c>
      <c r="F40" s="1">
        <f>[1]IUajustada!G41*[2]EF_PM10pneufreio!F40/1000</f>
        <v>0</v>
      </c>
      <c r="G40" s="1">
        <f>[1]IUajustada!H41*[2]EF_PM10pneufreio!G40/1000</f>
        <v>104.46227693343504</v>
      </c>
      <c r="H40" s="1" t="e">
        <f>[1]IUajustada!I41*[2]EF_PM10pneufreio!H40/1000</f>
        <v>#VALUE!</v>
      </c>
      <c r="I40" s="1">
        <f>[1]IUajustada!J41*[2]EF_PM10pneufreio!I40/1000</f>
        <v>564.44843011243142</v>
      </c>
      <c r="J40" s="1">
        <f>[1]IUajustada!K41*[2]EF_PM10pneufreio!J40/1000</f>
        <v>49.775772244999551</v>
      </c>
      <c r="K40" s="1">
        <f>[1]IUajustada!L41*[2]EF_PM10pneufreio!K40/1000</f>
        <v>675.68633458643251</v>
      </c>
      <c r="L40" s="1">
        <f>[1]IUajustada!M41*[2]EF_PM10pneufreio!L40/1000</f>
        <v>546.54076654728681</v>
      </c>
      <c r="M40" s="1">
        <f>[1]IUajustada!N41*[2]EF_PM10pneufreio!M40/1000</f>
        <v>468.39031458063624</v>
      </c>
      <c r="N40" s="1">
        <f>[1]IUajustada!O41*[2]EF_PM10pneufreio!N40/1000</f>
        <v>354.07753649493384</v>
      </c>
      <c r="O40" s="1">
        <f>[1]IUajustada!P41*[2]EF_PM10pneufreio!O40/1000</f>
        <v>0</v>
      </c>
      <c r="P40" s="1">
        <f>[1]IUajustada!Q41*[2]EF_PM10pneufreio!P40/1000</f>
        <v>121.56197370250008</v>
      </c>
      <c r="Q40" s="1">
        <f>[1]IUajustada!R41*[2]EF_PM10pneufreio!Q40/1000</f>
        <v>121.56197370250008</v>
      </c>
      <c r="R40" s="1">
        <f>[1]IUajustada!S41*[2]EF_PM10pneufreio!R40/1000</f>
        <v>332.04428002071779</v>
      </c>
      <c r="S40" s="1">
        <f>[1]IUajustada!T41*[2]EF_PM10pneufreio!S40/1000</f>
        <v>505.81453434648114</v>
      </c>
      <c r="T40" s="1">
        <f>[1]IUajustada!U41*[2]EF_PM10pneufreio!T40/1000</f>
        <v>505.81453434648114</v>
      </c>
      <c r="U40" s="1">
        <f>[1]IUajustada!V41*[2]EF_PM10pneufreio!U40/1000</f>
        <v>410.34009833548657</v>
      </c>
      <c r="V40" s="1">
        <f>[1]IUajustada!W41*[2]EF_PM10pneufreio!V40/1000</f>
        <v>36.185759740122727</v>
      </c>
    </row>
    <row r="41" spans="1:22" x14ac:dyDescent="0.2">
      <c r="A41" s="5">
        <v>2013</v>
      </c>
      <c r="B41" s="1">
        <f>[1]IUajustada!C42*[2]EF_PM10pneufreio!B41/1000</f>
        <v>379.61312559342394</v>
      </c>
      <c r="C41" s="1" t="e">
        <f>[1]IUajustada!D42*[2]EF_PM10pneufreio!C41/1000</f>
        <v>#VALUE!</v>
      </c>
      <c r="D41" s="1">
        <f>[1]IUajustada!E42*[2]EF_PM10pneufreio!D41/1000</f>
        <v>4940.0262852117021</v>
      </c>
      <c r="E41" s="1">
        <f>[1]IUajustada!F42*[2]EF_PM10pneufreio!E41/1000</f>
        <v>435.6352328024542</v>
      </c>
      <c r="F41" s="1">
        <f>[1]IUajustada!G42*[2]EF_PM10pneufreio!F41/1000</f>
        <v>0</v>
      </c>
      <c r="G41" s="1">
        <f>[1]IUajustada!H42*[2]EF_PM10pneufreio!G41/1000</f>
        <v>126.93458252932749</v>
      </c>
      <c r="H41" s="1" t="e">
        <f>[1]IUajustada!I42*[2]EF_PM10pneufreio!H41/1000</f>
        <v>#VALUE!</v>
      </c>
      <c r="I41" s="1">
        <f>[1]IUajustada!J42*[2]EF_PM10pneufreio!I41/1000</f>
        <v>560.07123648562867</v>
      </c>
      <c r="J41" s="1">
        <f>[1]IUajustada!K42*[2]EF_PM10pneufreio!J41/1000</f>
        <v>49.389770297936629</v>
      </c>
      <c r="K41" s="1">
        <f>[1]IUajustada!L42*[2]EF_PM10pneufreio!K41/1000</f>
        <v>795.5306154060122</v>
      </c>
      <c r="L41" s="1">
        <f>[1]IUajustada!M42*[2]EF_PM10pneufreio!L41/1000</f>
        <v>385.11295250369488</v>
      </c>
      <c r="M41" s="1">
        <f>[1]IUajustada!N42*[2]EF_PM10pneufreio!M41/1000</f>
        <v>402.4072946816006</v>
      </c>
      <c r="N41" s="1">
        <f>[1]IUajustada!O42*[2]EF_PM10pneufreio!N41/1000</f>
        <v>421.5900333468972</v>
      </c>
      <c r="O41" s="1">
        <f>[1]IUajustada!P42*[2]EF_PM10pneufreio!O41/1000</f>
        <v>0</v>
      </c>
      <c r="P41" s="1">
        <f>[1]IUajustada!Q42*[2]EF_PM10pneufreio!P41/1000</f>
        <v>180.02994388268812</v>
      </c>
      <c r="Q41" s="1">
        <f>[1]IUajustada!R42*[2]EF_PM10pneufreio!Q41/1000</f>
        <v>180.02994388268812</v>
      </c>
      <c r="R41" s="1">
        <f>[1]IUajustada!S42*[2]EF_PM10pneufreio!R41/1000</f>
        <v>491.74845782771291</v>
      </c>
      <c r="S41" s="1">
        <f>[1]IUajustada!T42*[2]EF_PM10pneufreio!S41/1000</f>
        <v>712.13907986419781</v>
      </c>
      <c r="T41" s="1">
        <f>[1]IUajustada!U42*[2]EF_PM10pneufreio!T41/1000</f>
        <v>712.13907986419781</v>
      </c>
      <c r="U41" s="1">
        <f>[1]IUajustada!V42*[2]EF_PM10pneufreio!U41/1000</f>
        <v>249.51072830554534</v>
      </c>
      <c r="V41" s="1">
        <f>[1]IUajustada!W42*[2]EF_PM10pneufreio!V41/1000</f>
        <v>22.003053817240581</v>
      </c>
    </row>
    <row r="42" spans="1:22" x14ac:dyDescent="0.2">
      <c r="A42" s="5">
        <v>2014</v>
      </c>
      <c r="B42" s="1">
        <f>[1]IUajustada!C43*[2]EF_PM10pneufreio!B42/1000</f>
        <v>257.62631708250069</v>
      </c>
      <c r="C42" s="1" t="e">
        <f>[1]IUajustada!D43*[2]EF_PM10pneufreio!C42/1000</f>
        <v>#VALUE!</v>
      </c>
      <c r="D42" s="1">
        <f>[1]IUajustada!E43*[2]EF_PM10pneufreio!D42/1000</f>
        <v>4677.5189125730449</v>
      </c>
      <c r="E42" s="1">
        <f>[1]IUajustada!F43*[2]EF_PM10pneufreio!E42/1000</f>
        <v>412.48607249653861</v>
      </c>
      <c r="F42" s="1">
        <f>[1]IUajustada!G43*[2]EF_PM10pneufreio!F42/1000</f>
        <v>0</v>
      </c>
      <c r="G42" s="1">
        <f>[1]IUajustada!H43*[2]EF_PM10pneufreio!G42/1000</f>
        <v>150.00007998820178</v>
      </c>
      <c r="H42" s="1" t="e">
        <f>[1]IUajustada!I43*[2]EF_PM10pneufreio!H42/1000</f>
        <v>#VALUE!</v>
      </c>
      <c r="I42" s="1">
        <f>[1]IUajustada!J43*[2]EF_PM10pneufreio!I42/1000</f>
        <v>533.46931541846698</v>
      </c>
      <c r="J42" s="1">
        <f>[1]IUajustada!K43*[2]EF_PM10pneufreio!J42/1000</f>
        <v>47.043885193685853</v>
      </c>
      <c r="K42" s="1">
        <f>[1]IUajustada!L43*[2]EF_PM10pneufreio!K42/1000</f>
        <v>761.31088090990022</v>
      </c>
      <c r="L42" s="1">
        <f>[1]IUajustada!M43*[2]EF_PM10pneufreio!L42/1000</f>
        <v>207.83544687169882</v>
      </c>
      <c r="M42" s="1">
        <f>[1]IUajustada!N43*[2]EF_PM10pneufreio!M42/1000</f>
        <v>2375.153791445146</v>
      </c>
      <c r="N42" s="1">
        <f>[1]IUajustada!O43*[2]EF_PM10pneufreio!N42/1000</f>
        <v>413.23052929750747</v>
      </c>
      <c r="O42" s="1">
        <f>[1]IUajustada!P43*[2]EF_PM10pneufreio!O42/1000</f>
        <v>0</v>
      </c>
      <c r="P42" s="1">
        <f>[1]IUajustada!Q43*[2]EF_PM10pneufreio!P42/1000</f>
        <v>148.42548182819152</v>
      </c>
      <c r="Q42" s="1">
        <f>[1]IUajustada!R43*[2]EF_PM10pneufreio!Q42/1000</f>
        <v>148.42548182819152</v>
      </c>
      <c r="R42" s="1">
        <f>[1]IUajustada!S43*[2]EF_PM10pneufreio!R42/1000</f>
        <v>405.4214549936712</v>
      </c>
      <c r="S42" s="1">
        <f>[1]IUajustada!T43*[2]EF_PM10pneufreio!S42/1000</f>
        <v>554.83040625305864</v>
      </c>
      <c r="T42" s="1">
        <f>[1]IUajustada!U43*[2]EF_PM10pneufreio!T42/1000</f>
        <v>554.83040625305864</v>
      </c>
      <c r="U42" s="1">
        <f>[1]IUajustada!V43*[2]EF_PM10pneufreio!U42/1000</f>
        <v>250.87287729182435</v>
      </c>
      <c r="V42" s="1">
        <f>[1]IUajustada!W43*[2]EF_PM10pneufreio!V42/1000</f>
        <v>22.123174653950628</v>
      </c>
    </row>
    <row r="43" spans="1:22" x14ac:dyDescent="0.2">
      <c r="A43" s="5">
        <v>2015</v>
      </c>
      <c r="B43" s="1">
        <f>[1]IUajustada!C44*[2]EF_PM10pneufreio!B43/1000</f>
        <v>75.904846253728849</v>
      </c>
      <c r="C43" s="1" t="e">
        <f>[1]IUajustada!D44*[2]EF_PM10pneufreio!C43/1000</f>
        <v>#VALUE!</v>
      </c>
      <c r="D43" s="1">
        <f>[1]IUajustada!E44*[2]EF_PM10pneufreio!D43/1000</f>
        <v>1550.9754809326578</v>
      </c>
      <c r="E43" s="1">
        <f>[1]IUajustada!F44*[2]EF_PM10pneufreio!E43/1000</f>
        <v>136.7724634845828</v>
      </c>
      <c r="F43" s="1">
        <f>[1]IUajustada!G44*[2]EF_PM10pneufreio!F43/1000</f>
        <v>0</v>
      </c>
      <c r="G43" s="1">
        <f>[1]IUajustada!H44*[2]EF_PM10pneufreio!G43/1000</f>
        <v>54.531860620303569</v>
      </c>
      <c r="H43" s="1" t="e">
        <f>[1]IUajustada!I44*[2]EF_PM10pneufreio!H43/1000</f>
        <v>#VALUE!</v>
      </c>
      <c r="I43" s="1">
        <f>[1]IUajustada!J44*[2]EF_PM10pneufreio!I43/1000</f>
        <v>132.30523895668549</v>
      </c>
      <c r="J43" s="1">
        <f>[1]IUajustada!K44*[2]EF_PM10pneufreio!J43/1000</f>
        <v>11.667311112578426</v>
      </c>
      <c r="K43" s="1">
        <f>[1]IUajustada!L44*[2]EF_PM10pneufreio!K43/1000</f>
        <v>222.57669617082237</v>
      </c>
      <c r="L43" s="1">
        <f>[1]IUajustada!M44*[2]EF_PM10pneufreio!L43/1000</f>
        <v>91.084028610541239</v>
      </c>
      <c r="M43" s="1">
        <f>[1]IUajustada!N44*[2]EF_PM10pneufreio!M43/1000</f>
        <v>55.554198106659214</v>
      </c>
      <c r="N43" s="1">
        <f>[1]IUajustada!O44*[2]EF_PM10pneufreio!N43/1000</f>
        <v>102.61370133068851</v>
      </c>
      <c r="O43" s="1">
        <f>[1]IUajustada!P44*[2]EF_PM10pneufreio!O43/1000</f>
        <v>0</v>
      </c>
      <c r="P43" s="1">
        <f>[1]IUajustada!Q44*[2]EF_PM10pneufreio!P43/1000</f>
        <v>31.739613851486762</v>
      </c>
      <c r="Q43" s="1">
        <f>[1]IUajustada!R44*[2]EF_PM10pneufreio!Q43/1000</f>
        <v>31.739613851486762</v>
      </c>
      <c r="R43" s="1">
        <f>[1]IUajustada!S44*[2]EF_PM10pneufreio!R43/1000</f>
        <v>86.696167464709205</v>
      </c>
      <c r="S43" s="1">
        <f>[1]IUajustada!T44*[2]EF_PM10pneufreio!S43/1000</f>
        <v>118.64608846559119</v>
      </c>
      <c r="T43" s="1">
        <f>[1]IUajustada!U44*[2]EF_PM10pneufreio!T43/1000</f>
        <v>118.64608846559119</v>
      </c>
      <c r="U43" s="1">
        <f>[1]IUajustada!V44*[2]EF_PM10pneufreio!U43/1000</f>
        <v>142.34756460638098</v>
      </c>
      <c r="V43" s="1">
        <f>[1]IUajustada!W44*[2]EF_PM10pneufreio!V43/1000</f>
        <v>12.552891597317826</v>
      </c>
    </row>
    <row r="44" spans="1:22" x14ac:dyDescent="0.2">
      <c r="A44" s="25" t="s">
        <v>22</v>
      </c>
      <c r="B44" s="24">
        <f>SUM(B3:B43)</f>
        <v>18718.93932387247</v>
      </c>
      <c r="C44" s="24">
        <f>SUM(C3:C36)</f>
        <v>603.11139411136548</v>
      </c>
      <c r="D44" s="24">
        <f t="shared" ref="D44:V44" si="0">SUM(D3:D43)</f>
        <v>37662.596490464581</v>
      </c>
      <c r="E44" s="24">
        <f t="shared" si="0"/>
        <v>3321.2685606925493</v>
      </c>
      <c r="F44" s="17">
        <f>F46</f>
        <v>4702.9620023999996</v>
      </c>
      <c r="G44" s="24">
        <f t="shared" si="0"/>
        <v>1418.407232464182</v>
      </c>
      <c r="H44" s="24">
        <f>SUM(H3:H36)</f>
        <v>15.747932006813311</v>
      </c>
      <c r="I44" s="24">
        <f t="shared" si="0"/>
        <v>3796.450767598229</v>
      </c>
      <c r="J44" s="24">
        <f t="shared" si="0"/>
        <v>334.78925383791454</v>
      </c>
      <c r="K44" s="24">
        <f t="shared" si="0"/>
        <v>5796.2890262363544</v>
      </c>
      <c r="L44" s="24">
        <f t="shared" si="0"/>
        <v>7568.5429460471832</v>
      </c>
      <c r="M44" s="24">
        <f t="shared" si="0"/>
        <v>14016.051509611725</v>
      </c>
      <c r="N44" s="24">
        <f t="shared" si="0"/>
        <v>4192.9428217958011</v>
      </c>
      <c r="O44" s="24">
        <f t="shared" si="0"/>
        <v>0</v>
      </c>
      <c r="P44" s="24">
        <f t="shared" si="0"/>
        <v>1864.5849470632968</v>
      </c>
      <c r="Q44" s="24">
        <f t="shared" si="0"/>
        <v>1864.5849470632968</v>
      </c>
      <c r="R44" s="24">
        <f t="shared" si="0"/>
        <v>5093.0792535525215</v>
      </c>
      <c r="S44" s="24">
        <f t="shared" si="0"/>
        <v>8098.4569165938001</v>
      </c>
      <c r="T44" s="24">
        <f t="shared" si="0"/>
        <v>8098.4569165938001</v>
      </c>
      <c r="U44" s="24">
        <f t="shared" si="0"/>
        <v>1303.5790515276981</v>
      </c>
      <c r="V44" s="24">
        <f t="shared" si="0"/>
        <v>114.95585869424878</v>
      </c>
    </row>
    <row r="46" spans="1:22" x14ac:dyDescent="0.2">
      <c r="F46" s="1">
        <f>[2]EF_PM10pneufreio!$F$43*[1]IUajustada!$G$45/1000</f>
        <v>4702.9620023999996</v>
      </c>
    </row>
    <row r="52" ht="15" customHeight="1" x14ac:dyDescent="0.2"/>
    <row r="53" ht="15" customHeight="1" x14ac:dyDescent="0.2"/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13" workbookViewId="0">
      <selection activeCell="H49" sqref="H49"/>
    </sheetView>
  </sheetViews>
  <sheetFormatPr defaultRowHeight="11.25" x14ac:dyDescent="0.2"/>
  <cols>
    <col min="1" max="1" width="9.140625" style="25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70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[1]IUajustada!C4*[2]EF_PM2.5pneufreio!B3/1000</f>
        <v>1.3126560062313295</v>
      </c>
      <c r="C3" s="1">
        <f>[1]IUajustada!D4*[2]EF_PM2.5pneufreio!C3/1000</f>
        <v>7.1325009949922934E-3</v>
      </c>
      <c r="D3" s="1">
        <f>[1]IUajustada!E4*[2]EF_PM2.5pneufreio!D3/1000</f>
        <v>0</v>
      </c>
      <c r="E3" s="1">
        <f>[1]IUajustada!F4*[2]EF_PM2.5pneufreio!E3/1000</f>
        <v>0</v>
      </c>
      <c r="F3" s="1">
        <f>[1]IUajustada!G4*[2]EF_PM2.5pneufreio!F3/1000</f>
        <v>0</v>
      </c>
      <c r="G3" s="1">
        <f>[1]IUajustada!H4*[2]EF_PM2.5pneufreio!G3/1000</f>
        <v>2.8237965327825073E-2</v>
      </c>
      <c r="H3" s="1">
        <f>[1]IUajustada!I4*[2]EF_PM2.5pneufreio!H3/1000</f>
        <v>0</v>
      </c>
      <c r="I3" s="1">
        <f>[1]IUajustada!J4*[2]EF_PM2.5pneufreio!I3/1000</f>
        <v>0</v>
      </c>
      <c r="J3" s="1">
        <f>[1]IUajustada!K4*[2]EF_PM2.5pneufreio!J3/1000</f>
        <v>0</v>
      </c>
      <c r="K3" s="1">
        <f>[1]IUajustada!L4*[2]EF_PM2.5pneufreio!K3/1000</f>
        <v>2.1451175198527246E-2</v>
      </c>
      <c r="L3" s="1">
        <f>[1]IUajustada!M4*[2]EF_PM2.5pneufreio!L3/1000</f>
        <v>0</v>
      </c>
      <c r="M3" s="1">
        <f>[1]IUajustada!N4*[2]EF_PM2.5pneufreio!M3/1000</f>
        <v>0.22392787529809308</v>
      </c>
      <c r="N3" s="1">
        <f>[1]IUajustada!O4*[2]EF_PM2.5pneufreio!N3/1000</f>
        <v>4.9301018999670904E-2</v>
      </c>
      <c r="O3" s="1">
        <f>[1]IUajustada!P4*[2]EF_PM2.5pneufreio!O3/1000</f>
        <v>0</v>
      </c>
      <c r="P3" s="1">
        <f>[1]IUajustada!Q4*[2]EF_PM2.5pneufreio!P3/1000</f>
        <v>1.5078060434924547</v>
      </c>
      <c r="Q3" s="1">
        <f>[1]IUajustada!R4*[2]EF_PM2.5pneufreio!Q3/1000</f>
        <v>1.5078060434924547</v>
      </c>
      <c r="R3" s="1">
        <f>[1]IUajustada!S4*[2]EF_PM2.5pneufreio!R3/1000</f>
        <v>4.0723650405437244</v>
      </c>
      <c r="S3" s="1">
        <f>[1]IUajustada!T4*[2]EF_PM2.5pneufreio!S3/1000</f>
        <v>3.0441601983022597</v>
      </c>
      <c r="T3" s="1">
        <f>[1]IUajustada!U4*[2]EF_PM2.5pneufreio!T3/1000</f>
        <v>3.0441601983022597</v>
      </c>
      <c r="U3" s="1">
        <f>[1]IUajustada!V4*[2]EF_PM2.5pneufreio!U3/1000</f>
        <v>0</v>
      </c>
      <c r="V3" s="1">
        <f>[1]IUajustada!W4*[2]EF_PM2.5pneufreio!V3/1000</f>
        <v>0</v>
      </c>
    </row>
    <row r="4" spans="1:22" x14ac:dyDescent="0.2">
      <c r="A4" s="5">
        <v>1976</v>
      </c>
      <c r="B4" s="1">
        <f>[1]IUajustada!C5*[2]EF_PM2.5pneufreio!B4/1000</f>
        <v>2.3676479868212463</v>
      </c>
      <c r="C4" s="1">
        <f>[1]IUajustada!D5*[2]EF_PM2.5pneufreio!C4/1000</f>
        <v>1.2247077687994308E-2</v>
      </c>
      <c r="D4" s="1">
        <f>[1]IUajustada!E5*[2]EF_PM2.5pneufreio!D4/1000</f>
        <v>0</v>
      </c>
      <c r="E4" s="1">
        <f>[1]IUajustada!F5*[2]EF_PM2.5pneufreio!E4/1000</f>
        <v>0</v>
      </c>
      <c r="F4" s="1">
        <f>[1]IUajustada!G5*[2]EF_PM2.5pneufreio!F4/1000</f>
        <v>0</v>
      </c>
      <c r="G4" s="1">
        <f>[1]IUajustada!H5*[2]EF_PM2.5pneufreio!G4/1000</f>
        <v>2.8759102228814708E-2</v>
      </c>
      <c r="H4" s="1">
        <f>[1]IUajustada!I5*[2]EF_PM2.5pneufreio!H4/1000</f>
        <v>9.2771297202528418E-4</v>
      </c>
      <c r="I4" s="1">
        <f>[1]IUajustada!J5*[2]EF_PM2.5pneufreio!I4/1000</f>
        <v>0</v>
      </c>
      <c r="J4" s="1">
        <f>[1]IUajustada!K5*[2]EF_PM2.5pneufreio!J4/1000</f>
        <v>0</v>
      </c>
      <c r="K4" s="1">
        <f>[1]IUajustada!L5*[2]EF_PM2.5pneufreio!K4/1000</f>
        <v>2.8738022347559695E-2</v>
      </c>
      <c r="L4" s="1">
        <f>[1]IUajustada!M5*[2]EF_PM2.5pneufreio!L4/1000</f>
        <v>0</v>
      </c>
      <c r="M4" s="1">
        <f>[1]IUajustada!N5*[2]EF_PM2.5pneufreio!M4/1000</f>
        <v>0.25165471647812776</v>
      </c>
      <c r="N4" s="1">
        <f>[1]IUajustada!O5*[2]EF_PM2.5pneufreio!N4/1000</f>
        <v>1.9171945354192775E-2</v>
      </c>
      <c r="O4" s="1">
        <f>[1]IUajustada!P5*[2]EF_PM2.5pneufreio!O4/1000</f>
        <v>0</v>
      </c>
      <c r="P4" s="1">
        <f>[1]IUajustada!Q5*[2]EF_PM2.5pneufreio!P4/1000</f>
        <v>1.956367181187225</v>
      </c>
      <c r="Q4" s="1">
        <f>[1]IUajustada!R5*[2]EF_PM2.5pneufreio!Q4/1000</f>
        <v>1.956367181187225</v>
      </c>
      <c r="R4" s="1">
        <f>[1]IUajustada!S5*[2]EF_PM2.5pneufreio!R4/1000</f>
        <v>5.2838634979073777</v>
      </c>
      <c r="S4" s="1">
        <f>[1]IUajustada!T5*[2]EF_PM2.5pneufreio!S4/1000</f>
        <v>4.1978894796918045</v>
      </c>
      <c r="T4" s="1">
        <f>[1]IUajustada!U5*[2]EF_PM2.5pneufreio!T4/1000</f>
        <v>4.1978894796918045</v>
      </c>
      <c r="U4" s="1">
        <f>[1]IUajustada!V5*[2]EF_PM2.5pneufreio!U4/1000</f>
        <v>0</v>
      </c>
      <c r="V4" s="1">
        <f>[1]IUajustada!W5*[2]EF_PM2.5pneufreio!V4/1000</f>
        <v>0</v>
      </c>
    </row>
    <row r="5" spans="1:22" x14ac:dyDescent="0.2">
      <c r="A5" s="5">
        <v>1977</v>
      </c>
      <c r="B5" s="1">
        <f>[1]IUajustada!C6*[2]EF_PM2.5pneufreio!B5/1000</f>
        <v>2.6772454809094324</v>
      </c>
      <c r="C5" s="1">
        <f>[1]IUajustada!D6*[2]EF_PM2.5pneufreio!C5/1000</f>
        <v>2.0244916297574821E-2</v>
      </c>
      <c r="D5" s="1">
        <f>[1]IUajustada!E6*[2]EF_PM2.5pneufreio!D5/1000</f>
        <v>0</v>
      </c>
      <c r="E5" s="1">
        <f>[1]IUajustada!F6*[2]EF_PM2.5pneufreio!E5/1000</f>
        <v>0</v>
      </c>
      <c r="F5" s="1">
        <f>[1]IUajustada!G6*[2]EF_PM2.5pneufreio!F5/1000</f>
        <v>0</v>
      </c>
      <c r="G5" s="1">
        <f>[1]IUajustada!H6*[2]EF_PM2.5pneufreio!G5/1000</f>
        <v>3.5195509072984417E-2</v>
      </c>
      <c r="H5" s="1">
        <f>[1]IUajustada!I6*[2]EF_PM2.5pneufreio!H5/1000</f>
        <v>0</v>
      </c>
      <c r="I5" s="1">
        <f>[1]IUajustada!J6*[2]EF_PM2.5pneufreio!I5/1000</f>
        <v>0</v>
      </c>
      <c r="J5" s="1">
        <f>[1]IUajustada!K6*[2]EF_PM2.5pneufreio!J5/1000</f>
        <v>0</v>
      </c>
      <c r="K5" s="1">
        <f>[1]IUajustada!L6*[2]EF_PM2.5pneufreio!K5/1000</f>
        <v>3.9945812491100706E-2</v>
      </c>
      <c r="L5" s="1">
        <f>[1]IUajustada!M6*[2]EF_PM2.5pneufreio!L5/1000</f>
        <v>0</v>
      </c>
      <c r="M5" s="1">
        <f>[1]IUajustada!N6*[2]EF_PM2.5pneufreio!M5/1000</f>
        <v>0.65427168557597304</v>
      </c>
      <c r="N5" s="1">
        <f>[1]IUajustada!O6*[2]EF_PM2.5pneufreio!N5/1000</f>
        <v>8.9378576879457952E-2</v>
      </c>
      <c r="O5" s="1">
        <f>[1]IUajustada!P6*[2]EF_PM2.5pneufreio!O5/1000</f>
        <v>0</v>
      </c>
      <c r="P5" s="1">
        <f>[1]IUajustada!Q6*[2]EF_PM2.5pneufreio!P5/1000</f>
        <v>2.5436243967214649</v>
      </c>
      <c r="Q5" s="1">
        <f>[1]IUajustada!R6*[2]EF_PM2.5pneufreio!Q5/1000</f>
        <v>2.5436243967214649</v>
      </c>
      <c r="R5" s="1">
        <f>[1]IUajustada!S6*[2]EF_PM2.5pneufreio!R5/1000</f>
        <v>6.8699599090938728</v>
      </c>
      <c r="S5" s="1">
        <f>[1]IUajustada!T6*[2]EF_PM2.5pneufreio!S5/1000</f>
        <v>6.0082010608245904</v>
      </c>
      <c r="T5" s="1">
        <f>[1]IUajustada!U6*[2]EF_PM2.5pneufreio!T5/1000</f>
        <v>6.0082010608245904</v>
      </c>
      <c r="U5" s="1">
        <f>[1]IUajustada!V6*[2]EF_PM2.5pneufreio!U5/1000</f>
        <v>0</v>
      </c>
      <c r="V5" s="1">
        <f>[1]IUajustada!W6*[2]EF_PM2.5pneufreio!V5/1000</f>
        <v>0</v>
      </c>
    </row>
    <row r="6" spans="1:22" x14ac:dyDescent="0.2">
      <c r="A6" s="5">
        <v>1978</v>
      </c>
      <c r="B6" s="1">
        <f>[1]IUajustada!C7*[2]EF_PM2.5pneufreio!B6/1000</f>
        <v>4.3362535360320953</v>
      </c>
      <c r="C6" s="1">
        <f>[1]IUajustada!D7*[2]EF_PM2.5pneufreio!C6/1000</f>
        <v>3.3851292680029191E-2</v>
      </c>
      <c r="D6" s="1">
        <f>[1]IUajustada!E7*[2]EF_PM2.5pneufreio!D6/1000</f>
        <v>0</v>
      </c>
      <c r="E6" s="1">
        <f>[1]IUajustada!F7*[2]EF_PM2.5pneufreio!E6/1000</f>
        <v>0</v>
      </c>
      <c r="F6" s="1">
        <f>[1]IUajustada!G7*[2]EF_PM2.5pneufreio!F6/1000</f>
        <v>0</v>
      </c>
      <c r="G6" s="1">
        <f>[1]IUajustada!H7*[2]EF_PM2.5pneufreio!G6/1000</f>
        <v>3.1871641994081837E-2</v>
      </c>
      <c r="H6" s="1">
        <f>[1]IUajustada!I7*[2]EF_PM2.5pneufreio!H6/1000</f>
        <v>0</v>
      </c>
      <c r="I6" s="1">
        <f>[1]IUajustada!J7*[2]EF_PM2.5pneufreio!I6/1000</f>
        <v>0</v>
      </c>
      <c r="J6" s="1">
        <f>[1]IUajustada!K7*[2]EF_PM2.5pneufreio!J6/1000</f>
        <v>0</v>
      </c>
      <c r="K6" s="1">
        <f>[1]IUajustada!L7*[2]EF_PM2.5pneufreio!K6/1000</f>
        <v>6.6035829420119999E-2</v>
      </c>
      <c r="L6" s="1">
        <f>[1]IUajustada!M7*[2]EF_PM2.5pneufreio!L6/1000</f>
        <v>0</v>
      </c>
      <c r="M6" s="1">
        <f>[1]IUajustada!N7*[2]EF_PM2.5pneufreio!M6/1000</f>
        <v>0.74871001782776669</v>
      </c>
      <c r="N6" s="1">
        <f>[1]IUajustada!O7*[2]EF_PM2.5pneufreio!N6/1000</f>
        <v>5.2025906954728009E-2</v>
      </c>
      <c r="O6" s="1">
        <f>[1]IUajustada!P7*[2]EF_PM2.5pneufreio!O6/1000</f>
        <v>0</v>
      </c>
      <c r="P6" s="1">
        <f>[1]IUajustada!Q7*[2]EF_PM2.5pneufreio!P6/1000</f>
        <v>3.0131959630885627</v>
      </c>
      <c r="Q6" s="1">
        <f>[1]IUajustada!R7*[2]EF_PM2.5pneufreio!Q6/1000</f>
        <v>3.0131959630885627</v>
      </c>
      <c r="R6" s="1">
        <f>[1]IUajustada!S7*[2]EF_PM2.5pneufreio!R6/1000</f>
        <v>8.1382044815041521</v>
      </c>
      <c r="S6" s="1">
        <f>[1]IUajustada!T7*[2]EF_PM2.5pneufreio!S6/1000</f>
        <v>7.5753856436619538</v>
      </c>
      <c r="T6" s="1">
        <f>[1]IUajustada!U7*[2]EF_PM2.5pneufreio!T6/1000</f>
        <v>7.5753856436619538</v>
      </c>
      <c r="U6" s="1">
        <f>[1]IUajustada!V7*[2]EF_PM2.5pneufreio!U6/1000</f>
        <v>0</v>
      </c>
      <c r="V6" s="1">
        <f>[1]IUajustada!W7*[2]EF_PM2.5pneufreio!V6/1000</f>
        <v>0</v>
      </c>
    </row>
    <row r="7" spans="1:22" x14ac:dyDescent="0.2">
      <c r="A7" s="5">
        <v>1979</v>
      </c>
      <c r="B7" s="1">
        <f>[1]IUajustada!C8*[2]EF_PM2.5pneufreio!B7/1000</f>
        <v>5.4072683973847369</v>
      </c>
      <c r="C7" s="1">
        <f>[1]IUajustada!D8*[2]EF_PM2.5pneufreio!C7/1000</f>
        <v>7.5390979768971245E-2</v>
      </c>
      <c r="D7" s="1">
        <f>[1]IUajustada!E8*[2]EF_PM2.5pneufreio!D7/1000</f>
        <v>0</v>
      </c>
      <c r="E7" s="1">
        <f>[1]IUajustada!F8*[2]EF_PM2.5pneufreio!E7/1000</f>
        <v>0</v>
      </c>
      <c r="F7" s="1">
        <f>[1]IUajustada!G8*[2]EF_PM2.5pneufreio!F7/1000</f>
        <v>0</v>
      </c>
      <c r="G7" s="1">
        <f>[1]IUajustada!H8*[2]EF_PM2.5pneufreio!G7/1000</f>
        <v>2.2536769492371659E-2</v>
      </c>
      <c r="H7" s="1">
        <f>[1]IUajustada!I8*[2]EF_PM2.5pneufreio!H7/1000</f>
        <v>0</v>
      </c>
      <c r="I7" s="1">
        <f>[1]IUajustada!J8*[2]EF_PM2.5pneufreio!I7/1000</f>
        <v>0</v>
      </c>
      <c r="J7" s="1">
        <f>[1]IUajustada!K8*[2]EF_PM2.5pneufreio!J7/1000</f>
        <v>0</v>
      </c>
      <c r="K7" s="1">
        <f>[1]IUajustada!L8*[2]EF_PM2.5pneufreio!K7/1000</f>
        <v>0.15306190274254</v>
      </c>
      <c r="L7" s="1">
        <f>[1]IUajustada!M8*[2]EF_PM2.5pneufreio!L7/1000</f>
        <v>0</v>
      </c>
      <c r="M7" s="1">
        <f>[1]IUajustada!N8*[2]EF_PM2.5pneufreio!M7/1000</f>
        <v>0.97090926835080504</v>
      </c>
      <c r="N7" s="1">
        <f>[1]IUajustada!O8*[2]EF_PM2.5pneufreio!N7/1000</f>
        <v>9.0731925448888417E-2</v>
      </c>
      <c r="O7" s="1">
        <f>[1]IUajustada!P8*[2]EF_PM2.5pneufreio!O7/1000</f>
        <v>0</v>
      </c>
      <c r="P7" s="1">
        <f>[1]IUajustada!Q8*[2]EF_PM2.5pneufreio!P7/1000</f>
        <v>3.2305110437898579</v>
      </c>
      <c r="Q7" s="1">
        <f>[1]IUajustada!R8*[2]EF_PM2.5pneufreio!Q7/1000</f>
        <v>3.2305110437898579</v>
      </c>
      <c r="R7" s="1">
        <f>[1]IUajustada!S8*[2]EF_PM2.5pneufreio!R7/1000</f>
        <v>8.7251409387828645</v>
      </c>
      <c r="S7" s="1">
        <f>[1]IUajustada!T8*[2]EF_PM2.5pneufreio!S7/1000</f>
        <v>8.567391177946952</v>
      </c>
      <c r="T7" s="1">
        <f>[1]IUajustada!U8*[2]EF_PM2.5pneufreio!T7/1000</f>
        <v>8.567391177946952</v>
      </c>
      <c r="U7" s="1">
        <f>[1]IUajustada!V8*[2]EF_PM2.5pneufreio!U7/1000</f>
        <v>0</v>
      </c>
      <c r="V7" s="1">
        <f>[1]IUajustada!W8*[2]EF_PM2.5pneufreio!V7/1000</f>
        <v>0</v>
      </c>
    </row>
    <row r="8" spans="1:22" x14ac:dyDescent="0.2">
      <c r="A8" s="5">
        <v>1980</v>
      </c>
      <c r="B8" s="1">
        <f>[1]IUajustada!C9*[2]EF_PM2.5pneufreio!B8/1000</f>
        <v>6.263906951259024</v>
      </c>
      <c r="C8" s="1">
        <f>[1]IUajustada!D9*[2]EF_PM2.5pneufreio!C8/1000</f>
        <v>0.76403342936014251</v>
      </c>
      <c r="D8" s="1">
        <f>[1]IUajustada!E9*[2]EF_PM2.5pneufreio!D8/1000</f>
        <v>0</v>
      </c>
      <c r="E8" s="1">
        <f>[1]IUajustada!F9*[2]EF_PM2.5pneufreio!E8/1000</f>
        <v>0</v>
      </c>
      <c r="F8" s="1">
        <f>[1]IUajustada!G9*[2]EF_PM2.5pneufreio!F8/1000</f>
        <v>0</v>
      </c>
      <c r="G8" s="1">
        <f>[1]IUajustada!H9*[2]EF_PM2.5pneufreio!G8/1000</f>
        <v>3.397792226575886E-2</v>
      </c>
      <c r="H8" s="1">
        <f>[1]IUajustada!I9*[2]EF_PM2.5pneufreio!H8/1000</f>
        <v>3.2359925859334806E-3</v>
      </c>
      <c r="I8" s="1">
        <f>[1]IUajustada!J9*[2]EF_PM2.5pneufreio!I8/1000</f>
        <v>0</v>
      </c>
      <c r="J8" s="1">
        <f>[1]IUajustada!K9*[2]EF_PM2.5pneufreio!J8/1000</f>
        <v>0</v>
      </c>
      <c r="K8" s="1">
        <f>[1]IUajustada!L9*[2]EF_PM2.5pneufreio!K8/1000</f>
        <v>0.21656172805882762</v>
      </c>
      <c r="L8" s="1">
        <f>[1]IUajustada!M9*[2]EF_PM2.5pneufreio!L8/1000</f>
        <v>1.2495357377422409</v>
      </c>
      <c r="M8" s="1">
        <f>[1]IUajustada!N9*[2]EF_PM2.5pneufreio!M8/1000</f>
        <v>1.7582441026143976</v>
      </c>
      <c r="N8" s="1">
        <f>[1]IUajustada!O9*[2]EF_PM2.5pneufreio!N8/1000</f>
        <v>0.21066205634672877</v>
      </c>
      <c r="O8" s="1">
        <f>[1]IUajustada!P9*[2]EF_PM2.5pneufreio!O8/1000</f>
        <v>0</v>
      </c>
      <c r="P8" s="1">
        <f>[1]IUajustada!Q9*[2]EF_PM2.5pneufreio!P8/1000</f>
        <v>3.1837205654148972</v>
      </c>
      <c r="Q8" s="1">
        <f>[1]IUajustada!R9*[2]EF_PM2.5pneufreio!Q8/1000</f>
        <v>3.1837205654148972</v>
      </c>
      <c r="R8" s="1">
        <f>[1]IUajustada!S9*[2]EF_PM2.5pneufreio!R8/1000</f>
        <v>8.5987666553086104</v>
      </c>
      <c r="S8" s="1">
        <f>[1]IUajustada!T9*[2]EF_PM2.5pneufreio!S8/1000</f>
        <v>8.8393068209642003</v>
      </c>
      <c r="T8" s="1">
        <f>[1]IUajustada!U9*[2]EF_PM2.5pneufreio!T8/1000</f>
        <v>8.8393068209642003</v>
      </c>
      <c r="U8" s="1">
        <f>[1]IUajustada!V9*[2]EF_PM2.5pneufreio!U8/1000</f>
        <v>0</v>
      </c>
      <c r="V8" s="1">
        <f>[1]IUajustada!W9*[2]EF_PM2.5pneufreio!V8/1000</f>
        <v>0</v>
      </c>
    </row>
    <row r="9" spans="1:22" x14ac:dyDescent="0.2">
      <c r="A9" s="5">
        <v>1981</v>
      </c>
      <c r="B9" s="1">
        <f>[1]IUajustada!C10*[2]EF_PM2.5pneufreio!B9/1000</f>
        <v>4.0543226938538846</v>
      </c>
      <c r="C9" s="1">
        <f>[1]IUajustada!D10*[2]EF_PM2.5pneufreio!C9/1000</f>
        <v>2.0015976315278303</v>
      </c>
      <c r="D9" s="1">
        <f>[1]IUajustada!E10*[2]EF_PM2.5pneufreio!D9/1000</f>
        <v>0</v>
      </c>
      <c r="E9" s="1">
        <f>[1]IUajustada!F10*[2]EF_PM2.5pneufreio!E9/1000</f>
        <v>0</v>
      </c>
      <c r="F9" s="1">
        <f>[1]IUajustada!G10*[2]EF_PM2.5pneufreio!F9/1000</f>
        <v>0</v>
      </c>
      <c r="G9" s="1">
        <f>[1]IUajustada!H10*[2]EF_PM2.5pneufreio!G9/1000</f>
        <v>3.3442672287062956E-2</v>
      </c>
      <c r="H9" s="1">
        <f>[1]IUajustada!I10*[2]EF_PM2.5pneufreio!H9/1000</f>
        <v>3.7158524639325464E-3</v>
      </c>
      <c r="I9" s="1">
        <f>[1]IUajustada!J10*[2]EF_PM2.5pneufreio!I9/1000</f>
        <v>0</v>
      </c>
      <c r="J9" s="1">
        <f>[1]IUajustada!K10*[2]EF_PM2.5pneufreio!J9/1000</f>
        <v>0</v>
      </c>
      <c r="K9" s="1">
        <f>[1]IUajustada!L10*[2]EF_PM2.5pneufreio!K9/1000</f>
        <v>0.23963653878599422</v>
      </c>
      <c r="L9" s="1">
        <f>[1]IUajustada!M10*[2]EF_PM2.5pneufreio!L9/1000</f>
        <v>2.4029533418120019</v>
      </c>
      <c r="M9" s="1">
        <f>[1]IUajustada!N10*[2]EF_PM2.5pneufreio!M9/1000</f>
        <v>2.0750980578571463</v>
      </c>
      <c r="N9" s="1">
        <f>[1]IUajustada!O10*[2]EF_PM2.5pneufreio!N9/1000</f>
        <v>4.0689418990063835E-2</v>
      </c>
      <c r="O9" s="1">
        <f>[1]IUajustada!P10*[2]EF_PM2.5pneufreio!O9/1000</f>
        <v>0</v>
      </c>
      <c r="P9" s="1">
        <f>[1]IUajustada!Q10*[2]EF_PM2.5pneufreio!P9/1000</f>
        <v>2.8898466838859735</v>
      </c>
      <c r="Q9" s="1">
        <f>[1]IUajustada!R10*[2]EF_PM2.5pneufreio!Q9/1000</f>
        <v>2.8898466838859735</v>
      </c>
      <c r="R9" s="1">
        <f>[1]IUajustada!S10*[2]EF_PM2.5pneufreio!R9/1000</f>
        <v>7.8050560009228009</v>
      </c>
      <c r="S9" s="1">
        <f>[1]IUajustada!T10*[2]EF_PM2.5pneufreio!S9/1000</f>
        <v>8.3471667102135001</v>
      </c>
      <c r="T9" s="1">
        <f>[1]IUajustada!U10*[2]EF_PM2.5pneufreio!T9/1000</f>
        <v>8.3471667102135001</v>
      </c>
      <c r="U9" s="1">
        <f>[1]IUajustada!V10*[2]EF_PM2.5pneufreio!U9/1000</f>
        <v>0</v>
      </c>
      <c r="V9" s="1">
        <f>[1]IUajustada!W10*[2]EF_PM2.5pneufreio!V9/1000</f>
        <v>0</v>
      </c>
    </row>
    <row r="10" spans="1:22" x14ac:dyDescent="0.2">
      <c r="A10" s="5">
        <v>1982</v>
      </c>
      <c r="B10" s="1">
        <f>[1]IUajustada!C11*[2]EF_PM2.5pneufreio!B10/1000</f>
        <v>6.1984018426934346</v>
      </c>
      <c r="C10" s="1">
        <f>[1]IUajustada!D11*[2]EF_PM2.5pneufreio!C10/1000</f>
        <v>2.149163634402651</v>
      </c>
      <c r="D10" s="1">
        <f>[1]IUajustada!E11*[2]EF_PM2.5pneufreio!D10/1000</f>
        <v>0</v>
      </c>
      <c r="E10" s="1">
        <f>[1]IUajustada!F11*[2]EF_PM2.5pneufreio!E10/1000</f>
        <v>0</v>
      </c>
      <c r="F10" s="1">
        <f>[1]IUajustada!G11*[2]EF_PM2.5pneufreio!F10/1000</f>
        <v>0</v>
      </c>
      <c r="G10" s="1">
        <f>[1]IUajustada!H11*[2]EF_PM2.5pneufreio!G10/1000</f>
        <v>4.6916334094025534E-2</v>
      </c>
      <c r="H10" s="1">
        <f>[1]IUajustada!I11*[2]EF_PM2.5pneufreio!H10/1000</f>
        <v>1.7060485068132712E-2</v>
      </c>
      <c r="I10" s="1">
        <f>[1]IUajustada!J11*[2]EF_PM2.5pneufreio!I10/1000</f>
        <v>0</v>
      </c>
      <c r="J10" s="1">
        <f>[1]IUajustada!K11*[2]EF_PM2.5pneufreio!J10/1000</f>
        <v>0</v>
      </c>
      <c r="K10" s="1">
        <f>[1]IUajustada!L11*[2]EF_PM2.5pneufreio!K10/1000</f>
        <v>0.30925323350106781</v>
      </c>
      <c r="L10" s="1">
        <f>[1]IUajustada!M11*[2]EF_PM2.5pneufreio!L10/1000</f>
        <v>4.0369616142441629</v>
      </c>
      <c r="M10" s="1">
        <f>[1]IUajustada!N11*[2]EF_PM2.5pneufreio!M10/1000</f>
        <v>2.6192567773492281</v>
      </c>
      <c r="N10" s="1">
        <f>[1]IUajustada!O11*[2]EF_PM2.5pneufreio!N10/1000</f>
        <v>0.18824784580169338</v>
      </c>
      <c r="O10" s="1">
        <f>[1]IUajustada!P11*[2]EF_PM2.5pneufreio!O10/1000</f>
        <v>0</v>
      </c>
      <c r="P10" s="1">
        <f>[1]IUajustada!Q11*[2]EF_PM2.5pneufreio!P10/1000</f>
        <v>2.957673484972478</v>
      </c>
      <c r="Q10" s="1">
        <f>[1]IUajustada!R11*[2]EF_PM2.5pneufreio!Q10/1000</f>
        <v>2.957673484972478</v>
      </c>
      <c r="R10" s="1">
        <f>[1]IUajustada!S11*[2]EF_PM2.5pneufreio!R10/1000</f>
        <v>7.9882463354812234</v>
      </c>
      <c r="S10" s="1">
        <f>[1]IUajustada!T11*[2]EF_PM2.5pneufreio!S10/1000</f>
        <v>8.8430034207249673</v>
      </c>
      <c r="T10" s="1">
        <f>[1]IUajustada!U11*[2]EF_PM2.5pneufreio!T10/1000</f>
        <v>8.8430034207249673</v>
      </c>
      <c r="U10" s="1">
        <f>[1]IUajustada!V11*[2]EF_PM2.5pneufreio!U10/1000</f>
        <v>0</v>
      </c>
      <c r="V10" s="1">
        <f>[1]IUajustada!W11*[2]EF_PM2.5pneufreio!V10/1000</f>
        <v>0</v>
      </c>
    </row>
    <row r="11" spans="1:22" x14ac:dyDescent="0.2">
      <c r="A11" s="5">
        <v>1983</v>
      </c>
      <c r="B11" s="1">
        <f>[1]IUajustada!C12*[2]EF_PM2.5pneufreio!B11/1000</f>
        <v>3.9132673997220726</v>
      </c>
      <c r="C11" s="1">
        <f>[1]IUajustada!D12*[2]EF_PM2.5pneufreio!C11/1000</f>
        <v>9.0972826503301754</v>
      </c>
      <c r="D11" s="1">
        <f>[1]IUajustada!E12*[2]EF_PM2.5pneufreio!D11/1000</f>
        <v>0</v>
      </c>
      <c r="E11" s="1">
        <f>[1]IUajustada!F12*[2]EF_PM2.5pneufreio!E11/1000</f>
        <v>0</v>
      </c>
      <c r="F11" s="1">
        <f>[1]IUajustada!G12*[2]EF_PM2.5pneufreio!F11/1000</f>
        <v>0</v>
      </c>
      <c r="G11" s="1">
        <f>[1]IUajustada!H12*[2]EF_PM2.5pneufreio!G11/1000</f>
        <v>5.3826042749151287E-2</v>
      </c>
      <c r="H11" s="1">
        <f>[1]IUajustada!I12*[2]EF_PM2.5pneufreio!H11/1000</f>
        <v>5.8719319166637994E-2</v>
      </c>
      <c r="I11" s="1">
        <f>[1]IUajustada!J12*[2]EF_PM2.5pneufreio!I11/1000</f>
        <v>0</v>
      </c>
      <c r="J11" s="1">
        <f>[1]IUajustada!K12*[2]EF_PM2.5pneufreio!J11/1000</f>
        <v>0</v>
      </c>
      <c r="K11" s="1">
        <f>[1]IUajustada!L12*[2]EF_PM2.5pneufreio!K11/1000</f>
        <v>0.39013252110376878</v>
      </c>
      <c r="L11" s="1">
        <f>[1]IUajustada!M12*[2]EF_PM2.5pneufreio!L11/1000</f>
        <v>6.5360330897286447</v>
      </c>
      <c r="M11" s="1">
        <f>[1]IUajustada!N12*[2]EF_PM2.5pneufreio!M11/1000</f>
        <v>2.2667865806916194</v>
      </c>
      <c r="N11" s="1">
        <f>[1]IUajustada!O12*[2]EF_PM2.5pneufreio!N11/1000</f>
        <v>5.4310135254528623E-2</v>
      </c>
      <c r="O11" s="1">
        <f>[1]IUajustada!P12*[2]EF_PM2.5pneufreio!O11/1000</f>
        <v>0</v>
      </c>
      <c r="P11" s="1">
        <f>[1]IUajustada!Q12*[2]EF_PM2.5pneufreio!P11/1000</f>
        <v>2.3060921377673229</v>
      </c>
      <c r="Q11" s="1">
        <f>[1]IUajustada!R12*[2]EF_PM2.5pneufreio!Q11/1000</f>
        <v>2.3060921377673229</v>
      </c>
      <c r="R11" s="1">
        <f>[1]IUajustada!S12*[2]EF_PM2.5pneufreio!R11/1000</f>
        <v>6.2284197908929411</v>
      </c>
      <c r="S11" s="1">
        <f>[1]IUajustada!T12*[2]EF_PM2.5pneufreio!S11/1000</f>
        <v>7.10875095587582</v>
      </c>
      <c r="T11" s="1">
        <f>[1]IUajustada!U12*[2]EF_PM2.5pneufreio!T11/1000</f>
        <v>7.10875095587582</v>
      </c>
      <c r="U11" s="1">
        <f>[1]IUajustada!V12*[2]EF_PM2.5pneufreio!U11/1000</f>
        <v>0</v>
      </c>
      <c r="V11" s="1">
        <f>[1]IUajustada!W12*[2]EF_PM2.5pneufreio!V11/1000</f>
        <v>0</v>
      </c>
    </row>
    <row r="12" spans="1:22" x14ac:dyDescent="0.2">
      <c r="A12" s="5">
        <v>1984</v>
      </c>
      <c r="B12" s="1">
        <f>[1]IUajustada!C13*[2]EF_PM2.5pneufreio!B12/1000</f>
        <v>2.5958852733862345</v>
      </c>
      <c r="C12" s="1">
        <f>[1]IUajustada!D13*[2]EF_PM2.5pneufreio!C12/1000</f>
        <v>12.86149896874665</v>
      </c>
      <c r="D12" s="1">
        <f>[1]IUajustada!E13*[2]EF_PM2.5pneufreio!D12/1000</f>
        <v>0</v>
      </c>
      <c r="E12" s="1">
        <f>[1]IUajustada!F13*[2]EF_PM2.5pneufreio!E12/1000</f>
        <v>0</v>
      </c>
      <c r="F12" s="1">
        <f>[1]IUajustada!G13*[2]EF_PM2.5pneufreio!F12/1000</f>
        <v>0</v>
      </c>
      <c r="G12" s="1">
        <f>[1]IUajustada!H13*[2]EF_PM2.5pneufreio!G12/1000</f>
        <v>5.8914543800956461E-2</v>
      </c>
      <c r="H12" s="1">
        <f>[1]IUajustada!I13*[2]EF_PM2.5pneufreio!H12/1000</f>
        <v>0.11782908720846416</v>
      </c>
      <c r="I12" s="1">
        <f>[1]IUajustada!J13*[2]EF_PM2.5pneufreio!I12/1000</f>
        <v>0</v>
      </c>
      <c r="J12" s="1">
        <f>[1]IUajustada!K13*[2]EF_PM2.5pneufreio!J12/1000</f>
        <v>0</v>
      </c>
      <c r="K12" s="1">
        <f>[1]IUajustada!L13*[2]EF_PM2.5pneufreio!K12/1000</f>
        <v>0.35116322447471748</v>
      </c>
      <c r="L12" s="1">
        <f>[1]IUajustada!M13*[2]EF_PM2.5pneufreio!L12/1000</f>
        <v>9.3715180330668062</v>
      </c>
      <c r="M12" s="1">
        <f>[1]IUajustada!N13*[2]EF_PM2.5pneufreio!M12/1000</f>
        <v>4.3300540253948068</v>
      </c>
      <c r="N12" s="1">
        <f>[1]IUajustada!O13*[2]EF_PM2.5pneufreio!N12/1000</f>
        <v>0.12502953023745139</v>
      </c>
      <c r="O12" s="1">
        <f>[1]IUajustada!P13*[2]EF_PM2.5pneufreio!O12/1000</f>
        <v>0</v>
      </c>
      <c r="P12" s="1">
        <f>[1]IUajustada!Q13*[2]EF_PM2.5pneufreio!P12/1000</f>
        <v>2.6215763886185806</v>
      </c>
      <c r="Q12" s="1">
        <f>[1]IUajustada!R13*[2]EF_PM2.5pneufreio!Q12/1000</f>
        <v>2.6215763886185806</v>
      </c>
      <c r="R12" s="1">
        <f>[1]IUajustada!S13*[2]EF_PM2.5pneufreio!R12/1000</f>
        <v>7.080496912850184</v>
      </c>
      <c r="S12" s="1">
        <f>[1]IUajustada!T13*[2]EF_PM2.5pneufreio!S12/1000</f>
        <v>8.3070706366043492</v>
      </c>
      <c r="T12" s="1">
        <f>[1]IUajustada!U13*[2]EF_PM2.5pneufreio!T12/1000</f>
        <v>8.3070706366043492</v>
      </c>
      <c r="U12" s="1">
        <f>[1]IUajustada!V13*[2]EF_PM2.5pneufreio!U12/1000</f>
        <v>0</v>
      </c>
      <c r="V12" s="1">
        <f>[1]IUajustada!W13*[2]EF_PM2.5pneufreio!V12/1000</f>
        <v>0</v>
      </c>
    </row>
    <row r="13" spans="1:22" x14ac:dyDescent="0.2">
      <c r="A13" s="5">
        <v>1985</v>
      </c>
      <c r="B13" s="1">
        <f>[1]IUajustada!C14*[2]EF_PM2.5pneufreio!B13/1000</f>
        <v>3.6200547563890164</v>
      </c>
      <c r="C13" s="1">
        <f>[1]IUajustada!D14*[2]EF_PM2.5pneufreio!C13/1000</f>
        <v>17.522096519395944</v>
      </c>
      <c r="D13" s="1">
        <f>[1]IUajustada!E14*[2]EF_PM2.5pneufreio!D13/1000</f>
        <v>0</v>
      </c>
      <c r="E13" s="1">
        <f>[1]IUajustada!F14*[2]EF_PM2.5pneufreio!E13/1000</f>
        <v>0</v>
      </c>
      <c r="F13" s="1">
        <f>[1]IUajustada!G14*[2]EF_PM2.5pneufreio!F13/1000</f>
        <v>0</v>
      </c>
      <c r="G13" s="1">
        <f>[1]IUajustada!H14*[2]EF_PM2.5pneufreio!G13/1000</f>
        <v>6.1112550596551844E-2</v>
      </c>
      <c r="H13" s="1">
        <f>[1]IUajustada!I14*[2]EF_PM2.5pneufreio!H13/1000</f>
        <v>0.17690475113614942</v>
      </c>
      <c r="I13" s="1">
        <f>[1]IUajustada!J14*[2]EF_PM2.5pneufreio!I13/1000</f>
        <v>0</v>
      </c>
      <c r="J13" s="1">
        <f>[1]IUajustada!K14*[2]EF_PM2.5pneufreio!J13/1000</f>
        <v>0</v>
      </c>
      <c r="K13" s="1">
        <f>[1]IUajustada!L14*[2]EF_PM2.5pneufreio!K13/1000</f>
        <v>0.69778073681078223</v>
      </c>
      <c r="L13" s="1">
        <f>[1]IUajustada!M14*[2]EF_PM2.5pneufreio!L13/1000</f>
        <v>9.2753998993943263</v>
      </c>
      <c r="M13" s="1">
        <f>[1]IUajustada!N14*[2]EF_PM2.5pneufreio!M13/1000</f>
        <v>5.079901934089559</v>
      </c>
      <c r="N13" s="1">
        <f>[1]IUajustada!O14*[2]EF_PM2.5pneufreio!N13/1000</f>
        <v>0.35875875570140725</v>
      </c>
      <c r="O13" s="1">
        <f>[1]IUajustada!P14*[2]EF_PM2.5pneufreio!O13/1000</f>
        <v>0</v>
      </c>
      <c r="P13" s="1">
        <f>[1]IUajustada!Q14*[2]EF_PM2.5pneufreio!P13/1000</f>
        <v>5.1133477187727143</v>
      </c>
      <c r="Q13" s="1">
        <f>[1]IUajustada!R14*[2]EF_PM2.5pneufreio!Q13/1000</f>
        <v>5.1133477187727143</v>
      </c>
      <c r="R13" s="1">
        <f>[1]IUajustada!S14*[2]EF_PM2.5pneufreio!R13/1000</f>
        <v>13.810409223351947</v>
      </c>
      <c r="S13" s="1">
        <f>[1]IUajustada!T14*[2]EF_PM2.5pneufreio!S13/1000</f>
        <v>16.619639336383916</v>
      </c>
      <c r="T13" s="1">
        <f>[1]IUajustada!U14*[2]EF_PM2.5pneufreio!T13/1000</f>
        <v>16.619639336383916</v>
      </c>
      <c r="U13" s="1">
        <f>[1]IUajustada!V14*[2]EF_PM2.5pneufreio!U13/1000</f>
        <v>0</v>
      </c>
      <c r="V13" s="1">
        <f>[1]IUajustada!W14*[2]EF_PM2.5pneufreio!V13/1000</f>
        <v>0</v>
      </c>
    </row>
    <row r="14" spans="1:22" x14ac:dyDescent="0.2">
      <c r="A14" s="5">
        <v>1986</v>
      </c>
      <c r="B14" s="1">
        <f>[1]IUajustada!C15*[2]EF_PM2.5pneufreio!B14/1000</f>
        <v>5.4787413043413231</v>
      </c>
      <c r="C14" s="1">
        <f>[1]IUajustada!D15*[2]EF_PM2.5pneufreio!C14/1000</f>
        <v>29.160966774780025</v>
      </c>
      <c r="D14" s="1">
        <f>[1]IUajustada!E15*[2]EF_PM2.5pneufreio!D14/1000</f>
        <v>0</v>
      </c>
      <c r="E14" s="1">
        <f>[1]IUajustada!F15*[2]EF_PM2.5pneufreio!E14/1000</f>
        <v>0</v>
      </c>
      <c r="F14" s="1">
        <f>[1]IUajustada!G15*[2]EF_PM2.5pneufreio!F14/1000</f>
        <v>0</v>
      </c>
      <c r="G14" s="1">
        <f>[1]IUajustada!H15*[2]EF_PM2.5pneufreio!G14/1000</f>
        <v>0.10477847391963765</v>
      </c>
      <c r="H14" s="1">
        <f>[1]IUajustada!I15*[2]EF_PM2.5pneufreio!H14/1000</f>
        <v>0.3742088341777387</v>
      </c>
      <c r="I14" s="1">
        <f>[1]IUajustada!J15*[2]EF_PM2.5pneufreio!I14/1000</f>
        <v>0</v>
      </c>
      <c r="J14" s="1">
        <f>[1]IUajustada!K15*[2]EF_PM2.5pneufreio!J14/1000</f>
        <v>0</v>
      </c>
      <c r="K14" s="1">
        <f>[1]IUajustada!L15*[2]EF_PM2.5pneufreio!K14/1000</f>
        <v>1.3050798637198553</v>
      </c>
      <c r="L14" s="1">
        <f>[1]IUajustada!M15*[2]EF_PM2.5pneufreio!L14/1000</f>
        <v>8.8188387644500459</v>
      </c>
      <c r="M14" s="1">
        <f>[1]IUajustada!N15*[2]EF_PM2.5pneufreio!M14/1000</f>
        <v>11.354177961321867</v>
      </c>
      <c r="N14" s="1">
        <f>[1]IUajustada!O15*[2]EF_PM2.5pneufreio!N14/1000</f>
        <v>0.8208763595798263</v>
      </c>
      <c r="O14" s="1">
        <f>[1]IUajustada!P15*[2]EF_PM2.5pneufreio!O14/1000</f>
        <v>0</v>
      </c>
      <c r="P14" s="1">
        <f>[1]IUajustada!Q15*[2]EF_PM2.5pneufreio!P14/1000</f>
        <v>8.1921768719739276</v>
      </c>
      <c r="Q14" s="1">
        <f>[1]IUajustada!R15*[2]EF_PM2.5pneufreio!Q14/1000</f>
        <v>8.1921768719739276</v>
      </c>
      <c r="R14" s="1">
        <f>[1]IUajustada!S15*[2]EF_PM2.5pneufreio!R14/1000</f>
        <v>22.125879414903945</v>
      </c>
      <c r="S14" s="1">
        <f>[1]IUajustada!T15*[2]EF_PM2.5pneufreio!S14/1000</f>
        <v>27.271627919750951</v>
      </c>
      <c r="T14" s="1">
        <f>[1]IUajustada!U15*[2]EF_PM2.5pneufreio!T14/1000</f>
        <v>27.271627919750951</v>
      </c>
      <c r="U14" s="1">
        <f>[1]IUajustada!V15*[2]EF_PM2.5pneufreio!U14/1000</f>
        <v>0</v>
      </c>
      <c r="V14" s="1">
        <f>[1]IUajustada!W15*[2]EF_PM2.5pneufreio!V14/1000</f>
        <v>0</v>
      </c>
    </row>
    <row r="15" spans="1:22" x14ac:dyDescent="0.2">
      <c r="A15" s="5">
        <v>1987</v>
      </c>
      <c r="B15" s="1">
        <f>[1]IUajustada!C16*[2]EF_PM2.5pneufreio!B15/1000</f>
        <v>3.549951781192104</v>
      </c>
      <c r="C15" s="1">
        <f>[1]IUajustada!D16*[2]EF_PM2.5pneufreio!C15/1000</f>
        <v>20.737250152022412</v>
      </c>
      <c r="D15" s="1">
        <f>[1]IUajustada!E16*[2]EF_PM2.5pneufreio!D15/1000</f>
        <v>0</v>
      </c>
      <c r="E15" s="1">
        <f>[1]IUajustada!F16*[2]EF_PM2.5pneufreio!E15/1000</f>
        <v>0</v>
      </c>
      <c r="F15" s="1">
        <f>[1]IUajustada!G16*[2]EF_PM2.5pneufreio!F15/1000</f>
        <v>0</v>
      </c>
      <c r="G15" s="1">
        <f>[1]IUajustada!H16*[2]EF_PM2.5pneufreio!G15/1000</f>
        <v>0.13977447238568366</v>
      </c>
      <c r="H15" s="1">
        <f>[1]IUajustada!I16*[2]EF_PM2.5pneufreio!H15/1000</f>
        <v>0.34070027530245528</v>
      </c>
      <c r="I15" s="1">
        <f>[1]IUajustada!J16*[2]EF_PM2.5pneufreio!I15/1000</f>
        <v>0</v>
      </c>
      <c r="J15" s="1">
        <f>[1]IUajustada!K16*[2]EF_PM2.5pneufreio!J15/1000</f>
        <v>0</v>
      </c>
      <c r="K15" s="1">
        <f>[1]IUajustada!L16*[2]EF_PM2.5pneufreio!K15/1000</f>
        <v>0.7710325346642809</v>
      </c>
      <c r="L15" s="1">
        <f>[1]IUajustada!M16*[2]EF_PM2.5pneufreio!L15/1000</f>
        <v>10.332699369791607</v>
      </c>
      <c r="M15" s="1">
        <f>[1]IUajustada!N16*[2]EF_PM2.5pneufreio!M15/1000</f>
        <v>9.7434741168041157</v>
      </c>
      <c r="N15" s="1">
        <f>[1]IUajustada!O16*[2]EF_PM2.5pneufreio!N15/1000</f>
        <v>0.1871488154620391</v>
      </c>
      <c r="O15" s="1">
        <f>[1]IUajustada!P16*[2]EF_PM2.5pneufreio!O15/1000</f>
        <v>0</v>
      </c>
      <c r="P15" s="1">
        <f>[1]IUajustada!Q16*[2]EF_PM2.5pneufreio!P15/1000</f>
        <v>5.6548553452367951</v>
      </c>
      <c r="Q15" s="1">
        <f>[1]IUajustada!R16*[2]EF_PM2.5pneufreio!Q15/1000</f>
        <v>5.6548553452367951</v>
      </c>
      <c r="R15" s="1">
        <f>[1]IUajustada!S16*[2]EF_PM2.5pneufreio!R15/1000</f>
        <v>15.272942641836131</v>
      </c>
      <c r="S15" s="1">
        <f>[1]IUajustada!T16*[2]EF_PM2.5pneufreio!S15/1000</f>
        <v>19.263756446012529</v>
      </c>
      <c r="T15" s="1">
        <f>[1]IUajustada!U16*[2]EF_PM2.5pneufreio!T15/1000</f>
        <v>19.263756446012529</v>
      </c>
      <c r="U15" s="1">
        <f>[1]IUajustada!V16*[2]EF_PM2.5pneufreio!U15/1000</f>
        <v>0</v>
      </c>
      <c r="V15" s="1">
        <f>[1]IUajustada!W16*[2]EF_PM2.5pneufreio!V15/1000</f>
        <v>0</v>
      </c>
    </row>
    <row r="16" spans="1:22" x14ac:dyDescent="0.2">
      <c r="A16" s="5">
        <v>1988</v>
      </c>
      <c r="B16" s="1">
        <f>[1]IUajustada!C17*[2]EF_PM2.5pneufreio!B16/1000</f>
        <v>5.8897827252017994</v>
      </c>
      <c r="C16" s="1">
        <f>[1]IUajustada!D17*[2]EF_PM2.5pneufreio!C16/1000</f>
        <v>37.530296010079496</v>
      </c>
      <c r="D16" s="1">
        <f>[1]IUajustada!E17*[2]EF_PM2.5pneufreio!D16/1000</f>
        <v>0</v>
      </c>
      <c r="E16" s="1">
        <f>[1]IUajustada!F17*[2]EF_PM2.5pneufreio!E16/1000</f>
        <v>0</v>
      </c>
      <c r="F16" s="1">
        <f>[1]IUajustada!G17*[2]EF_PM2.5pneufreio!F16/1000</f>
        <v>0</v>
      </c>
      <c r="G16" s="1">
        <f>[1]IUajustada!H17*[2]EF_PM2.5pneufreio!G16/1000</f>
        <v>0.10735343379062512</v>
      </c>
      <c r="H16" s="1">
        <f>[1]IUajustada!I17*[2]EF_PM2.5pneufreio!H16/1000</f>
        <v>0.44474993850464672</v>
      </c>
      <c r="I16" s="1">
        <f>[1]IUajustada!J17*[2]EF_PM2.5pneufreio!I16/1000</f>
        <v>0</v>
      </c>
      <c r="J16" s="1">
        <f>[1]IUajustada!K17*[2]EF_PM2.5pneufreio!J16/1000</f>
        <v>0</v>
      </c>
      <c r="K16" s="1">
        <f>[1]IUajustada!L17*[2]EF_PM2.5pneufreio!K16/1000</f>
        <v>1.3277534046030739</v>
      </c>
      <c r="L16" s="1">
        <f>[1]IUajustada!M17*[2]EF_PM2.5pneufreio!L16/1000</f>
        <v>8.3863071629238863</v>
      </c>
      <c r="M16" s="1">
        <f>[1]IUajustada!N17*[2]EF_PM2.5pneufreio!M16/1000</f>
        <v>24.219928599860438</v>
      </c>
      <c r="N16" s="1">
        <f>[1]IUajustada!O17*[2]EF_PM2.5pneufreio!N16/1000</f>
        <v>1.168681307640911</v>
      </c>
      <c r="O16" s="1">
        <f>[1]IUajustada!P17*[2]EF_PM2.5pneufreio!O16/1000</f>
        <v>0</v>
      </c>
      <c r="P16" s="1">
        <f>[1]IUajustada!Q17*[2]EF_PM2.5pneufreio!P16/1000</f>
        <v>6.0871845842740324</v>
      </c>
      <c r="Q16" s="1">
        <f>[1]IUajustada!R17*[2]EF_PM2.5pneufreio!Q16/1000</f>
        <v>6.0871845842740324</v>
      </c>
      <c r="R16" s="1">
        <f>[1]IUajustada!S17*[2]EF_PM2.5pneufreio!R16/1000</f>
        <v>16.440601099406788</v>
      </c>
      <c r="S16" s="1">
        <f>[1]IUajustada!T17*[2]EF_PM2.5pneufreio!S16/1000</f>
        <v>21.210601265126126</v>
      </c>
      <c r="T16" s="1">
        <f>[1]IUajustada!U17*[2]EF_PM2.5pneufreio!T16/1000</f>
        <v>21.210601265126126</v>
      </c>
      <c r="U16" s="1">
        <f>[1]IUajustada!V17*[2]EF_PM2.5pneufreio!U16/1000</f>
        <v>0</v>
      </c>
      <c r="V16" s="1">
        <f>[1]IUajustada!W17*[2]EF_PM2.5pneufreio!V16/1000</f>
        <v>0</v>
      </c>
    </row>
    <row r="17" spans="1:22" x14ac:dyDescent="0.2">
      <c r="A17" s="5">
        <v>1989</v>
      </c>
      <c r="B17" s="1">
        <f>[1]IUajustada!C18*[2]EF_PM2.5pneufreio!B17/1000</f>
        <v>18.643211324722927</v>
      </c>
      <c r="C17" s="1">
        <f>[1]IUajustada!D18*[2]EF_PM2.5pneufreio!C17/1000</f>
        <v>32.85879983638749</v>
      </c>
      <c r="D17" s="1">
        <f>[1]IUajustada!E18*[2]EF_PM2.5pneufreio!D17/1000</f>
        <v>0</v>
      </c>
      <c r="E17" s="1">
        <f>[1]IUajustada!F18*[2]EF_PM2.5pneufreio!E17/1000</f>
        <v>0</v>
      </c>
      <c r="F17" s="1">
        <f>[1]IUajustada!G18*[2]EF_PM2.5pneufreio!F17/1000</f>
        <v>0</v>
      </c>
      <c r="G17" s="1">
        <f>[1]IUajustada!H18*[2]EF_PM2.5pneufreio!G17/1000</f>
        <v>0.4196499622844479</v>
      </c>
      <c r="H17" s="1">
        <f>[1]IUajustada!I18*[2]EF_PM2.5pneufreio!H17/1000</f>
        <v>0.51556995194218591</v>
      </c>
      <c r="I17" s="1">
        <f>[1]IUajustada!J18*[2]EF_PM2.5pneufreio!I17/1000</f>
        <v>0</v>
      </c>
      <c r="J17" s="1">
        <f>[1]IUajustada!K18*[2]EF_PM2.5pneufreio!J17/1000</f>
        <v>0</v>
      </c>
      <c r="K17" s="1">
        <f>[1]IUajustada!L18*[2]EF_PM2.5pneufreio!K17/1000</f>
        <v>1.9718566225117409</v>
      </c>
      <c r="L17" s="1">
        <f>[1]IUajustada!M18*[2]EF_PM2.5pneufreio!L17/1000</f>
        <v>12.13491437615061</v>
      </c>
      <c r="M17" s="1">
        <f>[1]IUajustada!N18*[2]EF_PM2.5pneufreio!M17/1000</f>
        <v>25.801007599702285</v>
      </c>
      <c r="N17" s="1">
        <f>[1]IUajustada!O18*[2]EF_PM2.5pneufreio!N17/1000</f>
        <v>1.5613149475162138</v>
      </c>
      <c r="O17" s="1">
        <f>[1]IUajustada!P18*[2]EF_PM2.5pneufreio!O17/1000</f>
        <v>0</v>
      </c>
      <c r="P17" s="1">
        <f>[1]IUajustada!Q18*[2]EF_PM2.5pneufreio!P17/1000</f>
        <v>5.9563189496762803</v>
      </c>
      <c r="Q17" s="1">
        <f>[1]IUajustada!R18*[2]EF_PM2.5pneufreio!Q17/1000</f>
        <v>5.9563189496762803</v>
      </c>
      <c r="R17" s="1">
        <f>[1]IUajustada!S18*[2]EF_PM2.5pneufreio!R17/1000</f>
        <v>16.08715203502312</v>
      </c>
      <c r="S17" s="1">
        <f>[1]IUajustada!T18*[2]EF_PM2.5pneufreio!S17/1000</f>
        <v>21.227141108383467</v>
      </c>
      <c r="T17" s="1">
        <f>[1]IUajustada!U18*[2]EF_PM2.5pneufreio!T17/1000</f>
        <v>21.227141108383467</v>
      </c>
      <c r="U17" s="1">
        <f>[1]IUajustada!V18*[2]EF_PM2.5pneufreio!U17/1000</f>
        <v>0</v>
      </c>
      <c r="V17" s="1">
        <f>[1]IUajustada!W18*[2]EF_PM2.5pneufreio!V17/1000</f>
        <v>0</v>
      </c>
    </row>
    <row r="18" spans="1:22" x14ac:dyDescent="0.2">
      <c r="A18" s="5">
        <v>1990</v>
      </c>
      <c r="B18" s="1">
        <f>[1]IUajustada!C19*[2]EF_PM2.5pneufreio!B18/1000</f>
        <v>48.296833107256887</v>
      </c>
      <c r="C18" s="1">
        <f>[1]IUajustada!D19*[2]EF_PM2.5pneufreio!C18/1000</f>
        <v>7.3457195434198894</v>
      </c>
      <c r="D18" s="1">
        <f>[1]IUajustada!E19*[2]EF_PM2.5pneufreio!D18/1000</f>
        <v>0</v>
      </c>
      <c r="E18" s="1">
        <f>[1]IUajustada!F19*[2]EF_PM2.5pneufreio!E18/1000</f>
        <v>0</v>
      </c>
      <c r="F18" s="1">
        <f>[1]IUajustada!G19*[2]EF_PM2.5pneufreio!F18/1000</f>
        <v>0</v>
      </c>
      <c r="G18" s="1">
        <f>[1]IUajustada!H19*[2]EF_PM2.5pneufreio!G18/1000</f>
        <v>0.92223517558665569</v>
      </c>
      <c r="H18" s="1">
        <f>[1]IUajustada!I19*[2]EF_PM2.5pneufreio!H18/1000</f>
        <v>0.13375929982928506</v>
      </c>
      <c r="I18" s="1">
        <f>[1]IUajustada!J19*[2]EF_PM2.5pneufreio!I18/1000</f>
        <v>0</v>
      </c>
      <c r="J18" s="1">
        <f>[1]IUajustada!K19*[2]EF_PM2.5pneufreio!J18/1000</f>
        <v>0</v>
      </c>
      <c r="K18" s="1">
        <f>[1]IUajustada!L19*[2]EF_PM2.5pneufreio!K18/1000</f>
        <v>1.7792630274968289</v>
      </c>
      <c r="L18" s="1">
        <f>[1]IUajustada!M19*[2]EF_PM2.5pneufreio!L18/1000</f>
        <v>10.332699369791607</v>
      </c>
      <c r="M18" s="1">
        <f>[1]IUajustada!N19*[2]EF_PM2.5pneufreio!M18/1000</f>
        <v>28.044690373490521</v>
      </c>
      <c r="N18" s="1">
        <f>[1]IUajustada!O19*[2]EF_PM2.5pneufreio!N18/1000</f>
        <v>1.3512029356993196</v>
      </c>
      <c r="O18" s="1">
        <f>[1]IUajustada!P19*[2]EF_PM2.5pneufreio!O18/1000</f>
        <v>0</v>
      </c>
      <c r="P18" s="1">
        <f>[1]IUajustada!Q19*[2]EF_PM2.5pneufreio!P18/1000</f>
        <v>4.9375138299926755</v>
      </c>
      <c r="Q18" s="1">
        <f>[1]IUajustada!R19*[2]EF_PM2.5pneufreio!Q18/1000</f>
        <v>4.9375138299926755</v>
      </c>
      <c r="R18" s="1">
        <f>[1]IUajustada!S19*[2]EF_PM2.5pneufreio!R18/1000</f>
        <v>13.335507438270819</v>
      </c>
      <c r="S18" s="1">
        <f>[1]IUajustada!T19*[2]EF_PM2.5pneufreio!S18/1000</f>
        <v>17.999789790997252</v>
      </c>
      <c r="T18" s="1">
        <f>[1]IUajustada!U19*[2]EF_PM2.5pneufreio!T18/1000</f>
        <v>17.999789790997252</v>
      </c>
      <c r="U18" s="1">
        <f>[1]IUajustada!V19*[2]EF_PM2.5pneufreio!U18/1000</f>
        <v>0</v>
      </c>
      <c r="V18" s="1">
        <f>[1]IUajustada!W19*[2]EF_PM2.5pneufreio!V18/1000</f>
        <v>0</v>
      </c>
    </row>
    <row r="19" spans="1:22" x14ac:dyDescent="0.2">
      <c r="A19" s="5">
        <v>1991</v>
      </c>
      <c r="B19" s="1">
        <f>[1]IUajustada!C20*[2]EF_PM2.5pneufreio!B19/1000</f>
        <v>61.568810314179743</v>
      </c>
      <c r="C19" s="1">
        <f>[1]IUajustada!D20*[2]EF_PM2.5pneufreio!C19/1000</f>
        <v>19.188074924915014</v>
      </c>
      <c r="D19" s="1">
        <f>[1]IUajustada!E20*[2]EF_PM2.5pneufreio!D19/1000</f>
        <v>0</v>
      </c>
      <c r="E19" s="1">
        <f>[1]IUajustada!F20*[2]EF_PM2.5pneufreio!E19/1000</f>
        <v>0</v>
      </c>
      <c r="F19" s="1">
        <f>[1]IUajustada!G20*[2]EF_PM2.5pneufreio!F19/1000</f>
        <v>0</v>
      </c>
      <c r="G19" s="1">
        <f>[1]IUajustada!H20*[2]EF_PM2.5pneufreio!G19/1000</f>
        <v>1.3319304074939919</v>
      </c>
      <c r="H19" s="1">
        <f>[1]IUajustada!I20*[2]EF_PM2.5pneufreio!H19/1000</f>
        <v>0.44673442089757681</v>
      </c>
      <c r="I19" s="1">
        <f>[1]IUajustada!J20*[2]EF_PM2.5pneufreio!I19/1000</f>
        <v>0</v>
      </c>
      <c r="J19" s="1">
        <f>[1]IUajustada!K20*[2]EF_PM2.5pneufreio!J19/1000</f>
        <v>0</v>
      </c>
      <c r="K19" s="1">
        <f>[1]IUajustada!L20*[2]EF_PM2.5pneufreio!K19/1000</f>
        <v>1.6888490465563359</v>
      </c>
      <c r="L19" s="1">
        <f>[1]IUajustada!M20*[2]EF_PM2.5pneufreio!L19/1000</f>
        <v>10.308669836373486</v>
      </c>
      <c r="M19" s="1">
        <f>[1]IUajustada!N20*[2]EF_PM2.5pneufreio!M19/1000</f>
        <v>59.196410498698818</v>
      </c>
      <c r="N19" s="1">
        <f>[1]IUajustada!O20*[2]EF_PM2.5pneufreio!N19/1000</f>
        <v>0.60495444700032364</v>
      </c>
      <c r="O19" s="1">
        <f>[1]IUajustada!P20*[2]EF_PM2.5pneufreio!O19/1000</f>
        <v>0</v>
      </c>
      <c r="P19" s="1">
        <f>[1]IUajustada!Q20*[2]EF_PM2.5pneufreio!P19/1000</f>
        <v>6.5323384325194365</v>
      </c>
      <c r="Q19" s="1">
        <f>[1]IUajustada!R20*[2]EF_PM2.5pneufreio!Q19/1000</f>
        <v>6.5323384325194365</v>
      </c>
      <c r="R19" s="1">
        <f>[1]IUajustada!S20*[2]EF_PM2.5pneufreio!R19/1000</f>
        <v>17.642896963043949</v>
      </c>
      <c r="S19" s="1">
        <f>[1]IUajustada!T20*[2]EF_PM2.5pneufreio!S19/1000</f>
        <v>24.367529047629223</v>
      </c>
      <c r="T19" s="1">
        <f>[1]IUajustada!U20*[2]EF_PM2.5pneufreio!T19/1000</f>
        <v>24.367529047629223</v>
      </c>
      <c r="U19" s="1">
        <f>[1]IUajustada!V20*[2]EF_PM2.5pneufreio!U19/1000</f>
        <v>0</v>
      </c>
      <c r="V19" s="1">
        <f>[1]IUajustada!W20*[2]EF_PM2.5pneufreio!V19/1000</f>
        <v>0</v>
      </c>
    </row>
    <row r="20" spans="1:22" x14ac:dyDescent="0.2">
      <c r="A20" s="5">
        <v>1992</v>
      </c>
      <c r="B20" s="1">
        <f>[1]IUajustada!C21*[2]EF_PM2.5pneufreio!B20/1000</f>
        <v>71.055569393244994</v>
      </c>
      <c r="C20" s="1">
        <f>[1]IUajustada!D21*[2]EF_PM2.5pneufreio!C20/1000</f>
        <v>29.847423124952432</v>
      </c>
      <c r="D20" s="1">
        <f>[1]IUajustada!E21*[2]EF_PM2.5pneufreio!D20/1000</f>
        <v>0</v>
      </c>
      <c r="E20" s="1">
        <f>[1]IUajustada!F21*[2]EF_PM2.5pneufreio!E20/1000</f>
        <v>0</v>
      </c>
      <c r="F20" s="1">
        <f>[1]IUajustada!G21*[2]EF_PM2.5pneufreio!F20/1000</f>
        <v>0</v>
      </c>
      <c r="G20" s="1">
        <f>[1]IUajustada!H21*[2]EF_PM2.5pneufreio!G20/1000</f>
        <v>1.4680475217953497</v>
      </c>
      <c r="H20" s="1">
        <f>[1]IUajustada!I21*[2]EF_PM2.5pneufreio!H20/1000</f>
        <v>0.63194098409315169</v>
      </c>
      <c r="I20" s="1">
        <f>[1]IUajustada!J21*[2]EF_PM2.5pneufreio!I20/1000</f>
        <v>0</v>
      </c>
      <c r="J20" s="1">
        <f>[1]IUajustada!K21*[2]EF_PM2.5pneufreio!J20/1000</f>
        <v>0</v>
      </c>
      <c r="K20" s="1">
        <f>[1]IUajustada!L21*[2]EF_PM2.5pneufreio!K20/1000</f>
        <v>1.9356936115056114</v>
      </c>
      <c r="L20" s="1">
        <f>[1]IUajustada!M21*[2]EF_PM2.5pneufreio!L20/1000</f>
        <v>10.500906103718448</v>
      </c>
      <c r="M20" s="1">
        <f>[1]IUajustada!N21*[2]EF_PM2.5pneufreio!M20/1000</f>
        <v>46.733954974050363</v>
      </c>
      <c r="N20" s="1">
        <f>[1]IUajustada!O21*[2]EF_PM2.5pneufreio!N20/1000</f>
        <v>0.33670907054828014</v>
      </c>
      <c r="O20" s="1">
        <f>[1]IUajustada!P21*[2]EF_PM2.5pneufreio!O20/1000</f>
        <v>0</v>
      </c>
      <c r="P20" s="1">
        <f>[1]IUajustada!Q21*[2]EF_PM2.5pneufreio!P20/1000</f>
        <v>4.5347825348983513</v>
      </c>
      <c r="Q20" s="1">
        <f>[1]IUajustada!R21*[2]EF_PM2.5pneufreio!Q20/1000</f>
        <v>4.5347825348983513</v>
      </c>
      <c r="R20" s="1">
        <f>[1]IUajustada!S21*[2]EF_PM2.5pneufreio!R20/1000</f>
        <v>12.247788726734008</v>
      </c>
      <c r="S20" s="1">
        <f>[1]IUajustada!T21*[2]EF_PM2.5pneufreio!S20/1000</f>
        <v>17.316285449494497</v>
      </c>
      <c r="T20" s="1">
        <f>[1]IUajustada!U21*[2]EF_PM2.5pneufreio!T20/1000</f>
        <v>17.316285449494497</v>
      </c>
      <c r="U20" s="1">
        <f>[1]IUajustada!V21*[2]EF_PM2.5pneufreio!U20/1000</f>
        <v>0</v>
      </c>
      <c r="V20" s="1">
        <f>[1]IUajustada!W21*[2]EF_PM2.5pneufreio!V20/1000</f>
        <v>0</v>
      </c>
    </row>
    <row r="21" spans="1:22" x14ac:dyDescent="0.2">
      <c r="A21" s="5">
        <v>1993</v>
      </c>
      <c r="B21" s="1">
        <f>[1]IUajustada!C22*[2]EF_PM2.5pneufreio!B21/1000</f>
        <v>131.09727710463224</v>
      </c>
      <c r="C21" s="1">
        <f>[1]IUajustada!D22*[2]EF_PM2.5pneufreio!C21/1000</f>
        <v>42.819864288283014</v>
      </c>
      <c r="D21" s="1">
        <f>[1]IUajustada!E22*[2]EF_PM2.5pneufreio!D21/1000</f>
        <v>0</v>
      </c>
      <c r="E21" s="1">
        <f>[1]IUajustada!F22*[2]EF_PM2.5pneufreio!E21/1000</f>
        <v>0</v>
      </c>
      <c r="F21" s="1">
        <f>[1]IUajustada!G22*[2]EF_PM2.5pneufreio!F21/1000</f>
        <v>0</v>
      </c>
      <c r="G21" s="1">
        <f>[1]IUajustada!H22*[2]EF_PM2.5pneufreio!G21/1000</f>
        <v>2.2837326254598147</v>
      </c>
      <c r="H21" s="1">
        <f>[1]IUajustada!I22*[2]EF_PM2.5pneufreio!H21/1000</f>
        <v>1.0847729934711945</v>
      </c>
      <c r="I21" s="1">
        <f>[1]IUajustada!J22*[2]EF_PM2.5pneufreio!I21/1000</f>
        <v>0</v>
      </c>
      <c r="J21" s="1">
        <f>[1]IUajustada!K22*[2]EF_PM2.5pneufreio!J21/1000</f>
        <v>0</v>
      </c>
      <c r="K21" s="1">
        <f>[1]IUajustada!L22*[2]EF_PM2.5pneufreio!K21/1000</f>
        <v>3.8757467683356372</v>
      </c>
      <c r="L21" s="1">
        <f>[1]IUajustada!M22*[2]EF_PM2.5pneufreio!L21/1000</f>
        <v>7.3530372259447256</v>
      </c>
      <c r="M21" s="1">
        <f>[1]IUajustada!N22*[2]EF_PM2.5pneufreio!M21/1000</f>
        <v>38.584587571576975</v>
      </c>
      <c r="N21" s="1">
        <f>[1]IUajustada!O22*[2]EF_PM2.5pneufreio!N21/1000</f>
        <v>9.8753456024331108</v>
      </c>
      <c r="O21" s="1">
        <f>[1]IUajustada!P22*[2]EF_PM2.5pneufreio!O21/1000</f>
        <v>0</v>
      </c>
      <c r="P21" s="1">
        <f>[1]IUajustada!Q22*[2]EF_PM2.5pneufreio!P21/1000</f>
        <v>6.3778845408671794</v>
      </c>
      <c r="Q21" s="1">
        <f>[1]IUajustada!R22*[2]EF_PM2.5pneufreio!Q21/1000</f>
        <v>6.3778845408671794</v>
      </c>
      <c r="R21" s="1">
        <f>[1]IUajustada!S22*[2]EF_PM2.5pneufreio!R21/1000</f>
        <v>17.225739443709649</v>
      </c>
      <c r="S21" s="1">
        <f>[1]IUajustada!T22*[2]EF_PM2.5pneufreio!S21/1000</f>
        <v>24.940294873344691</v>
      </c>
      <c r="T21" s="1">
        <f>[1]IUajustada!U22*[2]EF_PM2.5pneufreio!T21/1000</f>
        <v>24.940294873344691</v>
      </c>
      <c r="U21" s="1">
        <f>[1]IUajustada!V22*[2]EF_PM2.5pneufreio!U21/1000</f>
        <v>0</v>
      </c>
      <c r="V21" s="1">
        <f>[1]IUajustada!W22*[2]EF_PM2.5pneufreio!V21/1000</f>
        <v>0</v>
      </c>
    </row>
    <row r="22" spans="1:22" x14ac:dyDescent="0.2">
      <c r="A22" s="5">
        <v>1994</v>
      </c>
      <c r="B22" s="1">
        <f>[1]IUajustada!C23*[2]EF_PM2.5pneufreio!B22/1000</f>
        <v>236.09943609183196</v>
      </c>
      <c r="C22" s="1">
        <f>[1]IUajustada!D23*[2]EF_PM2.5pneufreio!C22/1000</f>
        <v>23.095249642022246</v>
      </c>
      <c r="D22" s="1">
        <f>[1]IUajustada!E23*[2]EF_PM2.5pneufreio!D22/1000</f>
        <v>0</v>
      </c>
      <c r="E22" s="1">
        <f>[1]IUajustada!F23*[2]EF_PM2.5pneufreio!E22/1000</f>
        <v>0</v>
      </c>
      <c r="F22" s="1">
        <f>[1]IUajustada!G23*[2]EF_PM2.5pneufreio!F22/1000</f>
        <v>0</v>
      </c>
      <c r="G22" s="1">
        <f>[1]IUajustada!H23*[2]EF_PM2.5pneufreio!G22/1000</f>
        <v>4.2997531331040832</v>
      </c>
      <c r="H22" s="1">
        <f>[1]IUajustada!I23*[2]EF_PM2.5pneufreio!H22/1000</f>
        <v>0.92424599748758074</v>
      </c>
      <c r="I22" s="1">
        <f>[1]IUajustada!J23*[2]EF_PM2.5pneufreio!I22/1000</f>
        <v>0</v>
      </c>
      <c r="J22" s="1">
        <f>[1]IUajustada!K23*[2]EF_PM2.5pneufreio!J22/1000</f>
        <v>0</v>
      </c>
      <c r="K22" s="1">
        <f>[1]IUajustada!L23*[2]EF_PM2.5pneufreio!K22/1000</f>
        <v>4.424446091820581</v>
      </c>
      <c r="L22" s="1">
        <f>[1]IUajustada!M23*[2]EF_PM2.5pneufreio!L22/1000</f>
        <v>8.1940708955789248</v>
      </c>
      <c r="M22" s="1">
        <f>[1]IUajustada!N23*[2]EF_PM2.5pneufreio!M22/1000</f>
        <v>65.864689274866279</v>
      </c>
      <c r="N22" s="1">
        <f>[1]IUajustada!O23*[2]EF_PM2.5pneufreio!N22/1000</f>
        <v>18.653144118407511</v>
      </c>
      <c r="O22" s="1">
        <f>[1]IUajustada!P23*[2]EF_PM2.5pneufreio!O22/1000</f>
        <v>0</v>
      </c>
      <c r="P22" s="1">
        <f>[1]IUajustada!Q23*[2]EF_PM2.5pneufreio!P22/1000</f>
        <v>8.4011491605393118</v>
      </c>
      <c r="Q22" s="1">
        <f>[1]IUajustada!R23*[2]EF_PM2.5pneufreio!Q22/1000</f>
        <v>8.4011491605393118</v>
      </c>
      <c r="R22" s="1">
        <f>[1]IUajustada!S23*[2]EF_PM2.5pneufreio!R22/1000</f>
        <v>22.690283202824126</v>
      </c>
      <c r="S22" s="1">
        <f>[1]IUajustada!T23*[2]EF_PM2.5pneufreio!S22/1000</f>
        <v>33.653328910679072</v>
      </c>
      <c r="T22" s="1">
        <f>[1]IUajustada!U23*[2]EF_PM2.5pneufreio!T22/1000</f>
        <v>33.653328910679072</v>
      </c>
      <c r="U22" s="1">
        <f>[1]IUajustada!V23*[2]EF_PM2.5pneufreio!U22/1000</f>
        <v>0</v>
      </c>
      <c r="V22" s="1">
        <f>[1]IUajustada!W23*[2]EF_PM2.5pneufreio!V22/1000</f>
        <v>0</v>
      </c>
    </row>
    <row r="23" spans="1:22" x14ac:dyDescent="0.2">
      <c r="A23" s="5">
        <v>1995</v>
      </c>
      <c r="B23" s="1">
        <f>[1]IUajustada!C24*[2]EF_PM2.5pneufreio!B23/1000</f>
        <v>386.91245467783352</v>
      </c>
      <c r="C23" s="1">
        <f>[1]IUajustada!D24*[2]EF_PM2.5pneufreio!C23/1000</f>
        <v>5.2747805881732734</v>
      </c>
      <c r="D23" s="1">
        <f>[1]IUajustada!E24*[2]EF_PM2.5pneufreio!D23/1000</f>
        <v>0</v>
      </c>
      <c r="E23" s="1">
        <f>[1]IUajustada!F24*[2]EF_PM2.5pneufreio!E23/1000</f>
        <v>0</v>
      </c>
      <c r="F23" s="1">
        <f>[1]IUajustada!G24*[2]EF_PM2.5pneufreio!F23/1000</f>
        <v>0</v>
      </c>
      <c r="G23" s="1">
        <f>[1]IUajustada!H24*[2]EF_PM2.5pneufreio!G23/1000</f>
        <v>7.9518968594481239</v>
      </c>
      <c r="H23" s="1">
        <f>[1]IUajustada!I24*[2]EF_PM2.5pneufreio!H23/1000</f>
        <v>0.37642115185304442</v>
      </c>
      <c r="I23" s="1">
        <f>[1]IUajustada!J24*[2]EF_PM2.5pneufreio!I23/1000</f>
        <v>0</v>
      </c>
      <c r="J23" s="1">
        <f>[1]IUajustada!K24*[2]EF_PM2.5pneufreio!J23/1000</f>
        <v>0</v>
      </c>
      <c r="K23" s="1">
        <f>[1]IUajustada!L24*[2]EF_PM2.5pneufreio!K23/1000</f>
        <v>6.0443593545465033</v>
      </c>
      <c r="L23" s="1">
        <f>[1]IUajustada!M24*[2]EF_PM2.5pneufreio!L23/1000</f>
        <v>17.325293594464533</v>
      </c>
      <c r="M23" s="1">
        <f>[1]IUajustada!N24*[2]EF_PM2.5pneufreio!M23/1000</f>
        <v>126.89194640640031</v>
      </c>
      <c r="N23" s="1">
        <f>[1]IUajustada!O24*[2]EF_PM2.5pneufreio!N23/1000</f>
        <v>47.06180496793133</v>
      </c>
      <c r="O23" s="1">
        <f>[1]IUajustada!P24*[2]EF_PM2.5pneufreio!O23/1000</f>
        <v>0</v>
      </c>
      <c r="P23" s="1">
        <f>[1]IUajustada!Q24*[2]EF_PM2.5pneufreio!P23/1000</f>
        <v>14.128499825970586</v>
      </c>
      <c r="Q23" s="1">
        <f>[1]IUajustada!R24*[2]EF_PM2.5pneufreio!Q23/1000</f>
        <v>14.128499825970586</v>
      </c>
      <c r="R23" s="1">
        <f>[1]IUajustada!S24*[2]EF_PM2.5pneufreio!R23/1000</f>
        <v>38.159025170997481</v>
      </c>
      <c r="S23" s="1">
        <f>[1]IUajustada!T24*[2]EF_PM2.5pneufreio!S23/1000</f>
        <v>57.985810913208191</v>
      </c>
      <c r="T23" s="1">
        <f>[1]IUajustada!U24*[2]EF_PM2.5pneufreio!T23/1000</f>
        <v>57.985810913208191</v>
      </c>
      <c r="U23" s="1">
        <f>[1]IUajustada!V24*[2]EF_PM2.5pneufreio!U23/1000</f>
        <v>0</v>
      </c>
      <c r="V23" s="1">
        <f>[1]IUajustada!W24*[2]EF_PM2.5pneufreio!V23/1000</f>
        <v>0</v>
      </c>
    </row>
    <row r="24" spans="1:22" x14ac:dyDescent="0.2">
      <c r="A24" s="5">
        <v>1996</v>
      </c>
      <c r="B24" s="1">
        <f>[1]IUajustada!C25*[2]EF_PM2.5pneufreio!B24/1000</f>
        <v>424.6223140704069</v>
      </c>
      <c r="C24" s="1">
        <f>[1]IUajustada!D25*[2]EF_PM2.5pneufreio!C24/1000</f>
        <v>0.89417979775519052</v>
      </c>
      <c r="D24" s="1">
        <f>[1]IUajustada!E25*[2]EF_PM2.5pneufreio!D24/1000</f>
        <v>0</v>
      </c>
      <c r="E24" s="1">
        <f>[1]IUajustada!F25*[2]EF_PM2.5pneufreio!E24/1000</f>
        <v>0</v>
      </c>
      <c r="F24" s="1">
        <f>[1]IUajustada!G25*[2]EF_PM2.5pneufreio!F24/1000</f>
        <v>0</v>
      </c>
      <c r="G24" s="1">
        <f>[1]IUajustada!H25*[2]EF_PM2.5pneufreio!G24/1000</f>
        <v>8.1522972422948872</v>
      </c>
      <c r="H24" s="1">
        <f>[1]IUajustada!I25*[2]EF_PM2.5pneufreio!H24/1000</f>
        <v>3.6639538045272632E-2</v>
      </c>
      <c r="I24" s="1">
        <f>[1]IUajustada!J25*[2]EF_PM2.5pneufreio!I24/1000</f>
        <v>0</v>
      </c>
      <c r="J24" s="1">
        <f>[1]IUajustada!K25*[2]EF_PM2.5pneufreio!J24/1000</f>
        <v>0</v>
      </c>
      <c r="K24" s="1">
        <f>[1]IUajustada!L25*[2]EF_PM2.5pneufreio!K24/1000</f>
        <v>5.7663380492107743</v>
      </c>
      <c r="L24" s="1">
        <f>[1]IUajustada!M25*[2]EF_PM2.5pneufreio!L24/1000</f>
        <v>30.78183230861174</v>
      </c>
      <c r="M24" s="1">
        <f>[1]IUajustada!N25*[2]EF_PM2.5pneufreio!M24/1000</f>
        <v>115.40820961294826</v>
      </c>
      <c r="N24" s="1">
        <f>[1]IUajustada!O25*[2]EF_PM2.5pneufreio!N24/1000</f>
        <v>46.989847946225353</v>
      </c>
      <c r="O24" s="1">
        <f>[1]IUajustada!P25*[2]EF_PM2.5pneufreio!O24/1000</f>
        <v>0</v>
      </c>
      <c r="P24" s="1">
        <f>[1]IUajustada!Q25*[2]EF_PM2.5pneufreio!P24/1000</f>
        <v>9.6436077679179384</v>
      </c>
      <c r="Q24" s="1">
        <f>[1]IUajustada!R25*[2]EF_PM2.5pneufreio!Q24/1000</f>
        <v>9.6436077679179384</v>
      </c>
      <c r="R24" s="1">
        <f>[1]IUajustada!S25*[2]EF_PM2.5pneufreio!R24/1000</f>
        <v>26.045983373180075</v>
      </c>
      <c r="S24" s="1">
        <f>[1]IUajustada!T25*[2]EF_PM2.5pneufreio!S24/1000</f>
        <v>40.548565966347304</v>
      </c>
      <c r="T24" s="1">
        <f>[1]IUajustada!U25*[2]EF_PM2.5pneufreio!T24/1000</f>
        <v>40.548565966347304</v>
      </c>
      <c r="U24" s="1">
        <f>[1]IUajustada!V25*[2]EF_PM2.5pneufreio!U24/1000</f>
        <v>0</v>
      </c>
      <c r="V24" s="1">
        <f>[1]IUajustada!W25*[2]EF_PM2.5pneufreio!V24/1000</f>
        <v>0</v>
      </c>
    </row>
    <row r="25" spans="1:22" x14ac:dyDescent="0.2">
      <c r="A25" s="5">
        <v>1997</v>
      </c>
      <c r="B25" s="1">
        <f>[1]IUajustada!C26*[2]EF_PM2.5pneufreio!B25/1000</f>
        <v>558.96231837432163</v>
      </c>
      <c r="C25" s="1">
        <f>[1]IUajustada!D26*[2]EF_PM2.5pneufreio!C25/1000</f>
        <v>0.21774843770073596</v>
      </c>
      <c r="D25" s="1">
        <f>[1]IUajustada!E26*[2]EF_PM2.5pneufreio!D25/1000</f>
        <v>0</v>
      </c>
      <c r="E25" s="1">
        <f>[1]IUajustada!F26*[2]EF_PM2.5pneufreio!E25/1000</f>
        <v>0</v>
      </c>
      <c r="F25" s="1">
        <f>[1]IUajustada!G26*[2]EF_PM2.5pneufreio!F25/1000</f>
        <v>0</v>
      </c>
      <c r="G25" s="1">
        <f>[1]IUajustada!H26*[2]EF_PM2.5pneufreio!G25/1000</f>
        <v>11.732886674784087</v>
      </c>
      <c r="H25" s="1">
        <f>[1]IUajustada!I26*[2]EF_PM2.5pneufreio!H25/1000</f>
        <v>0</v>
      </c>
      <c r="I25" s="1">
        <f>[1]IUajustada!J26*[2]EF_PM2.5pneufreio!I25/1000</f>
        <v>0</v>
      </c>
      <c r="J25" s="1">
        <f>[1]IUajustada!K26*[2]EF_PM2.5pneufreio!J25/1000</f>
        <v>0</v>
      </c>
      <c r="K25" s="1">
        <f>[1]IUajustada!L26*[2]EF_PM2.5pneufreio!K25/1000</f>
        <v>11.496529232405566</v>
      </c>
      <c r="L25" s="1">
        <f>[1]IUajustada!M26*[2]EF_PM2.5pneufreio!L25/1000</f>
        <v>37.750396999866545</v>
      </c>
      <c r="M25" s="1">
        <f>[1]IUajustada!N26*[2]EF_PM2.5pneufreio!M25/1000</f>
        <v>160.40814079694604</v>
      </c>
      <c r="N25" s="1">
        <f>[1]IUajustada!O26*[2]EF_PM2.5pneufreio!N25/1000</f>
        <v>95.411142347959299</v>
      </c>
      <c r="O25" s="1">
        <f>[1]IUajustada!P26*[2]EF_PM2.5pneufreio!O25/1000</f>
        <v>0</v>
      </c>
      <c r="P25" s="1">
        <f>[1]IUajustada!Q26*[2]EF_PM2.5pneufreio!P25/1000</f>
        <v>15.802617956575853</v>
      </c>
      <c r="Q25" s="1">
        <f>[1]IUajustada!R26*[2]EF_PM2.5pneufreio!Q25/1000</f>
        <v>15.802617956575853</v>
      </c>
      <c r="R25" s="1">
        <f>[1]IUajustada!S26*[2]EF_PM2.5pneufreio!R25/1000</f>
        <v>42.680574993828799</v>
      </c>
      <c r="S25" s="1">
        <f>[1]IUajustada!T26*[2]EF_PM2.5pneufreio!S25/1000</f>
        <v>68.048544576725178</v>
      </c>
      <c r="T25" s="1">
        <f>[1]IUajustada!U26*[2]EF_PM2.5pneufreio!T25/1000</f>
        <v>68.048544576725178</v>
      </c>
      <c r="U25" s="1">
        <f>[1]IUajustada!V26*[2]EF_PM2.5pneufreio!U25/1000</f>
        <v>0</v>
      </c>
      <c r="V25" s="1">
        <f>[1]IUajustada!W26*[2]EF_PM2.5pneufreio!V25/1000</f>
        <v>0</v>
      </c>
    </row>
    <row r="26" spans="1:22" x14ac:dyDescent="0.2">
      <c r="A26" s="5">
        <v>1998</v>
      </c>
      <c r="B26" s="1">
        <f>[1]IUajustada!C27*[2]EF_PM2.5pneufreio!B26/1000</f>
        <v>493.51311112662898</v>
      </c>
      <c r="C26" s="1">
        <f>[1]IUajustada!D27*[2]EF_PM2.5pneufreio!C26/1000</f>
        <v>0.13809689337941394</v>
      </c>
      <c r="D26" s="1">
        <f>[1]IUajustada!E27*[2]EF_PM2.5pneufreio!D26/1000</f>
        <v>0</v>
      </c>
      <c r="E26" s="1">
        <f>[1]IUajustada!F27*[2]EF_PM2.5pneufreio!E26/1000</f>
        <v>0</v>
      </c>
      <c r="F26" s="1">
        <f>[1]IUajustada!G27*[2]EF_PM2.5pneufreio!F26/1000</f>
        <v>0</v>
      </c>
      <c r="G26" s="1">
        <f>[1]IUajustada!H27*[2]EF_PM2.5pneufreio!G26/1000</f>
        <v>12.275564730830213</v>
      </c>
      <c r="H26" s="1">
        <f>[1]IUajustada!I27*[2]EF_PM2.5pneufreio!H26/1000</f>
        <v>2.4749122358548967E-2</v>
      </c>
      <c r="I26" s="1">
        <f>[1]IUajustada!J27*[2]EF_PM2.5pneufreio!I26/1000</f>
        <v>0</v>
      </c>
      <c r="J26" s="1">
        <f>[1]IUajustada!K27*[2]EF_PM2.5pneufreio!J26/1000</f>
        <v>0</v>
      </c>
      <c r="K26" s="1">
        <f>[1]IUajustada!L27*[2]EF_PM2.5pneufreio!K26/1000</f>
        <v>15.134055540150863</v>
      </c>
      <c r="L26" s="1">
        <f>[1]IUajustada!M27*[2]EF_PM2.5pneufreio!L26/1000</f>
        <v>60.07344588652888</v>
      </c>
      <c r="M26" s="1">
        <f>[1]IUajustada!N27*[2]EF_PM2.5pneufreio!M26/1000</f>
        <v>166.46263885450981</v>
      </c>
      <c r="N26" s="1">
        <f>[1]IUajustada!O27*[2]EF_PM2.5pneufreio!N26/1000</f>
        <v>78.107300394882898</v>
      </c>
      <c r="O26" s="1">
        <f>[1]IUajustada!P27*[2]EF_PM2.5pneufreio!O26/1000</f>
        <v>0</v>
      </c>
      <c r="P26" s="1">
        <f>[1]IUajustada!Q27*[2]EF_PM2.5pneufreio!P26/1000</f>
        <v>14.348568190307638</v>
      </c>
      <c r="Q26" s="1">
        <f>[1]IUajustada!R27*[2]EF_PM2.5pneufreio!Q26/1000</f>
        <v>14.348568190307638</v>
      </c>
      <c r="R26" s="1">
        <f>[1]IUajustada!S27*[2]EF_PM2.5pneufreio!R26/1000</f>
        <v>38.753397847326617</v>
      </c>
      <c r="S26" s="1">
        <f>[1]IUajustada!T27*[2]EF_PM2.5pneufreio!S26/1000</f>
        <v>63.231427959187442</v>
      </c>
      <c r="T26" s="1">
        <f>[1]IUajustada!U27*[2]EF_PM2.5pneufreio!T26/1000</f>
        <v>63.231427959187442</v>
      </c>
      <c r="U26" s="1">
        <f>[1]IUajustada!V27*[2]EF_PM2.5pneufreio!U26/1000</f>
        <v>0</v>
      </c>
      <c r="V26" s="1">
        <f>[1]IUajustada!W27*[2]EF_PM2.5pneufreio!V26/1000</f>
        <v>0</v>
      </c>
    </row>
    <row r="27" spans="1:22" x14ac:dyDescent="0.2">
      <c r="A27" s="5">
        <v>1999</v>
      </c>
      <c r="B27" s="1">
        <f>[1]IUajustada!C28*[2]EF_PM2.5pneufreio!B27/1000</f>
        <v>477.6838088656072</v>
      </c>
      <c r="C27" s="1">
        <f>[1]IUajustada!D28*[2]EF_PM2.5pneufreio!C27/1000</f>
        <v>0.84127138582243199</v>
      </c>
      <c r="D27" s="1">
        <f>[1]IUajustada!E28*[2]EF_PM2.5pneufreio!D27/1000</f>
        <v>0</v>
      </c>
      <c r="E27" s="1">
        <f>[1]IUajustada!F28*[2]EF_PM2.5pneufreio!E27/1000</f>
        <v>0</v>
      </c>
      <c r="F27" s="1">
        <f>[1]IUajustada!G28*[2]EF_PM2.5pneufreio!F27/1000</f>
        <v>0</v>
      </c>
      <c r="G27" s="1">
        <f>[1]IUajustada!H28*[2]EF_PM2.5pneufreio!G27/1000</f>
        <v>11.86446862725494</v>
      </c>
      <c r="H27" s="1">
        <f>[1]IUajustada!I28*[2]EF_PM2.5pneufreio!H27/1000</f>
        <v>5.7178161868133598E-2</v>
      </c>
      <c r="I27" s="1">
        <f>[1]IUajustada!J28*[2]EF_PM2.5pneufreio!I27/1000</f>
        <v>0</v>
      </c>
      <c r="J27" s="1">
        <f>[1]IUajustada!K28*[2]EF_PM2.5pneufreio!J27/1000</f>
        <v>0</v>
      </c>
      <c r="K27" s="1">
        <f>[1]IUajustada!L28*[2]EF_PM2.5pneufreio!K27/1000</f>
        <v>18.77953102527788</v>
      </c>
      <c r="L27" s="1">
        <f>[1]IUajustada!M28*[2]EF_PM2.5pneufreio!L27/1000</f>
        <v>68.928725042783128</v>
      </c>
      <c r="M27" s="1">
        <f>[1]IUajustada!N28*[2]EF_PM2.5pneufreio!M27/1000</f>
        <v>144.81961774647286</v>
      </c>
      <c r="N27" s="1">
        <f>[1]IUajustada!O28*[2]EF_PM2.5pneufreio!N27/1000</f>
        <v>39.084855537609386</v>
      </c>
      <c r="O27" s="1">
        <f>[1]IUajustada!P28*[2]EF_PM2.5pneufreio!O27/1000</f>
        <v>0</v>
      </c>
      <c r="P27" s="1">
        <f>[1]IUajustada!Q28*[2]EF_PM2.5pneufreio!P27/1000</f>
        <v>20.033183429034917</v>
      </c>
      <c r="Q27" s="1">
        <f>[1]IUajustada!R28*[2]EF_PM2.5pneufreio!Q27/1000</f>
        <v>20.033183429034917</v>
      </c>
      <c r="R27" s="1">
        <f>[1]IUajustada!S28*[2]EF_PM2.5pneufreio!R27/1000</f>
        <v>54.106717637393459</v>
      </c>
      <c r="S27" s="1">
        <f>[1]IUajustada!T28*[2]EF_PM2.5pneufreio!S27/1000</f>
        <v>90.239147100745498</v>
      </c>
      <c r="T27" s="1">
        <f>[1]IUajustada!U28*[2]EF_PM2.5pneufreio!T27/1000</f>
        <v>90.239147100745498</v>
      </c>
      <c r="U27" s="1">
        <f>[1]IUajustada!V28*[2]EF_PM2.5pneufreio!U27/1000</f>
        <v>0</v>
      </c>
      <c r="V27" s="1">
        <f>[1]IUajustada!W28*[2]EF_PM2.5pneufreio!V27/1000</f>
        <v>0</v>
      </c>
    </row>
    <row r="28" spans="1:22" x14ac:dyDescent="0.2">
      <c r="A28" s="5">
        <v>2000</v>
      </c>
      <c r="B28" s="1">
        <f>[1]IUajustada!C29*[2]EF_PM2.5pneufreio!B28/1000</f>
        <v>585.14922510845997</v>
      </c>
      <c r="C28" s="1">
        <f>[1]IUajustada!D29*[2]EF_PM2.5pneufreio!C28/1000</f>
        <v>1.1846637078446807</v>
      </c>
      <c r="D28" s="1">
        <f>[1]IUajustada!E29*[2]EF_PM2.5pneufreio!D28/1000</f>
        <v>0</v>
      </c>
      <c r="E28" s="1">
        <f>[1]IUajustada!F29*[2]EF_PM2.5pneufreio!E28/1000</f>
        <v>0</v>
      </c>
      <c r="F28" s="1">
        <f>[1]IUajustada!G29*[2]EF_PM2.5pneufreio!F28/1000</f>
        <v>0</v>
      </c>
      <c r="G28" s="1">
        <f>[1]IUajustada!H29*[2]EF_PM2.5pneufreio!G28/1000</f>
        <v>25.434760399404443</v>
      </c>
      <c r="H28" s="1">
        <f>[1]IUajustada!I29*[2]EF_PM2.5pneufreio!H28/1000</f>
        <v>0.16430723717360474</v>
      </c>
      <c r="I28" s="1">
        <f>[1]IUajustada!J29*[2]EF_PM2.5pneufreio!I28/1000</f>
        <v>0</v>
      </c>
      <c r="J28" s="1">
        <f>[1]IUajustada!K29*[2]EF_PM2.5pneufreio!J28/1000</f>
        <v>0</v>
      </c>
      <c r="K28" s="1">
        <f>[1]IUajustada!L29*[2]EF_PM2.5pneufreio!K28/1000</f>
        <v>36.199669714157537</v>
      </c>
      <c r="L28" s="1">
        <f>[1]IUajustada!M29*[2]EF_PM2.5pneufreio!L28/1000</f>
        <v>67.041078338094948</v>
      </c>
      <c r="M28" s="1">
        <f>[1]IUajustada!N29*[2]EF_PM2.5pneufreio!M28/1000</f>
        <v>229.71510300787085</v>
      </c>
      <c r="N28" s="1">
        <f>[1]IUajustada!O29*[2]EF_PM2.5pneufreio!N28/1000</f>
        <v>85.722971347172205</v>
      </c>
      <c r="O28" s="1">
        <f>[1]IUajustada!P29*[2]EF_PM2.5pneufreio!O28/1000</f>
        <v>0</v>
      </c>
      <c r="P28" s="1">
        <f>[1]IUajustada!Q29*[2]EF_PM2.5pneufreio!P28/1000</f>
        <v>21.421721657325651</v>
      </c>
      <c r="Q28" s="1">
        <f>[1]IUajustada!R29*[2]EF_PM2.5pneufreio!Q28/1000</f>
        <v>21.421721657325651</v>
      </c>
      <c r="R28" s="1">
        <f>[1]IUajustada!S29*[2]EF_PM2.5pneufreio!R28/1000</f>
        <v>57.856957638588938</v>
      </c>
      <c r="S28" s="1">
        <f>[1]IUajustada!T29*[2]EF_PM2.5pneufreio!S28/1000</f>
        <v>98.464649850424934</v>
      </c>
      <c r="T28" s="1">
        <f>[1]IUajustada!U29*[2]EF_PM2.5pneufreio!T28/1000</f>
        <v>98.464649850424934</v>
      </c>
      <c r="U28" s="1">
        <f>[1]IUajustada!V29*[2]EF_PM2.5pneufreio!U28/1000</f>
        <v>0</v>
      </c>
      <c r="V28" s="1">
        <f>[1]IUajustada!W29*[2]EF_PM2.5pneufreio!V28/1000</f>
        <v>0</v>
      </c>
    </row>
    <row r="29" spans="1:22" x14ac:dyDescent="0.2">
      <c r="A29" s="5">
        <v>2001</v>
      </c>
      <c r="B29" s="1">
        <f>[1]IUajustada!C30*[2]EF_PM2.5pneufreio!B29/1000</f>
        <v>741.20915651096925</v>
      </c>
      <c r="C29" s="1">
        <f>[1]IUajustada!D30*[2]EF_PM2.5pneufreio!C29/1000</f>
        <v>1.8720791932493062</v>
      </c>
      <c r="D29" s="1">
        <f>[1]IUajustada!E30*[2]EF_PM2.5pneufreio!D29/1000</f>
        <v>0</v>
      </c>
      <c r="E29" s="1">
        <f>[1]IUajustada!F30*[2]EF_PM2.5pneufreio!E29/1000</f>
        <v>0</v>
      </c>
      <c r="F29" s="1">
        <f>[1]IUajustada!G30*[2]EF_PM2.5pneufreio!F29/1000</f>
        <v>0</v>
      </c>
      <c r="G29" s="1">
        <f>[1]IUajustada!H30*[2]EF_PM2.5pneufreio!G29/1000</f>
        <v>27.156696230364094</v>
      </c>
      <c r="H29" s="1">
        <f>[1]IUajustada!I30*[2]EF_PM2.5pneufreio!H29/1000</f>
        <v>1.0517116070693613</v>
      </c>
      <c r="I29" s="1">
        <f>[1]IUajustada!J30*[2]EF_PM2.5pneufreio!I29/1000</f>
        <v>0</v>
      </c>
      <c r="J29" s="1">
        <f>[1]IUajustada!K30*[2]EF_PM2.5pneufreio!J29/1000</f>
        <v>0</v>
      </c>
      <c r="K29" s="1">
        <f>[1]IUajustada!L30*[2]EF_PM2.5pneufreio!K29/1000</f>
        <v>53.164998313425109</v>
      </c>
      <c r="L29" s="1">
        <f>[1]IUajustada!M30*[2]EF_PM2.5pneufreio!L29/1000</f>
        <v>109.07460625989603</v>
      </c>
      <c r="M29" s="1">
        <f>[1]IUajustada!N30*[2]EF_PM2.5pneufreio!M29/1000</f>
        <v>217.70433079310502</v>
      </c>
      <c r="N29" s="1">
        <f>[1]IUajustada!O30*[2]EF_PM2.5pneufreio!N29/1000</f>
        <v>74.587338896586445</v>
      </c>
      <c r="O29" s="1">
        <f>[1]IUajustada!P30*[2]EF_PM2.5pneufreio!O29/1000</f>
        <v>0</v>
      </c>
      <c r="P29" s="1">
        <f>[1]IUajustada!Q30*[2]EF_PM2.5pneufreio!P29/1000</f>
        <v>31.552550207892764</v>
      </c>
      <c r="Q29" s="1">
        <f>[1]IUajustada!R30*[2]EF_PM2.5pneufreio!Q29/1000</f>
        <v>31.552550207892764</v>
      </c>
      <c r="R29" s="1">
        <f>[1]IUajustada!S30*[2]EF_PM2.5pneufreio!R29/1000</f>
        <v>85.218853552941141</v>
      </c>
      <c r="S29" s="1">
        <f>[1]IUajustada!T30*[2]EF_PM2.5pneufreio!S29/1000</f>
        <v>147.65494825300576</v>
      </c>
      <c r="T29" s="1">
        <f>[1]IUajustada!U30*[2]EF_PM2.5pneufreio!T29/1000</f>
        <v>147.65494825300576</v>
      </c>
      <c r="U29" s="1">
        <f>[1]IUajustada!V30*[2]EF_PM2.5pneufreio!U29/1000</f>
        <v>0</v>
      </c>
      <c r="V29" s="1">
        <f>[1]IUajustada!W30*[2]EF_PM2.5pneufreio!V29/1000</f>
        <v>0</v>
      </c>
    </row>
    <row r="30" spans="1:22" x14ac:dyDescent="0.2">
      <c r="A30" s="5">
        <v>2002</v>
      </c>
      <c r="B30" s="1">
        <f>[1]IUajustada!C31*[2]EF_PM2.5pneufreio!B30/1000</f>
        <v>760.95344067100075</v>
      </c>
      <c r="C30" s="1">
        <f>[1]IUajustada!D31*[2]EF_PM2.5pneufreio!C30/1000</f>
        <v>9.478791869033552</v>
      </c>
      <c r="D30" s="1">
        <f>[1]IUajustada!E31*[2]EF_PM2.5pneufreio!D30/1000</f>
        <v>0</v>
      </c>
      <c r="E30" s="1">
        <f>[1]IUajustada!F31*[2]EF_PM2.5pneufreio!E30/1000</f>
        <v>0</v>
      </c>
      <c r="F30" s="1">
        <f>[1]IUajustada!G31*[2]EF_PM2.5pneufreio!F30/1000</f>
        <v>0</v>
      </c>
      <c r="G30" s="1">
        <f>[1]IUajustada!H31*[2]EF_PM2.5pneufreio!G30/1000</f>
        <v>26.324368241912694</v>
      </c>
      <c r="H30" s="1">
        <f>[1]IUajustada!I31*[2]EF_PM2.5pneufreio!H30/1000</f>
        <v>0.6826416377053286</v>
      </c>
      <c r="I30" s="1">
        <f>[1]IUajustada!J31*[2]EF_PM2.5pneufreio!I30/1000</f>
        <v>0</v>
      </c>
      <c r="J30" s="1">
        <f>[1]IUajustada!K31*[2]EF_PM2.5pneufreio!J30/1000</f>
        <v>0</v>
      </c>
      <c r="K30" s="1">
        <f>[1]IUajustada!L31*[2]EF_PM2.5pneufreio!K30/1000</f>
        <v>43.08215826487428</v>
      </c>
      <c r="L30" s="1">
        <f>[1]IUajustada!M31*[2]EF_PM2.5pneufreio!L30/1000</f>
        <v>132.69787479611094</v>
      </c>
      <c r="M30" s="1">
        <f>[1]IUajustada!N31*[2]EF_PM2.5pneufreio!M30/1000</f>
        <v>192.71975194313825</v>
      </c>
      <c r="N30" s="1">
        <f>[1]IUajustada!O31*[2]EF_PM2.5pneufreio!N30/1000</f>
        <v>24.610425620251984</v>
      </c>
      <c r="O30" s="1">
        <f>[1]IUajustada!P31*[2]EF_PM2.5pneufreio!O30/1000</f>
        <v>0</v>
      </c>
      <c r="P30" s="1">
        <f>[1]IUajustada!Q31*[2]EF_PM2.5pneufreio!P30/1000</f>
        <v>23.541097977776328</v>
      </c>
      <c r="Q30" s="1">
        <f>[1]IUajustada!R31*[2]EF_PM2.5pneufreio!Q30/1000</f>
        <v>23.541097977776328</v>
      </c>
      <c r="R30" s="1">
        <f>[1]IUajustada!S31*[2]EF_PM2.5pneufreio!R30/1000</f>
        <v>63.581085136558293</v>
      </c>
      <c r="S30" s="1">
        <f>[1]IUajustada!T31*[2]EF_PM2.5pneufreio!S30/1000</f>
        <v>111.8296824659987</v>
      </c>
      <c r="T30" s="1">
        <f>[1]IUajustada!U31*[2]EF_PM2.5pneufreio!T30/1000</f>
        <v>111.8296824659987</v>
      </c>
      <c r="U30" s="1">
        <f>[1]IUajustada!V31*[2]EF_PM2.5pneufreio!U30/1000</f>
        <v>0</v>
      </c>
      <c r="V30" s="1">
        <f>[1]IUajustada!W31*[2]EF_PM2.5pneufreio!V30/1000</f>
        <v>0</v>
      </c>
    </row>
    <row r="31" spans="1:22" x14ac:dyDescent="0.2">
      <c r="A31" s="5">
        <v>2003</v>
      </c>
      <c r="B31" s="1">
        <f>[1]IUajustada!C32*[2]EF_PM2.5pneufreio!B31/1000</f>
        <v>733.54096753353986</v>
      </c>
      <c r="C31" s="1">
        <f>[1]IUajustada!D32*[2]EF_PM2.5pneufreio!C31/1000</f>
        <v>6.4267441056922161</v>
      </c>
      <c r="D31" s="1">
        <f>[1]IUajustada!E32*[2]EF_PM2.5pneufreio!D31/1000</f>
        <v>0</v>
      </c>
      <c r="E31" s="1">
        <f>[1]IUajustada!F32*[2]EF_PM2.5pneufreio!E31/1000</f>
        <v>0</v>
      </c>
      <c r="F31" s="1">
        <f>[1]IUajustada!G32*[2]EF_PM2.5pneufreio!F31/1000</f>
        <v>0</v>
      </c>
      <c r="G31" s="1">
        <f>[1]IUajustada!H32*[2]EF_PM2.5pneufreio!G31/1000</f>
        <v>27.096607153668664</v>
      </c>
      <c r="H31" s="1">
        <f>[1]IUajustada!I32*[2]EF_PM2.5pneufreio!H31/1000</f>
        <v>0.72193446882386547</v>
      </c>
      <c r="I31" s="1">
        <f>[1]IUajustada!J32*[2]EF_PM2.5pneufreio!I31/1000</f>
        <v>0</v>
      </c>
      <c r="J31" s="1">
        <f>[1]IUajustada!K32*[2]EF_PM2.5pneufreio!J31/1000</f>
        <v>0</v>
      </c>
      <c r="K31" s="1">
        <f>[1]IUajustada!L32*[2]EF_PM2.5pneufreio!K31/1000</f>
        <v>34.055494145426195</v>
      </c>
      <c r="L31" s="1">
        <f>[1]IUajustada!M32*[2]EF_PM2.5pneufreio!L31/1000</f>
        <v>136.62479089505956</v>
      </c>
      <c r="M31" s="1">
        <f>[1]IUajustada!N32*[2]EF_PM2.5pneufreio!M31/1000</f>
        <v>207.8299213155239</v>
      </c>
      <c r="N31" s="1">
        <f>[1]IUajustada!O32*[2]EF_PM2.5pneufreio!N31/1000</f>
        <v>60.06678803925162</v>
      </c>
      <c r="O31" s="1">
        <f>[1]IUajustada!P32*[2]EF_PM2.5pneufreio!O31/1000</f>
        <v>0</v>
      </c>
      <c r="P31" s="1">
        <f>[1]IUajustada!Q32*[2]EF_PM2.5pneufreio!P31/1000</f>
        <v>21.778906620389769</v>
      </c>
      <c r="Q31" s="1">
        <f>[1]IUajustada!R32*[2]EF_PM2.5pneufreio!Q31/1000</f>
        <v>21.778906620389769</v>
      </c>
      <c r="R31" s="1">
        <f>[1]IUajustada!S32*[2]EF_PM2.5pneufreio!R31/1000</f>
        <v>58.821662325155266</v>
      </c>
      <c r="S31" s="1">
        <f>[1]IUajustada!T32*[2]EF_PM2.5pneufreio!S31/1000</f>
        <v>104.64500326999061</v>
      </c>
      <c r="T31" s="1">
        <f>[1]IUajustada!U32*[2]EF_PM2.5pneufreio!T31/1000</f>
        <v>104.64500326999061</v>
      </c>
      <c r="U31" s="1">
        <f>[1]IUajustada!V32*[2]EF_PM2.5pneufreio!U31/1000</f>
        <v>0</v>
      </c>
      <c r="V31" s="1">
        <f>[1]IUajustada!W32*[2]EF_PM2.5pneufreio!V31/1000</f>
        <v>0</v>
      </c>
    </row>
    <row r="32" spans="1:22" x14ac:dyDescent="0.2">
      <c r="A32" s="5">
        <v>2004</v>
      </c>
      <c r="B32" s="1">
        <f>[1]IUajustada!C33*[2]EF_PM2.5pneufreio!B32/1000</f>
        <v>855.0672342693598</v>
      </c>
      <c r="C32" s="1">
        <f>[1]IUajustada!D33*[2]EF_PM2.5pneufreio!C32/1000</f>
        <v>6.4286571841448445</v>
      </c>
      <c r="D32" s="1">
        <f>[1]IUajustada!E33*[2]EF_PM2.5pneufreio!D32/1000</f>
        <v>0</v>
      </c>
      <c r="E32" s="1">
        <f>[1]IUajustada!F33*[2]EF_PM2.5pneufreio!E32/1000</f>
        <v>0</v>
      </c>
      <c r="F32" s="1">
        <f>[1]IUajustada!G33*[2]EF_PM2.5pneufreio!F32/1000</f>
        <v>0</v>
      </c>
      <c r="G32" s="1">
        <f>[1]IUajustada!H33*[2]EF_PM2.5pneufreio!G32/1000</f>
        <v>30.552471246405368</v>
      </c>
      <c r="H32" s="1">
        <f>[1]IUajustada!I33*[2]EF_PM2.5pneufreio!H32/1000</f>
        <v>5.388442882607785E-2</v>
      </c>
      <c r="I32" s="1">
        <f>[1]IUajustada!J33*[2]EF_PM2.5pneufreio!I32/1000</f>
        <v>0</v>
      </c>
      <c r="J32" s="1">
        <f>[1]IUajustada!K33*[2]EF_PM2.5pneufreio!J32/1000</f>
        <v>0</v>
      </c>
      <c r="K32" s="1">
        <f>[1]IUajustada!L33*[2]EF_PM2.5pneufreio!K32/1000</f>
        <v>56.496365046656805</v>
      </c>
      <c r="L32" s="1">
        <f>[1]IUajustada!M33*[2]EF_PM2.5pneufreio!L32/1000</f>
        <v>135.96299057004654</v>
      </c>
      <c r="M32" s="1">
        <f>[1]IUajustada!N33*[2]EF_PM2.5pneufreio!M32/1000</f>
        <v>253.91077314192296</v>
      </c>
      <c r="N32" s="1">
        <f>[1]IUajustada!O33*[2]EF_PM2.5pneufreio!N32/1000</f>
        <v>87.172889183575933</v>
      </c>
      <c r="O32" s="1">
        <f>[1]IUajustada!P33*[2]EF_PM2.5pneufreio!O32/1000</f>
        <v>0</v>
      </c>
      <c r="P32" s="1">
        <f>[1]IUajustada!Q33*[2]EF_PM2.5pneufreio!P32/1000</f>
        <v>31.715523108324774</v>
      </c>
      <c r="Q32" s="1">
        <f>[1]IUajustada!R33*[2]EF_PM2.5pneufreio!Q32/1000</f>
        <v>31.715523108324774</v>
      </c>
      <c r="R32" s="1">
        <f>[1]IUajustada!S33*[2]EF_PM2.5pneufreio!R32/1000</f>
        <v>85.659019677184872</v>
      </c>
      <c r="S32" s="1">
        <f>[1]IUajustada!T33*[2]EF_PM2.5pneufreio!S32/1000</f>
        <v>153.47593755416133</v>
      </c>
      <c r="T32" s="1">
        <f>[1]IUajustada!U33*[2]EF_PM2.5pneufreio!T32/1000</f>
        <v>153.47593755416133</v>
      </c>
      <c r="U32" s="1">
        <f>[1]IUajustada!V33*[2]EF_PM2.5pneufreio!U32/1000</f>
        <v>0</v>
      </c>
      <c r="V32" s="1">
        <f>[1]IUajustada!W33*[2]EF_PM2.5pneufreio!V32/1000</f>
        <v>0</v>
      </c>
    </row>
    <row r="33" spans="1:22" x14ac:dyDescent="0.2">
      <c r="A33" s="5">
        <v>2005</v>
      </c>
      <c r="B33" s="1">
        <f>[1]IUajustada!C34*[2]EF_PM2.5pneufreio!B33/1000</f>
        <v>594.88865942766006</v>
      </c>
      <c r="C33" s="1">
        <f>[1]IUajustada!D34*[2]EF_PM2.5pneufreio!C33/1000</f>
        <v>3.1106000050203875</v>
      </c>
      <c r="D33" s="1">
        <f>[1]IUajustada!E34*[2]EF_PM2.5pneufreio!D33/1000</f>
        <v>632.32307251291184</v>
      </c>
      <c r="E33" s="1">
        <f>[1]IUajustada!F34*[2]EF_PM2.5pneufreio!E33/1000</f>
        <v>55.761284049265072</v>
      </c>
      <c r="F33" s="1">
        <f>[1]IUajustada!G34*[2]EF_PM2.5pneufreio!F33/1000</f>
        <v>0</v>
      </c>
      <c r="G33" s="1">
        <f>[1]IUajustada!H34*[2]EF_PM2.5pneufreio!G33/1000</f>
        <v>30.757008246577392</v>
      </c>
      <c r="H33" s="1">
        <f>[1]IUajustada!I34*[2]EF_PM2.5pneufreio!H33/1000</f>
        <v>0</v>
      </c>
      <c r="I33" s="1">
        <f>[1]IUajustada!J34*[2]EF_PM2.5pneufreio!I33/1000</f>
        <v>44.023264293200839</v>
      </c>
      <c r="J33" s="1">
        <f>[1]IUajustada!K34*[2]EF_PM2.5pneufreio!J33/1000</f>
        <v>3.8821827824081407</v>
      </c>
      <c r="K33" s="1">
        <f>[1]IUajustada!L34*[2]EF_PM2.5pneufreio!K33/1000</f>
        <v>81.51816749194613</v>
      </c>
      <c r="L33" s="1">
        <f>[1]IUajustada!M34*[2]EF_PM2.5pneufreio!L33/1000</f>
        <v>164.06902298420658</v>
      </c>
      <c r="M33" s="1">
        <f>[1]IUajustada!N34*[2]EF_PM2.5pneufreio!M33/1000</f>
        <v>174.49388765009581</v>
      </c>
      <c r="N33" s="1">
        <f>[1]IUajustada!O34*[2]EF_PM2.5pneufreio!N33/1000</f>
        <v>70.941138539905722</v>
      </c>
      <c r="O33" s="1">
        <f>[1]IUajustada!P34*[2]EF_PM2.5pneufreio!O33/1000</f>
        <v>0</v>
      </c>
      <c r="P33" s="1">
        <f>[1]IUajustada!Q34*[2]EF_PM2.5pneufreio!P33/1000</f>
        <v>39.817479362734261</v>
      </c>
      <c r="Q33" s="1">
        <f>[1]IUajustada!R34*[2]EF_PM2.5pneufreio!Q33/1000</f>
        <v>39.817479362734261</v>
      </c>
      <c r="R33" s="1">
        <f>[1]IUajustada!S34*[2]EF_PM2.5pneufreio!R33/1000</f>
        <v>107.54122631302587</v>
      </c>
      <c r="S33" s="1">
        <f>[1]IUajustada!T34*[2]EF_PM2.5pneufreio!S33/1000</f>
        <v>193.09264637936835</v>
      </c>
      <c r="T33" s="1">
        <f>[1]IUajustada!U34*[2]EF_PM2.5pneufreio!T33/1000</f>
        <v>193.09264637936835</v>
      </c>
      <c r="U33" s="1">
        <f>[1]IUajustada!V34*[2]EF_PM2.5pneufreio!U33/1000</f>
        <v>0</v>
      </c>
      <c r="V33" s="1">
        <f>[1]IUajustada!W34*[2]EF_PM2.5pneufreio!V33/1000</f>
        <v>0</v>
      </c>
    </row>
    <row r="34" spans="1:22" x14ac:dyDescent="0.2">
      <c r="A34" s="5">
        <v>2006</v>
      </c>
      <c r="B34" s="1">
        <f>[1]IUajustada!C35*[2]EF_PM2.5pneufreio!B34/1000</f>
        <v>339.95481895933119</v>
      </c>
      <c r="C34" s="1">
        <f>[1]IUajustada!D35*[2]EF_PM2.5pneufreio!C34/1000</f>
        <v>0.31442630406816963</v>
      </c>
      <c r="D34" s="1">
        <f>[1]IUajustada!E35*[2]EF_PM2.5pneufreio!D34/1000</f>
        <v>1125.3857489954562</v>
      </c>
      <c r="E34" s="1">
        <f>[1]IUajustada!F35*[2]EF_PM2.5pneufreio!E34/1000</f>
        <v>99.241917846433097</v>
      </c>
      <c r="F34" s="1">
        <f>[1]IUajustada!G35*[2]EF_PM2.5pneufreio!F34/1000</f>
        <v>0</v>
      </c>
      <c r="G34" s="1">
        <f>[1]IUajustada!H35*[2]EF_PM2.5pneufreio!G34/1000</f>
        <v>26.679545051547379</v>
      </c>
      <c r="H34" s="1">
        <f>[1]IUajustada!I35*[2]EF_PM2.5pneufreio!H34/1000</f>
        <v>0</v>
      </c>
      <c r="I34" s="1">
        <f>[1]IUajustada!J35*[2]EF_PM2.5pneufreio!I34/1000</f>
        <v>65.349160707668005</v>
      </c>
      <c r="J34" s="1">
        <f>[1]IUajustada!K35*[2]EF_PM2.5pneufreio!J34/1000</f>
        <v>5.7628027048260826</v>
      </c>
      <c r="K34" s="1">
        <f>[1]IUajustada!L35*[2]EF_PM2.5pneufreio!K34/1000</f>
        <v>100.47977186532623</v>
      </c>
      <c r="L34" s="1">
        <f>[1]IUajustada!M35*[2]EF_PM2.5pneufreio!L34/1000</f>
        <v>191.71805481343938</v>
      </c>
      <c r="M34" s="1">
        <f>[1]IUajustada!N35*[2]EF_PM2.5pneufreio!M34/1000</f>
        <v>415.01021854127674</v>
      </c>
      <c r="N34" s="1">
        <f>[1]IUajustada!O35*[2]EF_PM2.5pneufreio!N34/1000</f>
        <v>53.881878394638143</v>
      </c>
      <c r="O34" s="1">
        <f>[1]IUajustada!P35*[2]EF_PM2.5pneufreio!O34/1000</f>
        <v>0</v>
      </c>
      <c r="P34" s="1">
        <f>[1]IUajustada!Q35*[2]EF_PM2.5pneufreio!P34/1000</f>
        <v>41.338615289383313</v>
      </c>
      <c r="Q34" s="1">
        <f>[1]IUajustada!R35*[2]EF_PM2.5pneufreio!Q34/1000</f>
        <v>41.338615289383313</v>
      </c>
      <c r="R34" s="1">
        <f>[1]IUajustada!S35*[2]EF_PM2.5pneufreio!R34/1000</f>
        <v>111.64959343115495</v>
      </c>
      <c r="S34" s="1">
        <f>[1]IUajustada!T35*[2]EF_PM2.5pneufreio!S34/1000</f>
        <v>199.77064894048081</v>
      </c>
      <c r="T34" s="1">
        <f>[1]IUajustada!U35*[2]EF_PM2.5pneufreio!T34/1000</f>
        <v>199.77064894048081</v>
      </c>
      <c r="U34" s="1">
        <f>[1]IUajustada!V35*[2]EF_PM2.5pneufreio!U34/1000</f>
        <v>0</v>
      </c>
      <c r="V34" s="1">
        <f>[1]IUajustada!W35*[2]EF_PM2.5pneufreio!V34/1000</f>
        <v>0</v>
      </c>
    </row>
    <row r="35" spans="1:22" x14ac:dyDescent="0.2">
      <c r="A35" s="5">
        <v>2007</v>
      </c>
      <c r="B35" s="1">
        <f>[1]IUajustada!C36*[2]EF_PM2.5pneufreio!B35/1000</f>
        <v>299.04986837818791</v>
      </c>
      <c r="C35" s="1">
        <f>[1]IUajustada!D36*[2]EF_PM2.5pneufreio!C35/1000</f>
        <v>0</v>
      </c>
      <c r="D35" s="1">
        <f>[1]IUajustada!E36*[2]EF_PM2.5pneufreio!D35/1000</f>
        <v>1602.0289882097568</v>
      </c>
      <c r="E35" s="1">
        <f>[1]IUajustada!F36*[2]EF_PM2.5pneufreio!E35/1000</f>
        <v>141.27460684252802</v>
      </c>
      <c r="F35" s="1">
        <f>[1]IUajustada!G36*[2]EF_PM2.5pneufreio!F35/1000</f>
        <v>0</v>
      </c>
      <c r="G35" s="1">
        <f>[1]IUajustada!H36*[2]EF_PM2.5pneufreio!G35/1000</f>
        <v>29.894312042490771</v>
      </c>
      <c r="H35" s="1">
        <f>[1]IUajustada!I36*[2]EF_PM2.5pneufreio!H35/1000</f>
        <v>0</v>
      </c>
      <c r="I35" s="1">
        <f>[1]IUajustada!J36*[2]EF_PM2.5pneufreio!I35/1000</f>
        <v>129.9221906924106</v>
      </c>
      <c r="J35" s="1">
        <f>[1]IUajustada!K36*[2]EF_PM2.5pneufreio!J35/1000</f>
        <v>11.457162476629946</v>
      </c>
      <c r="K35" s="1">
        <f>[1]IUajustada!L36*[2]EF_PM2.5pneufreio!K35/1000</f>
        <v>148.68893724088548</v>
      </c>
      <c r="L35" s="1">
        <f>[1]IUajustada!M36*[2]EF_PM2.5pneufreio!L35/1000</f>
        <v>258.68542742156421</v>
      </c>
      <c r="M35" s="1">
        <f>[1]IUajustada!N36*[2]EF_PM2.5pneufreio!M35/1000</f>
        <v>500.92306798910664</v>
      </c>
      <c r="N35" s="1">
        <f>[1]IUajustada!O36*[2]EF_PM2.5pneufreio!N35/1000</f>
        <v>91.518390858920938</v>
      </c>
      <c r="O35" s="1">
        <f>[1]IUajustada!P36*[2]EF_PM2.5pneufreio!O35/1000</f>
        <v>0</v>
      </c>
      <c r="P35" s="1">
        <f>[1]IUajustada!Q36*[2]EF_PM2.5pneufreio!P35/1000</f>
        <v>50.081956130481217</v>
      </c>
      <c r="Q35" s="1">
        <f>[1]IUajustada!R36*[2]EF_PM2.5pneufreio!Q35/1000</f>
        <v>50.081956130481217</v>
      </c>
      <c r="R35" s="1">
        <f>[1]IUajustada!S36*[2]EF_PM2.5pneufreio!R35/1000</f>
        <v>135.26408664300911</v>
      </c>
      <c r="S35" s="1">
        <f>[1]IUajustada!T36*[2]EF_PM2.5pneufreio!S35/1000</f>
        <v>239.69449814061448</v>
      </c>
      <c r="T35" s="1">
        <f>[1]IUajustada!U36*[2]EF_PM2.5pneufreio!T35/1000</f>
        <v>239.69449814061448</v>
      </c>
      <c r="U35" s="1">
        <f>[1]IUajustada!V36*[2]EF_PM2.5pneufreio!U35/1000</f>
        <v>0</v>
      </c>
      <c r="V35" s="1">
        <f>[1]IUajustada!W36*[2]EF_PM2.5pneufreio!V35/1000</f>
        <v>0</v>
      </c>
    </row>
    <row r="36" spans="1:22" x14ac:dyDescent="0.2">
      <c r="A36" s="5">
        <v>2008</v>
      </c>
      <c r="B36" s="1">
        <f>[1]IUajustada!C37*[2]EF_PM2.5pneufreio!B36/1000</f>
        <v>300.22471811035354</v>
      </c>
      <c r="C36" s="1">
        <f>[1]IUajustada!D37*[2]EF_PM2.5pneufreio!C36/1000</f>
        <v>9.7335791227810747E-2</v>
      </c>
      <c r="D36" s="1">
        <f>[1]IUajustada!E37*[2]EF_PM2.5pneufreio!D36/1000</f>
        <v>1888.6766346080688</v>
      </c>
      <c r="E36" s="1">
        <f>[1]IUajustada!F37*[2]EF_PM2.5pneufreio!E36/1000</f>
        <v>166.55257237579295</v>
      </c>
      <c r="F36" s="1">
        <f>[1]IUajustada!G37*[2]EF_PM2.5pneufreio!F36/1000</f>
        <v>0</v>
      </c>
      <c r="G36" s="1">
        <f>[1]IUajustada!H37*[2]EF_PM2.5pneufreio!G36/1000</f>
        <v>43.097584562039984</v>
      </c>
      <c r="H36" s="1">
        <f>[1]IUajustada!I37*[2]EF_PM2.5pneufreio!H36/1000</f>
        <v>0</v>
      </c>
      <c r="I36" s="1">
        <f>[1]IUajustada!J37*[2]EF_PM2.5pneufreio!I36/1000</f>
        <v>136.36332219158749</v>
      </c>
      <c r="J36" s="1">
        <f>[1]IUajustada!K37*[2]EF_PM2.5pneufreio!J36/1000</f>
        <v>12.025172373369774</v>
      </c>
      <c r="K36" s="1">
        <f>[1]IUajustada!L37*[2]EF_PM2.5pneufreio!K36/1000</f>
        <v>222.79427855309874</v>
      </c>
      <c r="L36" s="1">
        <f>[1]IUajustada!M37*[2]EF_PM2.5pneufreio!L36/1000</f>
        <v>476.12798642381972</v>
      </c>
      <c r="M36" s="1">
        <f>[1]IUajustada!N37*[2]EF_PM2.5pneufreio!M36/1000</f>
        <v>518.1220381623217</v>
      </c>
      <c r="N36" s="1">
        <f>[1]IUajustada!O37*[2]EF_PM2.5pneufreio!N36/1000</f>
        <v>142.80050150483919</v>
      </c>
      <c r="O36" s="1">
        <f>[1]IUajustada!P37*[2]EF_PM2.5pneufreio!O36/1000</f>
        <v>0</v>
      </c>
      <c r="P36" s="1">
        <f>[1]IUajustada!Q37*[2]EF_PM2.5pneufreio!P36/1000</f>
        <v>70.856842665982256</v>
      </c>
      <c r="Q36" s="1">
        <f>[1]IUajustada!R37*[2]EF_PM2.5pneufreio!Q36/1000</f>
        <v>70.856842665982256</v>
      </c>
      <c r="R36" s="1">
        <f>[1]IUajustada!S37*[2]EF_PM2.5pneufreio!R36/1000</f>
        <v>191.37403660214014</v>
      </c>
      <c r="S36" s="1">
        <f>[1]IUajustada!T37*[2]EF_PM2.5pneufreio!S36/1000</f>
        <v>333.64388919506996</v>
      </c>
      <c r="T36" s="1">
        <f>[1]IUajustada!U37*[2]EF_PM2.5pneufreio!T36/1000</f>
        <v>333.64388919506996</v>
      </c>
      <c r="U36" s="1">
        <f>[1]IUajustada!V37*[2]EF_PM2.5pneufreio!U36/1000</f>
        <v>0</v>
      </c>
      <c r="V36" s="1">
        <f>[1]IUajustada!W37*[2]EF_PM2.5pneufreio!V36/1000</f>
        <v>0</v>
      </c>
    </row>
    <row r="37" spans="1:22" x14ac:dyDescent="0.2">
      <c r="A37" s="5">
        <v>2009</v>
      </c>
      <c r="B37" s="1">
        <f>[1]IUajustada!C38*[2]EF_PM2.5pneufreio!B37/1000</f>
        <v>280.64812412745255</v>
      </c>
      <c r="C37" s="1" t="e">
        <f>[1]IUajustada!D38*[2]EF_PM2.5pneufreio!C37/1000</f>
        <v>#VALUE!</v>
      </c>
      <c r="D37" s="1">
        <f>[1]IUajustada!E38*[2]EF_PM2.5pneufreio!D37/1000</f>
        <v>2269.3984971941568</v>
      </c>
      <c r="E37" s="1">
        <f>[1]IUajustada!F38*[2]EF_PM2.5pneufreio!E37/1000</f>
        <v>200.1264539029369</v>
      </c>
      <c r="F37" s="1">
        <f>[1]IUajustada!G38*[2]EF_PM2.5pneufreio!F37/1000</f>
        <v>0</v>
      </c>
      <c r="G37" s="1">
        <f>[1]IUajustada!H38*[2]EF_PM2.5pneufreio!G37/1000</f>
        <v>40.890716222699353</v>
      </c>
      <c r="H37" s="1" t="e">
        <f>[1]IUajustada!I38*[2]EF_PM2.5pneufreio!H37/1000</f>
        <v>#VALUE!</v>
      </c>
      <c r="I37" s="1">
        <f>[1]IUajustada!J38*[2]EF_PM2.5pneufreio!I37/1000</f>
        <v>169.91007045687371</v>
      </c>
      <c r="J37" s="1">
        <f>[1]IUajustada!K38*[2]EF_PM2.5pneufreio!J37/1000</f>
        <v>14.98348567912317</v>
      </c>
      <c r="K37" s="1">
        <f>[1]IUajustada!L38*[2]EF_PM2.5pneufreio!K37/1000</f>
        <v>218.95283476641228</v>
      </c>
      <c r="L37" s="1">
        <f>[1]IUajustada!M38*[2]EF_PM2.5pneufreio!L37/1000</f>
        <v>705.87537547621037</v>
      </c>
      <c r="M37" s="1">
        <f>[1]IUajustada!N38*[2]EF_PM2.5pneufreio!M37/1000</f>
        <v>561.27180243177611</v>
      </c>
      <c r="N37" s="1">
        <f>[1]IUajustada!O38*[2]EF_PM2.5pneufreio!N37/1000</f>
        <v>110.62177332028033</v>
      </c>
      <c r="O37" s="1">
        <f>[1]IUajustada!P38*[2]EF_PM2.5pneufreio!O37/1000</f>
        <v>0</v>
      </c>
      <c r="P37" s="1">
        <f>[1]IUajustada!Q38*[2]EF_PM2.5pneufreio!P37/1000</f>
        <v>54.911162702624921</v>
      </c>
      <c r="Q37" s="1">
        <f>[1]IUajustada!R38*[2]EF_PM2.5pneufreio!Q37/1000</f>
        <v>54.911162702624921</v>
      </c>
      <c r="R37" s="1">
        <f>[1]IUajustada!S38*[2]EF_PM2.5pneufreio!R37/1000</f>
        <v>148.30707191478186</v>
      </c>
      <c r="S37" s="1">
        <f>[1]IUajustada!T38*[2]EF_PM2.5pneufreio!S37/1000</f>
        <v>252.62640583676546</v>
      </c>
      <c r="T37" s="1">
        <f>[1]IUajustada!U38*[2]EF_PM2.5pneufreio!T37/1000</f>
        <v>252.62640583676546</v>
      </c>
      <c r="U37" s="1">
        <f>[1]IUajustada!V38*[2]EF_PM2.5pneufreio!U37/1000</f>
        <v>0</v>
      </c>
      <c r="V37" s="1">
        <f>[1]IUajustada!W38*[2]EF_PM2.5pneufreio!V37/1000</f>
        <v>0</v>
      </c>
    </row>
    <row r="38" spans="1:22" x14ac:dyDescent="0.2">
      <c r="A38" s="5">
        <v>2010</v>
      </c>
      <c r="B38" s="1">
        <f>[1]IUajustada!C39*[2]EF_PM2.5pneufreio!B38/1000</f>
        <v>410.16573414506831</v>
      </c>
      <c r="C38" s="1" t="e">
        <f>[1]IUajustada!D39*[2]EF_PM2.5pneufreio!C38/1000</f>
        <v>#VALUE!</v>
      </c>
      <c r="D38" s="1">
        <f>[1]IUajustada!E39*[2]EF_PM2.5pneufreio!D38/1000</f>
        <v>2079.5683951917595</v>
      </c>
      <c r="E38" s="1">
        <f>[1]IUajustada!F39*[2]EF_PM2.5pneufreio!E38/1000</f>
        <v>183.38632421450055</v>
      </c>
      <c r="F38" s="1">
        <f>[1]IUajustada!G39*[2]EF_PM2.5pneufreio!F38/1000</f>
        <v>0</v>
      </c>
      <c r="G38" s="1">
        <f>[1]IUajustada!H39*[2]EF_PM2.5pneufreio!G38/1000</f>
        <v>59.47547741184065</v>
      </c>
      <c r="H38" s="1" t="e">
        <f>[1]IUajustada!I39*[2]EF_PM2.5pneufreio!H38/1000</f>
        <v>#VALUE!</v>
      </c>
      <c r="I38" s="1">
        <f>[1]IUajustada!J39*[2]EF_PM2.5pneufreio!I38/1000</f>
        <v>250.63016447675997</v>
      </c>
      <c r="J38" s="1">
        <f>[1]IUajustada!K39*[2]EF_PM2.5pneufreio!J38/1000</f>
        <v>22.101771072756897</v>
      </c>
      <c r="K38" s="1">
        <f>[1]IUajustada!L39*[2]EF_PM2.5pneufreio!K38/1000</f>
        <v>295.66890156882846</v>
      </c>
      <c r="L38" s="1">
        <f>[1]IUajustada!M39*[2]EF_PM2.5pneufreio!L38/1000</f>
        <v>296.29932547942917</v>
      </c>
      <c r="M38" s="1">
        <f>[1]IUajustada!N39*[2]EF_PM2.5pneufreio!M38/1000</f>
        <v>728.01598169060776</v>
      </c>
      <c r="N38" s="1">
        <f>[1]IUajustada!O39*[2]EF_PM2.5pneufreio!N38/1000</f>
        <v>143.84738501347508</v>
      </c>
      <c r="O38" s="1">
        <f>[1]IUajustada!P39*[2]EF_PM2.5pneufreio!O38/1000</f>
        <v>0</v>
      </c>
      <c r="P38" s="1">
        <f>[1]IUajustada!Q39*[2]EF_PM2.5pneufreio!P38/1000</f>
        <v>88.871588401075712</v>
      </c>
      <c r="Q38" s="1">
        <f>[1]IUajustada!R39*[2]EF_PM2.5pneufreio!Q38/1000</f>
        <v>88.871588401075712</v>
      </c>
      <c r="R38" s="1">
        <f>[1]IUajustada!S39*[2]EF_PM2.5pneufreio!R38/1000</f>
        <v>240.02924730546948</v>
      </c>
      <c r="S38" s="1">
        <f>[1]IUajustada!T39*[2]EF_PM2.5pneufreio!S38/1000</f>
        <v>396.67045619302144</v>
      </c>
      <c r="T38" s="1">
        <f>[1]IUajustada!U39*[2]EF_PM2.5pneufreio!T38/1000</f>
        <v>396.67045619302144</v>
      </c>
      <c r="U38" s="1">
        <f>[1]IUajustada!V39*[2]EF_PM2.5pneufreio!U38/1000</f>
        <v>43.591977970242723</v>
      </c>
      <c r="V38" s="1">
        <f>[1]IUajustada!W39*[2]EF_PM2.5pneufreio!V38/1000</f>
        <v>3.8441498840268475</v>
      </c>
    </row>
    <row r="39" spans="1:22" x14ac:dyDescent="0.2">
      <c r="A39" s="5">
        <v>2011</v>
      </c>
      <c r="B39" s="1">
        <f>[1]IUajustada!C40*[2]EF_PM2.5pneufreio!B39/1000</f>
        <v>544.74523131835633</v>
      </c>
      <c r="C39" s="1" t="e">
        <f>[1]IUajustada!D40*[2]EF_PM2.5pneufreio!C39/1000</f>
        <v>#VALUE!</v>
      </c>
      <c r="D39" s="1">
        <f>[1]IUajustada!E40*[2]EF_PM2.5pneufreio!D39/1000</f>
        <v>2135.4966031309505</v>
      </c>
      <c r="E39" s="1">
        <f>[1]IUajustada!F40*[2]EF_PM2.5pneufreio!E39/1000</f>
        <v>188.318342078201</v>
      </c>
      <c r="F39" s="1">
        <f>[1]IUajustada!G40*[2]EF_PM2.5pneufreio!F39/1000</f>
        <v>0</v>
      </c>
      <c r="G39" s="1">
        <f>[1]IUajustada!H40*[2]EF_PM2.5pneufreio!G39/1000</f>
        <v>95.987553645081277</v>
      </c>
      <c r="H39" s="1" t="e">
        <f>[1]IUajustada!I40*[2]EF_PM2.5pneufreio!H39/1000</f>
        <v>#VALUE!</v>
      </c>
      <c r="I39" s="1">
        <f>[1]IUajustada!J40*[2]EF_PM2.5pneufreio!I39/1000</f>
        <v>279.56693189346493</v>
      </c>
      <c r="J39" s="1">
        <f>[1]IUajustada!K40*[2]EF_PM2.5pneufreio!J39/1000</f>
        <v>24.653554136718171</v>
      </c>
      <c r="K39" s="1">
        <f>[1]IUajustada!L40*[2]EF_PM2.5pneufreio!K39/1000</f>
        <v>421.73378710278644</v>
      </c>
      <c r="L39" s="1">
        <f>[1]IUajustada!M40*[2]EF_PM2.5pneufreio!L39/1000</f>
        <v>358.77565838094745</v>
      </c>
      <c r="M39" s="1">
        <f>[1]IUajustada!N40*[2]EF_PM2.5pneufreio!M39/1000</f>
        <v>694.40898273809148</v>
      </c>
      <c r="N39" s="1">
        <f>[1]IUajustada!O40*[2]EF_PM2.5pneufreio!N39/1000</f>
        <v>265.72266766953391</v>
      </c>
      <c r="O39" s="1">
        <f>[1]IUajustada!P40*[2]EF_PM2.5pneufreio!O39/1000</f>
        <v>0</v>
      </c>
      <c r="P39" s="1">
        <f>[1]IUajustada!Q40*[2]EF_PM2.5pneufreio!P39/1000</f>
        <v>111.1899103226622</v>
      </c>
      <c r="Q39" s="1">
        <f>[1]IUajustada!R40*[2]EF_PM2.5pneufreio!Q39/1000</f>
        <v>111.1899103226622</v>
      </c>
      <c r="R39" s="1">
        <f>[1]IUajustada!S40*[2]EF_PM2.5pneufreio!R39/1000</f>
        <v>300.30779198257483</v>
      </c>
      <c r="S39" s="1">
        <f>[1]IUajustada!T40*[2]EF_PM2.5pneufreio!S39/1000</f>
        <v>478.11089379968564</v>
      </c>
      <c r="T39" s="1">
        <f>[1]IUajustada!U40*[2]EF_PM2.5pneufreio!T39/1000</f>
        <v>478.11089379968564</v>
      </c>
      <c r="U39" s="1">
        <f>[1]IUajustada!V40*[2]EF_PM2.5pneufreio!U39/1000</f>
        <v>89.49028174237705</v>
      </c>
      <c r="V39" s="1">
        <f>[1]IUajustada!W40*[2]EF_PM2.5pneufreio!V39/1000</f>
        <v>7.8916826489571914</v>
      </c>
    </row>
    <row r="40" spans="1:22" x14ac:dyDescent="0.2">
      <c r="A40" s="5">
        <v>2012</v>
      </c>
      <c r="B40" s="1">
        <f>[1]IUajustada!C41*[2]EF_PM2.5pneufreio!B40/1000</f>
        <v>243.56368640322324</v>
      </c>
      <c r="C40" s="1" t="e">
        <f>[1]IUajustada!D41*[2]EF_PM2.5pneufreio!C40/1000</f>
        <v>#VALUE!</v>
      </c>
      <c r="D40" s="1">
        <f>[1]IUajustada!E41*[2]EF_PM2.5pneufreio!D40/1000</f>
        <v>2474.0902490648459</v>
      </c>
      <c r="E40" s="1">
        <f>[1]IUajustada!F41*[2]EF_PM2.5pneufreio!E40/1000</f>
        <v>218.17715522124135</v>
      </c>
      <c r="F40" s="1">
        <f>[1]IUajustada!G41*[2]EF_PM2.5pneufreio!F40/1000</f>
        <v>0</v>
      </c>
      <c r="G40" s="1">
        <f>[1]IUajustada!H41*[2]EF_PM2.5pneufreio!G40/1000</f>
        <v>56.016003573001399</v>
      </c>
      <c r="H40" s="1" t="e">
        <f>[1]IUajustada!I41*[2]EF_PM2.5pneufreio!H40/1000</f>
        <v>#VALUE!</v>
      </c>
      <c r="I40" s="1">
        <f>[1]IUajustada!J41*[2]EF_PM2.5pneufreio!I40/1000</f>
        <v>302.6752451327531</v>
      </c>
      <c r="J40" s="1">
        <f>[1]IUajustada!K41*[2]EF_PM2.5pneufreio!J40/1000</f>
        <v>26.691356131376573</v>
      </c>
      <c r="K40" s="1">
        <f>[1]IUajustada!L41*[2]EF_PM2.5pneufreio!K40/1000</f>
        <v>362.32455622750734</v>
      </c>
      <c r="L40" s="1">
        <f>[1]IUajustada!M41*[2]EF_PM2.5pneufreio!L40/1000</f>
        <v>290.34978222824606</v>
      </c>
      <c r="M40" s="1">
        <f>[1]IUajustada!N41*[2]EF_PM2.5pneufreio!M40/1000</f>
        <v>250.8666769618323</v>
      </c>
      <c r="N40" s="1">
        <f>[1]IUajustada!O41*[2]EF_PM2.5pneufreio!N40/1000</f>
        <v>189.64152802101543</v>
      </c>
      <c r="O40" s="1">
        <f>[1]IUajustada!P41*[2]EF_PM2.5pneufreio!O40/1000</f>
        <v>0</v>
      </c>
      <c r="P40" s="1">
        <f>[1]IUajustada!Q41*[2]EF_PM2.5pneufreio!P40/1000</f>
        <v>65.846069088854208</v>
      </c>
      <c r="Q40" s="1">
        <f>[1]IUajustada!R41*[2]EF_PM2.5pneufreio!Q40/1000</f>
        <v>65.846069088854208</v>
      </c>
      <c r="R40" s="1">
        <f>[1]IUajustada!S41*[2]EF_PM2.5pneufreio!R40/1000</f>
        <v>177.84066523143531</v>
      </c>
      <c r="S40" s="1">
        <f>[1]IUajustada!T41*[2]EF_PM2.5pneufreio!S40/1000</f>
        <v>270.91083534489502</v>
      </c>
      <c r="T40" s="1">
        <f>[1]IUajustada!U41*[2]EF_PM2.5pneufreio!T40/1000</f>
        <v>270.91083534489502</v>
      </c>
      <c r="U40" s="1">
        <f>[1]IUajustada!V41*[2]EF_PM2.5pneufreio!U40/1000</f>
        <v>217.99317724072722</v>
      </c>
      <c r="V40" s="1">
        <f>[1]IUajustada!W41*[2]EF_PM2.5pneufreio!V40/1000</f>
        <v>19.223684861940196</v>
      </c>
    </row>
    <row r="41" spans="1:22" x14ac:dyDescent="0.2">
      <c r="A41" s="5">
        <v>2013</v>
      </c>
      <c r="B41" s="1">
        <f>[1]IUajustada!C42*[2]EF_PM2.5pneufreio!B41/1000</f>
        <v>203.56066155009691</v>
      </c>
      <c r="C41" s="1" t="e">
        <f>[1]IUajustada!D42*[2]EF_PM2.5pneufreio!C41/1000</f>
        <v>#VALUE!</v>
      </c>
      <c r="D41" s="1">
        <f>[1]IUajustada!E42*[2]EF_PM2.5pneufreio!D41/1000</f>
        <v>2648.9996022149708</v>
      </c>
      <c r="E41" s="1">
        <f>[1]IUajustada!F42*[2]EF_PM2.5pneufreio!E41/1000</f>
        <v>233.60150164769286</v>
      </c>
      <c r="F41" s="1">
        <f>[1]IUajustada!G42*[2]EF_PM2.5pneufreio!F41/1000</f>
        <v>0</v>
      </c>
      <c r="G41" s="1">
        <f>[1]IUajustada!H42*[2]EF_PM2.5pneufreio!G41/1000</f>
        <v>68.066370341813297</v>
      </c>
      <c r="H41" s="1" t="e">
        <f>[1]IUajustada!I42*[2]EF_PM2.5pneufreio!H41/1000</f>
        <v>#VALUE!</v>
      </c>
      <c r="I41" s="1">
        <f>[1]IUajustada!J42*[2]EF_PM2.5pneufreio!I41/1000</f>
        <v>300.32805434736611</v>
      </c>
      <c r="J41" s="1">
        <f>[1]IUajustada!K42*[2]EF_PM2.5pneufreio!J41/1000</f>
        <v>26.484369580052977</v>
      </c>
      <c r="K41" s="1">
        <f>[1]IUajustada!L42*[2]EF_PM2.5pneufreio!K41/1000</f>
        <v>426.58888072496302</v>
      </c>
      <c r="L41" s="1">
        <f>[1]IUajustada!M42*[2]EF_PM2.5pneufreio!L41/1000</f>
        <v>204.59125601758788</v>
      </c>
      <c r="M41" s="1">
        <f>[1]IUajustada!N42*[2]EF_PM2.5pneufreio!M41/1000</f>
        <v>215.52661884641662</v>
      </c>
      <c r="N41" s="1">
        <f>[1]IUajustada!O42*[2]EF_PM2.5pneufreio!N41/1000</f>
        <v>225.80076362308398</v>
      </c>
      <c r="O41" s="1">
        <f>[1]IUajustada!P42*[2]EF_PM2.5pneufreio!O41/1000</f>
        <v>0</v>
      </c>
      <c r="P41" s="1">
        <f>[1]IUajustada!Q42*[2]EF_PM2.5pneufreio!P41/1000</f>
        <v>97.516219603122735</v>
      </c>
      <c r="Q41" s="1">
        <f>[1]IUajustada!R42*[2]EF_PM2.5pneufreio!Q41/1000</f>
        <v>97.516219603122735</v>
      </c>
      <c r="R41" s="1">
        <f>[1]IUajustada!S42*[2]EF_PM2.5pneufreio!R41/1000</f>
        <v>263.37714012467336</v>
      </c>
      <c r="S41" s="1">
        <f>[1]IUajustada!T42*[2]EF_PM2.5pneufreio!S41/1000</f>
        <v>381.41686311370597</v>
      </c>
      <c r="T41" s="1">
        <f>[1]IUajustada!U42*[2]EF_PM2.5pneufreio!T41/1000</f>
        <v>381.41686311370597</v>
      </c>
      <c r="U41" s="1">
        <f>[1]IUajustada!V42*[2]EF_PM2.5pneufreio!U41/1000</f>
        <v>132.55257441232095</v>
      </c>
      <c r="V41" s="1">
        <f>[1]IUajustada!W42*[2]EF_PM2.5pneufreio!V41/1000</f>
        <v>11.689122340409057</v>
      </c>
    </row>
    <row r="42" spans="1:22" x14ac:dyDescent="0.2">
      <c r="A42" s="5">
        <v>2014</v>
      </c>
      <c r="B42" s="1">
        <f>[1]IUajustada!C43*[2]EF_PM2.5pneufreio!B42/1000</f>
        <v>138.14744539206561</v>
      </c>
      <c r="C42" s="1" t="e">
        <f>[1]IUajustada!D43*[2]EF_PM2.5pneufreio!C42/1000</f>
        <v>#VALUE!</v>
      </c>
      <c r="D42" s="1">
        <f>[1]IUajustada!E43*[2]EF_PM2.5pneufreio!D42/1000</f>
        <v>2508.2347792058358</v>
      </c>
      <c r="E42" s="1">
        <f>[1]IUajustada!F43*[2]EF_PM2.5pneufreio!E42/1000</f>
        <v>221.18818380249175</v>
      </c>
      <c r="F42" s="1">
        <f>[1]IUajustada!G43*[2]EF_PM2.5pneufreio!F42/1000</f>
        <v>0</v>
      </c>
      <c r="G42" s="1">
        <f>[1]IUajustada!H43*[2]EF_PM2.5pneufreio!G42/1000</f>
        <v>80.4348255009198</v>
      </c>
      <c r="H42" s="1" t="e">
        <f>[1]IUajustada!I43*[2]EF_PM2.5pneufreio!H42/1000</f>
        <v>#VALUE!</v>
      </c>
      <c r="I42" s="1">
        <f>[1]IUajustada!J43*[2]EF_PM2.5pneufreio!I42/1000</f>
        <v>286.06325609396055</v>
      </c>
      <c r="J42" s="1">
        <f>[1]IUajustada!K43*[2]EF_PM2.5pneufreio!J42/1000</f>
        <v>25.226431190817053</v>
      </c>
      <c r="K42" s="1">
        <f>[1]IUajustada!L43*[2]EF_PM2.5pneufreio!K42/1000</f>
        <v>408.23916802414936</v>
      </c>
      <c r="L42" s="1">
        <f>[1]IUajustada!M43*[2]EF_PM2.5pneufreio!L42/1000</f>
        <v>110.41258115059</v>
      </c>
      <c r="M42" s="1">
        <f>[1]IUajustada!N43*[2]EF_PM2.5pneufreio!M42/1000</f>
        <v>1272.1162679604511</v>
      </c>
      <c r="N42" s="1">
        <f>[1]IUajustada!O43*[2]EF_PM2.5pneufreio!N42/1000</f>
        <v>221.32346992883456</v>
      </c>
      <c r="O42" s="1">
        <f>[1]IUajustada!P43*[2]EF_PM2.5pneufreio!O42/1000</f>
        <v>0</v>
      </c>
      <c r="P42" s="1">
        <f>[1]IUajustada!Q43*[2]EF_PM2.5pneufreio!P42/1000</f>
        <v>80.397135990270399</v>
      </c>
      <c r="Q42" s="1">
        <f>[1]IUajustada!R43*[2]EF_PM2.5pneufreio!Q42/1000</f>
        <v>80.397135990270399</v>
      </c>
      <c r="R42" s="1">
        <f>[1]IUajustada!S43*[2]EF_PM2.5pneufreio!R42/1000</f>
        <v>217.14098267457649</v>
      </c>
      <c r="S42" s="1">
        <f>[1]IUajustada!T43*[2]EF_PM2.5pneufreio!S42/1000</f>
        <v>297.16340402706197</v>
      </c>
      <c r="T42" s="1">
        <f>[1]IUajustada!U43*[2]EF_PM2.5pneufreio!T42/1000</f>
        <v>297.16340402706197</v>
      </c>
      <c r="U42" s="1">
        <f>[1]IUajustada!V43*[2]EF_PM2.5pneufreio!U42/1000</f>
        <v>133.27621606128167</v>
      </c>
      <c r="V42" s="1">
        <f>[1]IUajustada!W43*[2]EF_PM2.5pneufreio!V42/1000</f>
        <v>11.752936534911269</v>
      </c>
    </row>
    <row r="43" spans="1:22" x14ac:dyDescent="0.2">
      <c r="A43" s="5">
        <v>2015</v>
      </c>
      <c r="B43" s="1">
        <f>[1]IUajustada!C44*[2]EF_PM2.5pneufreio!B43/1000</f>
        <v>40.702598715767643</v>
      </c>
      <c r="C43" s="1" t="e">
        <f>[1]IUajustada!D44*[2]EF_PM2.5pneufreio!C43/1000</f>
        <v>#VALUE!</v>
      </c>
      <c r="D43" s="1">
        <f>[1]IUajustada!E44*[2]EF_PM2.5pneufreio!D43/1000</f>
        <v>831.68250426823693</v>
      </c>
      <c r="E43" s="1">
        <f>[1]IUajustada!F44*[2]EF_PM2.5pneufreio!E43/1000</f>
        <v>73.341755781587892</v>
      </c>
      <c r="F43" s="1">
        <f>[1]IUajustada!G44*[2]EF_PM2.5pneufreio!F43/1000</f>
        <v>0</v>
      </c>
      <c r="G43" s="1">
        <f>[1]IUajustada!H44*[2]EF_PM2.5pneufreio!G43/1000</f>
        <v>29.241722361612062</v>
      </c>
      <c r="H43" s="1" t="e">
        <f>[1]IUajustada!I44*[2]EF_PM2.5pneufreio!H43/1000</f>
        <v>#VALUE!</v>
      </c>
      <c r="I43" s="1">
        <f>[1]IUajustada!J44*[2]EF_PM2.5pneufreio!I43/1000</f>
        <v>70.94628755648354</v>
      </c>
      <c r="J43" s="1">
        <f>[1]IUajustada!K44*[2]EF_PM2.5pneufreio!J43/1000</f>
        <v>6.2563842197884325</v>
      </c>
      <c r="K43" s="1">
        <f>[1]IUajustada!L44*[2]EF_PM2.5pneufreio!K43/1000</f>
        <v>119.35272113507867</v>
      </c>
      <c r="L43" s="1">
        <f>[1]IUajustada!M44*[2]EF_PM2.5pneufreio!L43/1000</f>
        <v>48.388390199350027</v>
      </c>
      <c r="M43" s="1">
        <f>[1]IUajustada!N44*[2]EF_PM2.5pneufreio!M43/1000</f>
        <v>29.754451867295447</v>
      </c>
      <c r="N43" s="1">
        <f>[1]IUajustada!O44*[2]EF_PM2.5pneufreio!N43/1000</f>
        <v>54.95920274660606</v>
      </c>
      <c r="O43" s="1">
        <f>[1]IUajustada!P44*[2]EF_PM2.5pneufreio!O43/1000</f>
        <v>0</v>
      </c>
      <c r="P43" s="1">
        <f>[1]IUajustada!Q44*[2]EF_PM2.5pneufreio!P43/1000</f>
        <v>17.192290836221996</v>
      </c>
      <c r="Q43" s="1">
        <f>[1]IUajustada!R44*[2]EF_PM2.5pneufreio!Q43/1000</f>
        <v>17.192290836221996</v>
      </c>
      <c r="R43" s="1">
        <f>[1]IUajustada!S44*[2]EF_PM2.5pneufreio!R43/1000</f>
        <v>46.433879523471376</v>
      </c>
      <c r="S43" s="1">
        <f>[1]IUajustada!T44*[2]EF_PM2.5pneufreio!S43/1000</f>
        <v>63.546040601909873</v>
      </c>
      <c r="T43" s="1">
        <f>[1]IUajustada!U44*[2]EF_PM2.5pneufreio!T43/1000</f>
        <v>63.546040601909873</v>
      </c>
      <c r="U43" s="1">
        <f>[1]IUajustada!V44*[2]EF_PM2.5pneufreio!U43/1000</f>
        <v>75.62214369713989</v>
      </c>
      <c r="V43" s="1">
        <f>[1]IUajustada!W44*[2]EF_PM2.5pneufreio!V43/1000</f>
        <v>6.6687236610750942</v>
      </c>
    </row>
    <row r="44" spans="1:22" x14ac:dyDescent="0.2">
      <c r="A44" s="25" t="s">
        <v>22</v>
      </c>
      <c r="B44" s="24">
        <f>SUM(B3:B43)</f>
        <v>10037.69210120698</v>
      </c>
      <c r="C44" s="24">
        <f>SUM(C3:C36)</f>
        <v>323.40755916116694</v>
      </c>
      <c r="D44" s="24">
        <f t="shared" ref="D44:V44" si="0">SUM(D3:D43)</f>
        <v>20195.88507459695</v>
      </c>
      <c r="E44" s="24">
        <f t="shared" si="0"/>
        <v>1780.9700977626712</v>
      </c>
      <c r="F44" s="17">
        <f>F46</f>
        <v>2521.8781752</v>
      </c>
      <c r="G44" s="24">
        <f t="shared" si="0"/>
        <v>760.59518262572078</v>
      </c>
      <c r="H44" s="24">
        <f>SUM(H3:H36)</f>
        <v>8.4445432500303301</v>
      </c>
      <c r="I44" s="24">
        <f t="shared" si="0"/>
        <v>2035.7779478425289</v>
      </c>
      <c r="J44" s="24">
        <f t="shared" si="0"/>
        <v>179.52467234786721</v>
      </c>
      <c r="K44" s="24">
        <f t="shared" si="0"/>
        <v>3108.1549850832625</v>
      </c>
      <c r="L44" s="24">
        <f t="shared" si="0"/>
        <v>4020.7884400875655</v>
      </c>
      <c r="M44" s="24">
        <f t="shared" si="0"/>
        <v>7506.9021644700097</v>
      </c>
      <c r="N44" s="24">
        <f t="shared" si="0"/>
        <v>2245.7117486228358</v>
      </c>
      <c r="O44" s="24">
        <f t="shared" si="0"/>
        <v>0</v>
      </c>
      <c r="P44" s="24">
        <f t="shared" si="0"/>
        <v>1009.983512992619</v>
      </c>
      <c r="Q44" s="24">
        <f t="shared" si="0"/>
        <v>1009.983512992619</v>
      </c>
      <c r="R44" s="24">
        <f t="shared" si="0"/>
        <v>2727.81871885186</v>
      </c>
      <c r="S44" s="24">
        <f t="shared" si="0"/>
        <v>4337.4786197349868</v>
      </c>
      <c r="T44" s="24">
        <f t="shared" si="0"/>
        <v>4337.4786197349868</v>
      </c>
      <c r="U44" s="24">
        <f t="shared" si="0"/>
        <v>692.52637112408945</v>
      </c>
      <c r="V44" s="24">
        <f t="shared" si="0"/>
        <v>61.070299931319653</v>
      </c>
    </row>
    <row r="46" spans="1:22" x14ac:dyDescent="0.2">
      <c r="F46" s="1">
        <f>[2]EF_PM2.5pneufreio!$F$43*[1]IUajustada!$G$45/1000</f>
        <v>2521.8781752</v>
      </c>
    </row>
    <row r="52" ht="15" customHeight="1" x14ac:dyDescent="0.2"/>
    <row r="53" ht="15" customHeight="1" x14ac:dyDescent="0.2"/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sqref="A1:V1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71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[1]IUajustada!C4*[2]EF_PMpista!B3/1000</f>
        <v>2.6607892018202626</v>
      </c>
      <c r="C3" s="1">
        <f>[1]IUajustada!D4*[2]EF_PMpista!C3/1000</f>
        <v>1.445777228714654E-2</v>
      </c>
      <c r="D3" s="1">
        <f>[1]IUajustada!E4*[2]EF_PMpista!D3/1000</f>
        <v>0</v>
      </c>
      <c r="E3" s="1">
        <f>[1]IUajustada!F4*[2]EF_PMpista!E3/1000</f>
        <v>0</v>
      </c>
      <c r="F3" s="1">
        <f>[1]IUajustada!G4*[2]EF_PMpista!F3/1000</f>
        <v>0</v>
      </c>
      <c r="G3" s="1">
        <f>[1]IUajustada!H4*[2]EF_PMpista!G3/1000</f>
        <v>5.7239118907753524E-2</v>
      </c>
      <c r="H3" s="1">
        <f>[1]IUajustada!I4*[2]EF_PMpista!H3/1000</f>
        <v>0</v>
      </c>
      <c r="I3" s="1">
        <f>[1]IUajustada!J4*[2]EF_PMpista!I3/1000</f>
        <v>0</v>
      </c>
      <c r="J3" s="1">
        <f>[1]IUajustada!K4*[2]EF_PMpista!J3/1000</f>
        <v>0</v>
      </c>
      <c r="K3" s="1">
        <f>[1]IUajustada!L4*[2]EF_PMpista!K3/1000</f>
        <v>4.348211188890657E-2</v>
      </c>
      <c r="L3" s="1">
        <f>[1]IUajustada!M4*[2]EF_PMpista!L3/1000</f>
        <v>0</v>
      </c>
      <c r="M3" s="1">
        <f>[1]IUajustada!N4*[2]EF_PMpista!M3/1000</f>
        <v>0.53856071274224904</v>
      </c>
      <c r="N3" s="1">
        <f>[1]IUajustada!O4*[2]EF_PMpista!N3/1000</f>
        <v>0.11857207101186672</v>
      </c>
      <c r="O3" s="1">
        <f>[1]IUajustada!P4*[2]EF_PMpista!O3/1000</f>
        <v>0</v>
      </c>
      <c r="P3" s="1">
        <f>[1]IUajustada!Q4*[2]EF_PMpista!P3/1000</f>
        <v>1.9330846711441727</v>
      </c>
      <c r="Q3" s="1">
        <f>[1]IUajustada!R4*[2]EF_PMpista!Q3/1000</f>
        <v>1.9330846711441727</v>
      </c>
      <c r="R3" s="1">
        <f>[1]IUajustada!S4*[2]EF_PMpista!R3/1000</f>
        <v>9.7942956671304753</v>
      </c>
      <c r="S3" s="1">
        <f>[1]IUajustada!T4*[2]EF_PMpista!S3/1000</f>
        <v>7.3213979452839135</v>
      </c>
      <c r="T3" s="1">
        <f>[1]IUajustada!U4*[2]EF_PMpista!T3/1000</f>
        <v>7.3213979452839135</v>
      </c>
      <c r="U3" s="1">
        <f>[1]IUajustada!V4*[2]EF_PMpista!U3/1000</f>
        <v>0</v>
      </c>
      <c r="V3" s="1">
        <f>[1]IUajustada!W4*[2]EF_PMpista!V3/1000</f>
        <v>0</v>
      </c>
    </row>
    <row r="4" spans="1:22" x14ac:dyDescent="0.2">
      <c r="A4" s="5">
        <v>1976</v>
      </c>
      <c r="B4" s="1">
        <f>[1]IUajustada!C5*[2]EF_PMpista!B4/1000</f>
        <v>4.7992864597727953</v>
      </c>
      <c r="C4" s="1">
        <f>[1]IUajustada!D5*[2]EF_PMpista!C4/1000</f>
        <v>2.4825157475664134E-2</v>
      </c>
      <c r="D4" s="1">
        <f>[1]IUajustada!E5*[2]EF_PMpista!D4/1000</f>
        <v>0</v>
      </c>
      <c r="E4" s="1">
        <f>[1]IUajustada!F5*[2]EF_PMpista!E4/1000</f>
        <v>0</v>
      </c>
      <c r="F4" s="1">
        <f>[1]IUajustada!G5*[2]EF_PMpista!F4/1000</f>
        <v>0</v>
      </c>
      <c r="G4" s="1">
        <f>[1]IUajustada!H5*[2]EF_PMpista!G4/1000</f>
        <v>5.8295477490840616E-2</v>
      </c>
      <c r="H4" s="1">
        <f>[1]IUajustada!I5*[2]EF_PMpista!H4/1000</f>
        <v>1.8804992676188189E-3</v>
      </c>
      <c r="I4" s="1">
        <f>[1]IUajustada!J5*[2]EF_PMpista!I4/1000</f>
        <v>0</v>
      </c>
      <c r="J4" s="1">
        <f>[1]IUajustada!K5*[2]EF_PMpista!J4/1000</f>
        <v>0</v>
      </c>
      <c r="K4" s="1">
        <f>[1]IUajustada!L5*[2]EF_PMpista!K4/1000</f>
        <v>5.8252748001810191E-2</v>
      </c>
      <c r="L4" s="1">
        <f>[1]IUajustada!M5*[2]EF_PMpista!L4/1000</f>
        <v>0</v>
      </c>
      <c r="M4" s="1">
        <f>[1]IUajustada!N5*[2]EF_PMpista!M4/1000</f>
        <v>0.60524552064359827</v>
      </c>
      <c r="N4" s="1">
        <f>[1]IUajustada!O5*[2]EF_PMpista!N4/1000</f>
        <v>4.6109741991096541E-2</v>
      </c>
      <c r="O4" s="1">
        <f>[1]IUajustada!P5*[2]EF_PMpista!O4/1000</f>
        <v>0</v>
      </c>
      <c r="P4" s="1">
        <f>[1]IUajustada!Q5*[2]EF_PMpista!P4/1000</f>
        <v>2.5081630528041345</v>
      </c>
      <c r="Q4" s="1">
        <f>[1]IUajustada!R5*[2]EF_PMpista!Q4/1000</f>
        <v>2.5081630528041345</v>
      </c>
      <c r="R4" s="1">
        <f>[1]IUajustada!S5*[2]EF_PMpista!R4/1000</f>
        <v>12.708026134207616</v>
      </c>
      <c r="S4" s="1">
        <f>[1]IUajustada!T5*[2]EF_PMpista!S4/1000</f>
        <v>10.096189887866364</v>
      </c>
      <c r="T4" s="1">
        <f>[1]IUajustada!U5*[2]EF_PMpista!T4/1000</f>
        <v>10.096189887866364</v>
      </c>
      <c r="U4" s="1">
        <f>[1]IUajustada!V5*[2]EF_PMpista!U4/1000</f>
        <v>0</v>
      </c>
      <c r="V4" s="1">
        <f>[1]IUajustada!W5*[2]EF_PMpista!V4/1000</f>
        <v>0</v>
      </c>
    </row>
    <row r="5" spans="1:22" x14ac:dyDescent="0.2">
      <c r="A5" s="5">
        <v>1977</v>
      </c>
      <c r="B5" s="1">
        <f>[1]IUajustada!C6*[2]EF_PMpista!B5/1000</f>
        <v>5.4268489477893898</v>
      </c>
      <c r="C5" s="1">
        <f>[1]IUajustada!D6*[2]EF_PMpista!C5/1000</f>
        <v>4.10369924950841E-2</v>
      </c>
      <c r="D5" s="1">
        <f>[1]IUajustada!E6*[2]EF_PMpista!D5/1000</f>
        <v>0</v>
      </c>
      <c r="E5" s="1">
        <f>[1]IUajustada!F6*[2]EF_PMpista!E5/1000</f>
        <v>0</v>
      </c>
      <c r="F5" s="1">
        <f>[1]IUajustada!G6*[2]EF_PMpista!F5/1000</f>
        <v>0</v>
      </c>
      <c r="G5" s="1">
        <f>[1]IUajustada!H6*[2]EF_PMpista!G5/1000</f>
        <v>7.1342248120914345E-2</v>
      </c>
      <c r="H5" s="1">
        <f>[1]IUajustada!I6*[2]EF_PMpista!H5/1000</f>
        <v>0</v>
      </c>
      <c r="I5" s="1">
        <f>[1]IUajustada!J6*[2]EF_PMpista!I5/1000</f>
        <v>0</v>
      </c>
      <c r="J5" s="1">
        <f>[1]IUajustada!K6*[2]EF_PMpista!J5/1000</f>
        <v>0</v>
      </c>
      <c r="K5" s="1">
        <f>[1]IUajustada!L6*[2]EF_PMpista!K5/1000</f>
        <v>8.0971241536014926E-2</v>
      </c>
      <c r="L5" s="1">
        <f>[1]IUajustada!M6*[2]EF_PMpista!L5/1000</f>
        <v>0</v>
      </c>
      <c r="M5" s="1">
        <f>[1]IUajustada!N6*[2]EF_PMpista!M5/1000</f>
        <v>1.573564813410568</v>
      </c>
      <c r="N5" s="1">
        <f>[1]IUajustada!O6*[2]EF_PMpista!N5/1000</f>
        <v>0.21496113426705074</v>
      </c>
      <c r="O5" s="1">
        <f>[1]IUajustada!P6*[2]EF_PMpista!O5/1000</f>
        <v>0</v>
      </c>
      <c r="P5" s="1">
        <f>[1]IUajustada!Q6*[2]EF_PMpista!P5/1000</f>
        <v>3.2610569188736731</v>
      </c>
      <c r="Q5" s="1">
        <f>[1]IUajustada!R6*[2]EF_PMpista!Q5/1000</f>
        <v>3.2610569188736731</v>
      </c>
      <c r="R5" s="1">
        <f>[1]IUajustada!S6*[2]EF_PMpista!R5/1000</f>
        <v>16.522688388959946</v>
      </c>
      <c r="S5" s="1">
        <f>[1]IUajustada!T6*[2]EF_PMpista!S5/1000</f>
        <v>14.450103817173064</v>
      </c>
      <c r="T5" s="1">
        <f>[1]IUajustada!U6*[2]EF_PMpista!T5/1000</f>
        <v>14.450103817173064</v>
      </c>
      <c r="U5" s="1">
        <f>[1]IUajustada!V6*[2]EF_PMpista!U5/1000</f>
        <v>0</v>
      </c>
      <c r="V5" s="1">
        <f>[1]IUajustada!W6*[2]EF_PMpista!V5/1000</f>
        <v>0</v>
      </c>
    </row>
    <row r="6" spans="1:22" x14ac:dyDescent="0.2">
      <c r="A6" s="5">
        <v>1978</v>
      </c>
      <c r="B6" s="1">
        <f>[1]IUajustada!C7*[2]EF_PMpista!B6/1000</f>
        <v>8.7897031135785717</v>
      </c>
      <c r="C6" s="1">
        <f>[1]IUajustada!D7*[2]EF_PMpista!C6/1000</f>
        <v>6.8617485162221326E-2</v>
      </c>
      <c r="D6" s="1">
        <f>[1]IUajustada!E7*[2]EF_PMpista!D6/1000</f>
        <v>0</v>
      </c>
      <c r="E6" s="1">
        <f>[1]IUajustada!F7*[2]EF_PMpista!E6/1000</f>
        <v>0</v>
      </c>
      <c r="F6" s="1">
        <f>[1]IUajustada!G7*[2]EF_PMpista!F6/1000</f>
        <v>0</v>
      </c>
      <c r="G6" s="1">
        <f>[1]IUajustada!H7*[2]EF_PMpista!G6/1000</f>
        <v>6.460467971773344E-2</v>
      </c>
      <c r="H6" s="1">
        <f>[1]IUajustada!I7*[2]EF_PMpista!H6/1000</f>
        <v>0</v>
      </c>
      <c r="I6" s="1">
        <f>[1]IUajustada!J7*[2]EF_PMpista!I6/1000</f>
        <v>0</v>
      </c>
      <c r="J6" s="1">
        <f>[1]IUajustada!K7*[2]EF_PMpista!J6/1000</f>
        <v>0</v>
      </c>
      <c r="K6" s="1">
        <f>[1]IUajustada!L7*[2]EF_PMpista!K6/1000</f>
        <v>0.13385641098672971</v>
      </c>
      <c r="L6" s="1">
        <f>[1]IUajustada!M7*[2]EF_PMpista!L6/1000</f>
        <v>0</v>
      </c>
      <c r="M6" s="1">
        <f>[1]IUajustada!N7*[2]EF_PMpista!M6/1000</f>
        <v>1.8006949795857676</v>
      </c>
      <c r="N6" s="1">
        <f>[1]IUajustada!O7*[2]EF_PMpista!N6/1000</f>
        <v>0.12512559900504203</v>
      </c>
      <c r="O6" s="1">
        <f>[1]IUajustada!P7*[2]EF_PMpista!O6/1000</f>
        <v>0</v>
      </c>
      <c r="P6" s="1">
        <f>[1]IUajustada!Q7*[2]EF_PMpista!P6/1000</f>
        <v>3.8630717475494389</v>
      </c>
      <c r="Q6" s="1">
        <f>[1]IUajustada!R7*[2]EF_PMpista!Q6/1000</f>
        <v>3.8630717475494389</v>
      </c>
      <c r="R6" s="1">
        <f>[1]IUajustada!S7*[2]EF_PMpista!R6/1000</f>
        <v>19.572896854250487</v>
      </c>
      <c r="S6" s="1">
        <f>[1]IUajustada!T7*[2]EF_PMpista!S6/1000</f>
        <v>18.219281927794572</v>
      </c>
      <c r="T6" s="1">
        <f>[1]IUajustada!U7*[2]EF_PMpista!T6/1000</f>
        <v>18.219281927794572</v>
      </c>
      <c r="U6" s="1">
        <f>[1]IUajustada!V7*[2]EF_PMpista!U6/1000</f>
        <v>0</v>
      </c>
      <c r="V6" s="1">
        <f>[1]IUajustada!W7*[2]EF_PMpista!V6/1000</f>
        <v>0</v>
      </c>
    </row>
    <row r="7" spans="1:22" x14ac:dyDescent="0.2">
      <c r="A7" s="5">
        <v>1979</v>
      </c>
      <c r="B7" s="1">
        <f>[1]IUajustada!C8*[2]EF_PMpista!B7/1000</f>
        <v>10.960679183887978</v>
      </c>
      <c r="C7" s="1">
        <f>[1]IUajustada!D8*[2]EF_PMpista!C7/1000</f>
        <v>0.15281955358575253</v>
      </c>
      <c r="D7" s="1">
        <f>[1]IUajustada!E8*[2]EF_PMpista!D7/1000</f>
        <v>0</v>
      </c>
      <c r="E7" s="1">
        <f>[1]IUajustada!F8*[2]EF_PMpista!E7/1000</f>
        <v>0</v>
      </c>
      <c r="F7" s="1">
        <f>[1]IUajustada!G8*[2]EF_PMpista!F7/1000</f>
        <v>0</v>
      </c>
      <c r="G7" s="1">
        <f>[1]IUajustada!H8*[2]EF_PMpista!G7/1000</f>
        <v>4.568264086291552E-2</v>
      </c>
      <c r="H7" s="1">
        <f>[1]IUajustada!I8*[2]EF_PMpista!H7/1000</f>
        <v>0</v>
      </c>
      <c r="I7" s="1">
        <f>[1]IUajustada!J8*[2]EF_PMpista!I7/1000</f>
        <v>0</v>
      </c>
      <c r="J7" s="1">
        <f>[1]IUajustada!K8*[2]EF_PMpista!J7/1000</f>
        <v>0</v>
      </c>
      <c r="K7" s="1">
        <f>[1]IUajustada!L8*[2]EF_PMpista!K7/1000</f>
        <v>0.31026061366731078</v>
      </c>
      <c r="L7" s="1">
        <f>[1]IUajustada!M8*[2]EF_PMpista!L7/1000</f>
        <v>0</v>
      </c>
      <c r="M7" s="1">
        <f>[1]IUajustada!N8*[2]EF_PMpista!M7/1000</f>
        <v>2.3350982403373792</v>
      </c>
      <c r="N7" s="1">
        <f>[1]IUajustada!O8*[2]EF_PMpista!N7/1000</f>
        <v>0.21821602323150374</v>
      </c>
      <c r="O7" s="1">
        <f>[1]IUajustada!P8*[2]EF_PMpista!O7/1000</f>
        <v>0</v>
      </c>
      <c r="P7" s="1">
        <f>[1]IUajustada!Q8*[2]EF_PMpista!P7/1000</f>
        <v>4.1416808253716129</v>
      </c>
      <c r="Q7" s="1">
        <f>[1]IUajustada!R8*[2]EF_PMpista!Q7/1000</f>
        <v>4.1416808253716129</v>
      </c>
      <c r="R7" s="1">
        <f>[1]IUajustada!S8*[2]EF_PMpista!R7/1000</f>
        <v>20.984516181882835</v>
      </c>
      <c r="S7" s="1">
        <f>[1]IUajustada!T8*[2]EF_PMpista!S7/1000</f>
        <v>20.605118022910389</v>
      </c>
      <c r="T7" s="1">
        <f>[1]IUajustada!U8*[2]EF_PMpista!T7/1000</f>
        <v>20.605118022910389</v>
      </c>
      <c r="U7" s="1">
        <f>[1]IUajustada!V8*[2]EF_PMpista!U7/1000</f>
        <v>0</v>
      </c>
      <c r="V7" s="1">
        <f>[1]IUajustada!W8*[2]EF_PMpista!V7/1000</f>
        <v>0</v>
      </c>
    </row>
    <row r="8" spans="1:22" x14ac:dyDescent="0.2">
      <c r="A8" s="5">
        <v>1980</v>
      </c>
      <c r="B8" s="1">
        <f>[1]IUajustada!C9*[2]EF_PMpista!B8/1000</f>
        <v>12.697108684984508</v>
      </c>
      <c r="C8" s="1">
        <f>[1]IUajustada!D9*[2]EF_PMpista!C8/1000</f>
        <v>1.5487164108651537</v>
      </c>
      <c r="D8" s="1">
        <f>[1]IUajustada!E9*[2]EF_PMpista!D8/1000</f>
        <v>0</v>
      </c>
      <c r="E8" s="1">
        <f>[1]IUajustada!F9*[2]EF_PMpista!E8/1000</f>
        <v>0</v>
      </c>
      <c r="F8" s="1">
        <f>[1]IUajustada!G9*[2]EF_PMpista!F8/1000</f>
        <v>0</v>
      </c>
      <c r="G8" s="1">
        <f>[1]IUajustada!H9*[2]EF_PMpista!G8/1000</f>
        <v>6.8874166754916602E-2</v>
      </c>
      <c r="H8" s="1">
        <f>[1]IUajustada!I9*[2]EF_PMpista!H8/1000</f>
        <v>6.5594444309462442E-3</v>
      </c>
      <c r="I8" s="1">
        <f>[1]IUajustada!J9*[2]EF_PMpista!I8/1000</f>
        <v>0</v>
      </c>
      <c r="J8" s="1">
        <f>[1]IUajustada!K9*[2]EF_PMpista!J8/1000</f>
        <v>0</v>
      </c>
      <c r="K8" s="1">
        <f>[1]IUajustada!L9*[2]EF_PMpista!K8/1000</f>
        <v>0.43897647579492083</v>
      </c>
      <c r="L8" s="1">
        <f>[1]IUajustada!M9*[2]EF_PMpista!L8/1000</f>
        <v>2.2050630666039548</v>
      </c>
      <c r="M8" s="1">
        <f>[1]IUajustada!N9*[2]EF_PMpista!M8/1000</f>
        <v>4.2286883480599435</v>
      </c>
      <c r="N8" s="1">
        <f>[1]IUajustada!O9*[2]EF_PMpista!N8/1000</f>
        <v>0.50665557855542354</v>
      </c>
      <c r="O8" s="1">
        <f>[1]IUajustada!P9*[2]EF_PMpista!O8/1000</f>
        <v>0</v>
      </c>
      <c r="P8" s="1">
        <f>[1]IUajustada!Q9*[2]EF_PMpista!P8/1000</f>
        <v>4.0816930325832015</v>
      </c>
      <c r="Q8" s="1">
        <f>[1]IUajustada!R9*[2]EF_PMpista!Q8/1000</f>
        <v>4.0816930325832015</v>
      </c>
      <c r="R8" s="1">
        <f>[1]IUajustada!S9*[2]EF_PMpista!R8/1000</f>
        <v>20.680578031754884</v>
      </c>
      <c r="S8" s="1">
        <f>[1]IUajustada!T9*[2]EF_PMpista!S8/1000</f>
        <v>21.259092354217692</v>
      </c>
      <c r="T8" s="1">
        <f>[1]IUajustada!U9*[2]EF_PMpista!T8/1000</f>
        <v>21.259092354217692</v>
      </c>
      <c r="U8" s="1">
        <f>[1]IUajustada!V9*[2]EF_PMpista!U8/1000</f>
        <v>0</v>
      </c>
      <c r="V8" s="1">
        <f>[1]IUajustada!W9*[2]EF_PMpista!V8/1000</f>
        <v>0</v>
      </c>
    </row>
    <row r="9" spans="1:22" x14ac:dyDescent="0.2">
      <c r="A9" s="5">
        <v>1981</v>
      </c>
      <c r="B9" s="1">
        <f>[1]IUajustada!C10*[2]EF_PMpista!B9/1000</f>
        <v>8.2182216767308454</v>
      </c>
      <c r="C9" s="1">
        <f>[1]IUajustada!D10*[2]EF_PMpista!C9/1000</f>
        <v>4.057292496340196</v>
      </c>
      <c r="D9" s="1">
        <f>[1]IUajustada!E10*[2]EF_PMpista!D9/1000</f>
        <v>0</v>
      </c>
      <c r="E9" s="1">
        <f>[1]IUajustada!F10*[2]EF_PMpista!E9/1000</f>
        <v>0</v>
      </c>
      <c r="F9" s="1">
        <f>[1]IUajustada!G10*[2]EF_PMpista!F9/1000</f>
        <v>0</v>
      </c>
      <c r="G9" s="1">
        <f>[1]IUajustada!H10*[2]EF_PMpista!G9/1000</f>
        <v>6.7789200581884354E-2</v>
      </c>
      <c r="H9" s="1">
        <f>[1]IUajustada!I10*[2]EF_PMpista!H9/1000</f>
        <v>7.5321333728362427E-3</v>
      </c>
      <c r="I9" s="1">
        <f>[1]IUajustada!J10*[2]EF_PMpista!I9/1000</f>
        <v>0</v>
      </c>
      <c r="J9" s="1">
        <f>[1]IUajustada!K10*[2]EF_PMpista!J9/1000</f>
        <v>0</v>
      </c>
      <c r="K9" s="1">
        <f>[1]IUajustada!L10*[2]EF_PMpista!K9/1000</f>
        <v>0.48574974078242067</v>
      </c>
      <c r="L9" s="1">
        <f>[1]IUajustada!M10*[2]EF_PMpista!L9/1000</f>
        <v>4.2405058973152983</v>
      </c>
      <c r="M9" s="1">
        <f>[1]IUajustada!N10*[2]EF_PMpista!M9/1000</f>
        <v>4.9907421644665542</v>
      </c>
      <c r="N9" s="1">
        <f>[1]IUajustada!O10*[2]EF_PMpista!N9/1000</f>
        <v>9.7860627950786427E-2</v>
      </c>
      <c r="O9" s="1">
        <f>[1]IUajustada!P10*[2]EF_PMpista!O9/1000</f>
        <v>0</v>
      </c>
      <c r="P9" s="1">
        <f>[1]IUajustada!Q10*[2]EF_PMpista!P9/1000</f>
        <v>3.7049316460076582</v>
      </c>
      <c r="Q9" s="1">
        <f>[1]IUajustada!R10*[2]EF_PMpista!Q9/1000</f>
        <v>3.7049316460076582</v>
      </c>
      <c r="R9" s="1">
        <f>[1]IUajustada!S10*[2]EF_PMpista!R9/1000</f>
        <v>18.771653673105469</v>
      </c>
      <c r="S9" s="1">
        <f>[1]IUajustada!T10*[2]EF_PMpista!S9/1000</f>
        <v>20.075464239753988</v>
      </c>
      <c r="T9" s="1">
        <f>[1]IUajustada!U10*[2]EF_PMpista!T9/1000</f>
        <v>20.075464239753988</v>
      </c>
      <c r="U9" s="1">
        <f>[1]IUajustada!V10*[2]EF_PMpista!U9/1000</f>
        <v>0</v>
      </c>
      <c r="V9" s="1">
        <f>[1]IUajustada!W10*[2]EF_PMpista!V9/1000</f>
        <v>0</v>
      </c>
    </row>
    <row r="10" spans="1:22" x14ac:dyDescent="0.2">
      <c r="A10" s="5">
        <v>1982</v>
      </c>
      <c r="B10" s="1">
        <f>[1]IUajustada!C11*[2]EF_PMpista!B10/1000</f>
        <v>12.564328059513718</v>
      </c>
      <c r="C10" s="1">
        <f>[1]IUajustada!D11*[2]EF_PMpista!C10/1000</f>
        <v>4.3564127724378059</v>
      </c>
      <c r="D10" s="1">
        <f>[1]IUajustada!E11*[2]EF_PMpista!D10/1000</f>
        <v>0</v>
      </c>
      <c r="E10" s="1">
        <f>[1]IUajustada!F11*[2]EF_PMpista!E10/1000</f>
        <v>0</v>
      </c>
      <c r="F10" s="1">
        <f>[1]IUajustada!G11*[2]EF_PMpista!F10/1000</f>
        <v>0</v>
      </c>
      <c r="G10" s="1">
        <f>[1]IUajustada!H11*[2]EF_PMpista!G10/1000</f>
        <v>9.5100677217619334E-2</v>
      </c>
      <c r="H10" s="1">
        <f>[1]IUajustada!I11*[2]EF_PMpista!H10/1000</f>
        <v>3.4582064327296033E-2</v>
      </c>
      <c r="I10" s="1">
        <f>[1]IUajustada!J11*[2]EF_PMpista!I10/1000</f>
        <v>0</v>
      </c>
      <c r="J10" s="1">
        <f>[1]IUajustada!K11*[2]EF_PMpista!J10/1000</f>
        <v>0</v>
      </c>
      <c r="K10" s="1">
        <f>[1]IUajustada!L11*[2]EF_PMpista!K10/1000</f>
        <v>0.62686466250216444</v>
      </c>
      <c r="L10" s="1">
        <f>[1]IUajustada!M11*[2]EF_PMpista!L10/1000</f>
        <v>7.1240499074896997</v>
      </c>
      <c r="M10" s="1">
        <f>[1]IUajustada!N11*[2]EF_PMpista!M10/1000</f>
        <v>6.2994783252702957</v>
      </c>
      <c r="N10" s="1">
        <f>[1]IUajustada!O11*[2]EF_PMpista!N10/1000</f>
        <v>0.45274798357369284</v>
      </c>
      <c r="O10" s="1">
        <f>[1]IUajustada!P11*[2]EF_PMpista!O10/1000</f>
        <v>0</v>
      </c>
      <c r="P10" s="1">
        <f>[1]IUajustada!Q11*[2]EF_PMpista!P10/1000</f>
        <v>3.7918890832980487</v>
      </c>
      <c r="Q10" s="1">
        <f>[1]IUajustada!R11*[2]EF_PMpista!Q10/1000</f>
        <v>3.7918890832980487</v>
      </c>
      <c r="R10" s="1">
        <f>[1]IUajustada!S11*[2]EF_PMpista!R10/1000</f>
        <v>19.212238022043447</v>
      </c>
      <c r="S10" s="1">
        <f>[1]IUajustada!T11*[2]EF_PMpista!S10/1000</f>
        <v>21.267982910604349</v>
      </c>
      <c r="T10" s="1">
        <f>[1]IUajustada!U11*[2]EF_PMpista!T10/1000</f>
        <v>21.267982910604349</v>
      </c>
      <c r="U10" s="1">
        <f>[1]IUajustada!V11*[2]EF_PMpista!U10/1000</f>
        <v>0</v>
      </c>
      <c r="V10" s="1">
        <f>[1]IUajustada!W11*[2]EF_PMpista!V10/1000</f>
        <v>0</v>
      </c>
    </row>
    <row r="11" spans="1:22" x14ac:dyDescent="0.2">
      <c r="A11" s="5">
        <v>1983</v>
      </c>
      <c r="B11" s="1">
        <f>[1]IUajustada!C12*[2]EF_PMpista!B11/1000</f>
        <v>7.9322987832204168</v>
      </c>
      <c r="C11" s="1">
        <f>[1]IUajustada!D12*[2]EF_PMpista!C11/1000</f>
        <v>18.440437804723327</v>
      </c>
      <c r="D11" s="1">
        <f>[1]IUajustada!E12*[2]EF_PMpista!D11/1000</f>
        <v>0</v>
      </c>
      <c r="E11" s="1">
        <f>[1]IUajustada!F12*[2]EF_PMpista!E11/1000</f>
        <v>0</v>
      </c>
      <c r="F11" s="1">
        <f>[1]IUajustada!G12*[2]EF_PMpista!F11/1000</f>
        <v>0</v>
      </c>
      <c r="G11" s="1">
        <f>[1]IUajustada!H12*[2]EF_PMpista!G11/1000</f>
        <v>0.10910684341044179</v>
      </c>
      <c r="H11" s="1">
        <f>[1]IUajustada!I12*[2]EF_PMpista!H11/1000</f>
        <v>0.11902564695940133</v>
      </c>
      <c r="I11" s="1">
        <f>[1]IUajustada!J12*[2]EF_PMpista!I11/1000</f>
        <v>0</v>
      </c>
      <c r="J11" s="1">
        <f>[1]IUajustada!K12*[2]EF_PMpista!J11/1000</f>
        <v>0</v>
      </c>
      <c r="K11" s="1">
        <f>[1]IUajustada!L12*[2]EF_PMpista!K11/1000</f>
        <v>0.79080916439953131</v>
      </c>
      <c r="L11" s="1">
        <f>[1]IUajustada!M12*[2]EF_PMpista!L11/1000</f>
        <v>11.534176040697609</v>
      </c>
      <c r="M11" s="1">
        <f>[1]IUajustada!N12*[2]EF_PMpista!M11/1000</f>
        <v>5.4517651940684511</v>
      </c>
      <c r="N11" s="1">
        <f>[1]IUajustada!O12*[2]EF_PMpista!N11/1000</f>
        <v>0.13061931263747392</v>
      </c>
      <c r="O11" s="1">
        <f>[1]IUajustada!P12*[2]EF_PMpista!O11/1000</f>
        <v>0</v>
      </c>
      <c r="P11" s="1">
        <f>[1]IUajustada!Q12*[2]EF_PMpista!P11/1000</f>
        <v>2.9565283817529782</v>
      </c>
      <c r="Q11" s="1">
        <f>[1]IUajustada!R12*[2]EF_PMpista!Q11/1000</f>
        <v>2.9565283817529782</v>
      </c>
      <c r="R11" s="1">
        <f>[1]IUajustada!S12*[2]EF_PMpista!R11/1000</f>
        <v>14.979743800881755</v>
      </c>
      <c r="S11" s="1">
        <f>[1]IUajustada!T12*[2]EF_PMpista!S11/1000</f>
        <v>17.096995969827919</v>
      </c>
      <c r="T11" s="1">
        <f>[1]IUajustada!U12*[2]EF_PMpista!T11/1000</f>
        <v>17.096995969827919</v>
      </c>
      <c r="U11" s="1">
        <f>[1]IUajustada!V12*[2]EF_PMpista!U11/1000</f>
        <v>0</v>
      </c>
      <c r="V11" s="1">
        <f>[1]IUajustada!W12*[2]EF_PMpista!V11/1000</f>
        <v>0</v>
      </c>
    </row>
    <row r="12" spans="1:22" x14ac:dyDescent="0.2">
      <c r="A12" s="5">
        <v>1984</v>
      </c>
      <c r="B12" s="1">
        <f>[1]IUajustada!C13*[2]EF_PMpista!B12/1000</f>
        <v>5.2619296082153406</v>
      </c>
      <c r="C12" s="1">
        <f>[1]IUajustada!D13*[2]EF_PMpista!C12/1000</f>
        <v>26.070606017729695</v>
      </c>
      <c r="D12" s="1">
        <f>[1]IUajustada!E13*[2]EF_PMpista!D12/1000</f>
        <v>0</v>
      </c>
      <c r="E12" s="1">
        <f>[1]IUajustada!F13*[2]EF_PMpista!E12/1000</f>
        <v>0</v>
      </c>
      <c r="F12" s="1">
        <f>[1]IUajustada!G13*[2]EF_PMpista!F12/1000</f>
        <v>0</v>
      </c>
      <c r="G12" s="1">
        <f>[1]IUajustada!H13*[2]EF_PMpista!G12/1000</f>
        <v>0.11942137256950633</v>
      </c>
      <c r="H12" s="1">
        <f>[1]IUajustada!I13*[2]EF_PMpista!H12/1000</f>
        <v>0.23884274434148139</v>
      </c>
      <c r="I12" s="1">
        <f>[1]IUajustada!J13*[2]EF_PMpista!I12/1000</f>
        <v>0</v>
      </c>
      <c r="J12" s="1">
        <f>[1]IUajustada!K13*[2]EF_PMpista!J12/1000</f>
        <v>0</v>
      </c>
      <c r="K12" s="1">
        <f>[1]IUajustada!L13*[2]EF_PMpista!K12/1000</f>
        <v>0.71181734690821108</v>
      </c>
      <c r="L12" s="1">
        <f>[1]IUajustada!M13*[2]EF_PMpista!L12/1000</f>
        <v>16.537972999529657</v>
      </c>
      <c r="M12" s="1">
        <f>[1]IUajustada!N13*[2]EF_PMpista!M12/1000</f>
        <v>10.414053985126747</v>
      </c>
      <c r="N12" s="1">
        <f>[1]IUajustada!O13*[2]EF_PMpista!N12/1000</f>
        <v>0.30070393348247798</v>
      </c>
      <c r="O12" s="1">
        <f>[1]IUajustada!P13*[2]EF_PMpista!O12/1000</f>
        <v>0</v>
      </c>
      <c r="P12" s="1">
        <f>[1]IUajustada!Q13*[2]EF_PMpista!P12/1000</f>
        <v>3.3609953700238213</v>
      </c>
      <c r="Q12" s="1">
        <f>[1]IUajustada!R13*[2]EF_PMpista!Q12/1000</f>
        <v>3.3609953700238213</v>
      </c>
      <c r="R12" s="1">
        <f>[1]IUajustada!S13*[2]EF_PMpista!R12/1000</f>
        <v>17.029043208120694</v>
      </c>
      <c r="S12" s="1">
        <f>[1]IUajustada!T13*[2]EF_PMpista!S12/1000</f>
        <v>19.979030644997799</v>
      </c>
      <c r="T12" s="1">
        <f>[1]IUajustada!U13*[2]EF_PMpista!T12/1000</f>
        <v>19.979030644997799</v>
      </c>
      <c r="U12" s="1">
        <f>[1]IUajustada!V13*[2]EF_PMpista!U12/1000</f>
        <v>0</v>
      </c>
      <c r="V12" s="1">
        <f>[1]IUajustada!W13*[2]EF_PMpista!V12/1000</f>
        <v>0</v>
      </c>
    </row>
    <row r="13" spans="1:22" x14ac:dyDescent="0.2">
      <c r="A13" s="5">
        <v>1985</v>
      </c>
      <c r="B13" s="1">
        <f>[1]IUajustada!C14*[2]EF_PMpista!B13/1000</f>
        <v>7.3379488305182754</v>
      </c>
      <c r="C13" s="1">
        <f>[1]IUajustada!D14*[2]EF_PMpista!C13/1000</f>
        <v>35.517763214991774</v>
      </c>
      <c r="D13" s="1">
        <f>[1]IUajustada!E14*[2]EF_PMpista!D13/1000</f>
        <v>0</v>
      </c>
      <c r="E13" s="1">
        <f>[1]IUajustada!F14*[2]EF_PMpista!E13/1000</f>
        <v>0</v>
      </c>
      <c r="F13" s="1">
        <f>[1]IUajustada!G14*[2]EF_PMpista!F13/1000</f>
        <v>0</v>
      </c>
      <c r="G13" s="1">
        <f>[1]IUajustada!H14*[2]EF_PMpista!G13/1000</f>
        <v>0.12387679174976723</v>
      </c>
      <c r="H13" s="1">
        <f>[1]IUajustada!I14*[2]EF_PMpista!H13/1000</f>
        <v>0.35859071176246504</v>
      </c>
      <c r="I13" s="1">
        <f>[1]IUajustada!J14*[2]EF_PMpista!I13/1000</f>
        <v>0</v>
      </c>
      <c r="J13" s="1">
        <f>[1]IUajustada!K14*[2]EF_PMpista!J13/1000</f>
        <v>0</v>
      </c>
      <c r="K13" s="1">
        <f>[1]IUajustada!L14*[2]EF_PMpista!K13/1000</f>
        <v>1.4144204124542883</v>
      </c>
      <c r="L13" s="1">
        <f>[1]IUajustada!M14*[2]EF_PMpista!L13/1000</f>
        <v>16.368352763637048</v>
      </c>
      <c r="M13" s="1">
        <f>[1]IUajustada!N14*[2]EF_PMpista!M13/1000</f>
        <v>12.217485664266027</v>
      </c>
      <c r="N13" s="1">
        <f>[1]IUajustada!O14*[2]EF_PMpista!N13/1000</f>
        <v>0.86283751371224526</v>
      </c>
      <c r="O13" s="1">
        <f>[1]IUajustada!P14*[2]EF_PMpista!O13/1000</f>
        <v>0</v>
      </c>
      <c r="P13" s="1">
        <f>[1]IUajustada!Q14*[2]EF_PMpista!P13/1000</f>
        <v>6.5555739984265555</v>
      </c>
      <c r="Q13" s="1">
        <f>[1]IUajustada!R14*[2]EF_PMpista!Q13/1000</f>
        <v>6.5555739984265555</v>
      </c>
      <c r="R13" s="1">
        <f>[1]IUajustada!S14*[2]EF_PMpista!R13/1000</f>
        <v>33.21490825869455</v>
      </c>
      <c r="S13" s="1">
        <f>[1]IUajustada!T14*[2]EF_PMpista!S13/1000</f>
        <v>39.971284479910672</v>
      </c>
      <c r="T13" s="1">
        <f>[1]IUajustada!U14*[2]EF_PMpista!T13/1000</f>
        <v>39.971284479910672</v>
      </c>
      <c r="U13" s="1">
        <f>[1]IUajustada!V14*[2]EF_PMpista!U13/1000</f>
        <v>0</v>
      </c>
      <c r="V13" s="1">
        <f>[1]IUajustada!W14*[2]EF_PMpista!V13/1000</f>
        <v>0</v>
      </c>
    </row>
    <row r="14" spans="1:22" x14ac:dyDescent="0.2">
      <c r="A14" s="5">
        <v>1986</v>
      </c>
      <c r="B14" s="1">
        <f>[1]IUajustada!C15*[2]EF_PMpista!B14/1000</f>
        <v>11.105556697989169</v>
      </c>
      <c r="C14" s="1">
        <f>[1]IUajustada!D15*[2]EF_PMpista!C14/1000</f>
        <v>59.110067786716264</v>
      </c>
      <c r="D14" s="1">
        <f>[1]IUajustada!E15*[2]EF_PMpista!D14/1000</f>
        <v>0</v>
      </c>
      <c r="E14" s="1">
        <f>[1]IUajustada!F15*[2]EF_PMpista!E14/1000</f>
        <v>0</v>
      </c>
      <c r="F14" s="1">
        <f>[1]IUajustada!G15*[2]EF_PMpista!F14/1000</f>
        <v>0</v>
      </c>
      <c r="G14" s="1">
        <f>[1]IUajustada!H15*[2]EF_PMpista!G14/1000</f>
        <v>0.21238879848575198</v>
      </c>
      <c r="H14" s="1">
        <f>[1]IUajustada!I15*[2]EF_PMpista!H14/1000</f>
        <v>0.75853142063055135</v>
      </c>
      <c r="I14" s="1">
        <f>[1]IUajustada!J15*[2]EF_PMpista!I14/1000</f>
        <v>0</v>
      </c>
      <c r="J14" s="1">
        <f>[1]IUajustada!K15*[2]EF_PMpista!J14/1000</f>
        <v>0</v>
      </c>
      <c r="K14" s="1">
        <f>[1]IUajustada!L15*[2]EF_PMpista!K14/1000</f>
        <v>2.6454321561888956</v>
      </c>
      <c r="L14" s="1">
        <f>[1]IUajustada!M15*[2]EF_PMpista!L14/1000</f>
        <v>15.562656643147141</v>
      </c>
      <c r="M14" s="1">
        <f>[1]IUajustada!N15*[2]EF_PMpista!M14/1000</f>
        <v>27.307516615837393</v>
      </c>
      <c r="N14" s="1">
        <f>[1]IUajustada!O15*[2]EF_PMpista!N14/1000</f>
        <v>1.9742595989894554</v>
      </c>
      <c r="O14" s="1">
        <f>[1]IUajustada!P15*[2]EF_PMpista!O14/1000</f>
        <v>0</v>
      </c>
      <c r="P14" s="1">
        <f>[1]IUajustada!Q15*[2]EF_PMpista!P14/1000</f>
        <v>10.502790861505037</v>
      </c>
      <c r="Q14" s="1">
        <f>[1]IUajustada!R15*[2]EF_PMpista!Q14/1000</f>
        <v>10.502790861505037</v>
      </c>
      <c r="R14" s="1">
        <f>[1]IUajustada!S15*[2]EF_PMpista!R14/1000</f>
        <v>53.214140364958851</v>
      </c>
      <c r="S14" s="1">
        <f>[1]IUajustada!T15*[2]EF_PMpista!S14/1000</f>
        <v>65.589991199401013</v>
      </c>
      <c r="T14" s="1">
        <f>[1]IUajustada!U15*[2]EF_PMpista!T14/1000</f>
        <v>65.589991199401013</v>
      </c>
      <c r="U14" s="1">
        <f>[1]IUajustada!V15*[2]EF_PMpista!U14/1000</f>
        <v>0</v>
      </c>
      <c r="V14" s="1">
        <f>[1]IUajustada!W15*[2]EF_PMpista!V14/1000</f>
        <v>0</v>
      </c>
    </row>
    <row r="15" spans="1:22" x14ac:dyDescent="0.2">
      <c r="A15" s="5">
        <v>1987</v>
      </c>
      <c r="B15" s="1">
        <f>[1]IUajustada!C16*[2]EF_PMpista!B15/1000</f>
        <v>7.1958482051191286</v>
      </c>
      <c r="C15" s="1">
        <f>[1]IUajustada!D16*[2]EF_PMpista!C15/1000</f>
        <v>42.034966524369743</v>
      </c>
      <c r="D15" s="1">
        <f>[1]IUajustada!E16*[2]EF_PMpista!D15/1000</f>
        <v>0</v>
      </c>
      <c r="E15" s="1">
        <f>[1]IUajustada!F16*[2]EF_PMpista!E15/1000</f>
        <v>0</v>
      </c>
      <c r="F15" s="1">
        <f>[1]IUajustada!G16*[2]EF_PMpista!F15/1000</f>
        <v>0</v>
      </c>
      <c r="G15" s="1">
        <f>[1]IUajustada!H16*[2]EF_PMpista!G15/1000</f>
        <v>0.28332663321422358</v>
      </c>
      <c r="H15" s="1">
        <f>[1]IUajustada!I16*[2]EF_PMpista!H15/1000</f>
        <v>0.69060866615362548</v>
      </c>
      <c r="I15" s="1">
        <f>[1]IUajustada!J16*[2]EF_PMpista!I15/1000</f>
        <v>0</v>
      </c>
      <c r="J15" s="1">
        <f>[1]IUajustada!K16*[2]EF_PMpista!J15/1000</f>
        <v>0</v>
      </c>
      <c r="K15" s="1">
        <f>[1]IUajustada!L16*[2]EF_PMpista!K15/1000</f>
        <v>1.5629037864816504</v>
      </c>
      <c r="L15" s="1">
        <f>[1]IUajustada!M16*[2]EF_PMpista!L15/1000</f>
        <v>18.234175358455779</v>
      </c>
      <c r="M15" s="1">
        <f>[1]IUajustada!N16*[2]EF_PMpista!M15/1000</f>
        <v>23.433671926490909</v>
      </c>
      <c r="N15" s="1">
        <f>[1]IUajustada!O16*[2]EF_PMpista!N15/1000</f>
        <v>0.45010474604794204</v>
      </c>
      <c r="O15" s="1">
        <f>[1]IUajustada!P16*[2]EF_PMpista!O15/1000</f>
        <v>0</v>
      </c>
      <c r="P15" s="1">
        <f>[1]IUajustada!Q16*[2]EF_PMpista!P15/1000</f>
        <v>7.2498145451753784</v>
      </c>
      <c r="Q15" s="1">
        <f>[1]IUajustada!R16*[2]EF_PMpista!Q15/1000</f>
        <v>7.2498145451753784</v>
      </c>
      <c r="R15" s="1">
        <f>[1]IUajustada!S16*[2]EF_PMpista!R15/1000</f>
        <v>36.732393695555245</v>
      </c>
      <c r="S15" s="1">
        <f>[1]IUajustada!T16*[2]EF_PMpista!S15/1000</f>
        <v>46.330553477751643</v>
      </c>
      <c r="T15" s="1">
        <f>[1]IUajustada!U16*[2]EF_PMpista!T15/1000</f>
        <v>46.330553477751643</v>
      </c>
      <c r="U15" s="1">
        <f>[1]IUajustada!V16*[2]EF_PMpista!U15/1000</f>
        <v>0</v>
      </c>
      <c r="V15" s="1">
        <f>[1]IUajustada!W16*[2]EF_PMpista!V15/1000</f>
        <v>0</v>
      </c>
    </row>
    <row r="16" spans="1:22" x14ac:dyDescent="0.2">
      <c r="A16" s="5">
        <v>1988</v>
      </c>
      <c r="B16" s="1">
        <f>[1]IUajustada!C17*[2]EF_PMpista!B16/1000</f>
        <v>11.938748767300945</v>
      </c>
      <c r="C16" s="1">
        <f>[1]IUajustada!D17*[2]EF_PMpista!C16/1000</f>
        <v>76.074924344755729</v>
      </c>
      <c r="D16" s="1">
        <f>[1]IUajustada!E17*[2]EF_PMpista!D16/1000</f>
        <v>0</v>
      </c>
      <c r="E16" s="1">
        <f>[1]IUajustada!F17*[2]EF_PMpista!E16/1000</f>
        <v>0</v>
      </c>
      <c r="F16" s="1">
        <f>[1]IUajustada!G17*[2]EF_PMpista!F16/1000</f>
        <v>0</v>
      </c>
      <c r="G16" s="1">
        <f>[1]IUajustada!H17*[2]EF_PMpista!G16/1000</f>
        <v>0.21760831173775361</v>
      </c>
      <c r="H16" s="1">
        <f>[1]IUajustada!I17*[2]EF_PMpista!H16/1000</f>
        <v>0.90152014561752691</v>
      </c>
      <c r="I16" s="1">
        <f>[1]IUajustada!J17*[2]EF_PMpista!I16/1000</f>
        <v>0</v>
      </c>
      <c r="J16" s="1">
        <f>[1]IUajustada!K17*[2]EF_PMpista!J16/1000</f>
        <v>0</v>
      </c>
      <c r="K16" s="1">
        <f>[1]IUajustada!L17*[2]EF_PMpista!K16/1000</f>
        <v>2.6913920363575823</v>
      </c>
      <c r="L16" s="1">
        <f>[1]IUajustada!M17*[2]EF_PMpista!L16/1000</f>
        <v>14.799365581630386</v>
      </c>
      <c r="M16" s="1">
        <f>[1]IUajustada!N17*[2]EF_PMpista!M16/1000</f>
        <v>58.250461189537759</v>
      </c>
      <c r="N16" s="1">
        <f>[1]IUajustada!O17*[2]EF_PMpista!N16/1000</f>
        <v>2.8107525120477601</v>
      </c>
      <c r="O16" s="1">
        <f>[1]IUajustada!P17*[2]EF_PMpista!O16/1000</f>
        <v>0</v>
      </c>
      <c r="P16" s="1">
        <f>[1]IUajustada!Q17*[2]EF_PMpista!P16/1000</f>
        <v>7.8040828003513223</v>
      </c>
      <c r="Q16" s="1">
        <f>[1]IUajustada!R17*[2]EF_PMpista!Q16/1000</f>
        <v>7.8040828003513223</v>
      </c>
      <c r="R16" s="1">
        <f>[1]IUajustada!S17*[2]EF_PMpista!R16/1000</f>
        <v>39.540686188446699</v>
      </c>
      <c r="S16" s="1">
        <f>[1]IUajustada!T17*[2]EF_PMpista!S16/1000</f>
        <v>51.012838485746379</v>
      </c>
      <c r="T16" s="1">
        <f>[1]IUajustada!U17*[2]EF_PMpista!T16/1000</f>
        <v>51.012838485746379</v>
      </c>
      <c r="U16" s="1">
        <f>[1]IUajustada!V17*[2]EF_PMpista!U16/1000</f>
        <v>0</v>
      </c>
      <c r="V16" s="1">
        <f>[1]IUajustada!W17*[2]EF_PMpista!V16/1000</f>
        <v>0</v>
      </c>
    </row>
    <row r="17" spans="1:22" x14ac:dyDescent="0.2">
      <c r="A17" s="5">
        <v>1989</v>
      </c>
      <c r="B17" s="1">
        <f>[1]IUajustada!C18*[2]EF_PMpista!B17/1000</f>
        <v>37.790293225789718</v>
      </c>
      <c r="C17" s="1">
        <f>[1]IUajustada!D18*[2]EF_PMpista!C17/1000</f>
        <v>66.605675344028683</v>
      </c>
      <c r="D17" s="1">
        <f>[1]IUajustada!E18*[2]EF_PMpista!D17/1000</f>
        <v>0</v>
      </c>
      <c r="E17" s="1">
        <f>[1]IUajustada!F18*[2]EF_PMpista!E17/1000</f>
        <v>0</v>
      </c>
      <c r="F17" s="1">
        <f>[1]IUajustada!G18*[2]EF_PMpista!F17/1000</f>
        <v>0</v>
      </c>
      <c r="G17" s="1">
        <f>[1]IUajustada!H18*[2]EF_PMpista!G17/1000</f>
        <v>0.85064181544144846</v>
      </c>
      <c r="H17" s="1">
        <f>[1]IUajustada!I18*[2]EF_PMpista!H17/1000</f>
        <v>1.0450742269098361</v>
      </c>
      <c r="I17" s="1">
        <f>[1]IUajustada!J18*[2]EF_PMpista!I17/1000</f>
        <v>0</v>
      </c>
      <c r="J17" s="1">
        <f>[1]IUajustada!K18*[2]EF_PMpista!J17/1000</f>
        <v>0</v>
      </c>
      <c r="K17" s="1">
        <f>[1]IUajustada!L18*[2]EF_PMpista!K17/1000</f>
        <v>3.9970066672535283</v>
      </c>
      <c r="L17" s="1">
        <f>[1]IUajustada!M18*[2]EF_PMpista!L17/1000</f>
        <v>21.414554781442252</v>
      </c>
      <c r="M17" s="1">
        <f>[1]IUajustada!N18*[2]EF_PMpista!M17/1000</f>
        <v>62.053056252448521</v>
      </c>
      <c r="N17" s="1">
        <f>[1]IUajustada!O18*[2]EF_PMpista!N17/1000</f>
        <v>3.755061266178235</v>
      </c>
      <c r="O17" s="1">
        <f>[1]IUajustada!P18*[2]EF_PMpista!O17/1000</f>
        <v>0</v>
      </c>
      <c r="P17" s="1">
        <f>[1]IUajustada!Q18*[2]EF_PMpista!P17/1000</f>
        <v>7.6363063457388218</v>
      </c>
      <c r="Q17" s="1">
        <f>[1]IUajustada!R18*[2]EF_PMpista!Q17/1000</f>
        <v>7.6363063457388218</v>
      </c>
      <c r="R17" s="1">
        <f>[1]IUajustada!S18*[2]EF_PMpista!R17/1000</f>
        <v>38.690618818410023</v>
      </c>
      <c r="S17" s="1">
        <f>[1]IUajustada!T18*[2]EF_PMpista!S17/1000</f>
        <v>51.052617855605803</v>
      </c>
      <c r="T17" s="1">
        <f>[1]IUajustada!U18*[2]EF_PMpista!T17/1000</f>
        <v>51.052617855605803</v>
      </c>
      <c r="U17" s="1">
        <f>[1]IUajustada!V18*[2]EF_PMpista!U17/1000</f>
        <v>0</v>
      </c>
      <c r="V17" s="1">
        <f>[1]IUajustada!W18*[2]EF_PMpista!V17/1000</f>
        <v>0</v>
      </c>
    </row>
    <row r="18" spans="1:22" x14ac:dyDescent="0.2">
      <c r="A18" s="5">
        <v>1990</v>
      </c>
      <c r="B18" s="1">
        <f>[1]IUajustada!C19*[2]EF_PMpista!B18/1000</f>
        <v>97.898986028223433</v>
      </c>
      <c r="C18" s="1">
        <f>[1]IUajustada!D19*[2]EF_PMpista!C18/1000</f>
        <v>14.889972047472748</v>
      </c>
      <c r="D18" s="1">
        <f>[1]IUajustada!E19*[2]EF_PMpista!D18/1000</f>
        <v>0</v>
      </c>
      <c r="E18" s="1">
        <f>[1]IUajustada!F19*[2]EF_PMpista!E18/1000</f>
        <v>0</v>
      </c>
      <c r="F18" s="1">
        <f>[1]IUajustada!G19*[2]EF_PMpista!F18/1000</f>
        <v>0</v>
      </c>
      <c r="G18" s="1">
        <f>[1]IUajustada!H19*[2]EF_PMpista!G18/1000</f>
        <v>1.8693956261891669</v>
      </c>
      <c r="H18" s="1">
        <f>[1]IUajustada!I19*[2]EF_PMpista!H18/1000</f>
        <v>0.27113371587017238</v>
      </c>
      <c r="I18" s="1">
        <f>[1]IUajustada!J19*[2]EF_PMpista!I18/1000</f>
        <v>0</v>
      </c>
      <c r="J18" s="1">
        <f>[1]IUajustada!K19*[2]EF_PMpista!J18/1000</f>
        <v>0</v>
      </c>
      <c r="K18" s="1">
        <f>[1]IUajustada!L19*[2]EF_PMpista!K18/1000</f>
        <v>3.6066142449260048</v>
      </c>
      <c r="L18" s="1">
        <f>[1]IUajustada!M19*[2]EF_PMpista!L18/1000</f>
        <v>18.234175358455779</v>
      </c>
      <c r="M18" s="1">
        <f>[1]IUajustada!N19*[2]EF_PMpista!M18/1000</f>
        <v>67.449255328648078</v>
      </c>
      <c r="N18" s="1">
        <f>[1]IUajustada!O19*[2]EF_PMpista!N18/1000</f>
        <v>3.249728579530009</v>
      </c>
      <c r="O18" s="1">
        <f>[1]IUajustada!P19*[2]EF_PMpista!O18/1000</f>
        <v>0</v>
      </c>
      <c r="P18" s="1">
        <f>[1]IUajustada!Q19*[2]EF_PMpista!P18/1000</f>
        <v>6.3301459358880461</v>
      </c>
      <c r="Q18" s="1">
        <f>[1]IUajustada!R19*[2]EF_PMpista!Q18/1000</f>
        <v>6.3301459358880461</v>
      </c>
      <c r="R18" s="1">
        <f>[1]IUajustada!S19*[2]EF_PMpista!R18/1000</f>
        <v>32.07273940849943</v>
      </c>
      <c r="S18" s="1">
        <f>[1]IUajustada!T19*[2]EF_PMpista!S18/1000</f>
        <v>43.290633674550342</v>
      </c>
      <c r="T18" s="1">
        <f>[1]IUajustada!U19*[2]EF_PMpista!T18/1000</f>
        <v>43.290633674550342</v>
      </c>
      <c r="U18" s="1">
        <f>[1]IUajustada!V19*[2]EF_PMpista!U18/1000</f>
        <v>0</v>
      </c>
      <c r="V18" s="1">
        <f>[1]IUajustada!W19*[2]EF_PMpista!V18/1000</f>
        <v>0</v>
      </c>
    </row>
    <row r="19" spans="1:22" x14ac:dyDescent="0.2">
      <c r="A19" s="5">
        <v>1991</v>
      </c>
      <c r="B19" s="1">
        <f>[1]IUajustada!C20*[2]EF_PMpista!B19/1000</f>
        <v>124.8016425287427</v>
      </c>
      <c r="C19" s="1">
        <f>[1]IUajustada!D20*[2]EF_PMpista!C19/1000</f>
        <v>38.894746469422323</v>
      </c>
      <c r="D19" s="1">
        <f>[1]IUajustada!E20*[2]EF_PMpista!D19/1000</f>
        <v>0</v>
      </c>
      <c r="E19" s="1">
        <f>[1]IUajustada!F20*[2]EF_PMpista!E19/1000</f>
        <v>0</v>
      </c>
      <c r="F19" s="1">
        <f>[1]IUajustada!G20*[2]EF_PMpista!F19/1000</f>
        <v>0</v>
      </c>
      <c r="G19" s="1">
        <f>[1]IUajustada!H20*[2]EF_PMpista!G19/1000</f>
        <v>2.6998589341094426</v>
      </c>
      <c r="H19" s="1">
        <f>[1]IUajustada!I20*[2]EF_PMpista!H19/1000</f>
        <v>0.90554274506265553</v>
      </c>
      <c r="I19" s="1">
        <f>[1]IUajustada!J20*[2]EF_PMpista!I19/1000</f>
        <v>0</v>
      </c>
      <c r="J19" s="1">
        <f>[1]IUajustada!K20*[2]EF_PMpista!J19/1000</f>
        <v>0</v>
      </c>
      <c r="K19" s="1">
        <f>[1]IUajustada!L20*[2]EF_PMpista!K19/1000</f>
        <v>3.4233426619385185</v>
      </c>
      <c r="L19" s="1">
        <f>[1]IUajustada!M20*[2]EF_PMpista!L19/1000</f>
        <v>18.191770299482624</v>
      </c>
      <c r="M19" s="1">
        <f>[1]IUajustada!N20*[2]EF_PMpista!M19/1000</f>
        <v>142.37111385763006</v>
      </c>
      <c r="N19" s="1">
        <f>[1]IUajustada!O20*[2]EF_PMpista!N19/1000</f>
        <v>1.4549537332919174</v>
      </c>
      <c r="O19" s="1">
        <f>[1]IUajustada!P20*[2]EF_PMpista!O19/1000</f>
        <v>0</v>
      </c>
      <c r="P19" s="1">
        <f>[1]IUajustada!Q20*[2]EF_PMpista!P19/1000</f>
        <v>8.374792862204405</v>
      </c>
      <c r="Q19" s="1">
        <f>[1]IUajustada!R20*[2]EF_PMpista!Q19/1000</f>
        <v>8.374792862204405</v>
      </c>
      <c r="R19" s="1">
        <f>[1]IUajustada!S20*[2]EF_PMpista!R19/1000</f>
        <v>42.432283835168988</v>
      </c>
      <c r="S19" s="1">
        <f>[1]IUajustada!T20*[2]EF_PMpista!S19/1000</f>
        <v>58.605449608222173</v>
      </c>
      <c r="T19" s="1">
        <f>[1]IUajustada!U20*[2]EF_PMpista!T19/1000</f>
        <v>58.605449608222173</v>
      </c>
      <c r="U19" s="1">
        <f>[1]IUajustada!V20*[2]EF_PMpista!U19/1000</f>
        <v>0</v>
      </c>
      <c r="V19" s="1">
        <f>[1]IUajustada!W20*[2]EF_PMpista!V19/1000</f>
        <v>0</v>
      </c>
    </row>
    <row r="20" spans="1:22" x14ac:dyDescent="0.2">
      <c r="A20" s="5">
        <v>1992</v>
      </c>
      <c r="B20" s="1">
        <f>[1]IUajustada!C21*[2]EF_PMpista!B20/1000</f>
        <v>144.03155958090201</v>
      </c>
      <c r="C20" s="1">
        <f>[1]IUajustada!D21*[2]EF_PMpista!C20/1000</f>
        <v>60.501533361390059</v>
      </c>
      <c r="D20" s="1">
        <f>[1]IUajustada!E21*[2]EF_PMpista!D20/1000</f>
        <v>0</v>
      </c>
      <c r="E20" s="1">
        <f>[1]IUajustada!F21*[2]EF_PMpista!E20/1000</f>
        <v>0</v>
      </c>
      <c r="F20" s="1">
        <f>[1]IUajustada!G21*[2]EF_PMpista!F20/1000</f>
        <v>0</v>
      </c>
      <c r="G20" s="1">
        <f>[1]IUajustada!H21*[2]EF_PMpista!G20/1000</f>
        <v>2.9757720036392219</v>
      </c>
      <c r="H20" s="1">
        <f>[1]IUajustada!I21*[2]EF_PMpista!H20/1000</f>
        <v>1.2809614542428749</v>
      </c>
      <c r="I20" s="1">
        <f>[1]IUajustada!J21*[2]EF_PMpista!I20/1000</f>
        <v>0</v>
      </c>
      <c r="J20" s="1">
        <f>[1]IUajustada!K21*[2]EF_PMpista!J20/1000</f>
        <v>0</v>
      </c>
      <c r="K20" s="1">
        <f>[1]IUajustada!L21*[2]EF_PMpista!K20/1000</f>
        <v>3.9237032665654277</v>
      </c>
      <c r="L20" s="1">
        <f>[1]IUajustada!M21*[2]EF_PMpista!L20/1000</f>
        <v>18.531010771267852</v>
      </c>
      <c r="M20" s="1">
        <f>[1]IUajustada!N21*[2]EF_PMpista!M20/1000</f>
        <v>112.39811955784263</v>
      </c>
      <c r="N20" s="1">
        <f>[1]IUajustada!O21*[2]EF_PMpista!N20/1000</f>
        <v>0.80980662536928127</v>
      </c>
      <c r="O20" s="1">
        <f>[1]IUajustada!P21*[2]EF_PMpista!O20/1000</f>
        <v>0</v>
      </c>
      <c r="P20" s="1">
        <f>[1]IUajustada!Q21*[2]EF_PMpista!P20/1000</f>
        <v>5.8138237626901939</v>
      </c>
      <c r="Q20" s="1">
        <f>[1]IUajustada!R21*[2]EF_PMpista!Q20/1000</f>
        <v>5.8138237626901939</v>
      </c>
      <c r="R20" s="1">
        <f>[1]IUajustada!S21*[2]EF_PMpista!R20/1000</f>
        <v>29.456707064296982</v>
      </c>
      <c r="S20" s="1">
        <f>[1]IUajustada!T21*[2]EF_PMpista!S20/1000</f>
        <v>41.646762473467781</v>
      </c>
      <c r="T20" s="1">
        <f>[1]IUajustada!U21*[2]EF_PMpista!T20/1000</f>
        <v>41.646762473467781</v>
      </c>
      <c r="U20" s="1">
        <f>[1]IUajustada!V21*[2]EF_PMpista!U20/1000</f>
        <v>0</v>
      </c>
      <c r="V20" s="1">
        <f>[1]IUajustada!W21*[2]EF_PMpista!V20/1000</f>
        <v>0</v>
      </c>
    </row>
    <row r="21" spans="1:22" x14ac:dyDescent="0.2">
      <c r="A21" s="5">
        <v>1993</v>
      </c>
      <c r="B21" s="1">
        <f>[1]IUajustada!C22*[2]EF_PMpista!B21/1000</f>
        <v>265.73772386074097</v>
      </c>
      <c r="C21" s="1">
        <f>[1]IUajustada!D22*[2]EF_PMpista!C21/1000</f>
        <v>86.79702220597909</v>
      </c>
      <c r="D21" s="1">
        <f>[1]IUajustada!E22*[2]EF_PMpista!D21/1000</f>
        <v>0</v>
      </c>
      <c r="E21" s="1">
        <f>[1]IUajustada!F22*[2]EF_PMpista!E21/1000</f>
        <v>0</v>
      </c>
      <c r="F21" s="1">
        <f>[1]IUajustada!G22*[2]EF_PMpista!F21/1000</f>
        <v>0</v>
      </c>
      <c r="G21" s="1">
        <f>[1]IUajustada!H22*[2]EF_PMpista!G21/1000</f>
        <v>4.6291877543104345</v>
      </c>
      <c r="H21" s="1">
        <f>[1]IUajustada!I22*[2]EF_PMpista!H21/1000</f>
        <v>2.1988641759551237</v>
      </c>
      <c r="I21" s="1">
        <f>[1]IUajustada!J22*[2]EF_PMpista!I21/1000</f>
        <v>0</v>
      </c>
      <c r="J21" s="1">
        <f>[1]IUajustada!K22*[2]EF_PMpista!J21/1000</f>
        <v>0</v>
      </c>
      <c r="K21" s="1">
        <f>[1]IUajustada!L22*[2]EF_PMpista!K21/1000</f>
        <v>7.8562434493289937</v>
      </c>
      <c r="L21" s="1">
        <f>[1]IUajustada!M22*[2]EF_PMpista!L21/1000</f>
        <v>12.975948045784811</v>
      </c>
      <c r="M21" s="1">
        <f>[1]IUajustada!N22*[2]EF_PMpista!M21/1000</f>
        <v>92.798375172147132</v>
      </c>
      <c r="N21" s="1">
        <f>[1]IUajustada!O22*[2]EF_PMpista!N21/1000</f>
        <v>23.750831195725201</v>
      </c>
      <c r="O21" s="1">
        <f>[1]IUajustada!P22*[2]EF_PMpista!O21/1000</f>
        <v>0</v>
      </c>
      <c r="P21" s="1">
        <f>[1]IUajustada!Q22*[2]EF_PMpista!P21/1000</f>
        <v>8.1767750523938201</v>
      </c>
      <c r="Q21" s="1">
        <f>[1]IUajustada!R22*[2]EF_PMpista!Q21/1000</f>
        <v>8.1767750523938201</v>
      </c>
      <c r="R21" s="1">
        <f>[1]IUajustada!S22*[2]EF_PMpista!R21/1000</f>
        <v>41.428993598795351</v>
      </c>
      <c r="S21" s="1">
        <f>[1]IUajustada!T22*[2]EF_PMpista!S21/1000</f>
        <v>59.982987670069498</v>
      </c>
      <c r="T21" s="1">
        <f>[1]IUajustada!U22*[2]EF_PMpista!T21/1000</f>
        <v>59.982987670069498</v>
      </c>
      <c r="U21" s="1">
        <f>[1]IUajustada!V22*[2]EF_PMpista!U21/1000</f>
        <v>0</v>
      </c>
      <c r="V21" s="1">
        <f>[1]IUajustada!W22*[2]EF_PMpista!V21/1000</f>
        <v>0</v>
      </c>
    </row>
    <row r="22" spans="1:22" x14ac:dyDescent="0.2">
      <c r="A22" s="5">
        <v>1994</v>
      </c>
      <c r="B22" s="1">
        <f>[1]IUajustada!C23*[2]EF_PMpista!B22/1000</f>
        <v>478.57993802398369</v>
      </c>
      <c r="C22" s="1">
        <f>[1]IUajustada!D23*[2]EF_PMpista!C22/1000</f>
        <v>46.814695220315357</v>
      </c>
      <c r="D22" s="1">
        <f>[1]IUajustada!E23*[2]EF_PMpista!D22/1000</f>
        <v>0</v>
      </c>
      <c r="E22" s="1">
        <f>[1]IUajustada!F23*[2]EF_PMpista!E22/1000</f>
        <v>0</v>
      </c>
      <c r="F22" s="1">
        <f>[1]IUajustada!G23*[2]EF_PMpista!F22/1000</f>
        <v>0</v>
      </c>
      <c r="G22" s="1">
        <f>[1]IUajustada!H23*[2]EF_PMpista!G22/1000</f>
        <v>8.7157158103461132</v>
      </c>
      <c r="H22" s="1">
        <f>[1]IUajustada!I23*[2]EF_PMpista!H22/1000</f>
        <v>1.8734716165288798</v>
      </c>
      <c r="I22" s="1">
        <f>[1]IUajustada!J23*[2]EF_PMpista!I22/1000</f>
        <v>0</v>
      </c>
      <c r="J22" s="1">
        <f>[1]IUajustada!K23*[2]EF_PMpista!J22/1000</f>
        <v>0</v>
      </c>
      <c r="K22" s="1">
        <f>[1]IUajustada!L23*[2]EF_PMpista!K22/1000</f>
        <v>8.9684718077444217</v>
      </c>
      <c r="L22" s="1">
        <f>[1]IUajustada!M23*[2]EF_PMpista!L22/1000</f>
        <v>14.460125109845164</v>
      </c>
      <c r="M22" s="1">
        <f>[1]IUajustada!N23*[2]EF_PMpista!M22/1000</f>
        <v>158.40874635727334</v>
      </c>
      <c r="N22" s="1">
        <f>[1]IUajustada!O23*[2]EF_PMpista!N22/1000</f>
        <v>44.861992183511738</v>
      </c>
      <c r="O22" s="1">
        <f>[1]IUajustada!P23*[2]EF_PMpista!O22/1000</f>
        <v>0</v>
      </c>
      <c r="P22" s="1">
        <f>[1]IUajustada!Q23*[2]EF_PMpista!P22/1000</f>
        <v>10.770704051973475</v>
      </c>
      <c r="Q22" s="1">
        <f>[1]IUajustada!R23*[2]EF_PMpista!Q22/1000</f>
        <v>10.770704051973475</v>
      </c>
      <c r="R22" s="1">
        <f>[1]IUajustada!S23*[2]EF_PMpista!R22/1000</f>
        <v>54.571567196665612</v>
      </c>
      <c r="S22" s="1">
        <f>[1]IUajustada!T23*[2]EF_PMpista!S22/1000</f>
        <v>80.93838598770914</v>
      </c>
      <c r="T22" s="1">
        <f>[1]IUajustada!U23*[2]EF_PMpista!T22/1000</f>
        <v>80.93838598770914</v>
      </c>
      <c r="U22" s="1">
        <f>[1]IUajustada!V23*[2]EF_PMpista!U22/1000</f>
        <v>0</v>
      </c>
      <c r="V22" s="1">
        <f>[1]IUajustada!W23*[2]EF_PMpista!V22/1000</f>
        <v>0</v>
      </c>
    </row>
    <row r="23" spans="1:22" x14ac:dyDescent="0.2">
      <c r="A23" s="5">
        <v>1995</v>
      </c>
      <c r="B23" s="1">
        <f>[1]IUajustada!C24*[2]EF_PMpista!B23/1000</f>
        <v>784.2820027253382</v>
      </c>
      <c r="C23" s="1">
        <f>[1]IUajustada!D24*[2]EF_PMpista!C23/1000</f>
        <v>10.692122813864742</v>
      </c>
      <c r="D23" s="1">
        <f>[1]IUajustada!E24*[2]EF_PMpista!D23/1000</f>
        <v>0</v>
      </c>
      <c r="E23" s="1">
        <f>[1]IUajustada!F24*[2]EF_PMpista!E23/1000</f>
        <v>0</v>
      </c>
      <c r="F23" s="1">
        <f>[1]IUajustada!G24*[2]EF_PMpista!F23/1000</f>
        <v>0</v>
      </c>
      <c r="G23" s="1">
        <f>[1]IUajustada!H24*[2]EF_PMpista!G23/1000</f>
        <v>16.118709850232683</v>
      </c>
      <c r="H23" s="1">
        <f>[1]IUajustada!I24*[2]EF_PMpista!H23/1000</f>
        <v>0.76301584835076564</v>
      </c>
      <c r="I23" s="1">
        <f>[1]IUajustada!J24*[2]EF_PMpista!I23/1000</f>
        <v>0</v>
      </c>
      <c r="J23" s="1">
        <f>[1]IUajustada!K24*[2]EF_PMpista!J23/1000</f>
        <v>0</v>
      </c>
      <c r="K23" s="1">
        <f>[1]IUajustada!L24*[2]EF_PMpista!K23/1000</f>
        <v>12.252079772729397</v>
      </c>
      <c r="L23" s="1">
        <f>[1]IUajustada!M24*[2]EF_PMpista!L23/1000</f>
        <v>30.574047519643297</v>
      </c>
      <c r="M23" s="1">
        <f>[1]IUajustada!N24*[2]EF_PMpista!M23/1000</f>
        <v>305.18316224324121</v>
      </c>
      <c r="N23" s="1">
        <f>[1]IUajustada!O24*[2]EF_PMpista!N23/1000</f>
        <v>113.18661954312599</v>
      </c>
      <c r="O23" s="1">
        <f>[1]IUajustada!P24*[2]EF_PMpista!O23/1000</f>
        <v>0</v>
      </c>
      <c r="P23" s="1">
        <f>[1]IUajustada!Q24*[2]EF_PMpista!P23/1000</f>
        <v>18.113461315346903</v>
      </c>
      <c r="Q23" s="1">
        <f>[1]IUajustada!R24*[2]EF_PMpista!Q23/1000</f>
        <v>18.113461315346903</v>
      </c>
      <c r="R23" s="1">
        <f>[1]IUajustada!S24*[2]EF_PMpista!R23/1000</f>
        <v>91.774870664424327</v>
      </c>
      <c r="S23" s="1">
        <f>[1]IUajustada!T24*[2]EF_PMpista!S23/1000</f>
        <v>139.45954523429816</v>
      </c>
      <c r="T23" s="1">
        <f>[1]IUajustada!U24*[2]EF_PMpista!T23/1000</f>
        <v>139.45954523429816</v>
      </c>
      <c r="U23" s="1">
        <f>[1]IUajustada!V24*[2]EF_PMpista!U23/1000</f>
        <v>0</v>
      </c>
      <c r="V23" s="1">
        <f>[1]IUajustada!W24*[2]EF_PMpista!V23/1000</f>
        <v>0</v>
      </c>
    </row>
    <row r="24" spans="1:22" x14ac:dyDescent="0.2">
      <c r="A24" s="5">
        <v>1996</v>
      </c>
      <c r="B24" s="1">
        <f>[1]IUajustada!C25*[2]EF_PMpista!B24/1000</f>
        <v>860.72090689947345</v>
      </c>
      <c r="C24" s="1">
        <f>[1]IUajustada!D25*[2]EF_PMpista!C24/1000</f>
        <v>1.8125266170713321</v>
      </c>
      <c r="D24" s="1">
        <f>[1]IUajustada!E25*[2]EF_PMpista!D24/1000</f>
        <v>0</v>
      </c>
      <c r="E24" s="1">
        <f>[1]IUajustada!F25*[2]EF_PMpista!E24/1000</f>
        <v>0</v>
      </c>
      <c r="F24" s="1">
        <f>[1]IUajustada!G25*[2]EF_PMpista!F24/1000</f>
        <v>0</v>
      </c>
      <c r="G24" s="1">
        <f>[1]IUajustada!H25*[2]EF_PMpista!G24/1000</f>
        <v>16.524926842489638</v>
      </c>
      <c r="H24" s="1">
        <f>[1]IUajustada!I25*[2]EF_PMpista!H24/1000</f>
        <v>7.4269333875552623E-2</v>
      </c>
      <c r="I24" s="1">
        <f>[1]IUajustada!J25*[2]EF_PMpista!I24/1000</f>
        <v>0</v>
      </c>
      <c r="J24" s="1">
        <f>[1]IUajustada!K25*[2]EF_PMpista!J24/1000</f>
        <v>0</v>
      </c>
      <c r="K24" s="1">
        <f>[1]IUajustada!L25*[2]EF_PMpista!K24/1000</f>
        <v>11.688523072724541</v>
      </c>
      <c r="L24" s="1">
        <f>[1]IUajustada!M25*[2]EF_PMpista!L24/1000</f>
        <v>54.320880544608961</v>
      </c>
      <c r="M24" s="1">
        <f>[1]IUajustada!N25*[2]EF_PMpista!M24/1000</f>
        <v>277.56404843620459</v>
      </c>
      <c r="N24" s="1">
        <f>[1]IUajustada!O25*[2]EF_PMpista!N24/1000</f>
        <v>113.01355835168121</v>
      </c>
      <c r="O24" s="1">
        <f>[1]IUajustada!P25*[2]EF_PMpista!O24/1000</f>
        <v>0</v>
      </c>
      <c r="P24" s="1">
        <f>[1]IUajustada!Q25*[2]EF_PMpista!P24/1000</f>
        <v>12.363599702458895</v>
      </c>
      <c r="Q24" s="1">
        <f>[1]IUajustada!R25*[2]EF_PMpista!Q24/1000</f>
        <v>12.363599702458895</v>
      </c>
      <c r="R24" s="1">
        <f>[1]IUajustada!S25*[2]EF_PMpista!R24/1000</f>
        <v>62.642238492458404</v>
      </c>
      <c r="S24" s="1">
        <f>[1]IUajustada!T25*[2]EF_PMpista!S24/1000</f>
        <v>97.521867513999837</v>
      </c>
      <c r="T24" s="1">
        <f>[1]IUajustada!U25*[2]EF_PMpista!T24/1000</f>
        <v>97.521867513999837</v>
      </c>
      <c r="U24" s="1">
        <f>[1]IUajustada!V25*[2]EF_PMpista!U24/1000</f>
        <v>0</v>
      </c>
      <c r="V24" s="1">
        <f>[1]IUajustada!W25*[2]EF_PMpista!V24/1000</f>
        <v>0</v>
      </c>
    </row>
    <row r="25" spans="1:22" x14ac:dyDescent="0.2">
      <c r="A25" s="5">
        <v>1997</v>
      </c>
      <c r="B25" s="1">
        <f>[1]IUajustada!C26*[2]EF_PMpista!B25/1000</f>
        <v>1133.0317264344358</v>
      </c>
      <c r="C25" s="1">
        <f>[1]IUajustada!D26*[2]EF_PMpista!C25/1000</f>
        <v>0.44138196831230259</v>
      </c>
      <c r="D25" s="1">
        <f>[1]IUajustada!E26*[2]EF_PMpista!D25/1000</f>
        <v>0</v>
      </c>
      <c r="E25" s="1">
        <f>[1]IUajustada!F26*[2]EF_PMpista!E25/1000</f>
        <v>0</v>
      </c>
      <c r="F25" s="1">
        <f>[1]IUajustada!G26*[2]EF_PMpista!F25/1000</f>
        <v>0</v>
      </c>
      <c r="G25" s="1">
        <f>[1]IUajustada!H26*[2]EF_PMpista!G25/1000</f>
        <v>23.782878394832604</v>
      </c>
      <c r="H25" s="1">
        <f>[1]IUajustada!I26*[2]EF_PMpista!H25/1000</f>
        <v>0</v>
      </c>
      <c r="I25" s="1">
        <f>[1]IUajustada!J26*[2]EF_PMpista!I25/1000</f>
        <v>0</v>
      </c>
      <c r="J25" s="1">
        <f>[1]IUajustada!K26*[2]EF_PMpista!J25/1000</f>
        <v>0</v>
      </c>
      <c r="K25" s="1">
        <f>[1]IUajustada!L26*[2]EF_PMpista!K25/1000</f>
        <v>23.303775471092365</v>
      </c>
      <c r="L25" s="1">
        <f>[1]IUajustada!M26*[2]EF_PMpista!L25/1000</f>
        <v>66.618347646823324</v>
      </c>
      <c r="M25" s="1">
        <f>[1]IUajustada!N26*[2]EF_PMpista!M25/1000</f>
        <v>385.79173103062965</v>
      </c>
      <c r="N25" s="1">
        <f>[1]IUajustada!O26*[2]EF_PMpista!N25/1000</f>
        <v>229.46983602673751</v>
      </c>
      <c r="O25" s="1">
        <f>[1]IUajustada!P26*[2]EF_PMpista!O25/1000</f>
        <v>0</v>
      </c>
      <c r="P25" s="1">
        <f>[1]IUajustada!Q26*[2]EF_PMpista!P25/1000</f>
        <v>20.259766610994681</v>
      </c>
      <c r="Q25" s="1">
        <f>[1]IUajustada!R26*[2]EF_PMpista!Q25/1000</f>
        <v>20.259766610994681</v>
      </c>
      <c r="R25" s="1">
        <f>[1]IUajustada!S26*[2]EF_PMpista!R25/1000</f>
        <v>102.64948416237306</v>
      </c>
      <c r="S25" s="1">
        <f>[1]IUajustada!T26*[2]EF_PMpista!S25/1000</f>
        <v>163.66105657693399</v>
      </c>
      <c r="T25" s="1">
        <f>[1]IUajustada!U26*[2]EF_PMpista!T25/1000</f>
        <v>163.66105657693399</v>
      </c>
      <c r="U25" s="1">
        <f>[1]IUajustada!V26*[2]EF_PMpista!U25/1000</f>
        <v>0</v>
      </c>
      <c r="V25" s="1">
        <f>[1]IUajustada!W26*[2]EF_PMpista!V25/1000</f>
        <v>0</v>
      </c>
    </row>
    <row r="26" spans="1:22" x14ac:dyDescent="0.2">
      <c r="A26" s="5">
        <v>1998</v>
      </c>
      <c r="B26" s="1">
        <f>[1]IUajustada!C27*[2]EF_PMpista!B26/1000</f>
        <v>1000.3644144458696</v>
      </c>
      <c r="C26" s="1">
        <f>[1]IUajustada!D27*[2]EF_PMpista!C26/1000</f>
        <v>0.27992613522854182</v>
      </c>
      <c r="D26" s="1">
        <f>[1]IUajustada!E27*[2]EF_PMpista!D26/1000</f>
        <v>0</v>
      </c>
      <c r="E26" s="1">
        <f>[1]IUajustada!F27*[2]EF_PMpista!E26/1000</f>
        <v>0</v>
      </c>
      <c r="F26" s="1">
        <f>[1]IUajustada!G27*[2]EF_PMpista!F26/1000</f>
        <v>0</v>
      </c>
      <c r="G26" s="1">
        <f>[1]IUajustada!H27*[2]EF_PMpista!G26/1000</f>
        <v>24.882901481412596</v>
      </c>
      <c r="H26" s="1">
        <f>[1]IUajustada!I27*[2]EF_PMpista!H26/1000</f>
        <v>5.0167139915977627E-2</v>
      </c>
      <c r="I26" s="1">
        <f>[1]IUajustada!J27*[2]EF_PMpista!I26/1000</f>
        <v>0</v>
      </c>
      <c r="J26" s="1">
        <f>[1]IUajustada!K27*[2]EF_PMpista!J26/1000</f>
        <v>0</v>
      </c>
      <c r="K26" s="1">
        <f>[1]IUajustada!L27*[2]EF_PMpista!K26/1000</f>
        <v>30.67713960841391</v>
      </c>
      <c r="L26" s="1">
        <f>[1]IUajustada!M27*[2]EF_PMpista!L26/1000</f>
        <v>106.01196332916864</v>
      </c>
      <c r="M26" s="1">
        <f>[1]IUajustada!N27*[2]EF_PMpista!M26/1000</f>
        <v>400.35318205515017</v>
      </c>
      <c r="N26" s="1">
        <f>[1]IUajustada!O27*[2]EF_PMpista!N26/1000</f>
        <v>187.85300094971834</v>
      </c>
      <c r="O26" s="1">
        <f>[1]IUajustada!P27*[2]EF_PMpista!O26/1000</f>
        <v>0</v>
      </c>
      <c r="P26" s="1">
        <f>[1]IUajustada!Q27*[2]EF_PMpista!P26/1000</f>
        <v>18.395600243984152</v>
      </c>
      <c r="Q26" s="1">
        <f>[1]IUajustada!R27*[2]EF_PMpista!Q26/1000</f>
        <v>18.395600243984152</v>
      </c>
      <c r="R26" s="1">
        <f>[1]IUajustada!S27*[2]EF_PMpista!R26/1000</f>
        <v>93.2043745695197</v>
      </c>
      <c r="S26" s="1">
        <f>[1]IUajustada!T27*[2]EF_PMpista!S26/1000</f>
        <v>152.07558623095713</v>
      </c>
      <c r="T26" s="1">
        <f>[1]IUajustada!U27*[2]EF_PMpista!T26/1000</f>
        <v>152.07558623095713</v>
      </c>
      <c r="U26" s="1">
        <f>[1]IUajustada!V27*[2]EF_PMpista!U26/1000</f>
        <v>0</v>
      </c>
      <c r="V26" s="1">
        <f>[1]IUajustada!W27*[2]EF_PMpista!V26/1000</f>
        <v>0</v>
      </c>
    </row>
    <row r="27" spans="1:22" x14ac:dyDescent="0.2">
      <c r="A27" s="5">
        <v>1999</v>
      </c>
      <c r="B27" s="1">
        <f>[1]IUajustada!C28*[2]EF_PMpista!B27/1000</f>
        <v>968.27799094379816</v>
      </c>
      <c r="C27" s="1">
        <f>[1]IUajustada!D28*[2]EF_PMpista!C27/1000</f>
        <v>1.7052798361265513</v>
      </c>
      <c r="D27" s="1">
        <f>[1]IUajustada!E28*[2]EF_PMpista!D27/1000</f>
        <v>0</v>
      </c>
      <c r="E27" s="1">
        <f>[1]IUajustada!F28*[2]EF_PMpista!E27/1000</f>
        <v>0</v>
      </c>
      <c r="F27" s="1">
        <f>[1]IUajustada!G28*[2]EF_PMpista!F27/1000</f>
        <v>0</v>
      </c>
      <c r="G27" s="1">
        <f>[1]IUajustada!H28*[2]EF_PMpista!G27/1000</f>
        <v>24.049598568760011</v>
      </c>
      <c r="H27" s="1">
        <f>[1]IUajustada!I28*[2]EF_PMpista!H27/1000</f>
        <v>0.11590167946243295</v>
      </c>
      <c r="I27" s="1">
        <f>[1]IUajustada!J28*[2]EF_PMpista!I27/1000</f>
        <v>0</v>
      </c>
      <c r="J27" s="1">
        <f>[1]IUajustada!K28*[2]EF_PMpista!J27/1000</f>
        <v>0</v>
      </c>
      <c r="K27" s="1">
        <f>[1]IUajustada!L28*[2]EF_PMpista!K27/1000</f>
        <v>38.066616943130839</v>
      </c>
      <c r="L27" s="1">
        <f>[1]IUajustada!M28*[2]EF_PMpista!L27/1000</f>
        <v>121.6389265460879</v>
      </c>
      <c r="M27" s="1">
        <f>[1]IUajustada!N28*[2]EF_PMpista!M27/1000</f>
        <v>348.30034647885873</v>
      </c>
      <c r="N27" s="1">
        <f>[1]IUajustada!O28*[2]EF_PMpista!N27/1000</f>
        <v>94.001551292984587</v>
      </c>
      <c r="O27" s="1">
        <f>[1]IUajustada!P28*[2]EF_PMpista!O27/1000</f>
        <v>0</v>
      </c>
      <c r="P27" s="1">
        <f>[1]IUajustada!Q28*[2]EF_PMpista!P27/1000</f>
        <v>25.683568498762714</v>
      </c>
      <c r="Q27" s="1">
        <f>[1]IUajustada!R28*[2]EF_PMpista!Q27/1000</f>
        <v>25.683568498762714</v>
      </c>
      <c r="R27" s="1">
        <f>[1]IUajustada!S28*[2]EF_PMpista!R27/1000</f>
        <v>130.13008039373108</v>
      </c>
      <c r="S27" s="1">
        <f>[1]IUajustada!T28*[2]EF_PMpista!S27/1000</f>
        <v>217.03086011571699</v>
      </c>
      <c r="T27" s="1">
        <f>[1]IUajustada!U28*[2]EF_PMpista!T27/1000</f>
        <v>217.03086011571699</v>
      </c>
      <c r="U27" s="1">
        <f>[1]IUajustada!V28*[2]EF_PMpista!U27/1000</f>
        <v>0</v>
      </c>
      <c r="V27" s="1">
        <f>[1]IUajustada!W28*[2]EF_PMpista!V27/1000</f>
        <v>0</v>
      </c>
    </row>
    <row r="28" spans="1:22" x14ac:dyDescent="0.2">
      <c r="A28" s="5">
        <v>2000</v>
      </c>
      <c r="B28" s="1">
        <f>[1]IUajustada!C29*[2]EF_PMpista!B28/1000</f>
        <v>1186.11329413877</v>
      </c>
      <c r="C28" s="1">
        <f>[1]IUajustada!D29*[2]EF_PMpista!C28/1000</f>
        <v>2.4013453537392171</v>
      </c>
      <c r="D28" s="1">
        <f>[1]IUajustada!E29*[2]EF_PMpista!D28/1000</f>
        <v>0</v>
      </c>
      <c r="E28" s="1">
        <f>[1]IUajustada!F29*[2]EF_PMpista!E28/1000</f>
        <v>0</v>
      </c>
      <c r="F28" s="1">
        <f>[1]IUajustada!G29*[2]EF_PMpista!F28/1000</f>
        <v>0</v>
      </c>
      <c r="G28" s="1">
        <f>[1]IUajustada!H29*[2]EF_PMpista!G28/1000</f>
        <v>51.556946755549546</v>
      </c>
      <c r="H28" s="1">
        <f>[1]IUajustada!I29*[2]EF_PMpista!H28/1000</f>
        <v>0.33305521048703662</v>
      </c>
      <c r="I28" s="1">
        <f>[1]IUajustada!J29*[2]EF_PMpista!I28/1000</f>
        <v>0</v>
      </c>
      <c r="J28" s="1">
        <f>[1]IUajustada!K29*[2]EF_PMpista!J28/1000</f>
        <v>0</v>
      </c>
      <c r="K28" s="1">
        <f>[1]IUajustada!L29*[2]EF_PMpista!K28/1000</f>
        <v>73.377708880049042</v>
      </c>
      <c r="L28" s="1">
        <f>[1]IUajustada!M29*[2]EF_PMpista!L28/1000</f>
        <v>118.30778530252051</v>
      </c>
      <c r="M28" s="1">
        <f>[1]IUajustada!N29*[2]EF_PMpista!M28/1000</f>
        <v>552.47936166449938</v>
      </c>
      <c r="N28" s="1">
        <f>[1]IUajustada!O29*[2]EF_PMpista!N28/1000</f>
        <v>206.16917159446479</v>
      </c>
      <c r="O28" s="1">
        <f>[1]IUajustada!P29*[2]EF_PMpista!O28/1000</f>
        <v>0</v>
      </c>
      <c r="P28" s="1">
        <f>[1]IUajustada!Q29*[2]EF_PMpista!P28/1000</f>
        <v>27.463745714520066</v>
      </c>
      <c r="Q28" s="1">
        <f>[1]IUajustada!R29*[2]EF_PMpista!Q28/1000</f>
        <v>27.463745714520066</v>
      </c>
      <c r="R28" s="1">
        <f>[1]IUajustada!S29*[2]EF_PMpista!R28/1000</f>
        <v>139.14964495356833</v>
      </c>
      <c r="S28" s="1">
        <f>[1]IUajustada!T29*[2]EF_PMpista!S28/1000</f>
        <v>236.81371483013589</v>
      </c>
      <c r="T28" s="1">
        <f>[1]IUajustada!U29*[2]EF_PMpista!T28/1000</f>
        <v>236.81371483013589</v>
      </c>
      <c r="U28" s="1">
        <f>[1]IUajustada!V29*[2]EF_PMpista!U28/1000</f>
        <v>0</v>
      </c>
      <c r="V28" s="1">
        <f>[1]IUajustada!W29*[2]EF_PMpista!V28/1000</f>
        <v>0</v>
      </c>
    </row>
    <row r="29" spans="1:22" x14ac:dyDescent="0.2">
      <c r="A29" s="5">
        <v>2001</v>
      </c>
      <c r="B29" s="1">
        <f>[1]IUajustada!C30*[2]EF_PMpista!B29/1000</f>
        <v>1502.4509929276405</v>
      </c>
      <c r="C29" s="1">
        <f>[1]IUajustada!D30*[2]EF_PMpista!C29/1000</f>
        <v>3.794755121451296</v>
      </c>
      <c r="D29" s="1">
        <f>[1]IUajustada!E30*[2]EF_PMpista!D29/1000</f>
        <v>0</v>
      </c>
      <c r="E29" s="1">
        <f>[1]IUajustada!F30*[2]EF_PMpista!E29/1000</f>
        <v>0</v>
      </c>
      <c r="F29" s="1">
        <f>[1]IUajustada!G30*[2]EF_PMpista!F29/1000</f>
        <v>0</v>
      </c>
      <c r="G29" s="1">
        <f>[1]IUajustada!H30*[2]EF_PMpista!G29/1000</f>
        <v>55.047357223710996</v>
      </c>
      <c r="H29" s="1">
        <f>[1]IUajustada!I30*[2]EF_PMpista!H29/1000</f>
        <v>2.1318478521676236</v>
      </c>
      <c r="I29" s="1">
        <f>[1]IUajustada!J30*[2]EF_PMpista!I29/1000</f>
        <v>0</v>
      </c>
      <c r="J29" s="1">
        <f>[1]IUajustada!K30*[2]EF_PMpista!J29/1000</f>
        <v>0</v>
      </c>
      <c r="K29" s="1">
        <f>[1]IUajustada!L30*[2]EF_PMpista!K29/1000</f>
        <v>107.766888473159</v>
      </c>
      <c r="L29" s="1">
        <f>[1]IUajustada!M30*[2]EF_PMpista!L29/1000</f>
        <v>192.48459928216946</v>
      </c>
      <c r="M29" s="1">
        <f>[1]IUajustada!N30*[2]EF_PMpista!M29/1000</f>
        <v>523.59269431253097</v>
      </c>
      <c r="N29" s="1">
        <f>[1]IUajustada!O30*[2]EF_PMpista!N29/1000</f>
        <v>179.38727076394207</v>
      </c>
      <c r="O29" s="1">
        <f>[1]IUajustada!P30*[2]EF_PMpista!O29/1000</f>
        <v>0</v>
      </c>
      <c r="P29" s="1">
        <f>[1]IUajustada!Q30*[2]EF_PMpista!P29/1000</f>
        <v>40.451987446016361</v>
      </c>
      <c r="Q29" s="1">
        <f>[1]IUajustada!R30*[2]EF_PMpista!Q29/1000</f>
        <v>40.451987446016361</v>
      </c>
      <c r="R29" s="1">
        <f>[1]IUajustada!S30*[2]EF_PMpista!R29/1000</f>
        <v>204.95673639314955</v>
      </c>
      <c r="S29" s="1">
        <f>[1]IUajustada!T30*[2]EF_PMpista!S29/1000</f>
        <v>355.11949579836823</v>
      </c>
      <c r="T29" s="1">
        <f>[1]IUajustada!U30*[2]EF_PMpista!T29/1000</f>
        <v>355.11949579836823</v>
      </c>
      <c r="U29" s="1">
        <f>[1]IUajustada!V30*[2]EF_PMpista!U29/1000</f>
        <v>0</v>
      </c>
      <c r="V29" s="1">
        <f>[1]IUajustada!W30*[2]EF_PMpista!V29/1000</f>
        <v>0</v>
      </c>
    </row>
    <row r="30" spans="1:22" x14ac:dyDescent="0.2">
      <c r="A30" s="5">
        <v>2002</v>
      </c>
      <c r="B30" s="1">
        <f>[1]IUajustada!C31*[2]EF_PMpista!B30/1000</f>
        <v>1542.4731905493256</v>
      </c>
      <c r="C30" s="1">
        <f>[1]IUajustada!D31*[2]EF_PMpista!C30/1000</f>
        <v>19.213767302095036</v>
      </c>
      <c r="D30" s="1">
        <f>[1]IUajustada!E31*[2]EF_PMpista!D30/1000</f>
        <v>0</v>
      </c>
      <c r="E30" s="1">
        <f>[1]IUajustada!F31*[2]EF_PMpista!E30/1000</f>
        <v>0</v>
      </c>
      <c r="F30" s="1">
        <f>[1]IUajustada!G31*[2]EF_PMpista!F30/1000</f>
        <v>0</v>
      </c>
      <c r="G30" s="1">
        <f>[1]IUajustada!H31*[2]EF_PMpista!G30/1000</f>
        <v>53.360205895768964</v>
      </c>
      <c r="H30" s="1">
        <f>[1]IUajustada!I31*[2]EF_PMpista!H30/1000</f>
        <v>1.3837330494026927</v>
      </c>
      <c r="I30" s="1">
        <f>[1]IUajustada!J31*[2]EF_PMpista!I30/1000</f>
        <v>0</v>
      </c>
      <c r="J30" s="1">
        <f>[1]IUajustada!K31*[2]EF_PMpista!J30/1000</f>
        <v>0</v>
      </c>
      <c r="K30" s="1">
        <f>[1]IUajustada!L31*[2]EF_PMpista!K30/1000</f>
        <v>87.328699185555962</v>
      </c>
      <c r="L30" s="1">
        <f>[1]IUajustada!M31*[2]EF_PMpista!L30/1000</f>
        <v>234.17272022843107</v>
      </c>
      <c r="M30" s="1">
        <f>[1]IUajustada!N31*[2]EF_PMpista!M30/1000</f>
        <v>463.50320087590205</v>
      </c>
      <c r="N30" s="1">
        <f>[1]IUajustada!O31*[2]EF_PMpista!N30/1000</f>
        <v>59.189631238580709</v>
      </c>
      <c r="O30" s="1">
        <f>[1]IUajustada!P31*[2]EF_PMpista!O30/1000</f>
        <v>0</v>
      </c>
      <c r="P30" s="1">
        <f>[1]IUajustada!Q31*[2]EF_PMpista!P30/1000</f>
        <v>30.18089484330298</v>
      </c>
      <c r="Q30" s="1">
        <f>[1]IUajustada!R31*[2]EF_PMpista!Q30/1000</f>
        <v>30.18089484330298</v>
      </c>
      <c r="R30" s="1">
        <f>[1]IUajustada!S31*[2]EF_PMpista!R30/1000</f>
        <v>152.9165338727351</v>
      </c>
      <c r="S30" s="1">
        <f>[1]IUajustada!T31*[2]EF_PMpista!S30/1000</f>
        <v>268.95746415873106</v>
      </c>
      <c r="T30" s="1">
        <f>[1]IUajustada!U31*[2]EF_PMpista!T30/1000</f>
        <v>268.95746415873106</v>
      </c>
      <c r="U30" s="1">
        <f>[1]IUajustada!V31*[2]EF_PMpista!U30/1000</f>
        <v>0</v>
      </c>
      <c r="V30" s="1">
        <f>[1]IUajustada!W31*[2]EF_PMpista!V30/1000</f>
        <v>0</v>
      </c>
    </row>
    <row r="31" spans="1:22" x14ac:dyDescent="0.2">
      <c r="A31" s="5">
        <v>2003</v>
      </c>
      <c r="B31" s="1">
        <f>[1]IUajustada!C32*[2]EF_PMpista!B31/1000</f>
        <v>1486.9073666220402</v>
      </c>
      <c r="C31" s="1">
        <f>[1]IUajustada!D32*[2]EF_PMpista!C31/1000</f>
        <v>13.027183998024762</v>
      </c>
      <c r="D31" s="1">
        <f>[1]IUajustada!E32*[2]EF_PMpista!D31/1000</f>
        <v>0</v>
      </c>
      <c r="E31" s="1">
        <f>[1]IUajustada!F32*[2]EF_PMpista!E31/1000</f>
        <v>0</v>
      </c>
      <c r="F31" s="1">
        <f>[1]IUajustada!G32*[2]EF_PMpista!F31/1000</f>
        <v>0</v>
      </c>
      <c r="G31" s="1">
        <f>[1]IUajustada!H32*[2]EF_PMpista!G31/1000</f>
        <v>54.925555041220257</v>
      </c>
      <c r="H31" s="1">
        <f>[1]IUajustada!I32*[2]EF_PMpista!H31/1000</f>
        <v>1.4633806800483757</v>
      </c>
      <c r="I31" s="1">
        <f>[1]IUajustada!J32*[2]EF_PMpista!I31/1000</f>
        <v>0</v>
      </c>
      <c r="J31" s="1">
        <f>[1]IUajustada!K32*[2]EF_PMpista!J31/1000</f>
        <v>0</v>
      </c>
      <c r="K31" s="1">
        <f>[1]IUajustada!L32*[2]EF_PMpista!K31/1000</f>
        <v>69.031407051539574</v>
      </c>
      <c r="L31" s="1">
        <f>[1]IUajustada!M32*[2]EF_PMpista!L31/1000</f>
        <v>241.10257216775219</v>
      </c>
      <c r="M31" s="1">
        <f>[1]IUajustada!N32*[2]EF_PMpista!M31/1000</f>
        <v>499.84411455632329</v>
      </c>
      <c r="N31" s="1">
        <f>[1]IUajustada!O32*[2]EF_PMpista!N31/1000</f>
        <v>144.46442692984564</v>
      </c>
      <c r="O31" s="1">
        <f>[1]IUajustada!P32*[2]EF_PMpista!O31/1000</f>
        <v>0</v>
      </c>
      <c r="P31" s="1">
        <f>[1]IUajustada!Q32*[2]EF_PMpista!P31/1000</f>
        <v>27.921675154345852</v>
      </c>
      <c r="Q31" s="1">
        <f>[1]IUajustada!R32*[2]EF_PMpista!Q31/1000</f>
        <v>27.921675154345852</v>
      </c>
      <c r="R31" s="1">
        <f>[1]IUajustada!S32*[2]EF_PMpista!R31/1000</f>
        <v>141.46982078201899</v>
      </c>
      <c r="S31" s="1">
        <f>[1]IUajustada!T32*[2]EF_PMpista!S31/1000</f>
        <v>251.67785596580018</v>
      </c>
      <c r="T31" s="1">
        <f>[1]IUajustada!U32*[2]EF_PMpista!T31/1000</f>
        <v>251.67785596580018</v>
      </c>
      <c r="U31" s="1">
        <f>[1]IUajustada!V32*[2]EF_PMpista!U31/1000</f>
        <v>0</v>
      </c>
      <c r="V31" s="1">
        <f>[1]IUajustada!W32*[2]EF_PMpista!V31/1000</f>
        <v>0</v>
      </c>
    </row>
    <row r="32" spans="1:22" x14ac:dyDescent="0.2">
      <c r="A32" s="5">
        <v>2004</v>
      </c>
      <c r="B32" s="1">
        <f>[1]IUajustada!C33*[2]EF_PMpista!B32/1000</f>
        <v>1733.2443937892428</v>
      </c>
      <c r="C32" s="1">
        <f>[1]IUajustada!D33*[2]EF_PMpista!C32/1000</f>
        <v>13.031061859753063</v>
      </c>
      <c r="D32" s="1">
        <f>[1]IUajustada!E33*[2]EF_PMpista!D32/1000</f>
        <v>0</v>
      </c>
      <c r="E32" s="1">
        <f>[1]IUajustada!F33*[2]EF_PMpista!E32/1000</f>
        <v>0</v>
      </c>
      <c r="F32" s="1">
        <f>[1]IUajustada!G33*[2]EF_PMpista!F32/1000</f>
        <v>0</v>
      </c>
      <c r="G32" s="1">
        <f>[1]IUajustada!H33*[2]EF_PMpista!G32/1000</f>
        <v>61.930684958929795</v>
      </c>
      <c r="H32" s="1">
        <f>[1]IUajustada!I33*[2]EF_PMpista!H32/1000</f>
        <v>0.10922519356637402</v>
      </c>
      <c r="I32" s="1">
        <f>[1]IUajustada!J33*[2]EF_PMpista!I32/1000</f>
        <v>0</v>
      </c>
      <c r="J32" s="1">
        <f>[1]IUajustada!K33*[2]EF_PMpista!J32/1000</f>
        <v>0</v>
      </c>
      <c r="K32" s="1">
        <f>[1]IUajustada!L33*[2]EF_PMpista!K32/1000</f>
        <v>114.51965887835838</v>
      </c>
      <c r="L32" s="1">
        <f>[1]IUajustada!M33*[2]EF_PMpista!L32/1000</f>
        <v>239.93468924125861</v>
      </c>
      <c r="M32" s="1">
        <f>[1]IUajustada!N33*[2]EF_PMpista!M32/1000</f>
        <v>610.67147970842223</v>
      </c>
      <c r="N32" s="1">
        <f>[1]IUajustada!O33*[2]EF_PMpista!N32/1000</f>
        <v>209.65631575796738</v>
      </c>
      <c r="O32" s="1">
        <f>[1]IUajustada!P33*[2]EF_PMpista!O32/1000</f>
        <v>0</v>
      </c>
      <c r="P32" s="1">
        <f>[1]IUajustada!Q33*[2]EF_PMpista!P32/1000</f>
        <v>40.660927061954844</v>
      </c>
      <c r="Q32" s="1">
        <f>[1]IUajustada!R33*[2]EF_PMpista!Q32/1000</f>
        <v>40.660927061954844</v>
      </c>
      <c r="R32" s="1">
        <f>[1]IUajustada!S33*[2]EF_PMpista!R32/1000</f>
        <v>206.01536378057116</v>
      </c>
      <c r="S32" s="1">
        <f>[1]IUajustada!T33*[2]EF_PMpista!S32/1000</f>
        <v>369.11934348469174</v>
      </c>
      <c r="T32" s="1">
        <f>[1]IUajustada!U33*[2]EF_PMpista!T32/1000</f>
        <v>369.11934348469174</v>
      </c>
      <c r="U32" s="1">
        <f>[1]IUajustada!V33*[2]EF_PMpista!U32/1000</f>
        <v>0</v>
      </c>
      <c r="V32" s="1">
        <f>[1]IUajustada!W33*[2]EF_PMpista!V32/1000</f>
        <v>0</v>
      </c>
    </row>
    <row r="33" spans="1:22" x14ac:dyDescent="0.2">
      <c r="A33" s="5">
        <v>2005</v>
      </c>
      <c r="B33" s="1">
        <f>[1]IUajustada!C34*[2]EF_PMpista!B33/1000</f>
        <v>1205.855390731743</v>
      </c>
      <c r="C33" s="1">
        <f>[1]IUajustada!D34*[2]EF_PMpista!C33/1000</f>
        <v>6.3052702804467309</v>
      </c>
      <c r="D33" s="1">
        <f>[1]IUajustada!E34*[2]EF_PMpista!D33/1000</f>
        <v>1281.7359577964428</v>
      </c>
      <c r="E33" s="1">
        <f>[1]IUajustada!F34*[2]EF_PMpista!E33/1000</f>
        <v>113.02962982959136</v>
      </c>
      <c r="F33" s="1">
        <f>[1]IUajustada!G34*[2]EF_PMpista!F33/1000</f>
        <v>0</v>
      </c>
      <c r="G33" s="1">
        <f>[1]IUajustada!H34*[2]EF_PMpista!G33/1000</f>
        <v>62.345286986305524</v>
      </c>
      <c r="H33" s="1">
        <f>[1]IUajustada!I34*[2]EF_PMpista!H33/1000</f>
        <v>0</v>
      </c>
      <c r="I33" s="1">
        <f>[1]IUajustada!J34*[2]EF_PMpista!I33/1000</f>
        <v>89.236346540271967</v>
      </c>
      <c r="J33" s="1">
        <f>[1]IUajustada!K34*[2]EF_PMpista!J33/1000</f>
        <v>7.8692894238002848</v>
      </c>
      <c r="K33" s="1">
        <f>[1]IUajustada!L34*[2]EF_PMpista!K33/1000</f>
        <v>165.2395286998908</v>
      </c>
      <c r="L33" s="1">
        <f>[1]IUajustada!M34*[2]EF_PMpista!L33/1000</f>
        <v>289.53356997212933</v>
      </c>
      <c r="M33" s="1">
        <f>[1]IUajustada!N34*[2]EF_PMpista!M33/1000</f>
        <v>419.66884371542034</v>
      </c>
      <c r="N33" s="1">
        <f>[1]IUajustada!O34*[2]EF_PMpista!N33/1000</f>
        <v>170.61792813395044</v>
      </c>
      <c r="O33" s="1">
        <f>[1]IUajustada!P34*[2]EF_PMpista!O33/1000</f>
        <v>0</v>
      </c>
      <c r="P33" s="1">
        <f>[1]IUajustada!Q34*[2]EF_PMpista!P33/1000</f>
        <v>51.048050465043914</v>
      </c>
      <c r="Q33" s="1">
        <f>[1]IUajustada!R34*[2]EF_PMpista!Q33/1000</f>
        <v>51.048050465043914</v>
      </c>
      <c r="R33" s="1">
        <f>[1]IUajustada!S34*[2]EF_PMpista!R33/1000</f>
        <v>258.64345568955588</v>
      </c>
      <c r="S33" s="1">
        <f>[1]IUajustada!T34*[2]EF_PMpista!S33/1000</f>
        <v>464.40003559594913</v>
      </c>
      <c r="T33" s="1">
        <f>[1]IUajustada!U34*[2]EF_PMpista!T33/1000</f>
        <v>464.40003559594913</v>
      </c>
      <c r="U33" s="1">
        <f>[1]IUajustada!V34*[2]EF_PMpista!U33/1000</f>
        <v>0</v>
      </c>
      <c r="V33" s="1">
        <f>[1]IUajustada!W34*[2]EF_PMpista!V33/1000</f>
        <v>0</v>
      </c>
    </row>
    <row r="34" spans="1:22" x14ac:dyDescent="0.2">
      <c r="A34" s="5">
        <v>2006</v>
      </c>
      <c r="B34" s="1">
        <f>[1]IUajustada!C35*[2]EF_PMpista!B34/1000</f>
        <v>689.09760599864433</v>
      </c>
      <c r="C34" s="1">
        <f>[1]IUajustada!D35*[2]EF_PMpista!C34/1000</f>
        <v>0.63735061635439783</v>
      </c>
      <c r="D34" s="1">
        <f>[1]IUajustada!E35*[2]EF_PMpista!D34/1000</f>
        <v>2281.1873290448434</v>
      </c>
      <c r="E34" s="1">
        <f>[1]IUajustada!F35*[2]EF_PMpista!E34/1000</f>
        <v>201.16604968871573</v>
      </c>
      <c r="F34" s="1">
        <f>[1]IUajustada!G35*[2]EF_PMpista!F34/1000</f>
        <v>0</v>
      </c>
      <c r="G34" s="1">
        <f>[1]IUajustada!H35*[2]EF_PMpista!G34/1000</f>
        <v>54.080158888271711</v>
      </c>
      <c r="H34" s="1">
        <f>[1]IUajustada!I35*[2]EF_PMpista!H34/1000</f>
        <v>0</v>
      </c>
      <c r="I34" s="1">
        <f>[1]IUajustada!J35*[2]EF_PMpista!I34/1000</f>
        <v>132.46451494797566</v>
      </c>
      <c r="J34" s="1">
        <f>[1]IUajustada!K35*[2]EF_PMpista!J34/1000</f>
        <v>11.681356834106923</v>
      </c>
      <c r="K34" s="1">
        <f>[1]IUajustada!L35*[2]EF_PMpista!K34/1000</f>
        <v>203.67521324052609</v>
      </c>
      <c r="L34" s="1">
        <f>[1]IUajustada!M35*[2]EF_PMpista!L34/1000</f>
        <v>338.32597908254007</v>
      </c>
      <c r="M34" s="1">
        <f>[1]IUajustada!N35*[2]EF_PMpista!M34/1000</f>
        <v>998.12584206129839</v>
      </c>
      <c r="N34" s="1">
        <f>[1]IUajustada!O35*[2]EF_PMpista!N34/1000</f>
        <v>129.58932778457273</v>
      </c>
      <c r="O34" s="1">
        <f>[1]IUajustada!P35*[2]EF_PMpista!O34/1000</f>
        <v>0</v>
      </c>
      <c r="P34" s="1">
        <f>[1]IUajustada!Q35*[2]EF_PMpista!P34/1000</f>
        <v>52.99822472997861</v>
      </c>
      <c r="Q34" s="1">
        <f>[1]IUajustada!R35*[2]EF_PMpista!Q34/1000</f>
        <v>52.99822472997861</v>
      </c>
      <c r="R34" s="1">
        <f>[1]IUajustada!S35*[2]EF_PMpista!R34/1000</f>
        <v>268.52433863189162</v>
      </c>
      <c r="S34" s="1">
        <f>[1]IUajustada!T35*[2]EF_PMpista!S34/1000</f>
        <v>480.46105441381457</v>
      </c>
      <c r="T34" s="1">
        <f>[1]IUajustada!U35*[2]EF_PMpista!T34/1000</f>
        <v>480.46105441381457</v>
      </c>
      <c r="U34" s="1">
        <f>[1]IUajustada!V35*[2]EF_PMpista!U34/1000</f>
        <v>0</v>
      </c>
      <c r="V34" s="1">
        <f>[1]IUajustada!W35*[2]EF_PMpista!V34/1000</f>
        <v>0</v>
      </c>
    </row>
    <row r="35" spans="1:22" x14ac:dyDescent="0.2">
      <c r="A35" s="5">
        <v>2007</v>
      </c>
      <c r="B35" s="1">
        <f>[1]IUajustada!C36*[2]EF_PMpista!B35/1000</f>
        <v>606.182165631462</v>
      </c>
      <c r="C35" s="1">
        <f>[1]IUajustada!D36*[2]EF_PMpista!C35/1000</f>
        <v>0</v>
      </c>
      <c r="D35" s="1">
        <f>[1]IUajustada!E36*[2]EF_PMpista!D35/1000</f>
        <v>3247.3560571819389</v>
      </c>
      <c r="E35" s="1">
        <f>[1]IUajustada!F36*[2]EF_PMpista!E35/1000</f>
        <v>286.36744630242163</v>
      </c>
      <c r="F35" s="1">
        <f>[1]IUajustada!G36*[2]EF_PMpista!F35/1000</f>
        <v>0</v>
      </c>
      <c r="G35" s="1">
        <f>[1]IUajustada!H36*[2]EF_PMpista!G35/1000</f>
        <v>60.596578464508319</v>
      </c>
      <c r="H35" s="1">
        <f>[1]IUajustada!I36*[2]EF_PMpista!H35/1000</f>
        <v>0</v>
      </c>
      <c r="I35" s="1">
        <f>[1]IUajustada!J36*[2]EF_PMpista!I35/1000</f>
        <v>263.35579194407552</v>
      </c>
      <c r="J35" s="1">
        <f>[1]IUajustada!K36*[2]EF_PMpista!J35/1000</f>
        <v>23.223977993168806</v>
      </c>
      <c r="K35" s="1">
        <f>[1]IUajustada!L36*[2]EF_PMpista!K35/1000</f>
        <v>301.39649440720029</v>
      </c>
      <c r="L35" s="1">
        <f>[1]IUajustada!M36*[2]EF_PMpista!L35/1000</f>
        <v>456.50369544981925</v>
      </c>
      <c r="M35" s="1">
        <f>[1]IUajustada!N36*[2]EF_PMpista!M35/1000</f>
        <v>1204.7516825054463</v>
      </c>
      <c r="N35" s="1">
        <f>[1]IUajustada!O36*[2]EF_PMpista!N35/1000</f>
        <v>220.10752231892374</v>
      </c>
      <c r="O35" s="1">
        <f>[1]IUajustada!P36*[2]EF_PMpista!O35/1000</f>
        <v>0</v>
      </c>
      <c r="P35" s="1">
        <f>[1]IUajustada!Q36*[2]EF_PMpista!P35/1000</f>
        <v>64.207636064719509</v>
      </c>
      <c r="Q35" s="1">
        <f>[1]IUajustada!R36*[2]EF_PMpista!Q35/1000</f>
        <v>64.207636064719509</v>
      </c>
      <c r="R35" s="1">
        <f>[1]IUajustada!S36*[2]EF_PMpista!R35/1000</f>
        <v>325.31868939457883</v>
      </c>
      <c r="S35" s="1">
        <f>[1]IUajustada!T36*[2]EF_PMpista!S35/1000</f>
        <v>576.48043856603476</v>
      </c>
      <c r="T35" s="1">
        <f>[1]IUajustada!U36*[2]EF_PMpista!T35/1000</f>
        <v>576.48043856603476</v>
      </c>
      <c r="U35" s="1">
        <f>[1]IUajustada!V36*[2]EF_PMpista!U35/1000</f>
        <v>0</v>
      </c>
      <c r="V35" s="1">
        <f>[1]IUajustada!W36*[2]EF_PMpista!V35/1000</f>
        <v>0</v>
      </c>
    </row>
    <row r="36" spans="1:22" x14ac:dyDescent="0.2">
      <c r="A36" s="5">
        <v>2008</v>
      </c>
      <c r="B36" s="1">
        <f>[1]IUajustada!C37*[2]EF_PMpista!B36/1000</f>
        <v>608.56361779125712</v>
      </c>
      <c r="C36" s="1">
        <f>[1]IUajustada!D37*[2]EF_PMpista!C36/1000</f>
        <v>0.19730227951583257</v>
      </c>
      <c r="D36" s="1">
        <f>[1]IUajustada!E37*[2]EF_PMpista!D36/1000</f>
        <v>3828.398583665004</v>
      </c>
      <c r="E36" s="1">
        <f>[1]IUajustada!F37*[2]EF_PMpista!E36/1000</f>
        <v>337.60656562660728</v>
      </c>
      <c r="F36" s="1">
        <f>[1]IUajustada!G37*[2]EF_PMpista!F36/1000</f>
        <v>0</v>
      </c>
      <c r="G36" s="1">
        <f>[1]IUajustada!H37*[2]EF_PMpista!G36/1000</f>
        <v>87.35996870683779</v>
      </c>
      <c r="H36" s="1">
        <f>[1]IUajustada!I37*[2]EF_PMpista!H36/1000</f>
        <v>0</v>
      </c>
      <c r="I36" s="1">
        <f>[1]IUajustada!J37*[2]EF_PMpista!I36/1000</f>
        <v>276.41213957754218</v>
      </c>
      <c r="J36" s="1">
        <f>[1]IUajustada!K37*[2]EF_PMpista!J36/1000</f>
        <v>24.375349405479273</v>
      </c>
      <c r="K36" s="1">
        <f>[1]IUajustada!L37*[2]EF_PMpista!K36/1000</f>
        <v>451.61002409411901</v>
      </c>
      <c r="L36" s="1">
        <f>[1]IUajustada!M37*[2]EF_PMpista!L36/1000</f>
        <v>840.22585839497606</v>
      </c>
      <c r="M36" s="1">
        <f>[1]IUajustada!N37*[2]EF_PMpista!M36/1000</f>
        <v>1246.1162943144443</v>
      </c>
      <c r="N36" s="1">
        <f>[1]IUajustada!O37*[2]EF_PMpista!N36/1000</f>
        <v>343.44424412556253</v>
      </c>
      <c r="O36" s="1">
        <f>[1]IUajustada!P37*[2]EF_PMpista!O36/1000</f>
        <v>0</v>
      </c>
      <c r="P36" s="1">
        <f>[1]IUajustada!Q37*[2]EF_PMpista!P36/1000</f>
        <v>90.842105982028528</v>
      </c>
      <c r="Q36" s="1">
        <f>[1]IUajustada!R37*[2]EF_PMpista!Q36/1000</f>
        <v>90.842105982028528</v>
      </c>
      <c r="R36" s="1">
        <f>[1]IUajustada!S37*[2]EF_PMpista!R36/1000</f>
        <v>460.26667030894453</v>
      </c>
      <c r="S36" s="1">
        <f>[1]IUajustada!T37*[2]EF_PMpista!S36/1000</f>
        <v>802.43467021599099</v>
      </c>
      <c r="T36" s="1">
        <f>[1]IUajustada!U37*[2]EF_PMpista!T36/1000</f>
        <v>802.43467021599099</v>
      </c>
      <c r="U36" s="1">
        <f>[1]IUajustada!V37*[2]EF_PMpista!U36/1000</f>
        <v>0</v>
      </c>
      <c r="V36" s="1">
        <f>[1]IUajustada!W37*[2]EF_PMpista!V36/1000</f>
        <v>0</v>
      </c>
    </row>
    <row r="37" spans="1:22" x14ac:dyDescent="0.2">
      <c r="A37" s="5">
        <v>2009</v>
      </c>
      <c r="B37" s="1">
        <f>[1]IUajustada!C38*[2]EF_PMpista!B37/1000</f>
        <v>568.88133269078219</v>
      </c>
      <c r="C37" s="1" t="e">
        <f>[1]IUajustada!D38*[2]EF_PMpista!C37/1000</f>
        <v>#VALUE!</v>
      </c>
      <c r="D37" s="1">
        <f>[1]IUajustada!E38*[2]EF_PMpista!D37/1000</f>
        <v>4600.1320889070748</v>
      </c>
      <c r="E37" s="1">
        <f>[1]IUajustada!F38*[2]EF_PMpista!E37/1000</f>
        <v>405.66173088433152</v>
      </c>
      <c r="F37" s="1">
        <f>[1]IUajustada!G38*[2]EF_PMpista!F37/1000</f>
        <v>0</v>
      </c>
      <c r="G37" s="1">
        <f>[1]IUajustada!H38*[2]EF_PMpista!G37/1000</f>
        <v>82.886586937904099</v>
      </c>
      <c r="H37" s="1" t="e">
        <f>[1]IUajustada!I38*[2]EF_PMpista!H37/1000</f>
        <v>#VALUE!</v>
      </c>
      <c r="I37" s="1">
        <f>[1]IUajustada!J38*[2]EF_PMpista!I37/1000</f>
        <v>344.41230498014937</v>
      </c>
      <c r="J37" s="1">
        <f>[1]IUajustada!K38*[2]EF_PMpista!J37/1000</f>
        <v>30.371930430655073</v>
      </c>
      <c r="K37" s="1">
        <f>[1]IUajustada!L38*[2]EF_PMpista!K37/1000</f>
        <v>443.82331371570052</v>
      </c>
      <c r="L37" s="1">
        <f>[1]IUajustada!M38*[2]EF_PMpista!L37/1000</f>
        <v>1245.6624273109596</v>
      </c>
      <c r="M37" s="1">
        <f>[1]IUajustada!N38*[2]EF_PMpista!M37/1000</f>
        <v>1349.8942083802208</v>
      </c>
      <c r="N37" s="1">
        <f>[1]IUajustada!O38*[2]EF_PMpista!N37/1000</f>
        <v>266.05236621333239</v>
      </c>
      <c r="O37" s="1">
        <f>[1]IUajustada!P38*[2]EF_PMpista!O37/1000</f>
        <v>0</v>
      </c>
      <c r="P37" s="1">
        <f>[1]IUajustada!Q38*[2]EF_PMpista!P37/1000</f>
        <v>70.39892654182681</v>
      </c>
      <c r="Q37" s="1">
        <f>[1]IUajustada!R38*[2]EF_PMpista!Q37/1000</f>
        <v>70.39892654182681</v>
      </c>
      <c r="R37" s="1">
        <f>[1]IUajustada!S38*[2]EF_PMpista!R37/1000</f>
        <v>356.68789447858916</v>
      </c>
      <c r="S37" s="1">
        <f>[1]IUajustada!T38*[2]EF_PMpista!S37/1000</f>
        <v>607.58249505044841</v>
      </c>
      <c r="T37" s="1">
        <f>[1]IUajustada!U38*[2]EF_PMpista!T37/1000</f>
        <v>607.58249505044841</v>
      </c>
      <c r="U37" s="1">
        <f>[1]IUajustada!V38*[2]EF_PMpista!U37/1000</f>
        <v>0</v>
      </c>
      <c r="V37" s="1">
        <f>[1]IUajustada!W38*[2]EF_PMpista!V37/1000</f>
        <v>0</v>
      </c>
    </row>
    <row r="38" spans="1:22" x14ac:dyDescent="0.2">
      <c r="A38" s="5">
        <v>2010</v>
      </c>
      <c r="B38" s="1">
        <f>[1]IUajustada!C39*[2]EF_PMpista!B38/1000</f>
        <v>831.41702867243566</v>
      </c>
      <c r="C38" s="1" t="e">
        <f>[1]IUajustada!D39*[2]EF_PMpista!C38/1000</f>
        <v>#VALUE!</v>
      </c>
      <c r="D38" s="1">
        <f>[1]IUajustada!E39*[2]EF_PMpista!D38/1000</f>
        <v>4215.341341604917</v>
      </c>
      <c r="E38" s="1">
        <f>[1]IUajustada!F39*[2]EF_PMpista!E38/1000</f>
        <v>371.72903556993356</v>
      </c>
      <c r="F38" s="1">
        <f>[1]IUajustada!G39*[2]EF_PMpista!F38/1000</f>
        <v>0</v>
      </c>
      <c r="G38" s="1">
        <f>[1]IUajustada!H39*[2]EF_PMpista!G38/1000</f>
        <v>120.55840015913644</v>
      </c>
      <c r="H38" s="1" t="e">
        <f>[1]IUajustada!I39*[2]EF_PMpista!H38/1000</f>
        <v>#VALUE!</v>
      </c>
      <c r="I38" s="1">
        <f>[1]IUajustada!J39*[2]EF_PMpista!I38/1000</f>
        <v>508.03411718262151</v>
      </c>
      <c r="J38" s="1">
        <f>[1]IUajustada!K39*[2]EF_PMpista!J38/1000</f>
        <v>44.800887309642349</v>
      </c>
      <c r="K38" s="1">
        <f>[1]IUajustada!L39*[2]EF_PMpista!K38/1000</f>
        <v>599.32885453140898</v>
      </c>
      <c r="L38" s="1">
        <f>[1]IUajustada!M39*[2]EF_PMpista!L38/1000</f>
        <v>522.88116261075743</v>
      </c>
      <c r="M38" s="1">
        <f>[1]IUajustada!N39*[2]EF_PMpista!M38/1000</f>
        <v>1750.9245129267779</v>
      </c>
      <c r="N38" s="1">
        <f>[1]IUajustada!O39*[2]EF_PMpista!N38/1000</f>
        <v>345.96206522228181</v>
      </c>
      <c r="O38" s="1">
        <f>[1]IUajustada!P39*[2]EF_PMpista!O38/1000</f>
        <v>0</v>
      </c>
      <c r="P38" s="1">
        <f>[1]IUajustada!Q39*[2]EF_PMpista!P38/1000</f>
        <v>113.93793384753297</v>
      </c>
      <c r="Q38" s="1">
        <f>[1]IUajustada!R39*[2]EF_PMpista!Q38/1000</f>
        <v>113.93793384753297</v>
      </c>
      <c r="R38" s="1">
        <f>[1]IUajustada!S39*[2]EF_PMpista!R38/1000</f>
        <v>577.285531494167</v>
      </c>
      <c r="S38" s="1">
        <f>[1]IUajustada!T39*[2]EF_PMpista!S38/1000</f>
        <v>954.01755286929188</v>
      </c>
      <c r="T38" s="1">
        <f>[1]IUajustada!U39*[2]EF_PMpista!T38/1000</f>
        <v>954.01755286929188</v>
      </c>
      <c r="U38" s="1">
        <f>[1]IUajustada!V39*[2]EF_PMpista!U38/1000</f>
        <v>76.927019947487167</v>
      </c>
      <c r="V38" s="1">
        <f>[1]IUajustada!W39*[2]EF_PMpista!V38/1000</f>
        <v>6.7837939129885552</v>
      </c>
    </row>
    <row r="39" spans="1:22" x14ac:dyDescent="0.2">
      <c r="A39" s="5">
        <v>2011</v>
      </c>
      <c r="B39" s="1">
        <f>[1]IUajustada!C40*[2]EF_PMpista!B39/1000</f>
        <v>1104.2133067263981</v>
      </c>
      <c r="C39" s="1" t="e">
        <f>[1]IUajustada!D40*[2]EF_PMpista!C39/1000</f>
        <v>#VALUE!</v>
      </c>
      <c r="D39" s="1">
        <f>[1]IUajustada!E40*[2]EF_PMpista!D39/1000</f>
        <v>4328.7093306708457</v>
      </c>
      <c r="E39" s="1">
        <f>[1]IUajustada!F40*[2]EF_PMpista!E39/1000</f>
        <v>381.72636907743441</v>
      </c>
      <c r="F39" s="1">
        <f>[1]IUajustada!G40*[2]EF_PMpista!F39/1000</f>
        <v>0</v>
      </c>
      <c r="G39" s="1">
        <f>[1]IUajustada!H40*[2]EF_PMpista!G39/1000</f>
        <v>194.56936549678636</v>
      </c>
      <c r="H39" s="1" t="e">
        <f>[1]IUajustada!I40*[2]EF_PMpista!H39/1000</f>
        <v>#VALUE!</v>
      </c>
      <c r="I39" s="1">
        <f>[1]IUajustada!J40*[2]EF_PMpista!I39/1000</f>
        <v>566.68972681107755</v>
      </c>
      <c r="J39" s="1">
        <f>[1]IUajustada!K40*[2]EF_PMpista!J39/1000</f>
        <v>49.973420547401695</v>
      </c>
      <c r="K39" s="1">
        <f>[1]IUajustada!L40*[2]EF_PMpista!K39/1000</f>
        <v>854.8657846678102</v>
      </c>
      <c r="L39" s="1">
        <f>[1]IUajustada!M40*[2]EF_PMpista!L39/1000</f>
        <v>633.13351478990728</v>
      </c>
      <c r="M39" s="1">
        <f>[1]IUajustada!N40*[2]EF_PMpista!M39/1000</f>
        <v>1670.0975534207262</v>
      </c>
      <c r="N39" s="1">
        <f>[1]IUajustada!O40*[2]EF_PMpista!N39/1000</f>
        <v>639.07983363558787</v>
      </c>
      <c r="O39" s="1">
        <f>[1]IUajustada!P40*[2]EF_PMpista!O39/1000</f>
        <v>0</v>
      </c>
      <c r="P39" s="1">
        <f>[1]IUajustada!Q40*[2]EF_PMpista!P39/1000</f>
        <v>142.55116708033614</v>
      </c>
      <c r="Q39" s="1">
        <f>[1]IUajustada!R40*[2]EF_PMpista!Q39/1000</f>
        <v>142.55116708033614</v>
      </c>
      <c r="R39" s="1">
        <f>[1]IUajustada!S40*[2]EF_PMpista!R39/1000</f>
        <v>722.25924654036976</v>
      </c>
      <c r="S39" s="1">
        <f>[1]IUajustada!T40*[2]EF_PMpista!S39/1000</f>
        <v>1149.8869597713956</v>
      </c>
      <c r="T39" s="1">
        <f>[1]IUajustada!U40*[2]EF_PMpista!T39/1000</f>
        <v>1149.8869597713956</v>
      </c>
      <c r="U39" s="1">
        <f>[1]IUajustada!V40*[2]EF_PMpista!U39/1000</f>
        <v>157.92402660419481</v>
      </c>
      <c r="V39" s="1">
        <f>[1]IUajustada!W40*[2]EF_PMpista!V39/1000</f>
        <v>13.926498792277398</v>
      </c>
    </row>
    <row r="40" spans="1:22" x14ac:dyDescent="0.2">
      <c r="A40" s="5">
        <v>2012</v>
      </c>
      <c r="B40" s="1">
        <f>[1]IUajustada!C41*[2]EF_PMpista!B40/1000</f>
        <v>493.71017514166874</v>
      </c>
      <c r="C40" s="1" t="e">
        <f>[1]IUajustada!D41*[2]EF_PMpista!C40/1000</f>
        <v>#VALUE!</v>
      </c>
      <c r="D40" s="1">
        <f>[1]IUajustada!E41*[2]EF_PMpista!D40/1000</f>
        <v>5015.0478021584713</v>
      </c>
      <c r="E40" s="1">
        <f>[1]IUajustada!F41*[2]EF_PMpista!E40/1000</f>
        <v>442.25099031332701</v>
      </c>
      <c r="F40" s="1">
        <f>[1]IUajustada!G41*[2]EF_PMpista!F40/1000</f>
        <v>0</v>
      </c>
      <c r="G40" s="1">
        <f>[1]IUajustada!H41*[2]EF_PMpista!G40/1000</f>
        <v>113.54595318851634</v>
      </c>
      <c r="H40" s="1" t="e">
        <f>[1]IUajustada!I41*[2]EF_PMpista!H40/1000</f>
        <v>#VALUE!</v>
      </c>
      <c r="I40" s="1">
        <f>[1]IUajustada!J41*[2]EF_PMpista!I40/1000</f>
        <v>613.5309022961211</v>
      </c>
      <c r="J40" s="1">
        <f>[1]IUajustada!K41*[2]EF_PMpista!J40/1000</f>
        <v>54.104100266303853</v>
      </c>
      <c r="K40" s="1">
        <f>[1]IUajustada!L41*[2]EF_PMpista!K40/1000</f>
        <v>734.44166802873099</v>
      </c>
      <c r="L40" s="1">
        <f>[1]IUajustada!M41*[2]EF_PMpista!L40/1000</f>
        <v>512.38196863808128</v>
      </c>
      <c r="M40" s="1">
        <f>[1]IUajustada!N41*[2]EF_PMpista!M40/1000</f>
        <v>603.35023573098897</v>
      </c>
      <c r="N40" s="1">
        <f>[1]IUajustada!O41*[2]EF_PMpista!N40/1000</f>
        <v>456.09987751889787</v>
      </c>
      <c r="O40" s="1">
        <f>[1]IUajustada!P41*[2]EF_PMpista!O40/1000</f>
        <v>0</v>
      </c>
      <c r="P40" s="1">
        <f>[1]IUajustada!Q41*[2]EF_PMpista!P40/1000</f>
        <v>84.418037293402833</v>
      </c>
      <c r="Q40" s="1">
        <f>[1]IUajustada!R41*[2]EF_PMpista!Q40/1000</f>
        <v>84.418037293402833</v>
      </c>
      <c r="R40" s="1">
        <f>[1]IUajustada!S41*[2]EF_PMpista!R40/1000</f>
        <v>427.7180556199076</v>
      </c>
      <c r="S40" s="1">
        <f>[1]IUajustada!T41*[2]EF_PMpista!S40/1000</f>
        <v>651.55770525987396</v>
      </c>
      <c r="T40" s="1">
        <f>[1]IUajustada!U41*[2]EF_PMpista!T40/1000</f>
        <v>651.55770525987396</v>
      </c>
      <c r="U40" s="1">
        <f>[1]IUajustada!V41*[2]EF_PMpista!U40/1000</f>
        <v>384.69384218951859</v>
      </c>
      <c r="V40" s="1">
        <f>[1]IUajustada!W41*[2]EF_PMpista!V40/1000</f>
        <v>33.924149756365054</v>
      </c>
    </row>
    <row r="41" spans="1:22" x14ac:dyDescent="0.2">
      <c r="A41" s="5">
        <v>2013</v>
      </c>
      <c r="B41" s="1">
        <f>[1]IUajustada!C42*[2]EF_PMpista!B41/1000</f>
        <v>412.62296260154778</v>
      </c>
      <c r="C41" s="1" t="e">
        <f>[1]IUajustada!D42*[2]EF_PMpista!C41/1000</f>
        <v>#VALUE!</v>
      </c>
      <c r="D41" s="1">
        <f>[1]IUajustada!E42*[2]EF_PMpista!D41/1000</f>
        <v>5369.5937882735889</v>
      </c>
      <c r="E41" s="1">
        <f>[1]IUajustada!F42*[2]EF_PMpista!E41/1000</f>
        <v>473.51655739397194</v>
      </c>
      <c r="F41" s="1">
        <f>[1]IUajustada!G42*[2]EF_PMpista!F41/1000</f>
        <v>0</v>
      </c>
      <c r="G41" s="1">
        <f>[1]IUajustada!H42*[2]EF_PMpista!G41/1000</f>
        <v>137.97237231448639</v>
      </c>
      <c r="H41" s="1" t="e">
        <f>[1]IUajustada!I42*[2]EF_PMpista!H41/1000</f>
        <v>#VALUE!</v>
      </c>
      <c r="I41" s="1">
        <f>[1]IUajustada!J42*[2]EF_PMpista!I41/1000</f>
        <v>608.77308313655283</v>
      </c>
      <c r="J41" s="1">
        <f>[1]IUajustada!K42*[2]EF_PMpista!J41/1000</f>
        <v>53.68453293253981</v>
      </c>
      <c r="K41" s="1">
        <f>[1]IUajustada!L42*[2]EF_PMpista!K41/1000</f>
        <v>864.70719065870878</v>
      </c>
      <c r="L41" s="1">
        <f>[1]IUajustada!M42*[2]EF_PMpista!L41/1000</f>
        <v>361.04339297221389</v>
      </c>
      <c r="M41" s="1">
        <f>[1]IUajustada!N42*[2]EF_PMpista!M41/1000</f>
        <v>518.35515925087532</v>
      </c>
      <c r="N41" s="1">
        <f>[1]IUajustada!O42*[2]EF_PMpista!N41/1000</f>
        <v>543.06512770108793</v>
      </c>
      <c r="O41" s="1">
        <f>[1]IUajustada!P42*[2]EF_PMpista!O41/1000</f>
        <v>0</v>
      </c>
      <c r="P41" s="1">
        <f>[1]IUajustada!Q42*[2]EF_PMpista!P41/1000</f>
        <v>125.02079436297787</v>
      </c>
      <c r="Q41" s="1">
        <f>[1]IUajustada!R42*[2]EF_PMpista!Q41/1000</f>
        <v>125.02079436297787</v>
      </c>
      <c r="R41" s="1">
        <f>[1]IUajustada!S42*[2]EF_PMpista!R41/1000</f>
        <v>633.43869143908785</v>
      </c>
      <c r="S41" s="1">
        <f>[1]IUajustada!T42*[2]EF_PMpista!S41/1000</f>
        <v>917.33169609625475</v>
      </c>
      <c r="T41" s="1">
        <f>[1]IUajustada!U42*[2]EF_PMpista!T41/1000</f>
        <v>917.33169609625475</v>
      </c>
      <c r="U41" s="1">
        <f>[1]IUajustada!V42*[2]EF_PMpista!U41/1000</f>
        <v>233.91630778644875</v>
      </c>
      <c r="V41" s="1">
        <f>[1]IUajustada!W42*[2]EF_PMpista!V41/1000</f>
        <v>20.627862953663044</v>
      </c>
    </row>
    <row r="42" spans="1:22" x14ac:dyDescent="0.2">
      <c r="A42" s="5">
        <v>2014</v>
      </c>
      <c r="B42" s="1">
        <f>[1]IUajustada!C43*[2]EF_PMpista!B42/1000</f>
        <v>280.02860552445725</v>
      </c>
      <c r="C42" s="1" t="e">
        <f>[1]IUajustada!D43*[2]EF_PMpista!C42/1000</f>
        <v>#VALUE!</v>
      </c>
      <c r="D42" s="1">
        <f>[1]IUajustada!E43*[2]EF_PMpista!D42/1000</f>
        <v>5084.2596875793961</v>
      </c>
      <c r="E42" s="1">
        <f>[1]IUajustada!F43*[2]EF_PMpista!E42/1000</f>
        <v>448.35442662667236</v>
      </c>
      <c r="F42" s="1">
        <f>[1]IUajustada!G43*[2]EF_PMpista!F42/1000</f>
        <v>0</v>
      </c>
      <c r="G42" s="1">
        <f>[1]IUajustada!H43*[2]EF_PMpista!G42/1000</f>
        <v>163.04356520456716</v>
      </c>
      <c r="H42" s="1" t="e">
        <f>[1]IUajustada!I43*[2]EF_PMpista!H42/1000</f>
        <v>#VALUE!</v>
      </c>
      <c r="I42" s="1">
        <f>[1]IUajustada!J43*[2]EF_PMpista!I42/1000</f>
        <v>579.85795154181187</v>
      </c>
      <c r="J42" s="1">
        <f>[1]IUajustada!K43*[2]EF_PMpista!J42/1000</f>
        <v>51.134657819223747</v>
      </c>
      <c r="K42" s="1">
        <f>[1]IUajustada!L43*[2]EF_PMpista!K42/1000</f>
        <v>827.51182707597843</v>
      </c>
      <c r="L42" s="1">
        <f>[1]IUajustada!M43*[2]EF_PMpista!L42/1000</f>
        <v>194.84573144221767</v>
      </c>
      <c r="M42" s="1">
        <f>[1]IUajustada!N43*[2]EF_PMpista!M42/1000</f>
        <v>3059.5201381327302</v>
      </c>
      <c r="N42" s="1">
        <f>[1]IUajustada!O43*[2]EF_PMpista!N42/1000</f>
        <v>532.29695299339949</v>
      </c>
      <c r="O42" s="1">
        <f>[1]IUajustada!P43*[2]EF_PMpista!O42/1000</f>
        <v>0</v>
      </c>
      <c r="P42" s="1">
        <f>[1]IUajustada!Q43*[2]EF_PMpista!P42/1000</f>
        <v>103.07325126957744</v>
      </c>
      <c r="Q42" s="1">
        <f>[1]IUajustada!R43*[2]EF_PMpista!Q42/1000</f>
        <v>103.07325126957744</v>
      </c>
      <c r="R42" s="1">
        <f>[1]IUajustada!S43*[2]EF_PMpista!R42/1000</f>
        <v>522.23780643252564</v>
      </c>
      <c r="S42" s="1">
        <f>[1]IUajustada!T43*[2]EF_PMpista!S42/1000</f>
        <v>714.69679449546538</v>
      </c>
      <c r="T42" s="1">
        <f>[1]IUajustada!U43*[2]EF_PMpista!T42/1000</f>
        <v>714.69679449546538</v>
      </c>
      <c r="U42" s="1">
        <f>[1]IUajustada!V43*[2]EF_PMpista!U42/1000</f>
        <v>235.19332246108533</v>
      </c>
      <c r="V42" s="1">
        <f>[1]IUajustada!W43*[2]EF_PMpista!V42/1000</f>
        <v>20.74047623807871</v>
      </c>
    </row>
    <row r="43" spans="1:22" x14ac:dyDescent="0.2">
      <c r="A43" s="5">
        <v>2015</v>
      </c>
      <c r="B43" s="1">
        <f>[1]IUajustada!C44*[2]EF_PMpista!B43/1000</f>
        <v>82.505267667096561</v>
      </c>
      <c r="C43" s="1" t="e">
        <f>[1]IUajustada!D44*[2]EF_PMpista!C43/1000</f>
        <v>#VALUE!</v>
      </c>
      <c r="D43" s="1">
        <f>[1]IUajustada!E44*[2]EF_PMpista!D43/1000</f>
        <v>1685.8429140572368</v>
      </c>
      <c r="E43" s="1">
        <f>[1]IUajustada!F44*[2]EF_PMpista!E43/1000</f>
        <v>148.66572117889436</v>
      </c>
      <c r="F43" s="1">
        <f>[1]IUajustada!G44*[2]EF_PMpista!F43/1000</f>
        <v>0</v>
      </c>
      <c r="G43" s="1">
        <f>[1]IUajustada!H44*[2]EF_PMpista!G43/1000</f>
        <v>59.273761543808227</v>
      </c>
      <c r="H43" s="1" t="e">
        <f>[1]IUajustada!I44*[2]EF_PMpista!H43/1000</f>
        <v>#VALUE!</v>
      </c>
      <c r="I43" s="1">
        <f>[1]IUajustada!J44*[2]EF_PMpista!I43/1000</f>
        <v>143.81004234422338</v>
      </c>
      <c r="J43" s="1">
        <f>[1]IUajustada!K44*[2]EF_PMpista!J43/1000</f>
        <v>12.681859904976552</v>
      </c>
      <c r="K43" s="1">
        <f>[1]IUajustada!L44*[2]EF_PMpista!K43/1000</f>
        <v>241.93119149002433</v>
      </c>
      <c r="L43" s="1">
        <f>[1]IUajustada!M44*[2]EF_PMpista!L43/1000</f>
        <v>85.391276822382409</v>
      </c>
      <c r="M43" s="1">
        <f>[1]IUajustada!N44*[2]EF_PMpista!M43/1000</f>
        <v>71.561339934001694</v>
      </c>
      <c r="N43" s="1">
        <f>[1]IUajustada!O44*[2]EF_PMpista!N43/1000</f>
        <v>132.18036103614114</v>
      </c>
      <c r="O43" s="1">
        <f>[1]IUajustada!P44*[2]EF_PMpista!O43/1000</f>
        <v>0</v>
      </c>
      <c r="P43" s="1">
        <f>[1]IUajustada!Q44*[2]EF_PMpista!P43/1000</f>
        <v>22.041398507976915</v>
      </c>
      <c r="Q43" s="1">
        <f>[1]IUajustada!R44*[2]EF_PMpista!Q43/1000</f>
        <v>22.041398507976915</v>
      </c>
      <c r="R43" s="1">
        <f>[1]IUajustada!S44*[2]EF_PMpista!R43/1000</f>
        <v>111.67641910708303</v>
      </c>
      <c r="S43" s="1">
        <f>[1]IUajustada!T44*[2]EF_PMpista!S43/1000</f>
        <v>152.83224954889715</v>
      </c>
      <c r="T43" s="1">
        <f>[1]IUajustada!U44*[2]EF_PMpista!T43/1000</f>
        <v>152.83224954889715</v>
      </c>
      <c r="U43" s="1">
        <f>[1]IUajustada!V44*[2]EF_PMpista!U43/1000</f>
        <v>133.45084181848219</v>
      </c>
      <c r="V43" s="1">
        <f>[1]IUajustada!W44*[2]EF_PMpista!V43/1000</f>
        <v>11.76833587248546</v>
      </c>
    </row>
    <row r="44" spans="1:22" x14ac:dyDescent="0.2">
      <c r="A44" s="6" t="s">
        <v>22</v>
      </c>
      <c r="B44" s="10">
        <f>SUM(B3:B43)</f>
        <v>20346.673178122255</v>
      </c>
      <c r="C44" s="10">
        <f>SUM(C3:C36)</f>
        <v>655.55586316452741</v>
      </c>
      <c r="D44" s="10">
        <f t="shared" ref="D44:V44" si="0">SUM(D3:D43)</f>
        <v>40937.604880939754</v>
      </c>
      <c r="E44" s="10">
        <f t="shared" si="0"/>
        <v>3610.074522491901</v>
      </c>
      <c r="F44" s="17">
        <f>F46</f>
        <v>5111.9152199999999</v>
      </c>
      <c r="G44" s="10">
        <f t="shared" si="0"/>
        <v>1541.7469918088932</v>
      </c>
      <c r="H44" s="10">
        <f>SUM(H3:H36)</f>
        <v>17.117317398710121</v>
      </c>
      <c r="I44" s="10">
        <f t="shared" si="0"/>
        <v>4126.5769213024232</v>
      </c>
      <c r="J44" s="10">
        <f t="shared" si="0"/>
        <v>363.90136286729836</v>
      </c>
      <c r="K44" s="10">
        <f t="shared" si="0"/>
        <v>6300.3141589525594</v>
      </c>
      <c r="L44" s="10">
        <f t="shared" si="0"/>
        <v>7095.5090119192337</v>
      </c>
      <c r="M44" s="10">
        <f t="shared" si="0"/>
        <v>18054.574825940526</v>
      </c>
      <c r="N44" s="10">
        <f t="shared" si="0"/>
        <v>5401.078889092897</v>
      </c>
      <c r="O44" s="10">
        <f t="shared" si="0"/>
        <v>0</v>
      </c>
      <c r="P44" s="10">
        <f t="shared" si="0"/>
        <v>1294.8506576828447</v>
      </c>
      <c r="Q44" s="10">
        <f t="shared" si="0"/>
        <v>1294.8506576828447</v>
      </c>
      <c r="R44" s="10">
        <f t="shared" si="0"/>
        <v>6560.5766655930802</v>
      </c>
      <c r="S44" s="10">
        <f t="shared" si="0"/>
        <v>10431.910604425913</v>
      </c>
      <c r="T44" s="10">
        <f t="shared" si="0"/>
        <v>10431.910604425913</v>
      </c>
      <c r="U44" s="10">
        <f t="shared" si="0"/>
        <v>1222.1053608072168</v>
      </c>
      <c r="V44" s="10">
        <f t="shared" si="0"/>
        <v>107.77111752585823</v>
      </c>
    </row>
    <row r="46" spans="1:22" x14ac:dyDescent="0.2">
      <c r="F46" s="1">
        <f>[2]EF_PMpista!$F$43*[1]IUajustada!$G$45/1000</f>
        <v>5111.9152199999999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O32" sqref="O32"/>
    </sheetView>
  </sheetViews>
  <sheetFormatPr defaultRowHeight="11.25" x14ac:dyDescent="0.2"/>
  <cols>
    <col min="1" max="1" width="9.140625" style="25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72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[1]IUajustada!C4*[2]EF_PM10pista!B3/1000</f>
        <v>1.3303946009101313</v>
      </c>
      <c r="C3" s="1">
        <f>[1]IUajustada!D4*[2]EF_PM10pista!C3/1000</f>
        <v>7.2288861435732699E-3</v>
      </c>
      <c r="D3" s="1">
        <f>[1]IUajustada!E4*[2]EF_PM10pista!D3/1000</f>
        <v>0</v>
      </c>
      <c r="E3" s="1">
        <f>[1]IUajustada!F4*[2]EF_PM10pista!E3/1000</f>
        <v>0</v>
      </c>
      <c r="F3" s="1">
        <f>[1]IUajustada!G4*[2]EF_PM10pista!F3/1000</f>
        <v>0</v>
      </c>
      <c r="G3" s="1">
        <f>[1]IUajustada!H4*[2]EF_PM10pista!G3/1000</f>
        <v>2.8619559453876762E-2</v>
      </c>
      <c r="H3" s="1">
        <f>[1]IUajustada!I4*[2]EF_PM10pista!H3/1000</f>
        <v>0</v>
      </c>
      <c r="I3" s="1">
        <f>[1]IUajustada!J4*[2]EF_PM10pista!I3/1000</f>
        <v>0</v>
      </c>
      <c r="J3" s="1">
        <f>[1]IUajustada!K4*[2]EF_PM10pista!J3/1000</f>
        <v>0</v>
      </c>
      <c r="K3" s="1">
        <f>[1]IUajustada!L4*[2]EF_PM10pista!K3/1000</f>
        <v>2.1741055944453285E-2</v>
      </c>
      <c r="L3" s="1">
        <f>[1]IUajustada!M4*[2]EF_PM10pista!L3/1000</f>
        <v>0</v>
      </c>
      <c r="M3" s="1">
        <f>[1]IUajustada!N4*[2]EF_PM10pista!M3/1000</f>
        <v>0.26928035637112452</v>
      </c>
      <c r="N3" s="1">
        <f>[1]IUajustada!O4*[2]EF_PM10pista!N3/1000</f>
        <v>5.9286035505933359E-2</v>
      </c>
      <c r="O3" s="1">
        <f>[1]IUajustada!P4*[2]EF_PM10pista!O3/1000</f>
        <v>0</v>
      </c>
      <c r="P3" s="1">
        <f>[1]IUajustada!Q4*[2]EF_PM10pista!P3/1000</f>
        <v>0.96654233557208635</v>
      </c>
      <c r="Q3" s="1">
        <f>[1]IUajustada!R4*[2]EF_PM10pista!Q3/1000</f>
        <v>0.96654233557208635</v>
      </c>
      <c r="R3" s="1">
        <f>[1]IUajustada!S4*[2]EF_PM10pista!R3/1000</f>
        <v>4.8971478335652376</v>
      </c>
      <c r="S3" s="1">
        <f>[1]IUajustada!T4*[2]EF_PM10pista!S3/1000</f>
        <v>3.6606989726419568</v>
      </c>
      <c r="T3" s="1">
        <f>[1]IUajustada!U4*[2]EF_PM10pista!T3/1000</f>
        <v>3.6606989726419568</v>
      </c>
      <c r="U3" s="1">
        <f>[1]IUajustada!V4*[2]EF_PM10pista!U3/1000</f>
        <v>0</v>
      </c>
      <c r="V3" s="1">
        <f>[1]IUajustada!W4*[2]EF_PM10pista!V3/1000</f>
        <v>0</v>
      </c>
    </row>
    <row r="4" spans="1:22" x14ac:dyDescent="0.2">
      <c r="A4" s="5">
        <v>1976</v>
      </c>
      <c r="B4" s="1">
        <f>[1]IUajustada!C5*[2]EF_PM10pista!B4/1000</f>
        <v>2.3996432298863977</v>
      </c>
      <c r="C4" s="1">
        <f>[1]IUajustada!D5*[2]EF_PM10pista!C4/1000</f>
        <v>1.2412578737832067E-2</v>
      </c>
      <c r="D4" s="1">
        <f>[1]IUajustada!E5*[2]EF_PM10pista!D4/1000</f>
        <v>0</v>
      </c>
      <c r="E4" s="1">
        <f>[1]IUajustada!F5*[2]EF_PM10pista!E4/1000</f>
        <v>0</v>
      </c>
      <c r="F4" s="1">
        <f>[1]IUajustada!G5*[2]EF_PM10pista!F4/1000</f>
        <v>0</v>
      </c>
      <c r="G4" s="1">
        <f>[1]IUajustada!H5*[2]EF_PM10pista!G4/1000</f>
        <v>2.9147738745420308E-2</v>
      </c>
      <c r="H4" s="1">
        <f>[1]IUajustada!I5*[2]EF_PM10pista!H4/1000</f>
        <v>9.4024963380940946E-4</v>
      </c>
      <c r="I4" s="1">
        <f>[1]IUajustada!J5*[2]EF_PM10pista!I4/1000</f>
        <v>0</v>
      </c>
      <c r="J4" s="1">
        <f>[1]IUajustada!K5*[2]EF_PM10pista!J4/1000</f>
        <v>0</v>
      </c>
      <c r="K4" s="1">
        <f>[1]IUajustada!L5*[2]EF_PM10pista!K4/1000</f>
        <v>2.9126374000905095E-2</v>
      </c>
      <c r="L4" s="1">
        <f>[1]IUajustada!M5*[2]EF_PM10pista!L4/1000</f>
        <v>0</v>
      </c>
      <c r="M4" s="1">
        <f>[1]IUajustada!N5*[2]EF_PM10pista!M4/1000</f>
        <v>0.30262276032179913</v>
      </c>
      <c r="N4" s="1">
        <f>[1]IUajustada!O5*[2]EF_PM10pista!N4/1000</f>
        <v>2.305487099554827E-2</v>
      </c>
      <c r="O4" s="1">
        <f>[1]IUajustada!P5*[2]EF_PM10pista!O4/1000</f>
        <v>0</v>
      </c>
      <c r="P4" s="1">
        <f>[1]IUajustada!Q5*[2]EF_PM10pista!P4/1000</f>
        <v>1.2540815264020673</v>
      </c>
      <c r="Q4" s="1">
        <f>[1]IUajustada!R5*[2]EF_PM10pista!Q4/1000</f>
        <v>1.2540815264020673</v>
      </c>
      <c r="R4" s="1">
        <f>[1]IUajustada!S5*[2]EF_PM10pista!R4/1000</f>
        <v>6.354013067103808</v>
      </c>
      <c r="S4" s="1">
        <f>[1]IUajustada!T5*[2]EF_PM10pista!S4/1000</f>
        <v>5.0480949439331821</v>
      </c>
      <c r="T4" s="1">
        <f>[1]IUajustada!U5*[2]EF_PM10pista!T4/1000</f>
        <v>5.0480949439331821</v>
      </c>
      <c r="U4" s="1">
        <f>[1]IUajustada!V5*[2]EF_PM10pista!U4/1000</f>
        <v>0</v>
      </c>
      <c r="V4" s="1">
        <f>[1]IUajustada!W5*[2]EF_PM10pista!V4/1000</f>
        <v>0</v>
      </c>
    </row>
    <row r="5" spans="1:22" x14ac:dyDescent="0.2">
      <c r="A5" s="5">
        <v>1977</v>
      </c>
      <c r="B5" s="1">
        <f>[1]IUajustada!C6*[2]EF_PM10pista!B5/1000</f>
        <v>2.7134244738946949</v>
      </c>
      <c r="C5" s="1">
        <f>[1]IUajustada!D6*[2]EF_PM10pista!C5/1000</f>
        <v>2.051849624754205E-2</v>
      </c>
      <c r="D5" s="1">
        <f>[1]IUajustada!E6*[2]EF_PM10pista!D5/1000</f>
        <v>0</v>
      </c>
      <c r="E5" s="1">
        <f>[1]IUajustada!F6*[2]EF_PM10pista!E5/1000</f>
        <v>0</v>
      </c>
      <c r="F5" s="1">
        <f>[1]IUajustada!G6*[2]EF_PM10pista!F5/1000</f>
        <v>0</v>
      </c>
      <c r="G5" s="1">
        <f>[1]IUajustada!H6*[2]EF_PM10pista!G5/1000</f>
        <v>3.5671124060457172E-2</v>
      </c>
      <c r="H5" s="1">
        <f>[1]IUajustada!I6*[2]EF_PM10pista!H5/1000</f>
        <v>0</v>
      </c>
      <c r="I5" s="1">
        <f>[1]IUajustada!J6*[2]EF_PM10pista!I5/1000</f>
        <v>0</v>
      </c>
      <c r="J5" s="1">
        <f>[1]IUajustada!K6*[2]EF_PM10pista!J5/1000</f>
        <v>0</v>
      </c>
      <c r="K5" s="1">
        <f>[1]IUajustada!L6*[2]EF_PM10pista!K5/1000</f>
        <v>4.0485620768007463E-2</v>
      </c>
      <c r="L5" s="1">
        <f>[1]IUajustada!M6*[2]EF_PM10pista!L5/1000</f>
        <v>0</v>
      </c>
      <c r="M5" s="1">
        <f>[1]IUajustada!N6*[2]EF_PM10pista!M5/1000</f>
        <v>0.78678240670528399</v>
      </c>
      <c r="N5" s="1">
        <f>[1]IUajustada!O6*[2]EF_PM10pista!N5/1000</f>
        <v>0.10748056713352537</v>
      </c>
      <c r="O5" s="1">
        <f>[1]IUajustada!P6*[2]EF_PM10pista!O5/1000</f>
        <v>0</v>
      </c>
      <c r="P5" s="1">
        <f>[1]IUajustada!Q6*[2]EF_PM10pista!P5/1000</f>
        <v>1.6305284594368366</v>
      </c>
      <c r="Q5" s="1">
        <f>[1]IUajustada!R6*[2]EF_PM10pista!Q5/1000</f>
        <v>1.6305284594368366</v>
      </c>
      <c r="R5" s="1">
        <f>[1]IUajustada!S6*[2]EF_PM10pista!R5/1000</f>
        <v>8.2613441944799728</v>
      </c>
      <c r="S5" s="1">
        <f>[1]IUajustada!T6*[2]EF_PM10pista!S5/1000</f>
        <v>7.2250519085865319</v>
      </c>
      <c r="T5" s="1">
        <f>[1]IUajustada!U6*[2]EF_PM10pista!T5/1000</f>
        <v>7.2250519085865319</v>
      </c>
      <c r="U5" s="1">
        <f>[1]IUajustada!V6*[2]EF_PM10pista!U5/1000</f>
        <v>0</v>
      </c>
      <c r="V5" s="1">
        <f>[1]IUajustada!W6*[2]EF_PM10pista!V5/1000</f>
        <v>0</v>
      </c>
    </row>
    <row r="6" spans="1:22" x14ac:dyDescent="0.2">
      <c r="A6" s="5">
        <v>1978</v>
      </c>
      <c r="B6" s="1">
        <f>[1]IUajustada!C7*[2]EF_PM10pista!B6/1000</f>
        <v>4.3948515567892859</v>
      </c>
      <c r="C6" s="1">
        <f>[1]IUajustada!D7*[2]EF_PM10pista!C6/1000</f>
        <v>3.4308742581110663E-2</v>
      </c>
      <c r="D6" s="1">
        <f>[1]IUajustada!E7*[2]EF_PM10pista!D6/1000</f>
        <v>0</v>
      </c>
      <c r="E6" s="1">
        <f>[1]IUajustada!F7*[2]EF_PM10pista!E6/1000</f>
        <v>0</v>
      </c>
      <c r="F6" s="1">
        <f>[1]IUajustada!G7*[2]EF_PM10pista!F6/1000</f>
        <v>0</v>
      </c>
      <c r="G6" s="1">
        <f>[1]IUajustada!H7*[2]EF_PM10pista!G6/1000</f>
        <v>3.230233985886672E-2</v>
      </c>
      <c r="H6" s="1">
        <f>[1]IUajustada!I7*[2]EF_PM10pista!H6/1000</f>
        <v>0</v>
      </c>
      <c r="I6" s="1">
        <f>[1]IUajustada!J7*[2]EF_PM10pista!I6/1000</f>
        <v>0</v>
      </c>
      <c r="J6" s="1">
        <f>[1]IUajustada!K7*[2]EF_PM10pista!J6/1000</f>
        <v>0</v>
      </c>
      <c r="K6" s="1">
        <f>[1]IUajustada!L7*[2]EF_PM10pista!K6/1000</f>
        <v>6.6928205493364853E-2</v>
      </c>
      <c r="L6" s="1">
        <f>[1]IUajustada!M7*[2]EF_PM10pista!L6/1000</f>
        <v>0</v>
      </c>
      <c r="M6" s="1">
        <f>[1]IUajustada!N7*[2]EF_PM10pista!M6/1000</f>
        <v>0.90034748979288381</v>
      </c>
      <c r="N6" s="1">
        <f>[1]IUajustada!O7*[2]EF_PM10pista!N6/1000</f>
        <v>6.2562799502521013E-2</v>
      </c>
      <c r="O6" s="1">
        <f>[1]IUajustada!P7*[2]EF_PM10pista!O6/1000</f>
        <v>0</v>
      </c>
      <c r="P6" s="1">
        <f>[1]IUajustada!Q7*[2]EF_PM10pista!P6/1000</f>
        <v>1.9315358737747195</v>
      </c>
      <c r="Q6" s="1">
        <f>[1]IUajustada!R7*[2]EF_PM10pista!Q6/1000</f>
        <v>1.9315358737747195</v>
      </c>
      <c r="R6" s="1">
        <f>[1]IUajustada!S7*[2]EF_PM10pista!R6/1000</f>
        <v>9.7864484271252437</v>
      </c>
      <c r="S6" s="1">
        <f>[1]IUajustada!T7*[2]EF_PM10pista!S6/1000</f>
        <v>9.1096409638972862</v>
      </c>
      <c r="T6" s="1">
        <f>[1]IUajustada!U7*[2]EF_PM10pista!T6/1000</f>
        <v>9.1096409638972862</v>
      </c>
      <c r="U6" s="1">
        <f>[1]IUajustada!V7*[2]EF_PM10pista!U6/1000</f>
        <v>0</v>
      </c>
      <c r="V6" s="1">
        <f>[1]IUajustada!W7*[2]EF_PM10pista!V6/1000</f>
        <v>0</v>
      </c>
    </row>
    <row r="7" spans="1:22" x14ac:dyDescent="0.2">
      <c r="A7" s="5">
        <v>1979</v>
      </c>
      <c r="B7" s="1">
        <f>[1]IUajustada!C8*[2]EF_PM10pista!B7/1000</f>
        <v>5.4803395919439888</v>
      </c>
      <c r="C7" s="1">
        <f>[1]IUajustada!D8*[2]EF_PM10pista!C7/1000</f>
        <v>7.6409776792876263E-2</v>
      </c>
      <c r="D7" s="1">
        <f>[1]IUajustada!E8*[2]EF_PM10pista!D7/1000</f>
        <v>0</v>
      </c>
      <c r="E7" s="1">
        <f>[1]IUajustada!F8*[2]EF_PM10pista!E7/1000</f>
        <v>0</v>
      </c>
      <c r="F7" s="1">
        <f>[1]IUajustada!G8*[2]EF_PM10pista!F7/1000</f>
        <v>0</v>
      </c>
      <c r="G7" s="1">
        <f>[1]IUajustada!H8*[2]EF_PM10pista!G7/1000</f>
        <v>2.284132043145776E-2</v>
      </c>
      <c r="H7" s="1">
        <f>[1]IUajustada!I8*[2]EF_PM10pista!H7/1000</f>
        <v>0</v>
      </c>
      <c r="I7" s="1">
        <f>[1]IUajustada!J8*[2]EF_PM10pista!I7/1000</f>
        <v>0</v>
      </c>
      <c r="J7" s="1">
        <f>[1]IUajustada!K8*[2]EF_PM10pista!J7/1000</f>
        <v>0</v>
      </c>
      <c r="K7" s="1">
        <f>[1]IUajustada!L8*[2]EF_PM10pista!K7/1000</f>
        <v>0.15513030683365539</v>
      </c>
      <c r="L7" s="1">
        <f>[1]IUajustada!M8*[2]EF_PM10pista!L7/1000</f>
        <v>0</v>
      </c>
      <c r="M7" s="1">
        <f>[1]IUajustada!N8*[2]EF_PM10pista!M7/1000</f>
        <v>1.1675491201686896</v>
      </c>
      <c r="N7" s="1">
        <f>[1]IUajustada!O8*[2]EF_PM10pista!N7/1000</f>
        <v>0.10910801161575187</v>
      </c>
      <c r="O7" s="1">
        <f>[1]IUajustada!P8*[2]EF_PM10pista!O7/1000</f>
        <v>0</v>
      </c>
      <c r="P7" s="1">
        <f>[1]IUajustada!Q8*[2]EF_PM10pista!P7/1000</f>
        <v>2.0708404126858064</v>
      </c>
      <c r="Q7" s="1">
        <f>[1]IUajustada!R8*[2]EF_PM10pista!Q7/1000</f>
        <v>2.0708404126858064</v>
      </c>
      <c r="R7" s="1">
        <f>[1]IUajustada!S8*[2]EF_PM10pista!R7/1000</f>
        <v>10.492258090941418</v>
      </c>
      <c r="S7" s="1">
        <f>[1]IUajustada!T8*[2]EF_PM10pista!S7/1000</f>
        <v>10.302559011455195</v>
      </c>
      <c r="T7" s="1">
        <f>[1]IUajustada!U8*[2]EF_PM10pista!T7/1000</f>
        <v>10.302559011455195</v>
      </c>
      <c r="U7" s="1">
        <f>[1]IUajustada!V8*[2]EF_PM10pista!U7/1000</f>
        <v>0</v>
      </c>
      <c r="V7" s="1">
        <f>[1]IUajustada!W8*[2]EF_PM10pista!V7/1000</f>
        <v>0</v>
      </c>
    </row>
    <row r="8" spans="1:22" x14ac:dyDescent="0.2">
      <c r="A8" s="5">
        <v>1980</v>
      </c>
      <c r="B8" s="1">
        <f>[1]IUajustada!C9*[2]EF_PM10pista!B8/1000</f>
        <v>6.3485543424922541</v>
      </c>
      <c r="C8" s="1">
        <f>[1]IUajustada!D9*[2]EF_PM10pista!C8/1000</f>
        <v>0.77435820543257683</v>
      </c>
      <c r="D8" s="1">
        <f>[1]IUajustada!E9*[2]EF_PM10pista!D8/1000</f>
        <v>0</v>
      </c>
      <c r="E8" s="1">
        <f>[1]IUajustada!F9*[2]EF_PM10pista!E8/1000</f>
        <v>0</v>
      </c>
      <c r="F8" s="1">
        <f>[1]IUajustada!G9*[2]EF_PM10pista!F8/1000</f>
        <v>0</v>
      </c>
      <c r="G8" s="1">
        <f>[1]IUajustada!H9*[2]EF_PM10pista!G8/1000</f>
        <v>3.4437083377458301E-2</v>
      </c>
      <c r="H8" s="1">
        <f>[1]IUajustada!I9*[2]EF_PM10pista!H8/1000</f>
        <v>3.2797222154731221E-3</v>
      </c>
      <c r="I8" s="1">
        <f>[1]IUajustada!J9*[2]EF_PM10pista!I8/1000</f>
        <v>0</v>
      </c>
      <c r="J8" s="1">
        <f>[1]IUajustada!K9*[2]EF_PM10pista!J8/1000</f>
        <v>0</v>
      </c>
      <c r="K8" s="1">
        <f>[1]IUajustada!L9*[2]EF_PM10pista!K8/1000</f>
        <v>0.21948823789746041</v>
      </c>
      <c r="L8" s="1">
        <f>[1]IUajustada!M9*[2]EF_PM10pista!L8/1000</f>
        <v>1.1025315333019774</v>
      </c>
      <c r="M8" s="1">
        <f>[1]IUajustada!N9*[2]EF_PM10pista!M8/1000</f>
        <v>2.1143441740299718</v>
      </c>
      <c r="N8" s="1">
        <f>[1]IUajustada!O9*[2]EF_PM10pista!N8/1000</f>
        <v>0.25332778927771177</v>
      </c>
      <c r="O8" s="1">
        <f>[1]IUajustada!P9*[2]EF_PM10pista!O8/1000</f>
        <v>0</v>
      </c>
      <c r="P8" s="1">
        <f>[1]IUajustada!Q9*[2]EF_PM10pista!P8/1000</f>
        <v>2.0408465162916007</v>
      </c>
      <c r="Q8" s="1">
        <f>[1]IUajustada!R9*[2]EF_PM10pista!Q8/1000</f>
        <v>2.0408465162916007</v>
      </c>
      <c r="R8" s="1">
        <f>[1]IUajustada!S9*[2]EF_PM10pista!R8/1000</f>
        <v>10.340289015877442</v>
      </c>
      <c r="S8" s="1">
        <f>[1]IUajustada!T9*[2]EF_PM10pista!S8/1000</f>
        <v>10.629546177108846</v>
      </c>
      <c r="T8" s="1">
        <f>[1]IUajustada!U9*[2]EF_PM10pista!T8/1000</f>
        <v>10.629546177108846</v>
      </c>
      <c r="U8" s="1">
        <f>[1]IUajustada!V9*[2]EF_PM10pista!U8/1000</f>
        <v>0</v>
      </c>
      <c r="V8" s="1">
        <f>[1]IUajustada!W9*[2]EF_PM10pista!V8/1000</f>
        <v>0</v>
      </c>
    </row>
    <row r="9" spans="1:22" x14ac:dyDescent="0.2">
      <c r="A9" s="5">
        <v>1981</v>
      </c>
      <c r="B9" s="1">
        <f>[1]IUajustada!C10*[2]EF_PM10pista!B9/1000</f>
        <v>4.1091108383654227</v>
      </c>
      <c r="C9" s="1">
        <f>[1]IUajustada!D10*[2]EF_PM10pista!C9/1000</f>
        <v>2.028646248170098</v>
      </c>
      <c r="D9" s="1">
        <f>[1]IUajustada!E10*[2]EF_PM10pista!D9/1000</f>
        <v>0</v>
      </c>
      <c r="E9" s="1">
        <f>[1]IUajustada!F10*[2]EF_PM10pista!E9/1000</f>
        <v>0</v>
      </c>
      <c r="F9" s="1">
        <f>[1]IUajustada!G10*[2]EF_PM10pista!F9/1000</f>
        <v>0</v>
      </c>
      <c r="G9" s="1">
        <f>[1]IUajustada!H10*[2]EF_PM10pista!G9/1000</f>
        <v>3.3894600290942177E-2</v>
      </c>
      <c r="H9" s="1">
        <f>[1]IUajustada!I10*[2]EF_PM10pista!H9/1000</f>
        <v>3.7660666864181213E-3</v>
      </c>
      <c r="I9" s="1">
        <f>[1]IUajustada!J10*[2]EF_PM10pista!I9/1000</f>
        <v>0</v>
      </c>
      <c r="J9" s="1">
        <f>[1]IUajustada!K10*[2]EF_PM10pista!J9/1000</f>
        <v>0</v>
      </c>
      <c r="K9" s="1">
        <f>[1]IUajustada!L10*[2]EF_PM10pista!K9/1000</f>
        <v>0.24287487039121033</v>
      </c>
      <c r="L9" s="1">
        <f>[1]IUajustada!M10*[2]EF_PM10pista!L9/1000</f>
        <v>2.1202529486576491</v>
      </c>
      <c r="M9" s="1">
        <f>[1]IUajustada!N10*[2]EF_PM10pista!M9/1000</f>
        <v>2.4953710822332771</v>
      </c>
      <c r="N9" s="1">
        <f>[1]IUajustada!O10*[2]EF_PM10pista!N9/1000</f>
        <v>4.8930313975393214E-2</v>
      </c>
      <c r="O9" s="1">
        <f>[1]IUajustada!P10*[2]EF_PM10pista!O9/1000</f>
        <v>0</v>
      </c>
      <c r="P9" s="1">
        <f>[1]IUajustada!Q10*[2]EF_PM10pista!P9/1000</f>
        <v>1.8524658230038291</v>
      </c>
      <c r="Q9" s="1">
        <f>[1]IUajustada!R10*[2]EF_PM10pista!Q9/1000</f>
        <v>1.8524658230038291</v>
      </c>
      <c r="R9" s="1">
        <f>[1]IUajustada!S10*[2]EF_PM10pista!R9/1000</f>
        <v>9.3858268365527344</v>
      </c>
      <c r="S9" s="1">
        <f>[1]IUajustada!T10*[2]EF_PM10pista!S9/1000</f>
        <v>10.037732119876994</v>
      </c>
      <c r="T9" s="1">
        <f>[1]IUajustada!U10*[2]EF_PM10pista!T9/1000</f>
        <v>10.037732119876994</v>
      </c>
      <c r="U9" s="1">
        <f>[1]IUajustada!V10*[2]EF_PM10pista!U9/1000</f>
        <v>0</v>
      </c>
      <c r="V9" s="1">
        <f>[1]IUajustada!W10*[2]EF_PM10pista!V9/1000</f>
        <v>0</v>
      </c>
    </row>
    <row r="10" spans="1:22" x14ac:dyDescent="0.2">
      <c r="A10" s="5">
        <v>1982</v>
      </c>
      <c r="B10" s="1">
        <f>[1]IUajustada!C11*[2]EF_PM10pista!B10/1000</f>
        <v>6.2821640297568591</v>
      </c>
      <c r="C10" s="1">
        <f>[1]IUajustada!D11*[2]EF_PM10pista!C10/1000</f>
        <v>2.1782063862189029</v>
      </c>
      <c r="D10" s="1">
        <f>[1]IUajustada!E11*[2]EF_PM10pista!D10/1000</f>
        <v>0</v>
      </c>
      <c r="E10" s="1">
        <f>[1]IUajustada!F11*[2]EF_PM10pista!E10/1000</f>
        <v>0</v>
      </c>
      <c r="F10" s="1">
        <f>[1]IUajustada!G11*[2]EF_PM10pista!F10/1000</f>
        <v>0</v>
      </c>
      <c r="G10" s="1">
        <f>[1]IUajustada!H11*[2]EF_PM10pista!G10/1000</f>
        <v>4.7550338608809667E-2</v>
      </c>
      <c r="H10" s="1">
        <f>[1]IUajustada!I11*[2]EF_PM10pista!H10/1000</f>
        <v>1.7291032163648017E-2</v>
      </c>
      <c r="I10" s="1">
        <f>[1]IUajustada!J11*[2]EF_PM10pista!I10/1000</f>
        <v>0</v>
      </c>
      <c r="J10" s="1">
        <f>[1]IUajustada!K11*[2]EF_PM10pista!J10/1000</f>
        <v>0</v>
      </c>
      <c r="K10" s="1">
        <f>[1]IUajustada!L11*[2]EF_PM10pista!K10/1000</f>
        <v>0.31343233125108222</v>
      </c>
      <c r="L10" s="1">
        <f>[1]IUajustada!M11*[2]EF_PM10pista!L10/1000</f>
        <v>3.5620249537448498</v>
      </c>
      <c r="M10" s="1">
        <f>[1]IUajustada!N11*[2]EF_PM10pista!M10/1000</f>
        <v>3.1497391626351479</v>
      </c>
      <c r="N10" s="1">
        <f>[1]IUajustada!O11*[2]EF_PM10pista!N10/1000</f>
        <v>0.22637399178684642</v>
      </c>
      <c r="O10" s="1">
        <f>[1]IUajustada!P11*[2]EF_PM10pista!O10/1000</f>
        <v>0</v>
      </c>
      <c r="P10" s="1">
        <f>[1]IUajustada!Q11*[2]EF_PM10pista!P10/1000</f>
        <v>1.8959445416490244</v>
      </c>
      <c r="Q10" s="1">
        <f>[1]IUajustada!R11*[2]EF_PM10pista!Q10/1000</f>
        <v>1.8959445416490244</v>
      </c>
      <c r="R10" s="1">
        <f>[1]IUajustada!S11*[2]EF_PM10pista!R10/1000</f>
        <v>9.6061190110217236</v>
      </c>
      <c r="S10" s="1">
        <f>[1]IUajustada!T11*[2]EF_PM10pista!S10/1000</f>
        <v>10.633991455302175</v>
      </c>
      <c r="T10" s="1">
        <f>[1]IUajustada!U11*[2]EF_PM10pista!T10/1000</f>
        <v>10.633991455302175</v>
      </c>
      <c r="U10" s="1">
        <f>[1]IUajustada!V11*[2]EF_PM10pista!U10/1000</f>
        <v>0</v>
      </c>
      <c r="V10" s="1">
        <f>[1]IUajustada!W11*[2]EF_PM10pista!V10/1000</f>
        <v>0</v>
      </c>
    </row>
    <row r="11" spans="1:22" x14ac:dyDescent="0.2">
      <c r="A11" s="5">
        <v>1983</v>
      </c>
      <c r="B11" s="1">
        <f>[1]IUajustada!C12*[2]EF_PM10pista!B11/1000</f>
        <v>3.9661493916102084</v>
      </c>
      <c r="C11" s="1">
        <f>[1]IUajustada!D12*[2]EF_PM10pista!C11/1000</f>
        <v>9.2202189023616636</v>
      </c>
      <c r="D11" s="1">
        <f>[1]IUajustada!E12*[2]EF_PM10pista!D11/1000</f>
        <v>0</v>
      </c>
      <c r="E11" s="1">
        <f>[1]IUajustada!F12*[2]EF_PM10pista!E11/1000</f>
        <v>0</v>
      </c>
      <c r="F11" s="1">
        <f>[1]IUajustada!G12*[2]EF_PM10pista!F11/1000</f>
        <v>0</v>
      </c>
      <c r="G11" s="1">
        <f>[1]IUajustada!H12*[2]EF_PM10pista!G11/1000</f>
        <v>5.4553421705220893E-2</v>
      </c>
      <c r="H11" s="1">
        <f>[1]IUajustada!I12*[2]EF_PM10pista!H11/1000</f>
        <v>5.9512823479700667E-2</v>
      </c>
      <c r="I11" s="1">
        <f>[1]IUajustada!J12*[2]EF_PM10pista!I11/1000</f>
        <v>0</v>
      </c>
      <c r="J11" s="1">
        <f>[1]IUajustada!K12*[2]EF_PM10pista!J11/1000</f>
        <v>0</v>
      </c>
      <c r="K11" s="1">
        <f>[1]IUajustada!L12*[2]EF_PM10pista!K11/1000</f>
        <v>0.39540458219976565</v>
      </c>
      <c r="L11" s="1">
        <f>[1]IUajustada!M12*[2]EF_PM10pista!L11/1000</f>
        <v>5.7670880203488046</v>
      </c>
      <c r="M11" s="1">
        <f>[1]IUajustada!N12*[2]EF_PM10pista!M11/1000</f>
        <v>2.7258825970342255</v>
      </c>
      <c r="N11" s="1">
        <f>[1]IUajustada!O12*[2]EF_PM10pista!N11/1000</f>
        <v>6.5309656318736961E-2</v>
      </c>
      <c r="O11" s="1">
        <f>[1]IUajustada!P12*[2]EF_PM10pista!O11/1000</f>
        <v>0</v>
      </c>
      <c r="P11" s="1">
        <f>[1]IUajustada!Q12*[2]EF_PM10pista!P11/1000</f>
        <v>1.4782641908764891</v>
      </c>
      <c r="Q11" s="1">
        <f>[1]IUajustada!R12*[2]EF_PM10pista!Q11/1000</f>
        <v>1.4782641908764891</v>
      </c>
      <c r="R11" s="1">
        <f>[1]IUajustada!S12*[2]EF_PM10pista!R11/1000</f>
        <v>7.4898719004408774</v>
      </c>
      <c r="S11" s="1">
        <f>[1]IUajustada!T12*[2]EF_PM10pista!S11/1000</f>
        <v>8.5484979849139595</v>
      </c>
      <c r="T11" s="1">
        <f>[1]IUajustada!U12*[2]EF_PM10pista!T11/1000</f>
        <v>8.5484979849139595</v>
      </c>
      <c r="U11" s="1">
        <f>[1]IUajustada!V12*[2]EF_PM10pista!U11/1000</f>
        <v>0</v>
      </c>
      <c r="V11" s="1">
        <f>[1]IUajustada!W12*[2]EF_PM10pista!V11/1000</f>
        <v>0</v>
      </c>
    </row>
    <row r="12" spans="1:22" x14ac:dyDescent="0.2">
      <c r="A12" s="5">
        <v>1984</v>
      </c>
      <c r="B12" s="1">
        <f>[1]IUajustada!C13*[2]EF_PM10pista!B12/1000</f>
        <v>2.6309648041076703</v>
      </c>
      <c r="C12" s="1">
        <f>[1]IUajustada!D13*[2]EF_PM10pista!C12/1000</f>
        <v>13.035303008864847</v>
      </c>
      <c r="D12" s="1">
        <f>[1]IUajustada!E13*[2]EF_PM10pista!D12/1000</f>
        <v>0</v>
      </c>
      <c r="E12" s="1">
        <f>[1]IUajustada!F13*[2]EF_PM10pista!E12/1000</f>
        <v>0</v>
      </c>
      <c r="F12" s="1">
        <f>[1]IUajustada!G13*[2]EF_PM10pista!F12/1000</f>
        <v>0</v>
      </c>
      <c r="G12" s="1">
        <f>[1]IUajustada!H13*[2]EF_PM10pista!G12/1000</f>
        <v>5.9710686284753164E-2</v>
      </c>
      <c r="H12" s="1">
        <f>[1]IUajustada!I13*[2]EF_PM10pista!H12/1000</f>
        <v>0.1194213721707407</v>
      </c>
      <c r="I12" s="1">
        <f>[1]IUajustada!J13*[2]EF_PM10pista!I12/1000</f>
        <v>0</v>
      </c>
      <c r="J12" s="1">
        <f>[1]IUajustada!K13*[2]EF_PM10pista!J12/1000</f>
        <v>0</v>
      </c>
      <c r="K12" s="1">
        <f>[1]IUajustada!L13*[2]EF_PM10pista!K12/1000</f>
        <v>0.35590867345410554</v>
      </c>
      <c r="L12" s="1">
        <f>[1]IUajustada!M13*[2]EF_PM10pista!L12/1000</f>
        <v>8.2689864997648286</v>
      </c>
      <c r="M12" s="1">
        <f>[1]IUajustada!N13*[2]EF_PM10pista!M12/1000</f>
        <v>5.2070269925633736</v>
      </c>
      <c r="N12" s="1">
        <f>[1]IUajustada!O13*[2]EF_PM10pista!N12/1000</f>
        <v>0.15035196674123899</v>
      </c>
      <c r="O12" s="1">
        <f>[1]IUajustada!P13*[2]EF_PM10pista!O12/1000</f>
        <v>0</v>
      </c>
      <c r="P12" s="1">
        <f>[1]IUajustada!Q13*[2]EF_PM10pista!P12/1000</f>
        <v>1.6804976850119107</v>
      </c>
      <c r="Q12" s="1">
        <f>[1]IUajustada!R13*[2]EF_PM10pista!Q12/1000</f>
        <v>1.6804976850119107</v>
      </c>
      <c r="R12" s="1">
        <f>[1]IUajustada!S13*[2]EF_PM10pista!R12/1000</f>
        <v>8.5145216040603469</v>
      </c>
      <c r="S12" s="1">
        <f>[1]IUajustada!T13*[2]EF_PM10pista!S12/1000</f>
        <v>9.9895153224988995</v>
      </c>
      <c r="T12" s="1">
        <f>[1]IUajustada!U13*[2]EF_PM10pista!T12/1000</f>
        <v>9.9895153224988995</v>
      </c>
      <c r="U12" s="1">
        <f>[1]IUajustada!V13*[2]EF_PM10pista!U12/1000</f>
        <v>0</v>
      </c>
      <c r="V12" s="1">
        <f>[1]IUajustada!W13*[2]EF_PM10pista!V12/1000</f>
        <v>0</v>
      </c>
    </row>
    <row r="13" spans="1:22" x14ac:dyDescent="0.2">
      <c r="A13" s="5">
        <v>1985</v>
      </c>
      <c r="B13" s="1">
        <f>[1]IUajustada!C14*[2]EF_PM10pista!B13/1000</f>
        <v>3.6689744152591377</v>
      </c>
      <c r="C13" s="1">
        <f>[1]IUajustada!D14*[2]EF_PM10pista!C13/1000</f>
        <v>17.758881607495887</v>
      </c>
      <c r="D13" s="1">
        <f>[1]IUajustada!E14*[2]EF_PM10pista!D13/1000</f>
        <v>0</v>
      </c>
      <c r="E13" s="1">
        <f>[1]IUajustada!F14*[2]EF_PM10pista!E13/1000</f>
        <v>0</v>
      </c>
      <c r="F13" s="1">
        <f>[1]IUajustada!G14*[2]EF_PM10pista!F13/1000</f>
        <v>0</v>
      </c>
      <c r="G13" s="1">
        <f>[1]IUajustada!H14*[2]EF_PM10pista!G13/1000</f>
        <v>6.1938395874883617E-2</v>
      </c>
      <c r="H13" s="1">
        <f>[1]IUajustada!I14*[2]EF_PM10pista!H13/1000</f>
        <v>0.17929535588123252</v>
      </c>
      <c r="I13" s="1">
        <f>[1]IUajustada!J14*[2]EF_PM10pista!I13/1000</f>
        <v>0</v>
      </c>
      <c r="J13" s="1">
        <f>[1]IUajustada!K14*[2]EF_PM10pista!J13/1000</f>
        <v>0</v>
      </c>
      <c r="K13" s="1">
        <f>[1]IUajustada!L14*[2]EF_PM10pista!K13/1000</f>
        <v>0.70721020622714414</v>
      </c>
      <c r="L13" s="1">
        <f>[1]IUajustada!M14*[2]EF_PM10pista!L13/1000</f>
        <v>8.1841763818185242</v>
      </c>
      <c r="M13" s="1">
        <f>[1]IUajustada!N14*[2]EF_PM10pista!M13/1000</f>
        <v>6.1087428321330135</v>
      </c>
      <c r="N13" s="1">
        <f>[1]IUajustada!O14*[2]EF_PM10pista!N13/1000</f>
        <v>0.43141875685612263</v>
      </c>
      <c r="O13" s="1">
        <f>[1]IUajustada!P14*[2]EF_PM10pista!O13/1000</f>
        <v>0</v>
      </c>
      <c r="P13" s="1">
        <f>[1]IUajustada!Q14*[2]EF_PM10pista!P13/1000</f>
        <v>3.2777869992132778</v>
      </c>
      <c r="Q13" s="1">
        <f>[1]IUajustada!R14*[2]EF_PM10pista!Q13/1000</f>
        <v>3.2777869992132778</v>
      </c>
      <c r="R13" s="1">
        <f>[1]IUajustada!S14*[2]EF_PM10pista!R13/1000</f>
        <v>16.607454129347275</v>
      </c>
      <c r="S13" s="1">
        <f>[1]IUajustada!T14*[2]EF_PM10pista!S13/1000</f>
        <v>19.985642239955336</v>
      </c>
      <c r="T13" s="1">
        <f>[1]IUajustada!U14*[2]EF_PM10pista!T13/1000</f>
        <v>19.985642239955336</v>
      </c>
      <c r="U13" s="1">
        <f>[1]IUajustada!V14*[2]EF_PM10pista!U13/1000</f>
        <v>0</v>
      </c>
      <c r="V13" s="1">
        <f>[1]IUajustada!W14*[2]EF_PM10pista!V13/1000</f>
        <v>0</v>
      </c>
    </row>
    <row r="14" spans="1:22" x14ac:dyDescent="0.2">
      <c r="A14" s="5">
        <v>1986</v>
      </c>
      <c r="B14" s="1">
        <f>[1]IUajustada!C15*[2]EF_PM10pista!B14/1000</f>
        <v>5.5527783489945843</v>
      </c>
      <c r="C14" s="1">
        <f>[1]IUajustada!D15*[2]EF_PM10pista!C14/1000</f>
        <v>29.555033893358132</v>
      </c>
      <c r="D14" s="1">
        <f>[1]IUajustada!E15*[2]EF_PM10pista!D14/1000</f>
        <v>0</v>
      </c>
      <c r="E14" s="1">
        <f>[1]IUajustada!F15*[2]EF_PM10pista!E14/1000</f>
        <v>0</v>
      </c>
      <c r="F14" s="1">
        <f>[1]IUajustada!G15*[2]EF_PM10pista!F14/1000</f>
        <v>0</v>
      </c>
      <c r="G14" s="1">
        <f>[1]IUajustada!H15*[2]EF_PM10pista!G14/1000</f>
        <v>0.10619439924287599</v>
      </c>
      <c r="H14" s="1">
        <f>[1]IUajustada!I15*[2]EF_PM10pista!H14/1000</f>
        <v>0.37926571031527567</v>
      </c>
      <c r="I14" s="1">
        <f>[1]IUajustada!J15*[2]EF_PM10pista!I14/1000</f>
        <v>0</v>
      </c>
      <c r="J14" s="1">
        <f>[1]IUajustada!K15*[2]EF_PM10pista!J14/1000</f>
        <v>0</v>
      </c>
      <c r="K14" s="1">
        <f>[1]IUajustada!L15*[2]EF_PM10pista!K14/1000</f>
        <v>1.3227160780944478</v>
      </c>
      <c r="L14" s="1">
        <f>[1]IUajustada!M15*[2]EF_PM10pista!L14/1000</f>
        <v>7.7813283215735707</v>
      </c>
      <c r="M14" s="1">
        <f>[1]IUajustada!N15*[2]EF_PM10pista!M14/1000</f>
        <v>13.653758307918697</v>
      </c>
      <c r="N14" s="1">
        <f>[1]IUajustada!O15*[2]EF_PM10pista!N14/1000</f>
        <v>0.98712979949472768</v>
      </c>
      <c r="O14" s="1">
        <f>[1]IUajustada!P15*[2]EF_PM10pista!O14/1000</f>
        <v>0</v>
      </c>
      <c r="P14" s="1">
        <f>[1]IUajustada!Q15*[2]EF_PM10pista!P14/1000</f>
        <v>5.2513954307525186</v>
      </c>
      <c r="Q14" s="1">
        <f>[1]IUajustada!R15*[2]EF_PM10pista!Q14/1000</f>
        <v>5.2513954307525186</v>
      </c>
      <c r="R14" s="1">
        <f>[1]IUajustada!S15*[2]EF_PM10pista!R14/1000</f>
        <v>26.607070182479426</v>
      </c>
      <c r="S14" s="1">
        <f>[1]IUajustada!T15*[2]EF_PM10pista!S14/1000</f>
        <v>32.794995599700506</v>
      </c>
      <c r="T14" s="1">
        <f>[1]IUajustada!U15*[2]EF_PM10pista!T14/1000</f>
        <v>32.794995599700506</v>
      </c>
      <c r="U14" s="1">
        <f>[1]IUajustada!V15*[2]EF_PM10pista!U14/1000</f>
        <v>0</v>
      </c>
      <c r="V14" s="1">
        <f>[1]IUajustada!W15*[2]EF_PM10pista!V14/1000</f>
        <v>0</v>
      </c>
    </row>
    <row r="15" spans="1:22" x14ac:dyDescent="0.2">
      <c r="A15" s="5">
        <v>1987</v>
      </c>
      <c r="B15" s="1">
        <f>[1]IUajustada!C16*[2]EF_PM10pista!B15/1000</f>
        <v>3.5979241025595643</v>
      </c>
      <c r="C15" s="1">
        <f>[1]IUajustada!D16*[2]EF_PM10pista!C15/1000</f>
        <v>21.017483262184872</v>
      </c>
      <c r="D15" s="1">
        <f>[1]IUajustada!E16*[2]EF_PM10pista!D15/1000</f>
        <v>0</v>
      </c>
      <c r="E15" s="1">
        <f>[1]IUajustada!F16*[2]EF_PM10pista!E15/1000</f>
        <v>0</v>
      </c>
      <c r="F15" s="1">
        <f>[1]IUajustada!G16*[2]EF_PM10pista!F15/1000</f>
        <v>0</v>
      </c>
      <c r="G15" s="1">
        <f>[1]IUajustada!H16*[2]EF_PM10pista!G15/1000</f>
        <v>0.14166331660711179</v>
      </c>
      <c r="H15" s="1">
        <f>[1]IUajustada!I16*[2]EF_PM10pista!H15/1000</f>
        <v>0.34530433307681274</v>
      </c>
      <c r="I15" s="1">
        <f>[1]IUajustada!J16*[2]EF_PM10pista!I15/1000</f>
        <v>0</v>
      </c>
      <c r="J15" s="1">
        <f>[1]IUajustada!K16*[2]EF_PM10pista!J15/1000</f>
        <v>0</v>
      </c>
      <c r="K15" s="1">
        <f>[1]IUajustada!L16*[2]EF_PM10pista!K15/1000</f>
        <v>0.7814518932408252</v>
      </c>
      <c r="L15" s="1">
        <f>[1]IUajustada!M16*[2]EF_PM10pista!L15/1000</f>
        <v>9.1170876792278897</v>
      </c>
      <c r="M15" s="1">
        <f>[1]IUajustada!N16*[2]EF_PM10pista!M15/1000</f>
        <v>11.716835963245455</v>
      </c>
      <c r="N15" s="1">
        <f>[1]IUajustada!O16*[2]EF_PM10pista!N15/1000</f>
        <v>0.22505237302397102</v>
      </c>
      <c r="O15" s="1">
        <f>[1]IUajustada!P16*[2]EF_PM10pista!O15/1000</f>
        <v>0</v>
      </c>
      <c r="P15" s="1">
        <f>[1]IUajustada!Q16*[2]EF_PM10pista!P15/1000</f>
        <v>3.6249072725876892</v>
      </c>
      <c r="Q15" s="1">
        <f>[1]IUajustada!R16*[2]EF_PM10pista!Q15/1000</f>
        <v>3.6249072725876892</v>
      </c>
      <c r="R15" s="1">
        <f>[1]IUajustada!S16*[2]EF_PM10pista!R15/1000</f>
        <v>18.366196847777623</v>
      </c>
      <c r="S15" s="1">
        <f>[1]IUajustada!T16*[2]EF_PM10pista!S15/1000</f>
        <v>23.165276738875821</v>
      </c>
      <c r="T15" s="1">
        <f>[1]IUajustada!U16*[2]EF_PM10pista!T15/1000</f>
        <v>23.165276738875821</v>
      </c>
      <c r="U15" s="1">
        <f>[1]IUajustada!V16*[2]EF_PM10pista!U15/1000</f>
        <v>0</v>
      </c>
      <c r="V15" s="1">
        <f>[1]IUajustada!W16*[2]EF_PM10pista!V15/1000</f>
        <v>0</v>
      </c>
    </row>
    <row r="16" spans="1:22" x14ac:dyDescent="0.2">
      <c r="A16" s="5">
        <v>1988</v>
      </c>
      <c r="B16" s="1">
        <f>[1]IUajustada!C17*[2]EF_PM10pista!B16/1000</f>
        <v>5.9693743836504725</v>
      </c>
      <c r="C16" s="1">
        <f>[1]IUajustada!D17*[2]EF_PM10pista!C16/1000</f>
        <v>38.037462172377865</v>
      </c>
      <c r="D16" s="1">
        <f>[1]IUajustada!E17*[2]EF_PM10pista!D16/1000</f>
        <v>0</v>
      </c>
      <c r="E16" s="1">
        <f>[1]IUajustada!F17*[2]EF_PM10pista!E16/1000</f>
        <v>0</v>
      </c>
      <c r="F16" s="1">
        <f>[1]IUajustada!G17*[2]EF_PM10pista!F16/1000</f>
        <v>0</v>
      </c>
      <c r="G16" s="1">
        <f>[1]IUajustada!H17*[2]EF_PM10pista!G16/1000</f>
        <v>0.1088041558688768</v>
      </c>
      <c r="H16" s="1">
        <f>[1]IUajustada!I17*[2]EF_PM10pista!H16/1000</f>
        <v>0.45076007280876346</v>
      </c>
      <c r="I16" s="1">
        <f>[1]IUajustada!J17*[2]EF_PM10pista!I16/1000</f>
        <v>0</v>
      </c>
      <c r="J16" s="1">
        <f>[1]IUajustada!K17*[2]EF_PM10pista!J16/1000</f>
        <v>0</v>
      </c>
      <c r="K16" s="1">
        <f>[1]IUajustada!L17*[2]EF_PM10pista!K16/1000</f>
        <v>1.3456960181787911</v>
      </c>
      <c r="L16" s="1">
        <f>[1]IUajustada!M17*[2]EF_PM10pista!L16/1000</f>
        <v>7.3996827908151932</v>
      </c>
      <c r="M16" s="1">
        <f>[1]IUajustada!N17*[2]EF_PM10pista!M16/1000</f>
        <v>29.12523059476888</v>
      </c>
      <c r="N16" s="1">
        <f>[1]IUajustada!O17*[2]EF_PM10pista!N16/1000</f>
        <v>1.4053762560238801</v>
      </c>
      <c r="O16" s="1">
        <f>[1]IUajustada!P17*[2]EF_PM10pista!O16/1000</f>
        <v>0</v>
      </c>
      <c r="P16" s="1">
        <f>[1]IUajustada!Q17*[2]EF_PM10pista!P16/1000</f>
        <v>3.9020414001756611</v>
      </c>
      <c r="Q16" s="1">
        <f>[1]IUajustada!R17*[2]EF_PM10pista!Q16/1000</f>
        <v>3.9020414001756611</v>
      </c>
      <c r="R16" s="1">
        <f>[1]IUajustada!S17*[2]EF_PM10pista!R16/1000</f>
        <v>19.77034309422335</v>
      </c>
      <c r="S16" s="1">
        <f>[1]IUajustada!T17*[2]EF_PM10pista!S16/1000</f>
        <v>25.506419242873189</v>
      </c>
      <c r="T16" s="1">
        <f>[1]IUajustada!U17*[2]EF_PM10pista!T16/1000</f>
        <v>25.506419242873189</v>
      </c>
      <c r="U16" s="1">
        <f>[1]IUajustada!V17*[2]EF_PM10pista!U16/1000</f>
        <v>0</v>
      </c>
      <c r="V16" s="1">
        <f>[1]IUajustada!W17*[2]EF_PM10pista!V16/1000</f>
        <v>0</v>
      </c>
    </row>
    <row r="17" spans="1:22" x14ac:dyDescent="0.2">
      <c r="A17" s="5">
        <v>1989</v>
      </c>
      <c r="B17" s="1">
        <f>[1]IUajustada!C18*[2]EF_PM10pista!B17/1000</f>
        <v>18.895146612894859</v>
      </c>
      <c r="C17" s="1">
        <f>[1]IUajustada!D18*[2]EF_PM10pista!C17/1000</f>
        <v>33.302837672014341</v>
      </c>
      <c r="D17" s="1">
        <f>[1]IUajustada!E18*[2]EF_PM10pista!D17/1000</f>
        <v>0</v>
      </c>
      <c r="E17" s="1">
        <f>[1]IUajustada!F18*[2]EF_PM10pista!E17/1000</f>
        <v>0</v>
      </c>
      <c r="F17" s="1">
        <f>[1]IUajustada!G18*[2]EF_PM10pista!F17/1000</f>
        <v>0</v>
      </c>
      <c r="G17" s="1">
        <f>[1]IUajustada!H18*[2]EF_PM10pista!G17/1000</f>
        <v>0.42532090772072423</v>
      </c>
      <c r="H17" s="1">
        <f>[1]IUajustada!I18*[2]EF_PM10pista!H17/1000</f>
        <v>0.52253711345491805</v>
      </c>
      <c r="I17" s="1">
        <f>[1]IUajustada!J18*[2]EF_PM10pista!I17/1000</f>
        <v>0</v>
      </c>
      <c r="J17" s="1">
        <f>[1]IUajustada!K18*[2]EF_PM10pista!J17/1000</f>
        <v>0</v>
      </c>
      <c r="K17" s="1">
        <f>[1]IUajustada!L18*[2]EF_PM10pista!K17/1000</f>
        <v>1.9985033336267641</v>
      </c>
      <c r="L17" s="1">
        <f>[1]IUajustada!M18*[2]EF_PM10pista!L17/1000</f>
        <v>10.707277390721126</v>
      </c>
      <c r="M17" s="1">
        <f>[1]IUajustada!N18*[2]EF_PM10pista!M17/1000</f>
        <v>31.02652812622426</v>
      </c>
      <c r="N17" s="1">
        <f>[1]IUajustada!O18*[2]EF_PM10pista!N17/1000</f>
        <v>1.8775306330891175</v>
      </c>
      <c r="O17" s="1">
        <f>[1]IUajustada!P18*[2]EF_PM10pista!O17/1000</f>
        <v>0</v>
      </c>
      <c r="P17" s="1">
        <f>[1]IUajustada!Q18*[2]EF_PM10pista!P17/1000</f>
        <v>3.8181531728694109</v>
      </c>
      <c r="Q17" s="1">
        <f>[1]IUajustada!R18*[2]EF_PM10pista!Q17/1000</f>
        <v>3.8181531728694109</v>
      </c>
      <c r="R17" s="1">
        <f>[1]IUajustada!S18*[2]EF_PM10pista!R17/1000</f>
        <v>19.345309409205012</v>
      </c>
      <c r="S17" s="1">
        <f>[1]IUajustada!T18*[2]EF_PM10pista!S17/1000</f>
        <v>25.526308927802901</v>
      </c>
      <c r="T17" s="1">
        <f>[1]IUajustada!U18*[2]EF_PM10pista!T17/1000</f>
        <v>25.526308927802901</v>
      </c>
      <c r="U17" s="1">
        <f>[1]IUajustada!V18*[2]EF_PM10pista!U17/1000</f>
        <v>0</v>
      </c>
      <c r="V17" s="1">
        <f>[1]IUajustada!W18*[2]EF_PM10pista!V17/1000</f>
        <v>0</v>
      </c>
    </row>
    <row r="18" spans="1:22" x14ac:dyDescent="0.2">
      <c r="A18" s="5">
        <v>1990</v>
      </c>
      <c r="B18" s="1">
        <f>[1]IUajustada!C19*[2]EF_PM10pista!B18/1000</f>
        <v>48.949493014111717</v>
      </c>
      <c r="C18" s="1">
        <f>[1]IUajustada!D19*[2]EF_PM10pista!C18/1000</f>
        <v>7.4449860237363739</v>
      </c>
      <c r="D18" s="1">
        <f>[1]IUajustada!E19*[2]EF_PM10pista!D18/1000</f>
        <v>0</v>
      </c>
      <c r="E18" s="1">
        <f>[1]IUajustada!F19*[2]EF_PM10pista!E18/1000</f>
        <v>0</v>
      </c>
      <c r="F18" s="1">
        <f>[1]IUajustada!G19*[2]EF_PM10pista!F18/1000</f>
        <v>0</v>
      </c>
      <c r="G18" s="1">
        <f>[1]IUajustada!H19*[2]EF_PM10pista!G18/1000</f>
        <v>0.93469781309458344</v>
      </c>
      <c r="H18" s="1">
        <f>[1]IUajustada!I19*[2]EF_PM10pista!H18/1000</f>
        <v>0.13556685793508619</v>
      </c>
      <c r="I18" s="1">
        <f>[1]IUajustada!J19*[2]EF_PM10pista!I18/1000</f>
        <v>0</v>
      </c>
      <c r="J18" s="1">
        <f>[1]IUajustada!K19*[2]EF_PM10pista!J18/1000</f>
        <v>0</v>
      </c>
      <c r="K18" s="1">
        <f>[1]IUajustada!L19*[2]EF_PM10pista!K18/1000</f>
        <v>1.8033071224630024</v>
      </c>
      <c r="L18" s="1">
        <f>[1]IUajustada!M19*[2]EF_PM10pista!L18/1000</f>
        <v>9.1170876792278897</v>
      </c>
      <c r="M18" s="1">
        <f>[1]IUajustada!N19*[2]EF_PM10pista!M18/1000</f>
        <v>33.724627664324039</v>
      </c>
      <c r="N18" s="1">
        <f>[1]IUajustada!O19*[2]EF_PM10pista!N18/1000</f>
        <v>1.6248642897650045</v>
      </c>
      <c r="O18" s="1">
        <f>[1]IUajustada!P19*[2]EF_PM10pista!O18/1000</f>
        <v>0</v>
      </c>
      <c r="P18" s="1">
        <f>[1]IUajustada!Q19*[2]EF_PM10pista!P18/1000</f>
        <v>3.165072967944023</v>
      </c>
      <c r="Q18" s="1">
        <f>[1]IUajustada!R19*[2]EF_PM10pista!Q18/1000</f>
        <v>3.165072967944023</v>
      </c>
      <c r="R18" s="1">
        <f>[1]IUajustada!S19*[2]EF_PM10pista!R18/1000</f>
        <v>16.036369704249715</v>
      </c>
      <c r="S18" s="1">
        <f>[1]IUajustada!T19*[2]EF_PM10pista!S18/1000</f>
        <v>21.645316837275171</v>
      </c>
      <c r="T18" s="1">
        <f>[1]IUajustada!U19*[2]EF_PM10pista!T18/1000</f>
        <v>21.645316837275171</v>
      </c>
      <c r="U18" s="1">
        <f>[1]IUajustada!V19*[2]EF_PM10pista!U18/1000</f>
        <v>0</v>
      </c>
      <c r="V18" s="1">
        <f>[1]IUajustada!W19*[2]EF_PM10pista!V18/1000</f>
        <v>0</v>
      </c>
    </row>
    <row r="19" spans="1:22" x14ac:dyDescent="0.2">
      <c r="A19" s="5">
        <v>1991</v>
      </c>
      <c r="B19" s="1">
        <f>[1]IUajustada!C20*[2]EF_PM10pista!B19/1000</f>
        <v>62.400821264371352</v>
      </c>
      <c r="C19" s="1">
        <f>[1]IUajustada!D20*[2]EF_PM10pista!C19/1000</f>
        <v>19.447373234711161</v>
      </c>
      <c r="D19" s="1">
        <f>[1]IUajustada!E20*[2]EF_PM10pista!D19/1000</f>
        <v>0</v>
      </c>
      <c r="E19" s="1">
        <f>[1]IUajustada!F20*[2]EF_PM10pista!E19/1000</f>
        <v>0</v>
      </c>
      <c r="F19" s="1">
        <f>[1]IUajustada!G20*[2]EF_PM10pista!F19/1000</f>
        <v>0</v>
      </c>
      <c r="G19" s="1">
        <f>[1]IUajustada!H20*[2]EF_PM10pista!G19/1000</f>
        <v>1.3499294670547213</v>
      </c>
      <c r="H19" s="1">
        <f>[1]IUajustada!I20*[2]EF_PM10pista!H19/1000</f>
        <v>0.45277137253132776</v>
      </c>
      <c r="I19" s="1">
        <f>[1]IUajustada!J20*[2]EF_PM10pista!I19/1000</f>
        <v>0</v>
      </c>
      <c r="J19" s="1">
        <f>[1]IUajustada!K20*[2]EF_PM10pista!J19/1000</f>
        <v>0</v>
      </c>
      <c r="K19" s="1">
        <f>[1]IUajustada!L20*[2]EF_PM10pista!K19/1000</f>
        <v>1.7116713309692593</v>
      </c>
      <c r="L19" s="1">
        <f>[1]IUajustada!M20*[2]EF_PM10pista!L19/1000</f>
        <v>9.0958851497413118</v>
      </c>
      <c r="M19" s="1">
        <f>[1]IUajustada!N20*[2]EF_PM10pista!M19/1000</f>
        <v>71.185556928815032</v>
      </c>
      <c r="N19" s="1">
        <f>[1]IUajustada!O20*[2]EF_PM10pista!N19/1000</f>
        <v>0.72747686664595868</v>
      </c>
      <c r="O19" s="1">
        <f>[1]IUajustada!P20*[2]EF_PM10pista!O19/1000</f>
        <v>0</v>
      </c>
      <c r="P19" s="1">
        <f>[1]IUajustada!Q20*[2]EF_PM10pista!P19/1000</f>
        <v>4.1873964311022025</v>
      </c>
      <c r="Q19" s="1">
        <f>[1]IUajustada!R20*[2]EF_PM10pista!Q19/1000</f>
        <v>4.1873964311022025</v>
      </c>
      <c r="R19" s="1">
        <f>[1]IUajustada!S20*[2]EF_PM10pista!R19/1000</f>
        <v>21.216141917584494</v>
      </c>
      <c r="S19" s="1">
        <f>[1]IUajustada!T20*[2]EF_PM10pista!S19/1000</f>
        <v>29.302724804111087</v>
      </c>
      <c r="T19" s="1">
        <f>[1]IUajustada!U20*[2]EF_PM10pista!T19/1000</f>
        <v>29.302724804111087</v>
      </c>
      <c r="U19" s="1">
        <f>[1]IUajustada!V20*[2]EF_PM10pista!U19/1000</f>
        <v>0</v>
      </c>
      <c r="V19" s="1">
        <f>[1]IUajustada!W20*[2]EF_PM10pista!V19/1000</f>
        <v>0</v>
      </c>
    </row>
    <row r="20" spans="1:22" x14ac:dyDescent="0.2">
      <c r="A20" s="5">
        <v>1992</v>
      </c>
      <c r="B20" s="1">
        <f>[1]IUajustada!C21*[2]EF_PM10pista!B20/1000</f>
        <v>72.015779790451006</v>
      </c>
      <c r="C20" s="1">
        <f>[1]IUajustada!D21*[2]EF_PM10pista!C20/1000</f>
        <v>30.25076668069503</v>
      </c>
      <c r="D20" s="1">
        <f>[1]IUajustada!E21*[2]EF_PM10pista!D20/1000</f>
        <v>0</v>
      </c>
      <c r="E20" s="1">
        <f>[1]IUajustada!F21*[2]EF_PM10pista!E20/1000</f>
        <v>0</v>
      </c>
      <c r="F20" s="1">
        <f>[1]IUajustada!G21*[2]EF_PM10pista!F20/1000</f>
        <v>0</v>
      </c>
      <c r="G20" s="1">
        <f>[1]IUajustada!H21*[2]EF_PM10pista!G20/1000</f>
        <v>1.4878860018196109</v>
      </c>
      <c r="H20" s="1">
        <f>[1]IUajustada!I21*[2]EF_PM10pista!H20/1000</f>
        <v>0.64048072712143744</v>
      </c>
      <c r="I20" s="1">
        <f>[1]IUajustada!J21*[2]EF_PM10pista!I20/1000</f>
        <v>0</v>
      </c>
      <c r="J20" s="1">
        <f>[1]IUajustada!K21*[2]EF_PM10pista!J20/1000</f>
        <v>0</v>
      </c>
      <c r="K20" s="1">
        <f>[1]IUajustada!L21*[2]EF_PM10pista!K20/1000</f>
        <v>1.9618516332827138</v>
      </c>
      <c r="L20" s="1">
        <f>[1]IUajustada!M21*[2]EF_PM10pista!L20/1000</f>
        <v>9.2655053856339258</v>
      </c>
      <c r="M20" s="1">
        <f>[1]IUajustada!N21*[2]EF_PM10pista!M20/1000</f>
        <v>56.199059778921317</v>
      </c>
      <c r="N20" s="1">
        <f>[1]IUajustada!O21*[2]EF_PM10pista!N20/1000</f>
        <v>0.40490331268464064</v>
      </c>
      <c r="O20" s="1">
        <f>[1]IUajustada!P21*[2]EF_PM10pista!O20/1000</f>
        <v>0</v>
      </c>
      <c r="P20" s="1">
        <f>[1]IUajustada!Q21*[2]EF_PM10pista!P20/1000</f>
        <v>2.9069118813450969</v>
      </c>
      <c r="Q20" s="1">
        <f>[1]IUajustada!R21*[2]EF_PM10pista!Q20/1000</f>
        <v>2.9069118813450969</v>
      </c>
      <c r="R20" s="1">
        <f>[1]IUajustada!S21*[2]EF_PM10pista!R20/1000</f>
        <v>14.728353532148491</v>
      </c>
      <c r="S20" s="1">
        <f>[1]IUajustada!T21*[2]EF_PM10pista!S20/1000</f>
        <v>20.823381236733891</v>
      </c>
      <c r="T20" s="1">
        <f>[1]IUajustada!U21*[2]EF_PM10pista!T20/1000</f>
        <v>20.823381236733891</v>
      </c>
      <c r="U20" s="1">
        <f>[1]IUajustada!V21*[2]EF_PM10pista!U20/1000</f>
        <v>0</v>
      </c>
      <c r="V20" s="1">
        <f>[1]IUajustada!W21*[2]EF_PM10pista!V20/1000</f>
        <v>0</v>
      </c>
    </row>
    <row r="21" spans="1:22" x14ac:dyDescent="0.2">
      <c r="A21" s="5">
        <v>1993</v>
      </c>
      <c r="B21" s="1">
        <f>[1]IUajustada!C22*[2]EF_PM10pista!B21/1000</f>
        <v>132.86886193037049</v>
      </c>
      <c r="C21" s="1">
        <f>[1]IUajustada!D22*[2]EF_PM10pista!C21/1000</f>
        <v>43.398511102989545</v>
      </c>
      <c r="D21" s="1">
        <f>[1]IUajustada!E22*[2]EF_PM10pista!D21/1000</f>
        <v>0</v>
      </c>
      <c r="E21" s="1">
        <f>[1]IUajustada!F22*[2]EF_PM10pista!E21/1000</f>
        <v>0</v>
      </c>
      <c r="F21" s="1">
        <f>[1]IUajustada!G22*[2]EF_PM10pista!F21/1000</f>
        <v>0</v>
      </c>
      <c r="G21" s="1">
        <f>[1]IUajustada!H22*[2]EF_PM10pista!G21/1000</f>
        <v>2.3145938771552172</v>
      </c>
      <c r="H21" s="1">
        <f>[1]IUajustada!I22*[2]EF_PM10pista!H21/1000</f>
        <v>1.0994320879775619</v>
      </c>
      <c r="I21" s="1">
        <f>[1]IUajustada!J22*[2]EF_PM10pista!I21/1000</f>
        <v>0</v>
      </c>
      <c r="J21" s="1">
        <f>[1]IUajustada!K22*[2]EF_PM10pista!J21/1000</f>
        <v>0</v>
      </c>
      <c r="K21" s="1">
        <f>[1]IUajustada!L22*[2]EF_PM10pista!K21/1000</f>
        <v>3.9281217246644968</v>
      </c>
      <c r="L21" s="1">
        <f>[1]IUajustada!M22*[2]EF_PM10pista!L21/1000</f>
        <v>6.4879740228924057</v>
      </c>
      <c r="M21" s="1">
        <f>[1]IUajustada!N22*[2]EF_PM10pista!M21/1000</f>
        <v>46.399187586073566</v>
      </c>
      <c r="N21" s="1">
        <f>[1]IUajustada!O22*[2]EF_PM10pista!N21/1000</f>
        <v>11.875415597862601</v>
      </c>
      <c r="O21" s="1">
        <f>[1]IUajustada!P22*[2]EF_PM10pista!O21/1000</f>
        <v>0</v>
      </c>
      <c r="P21" s="1">
        <f>[1]IUajustada!Q22*[2]EF_PM10pista!P21/1000</f>
        <v>4.08838752619691</v>
      </c>
      <c r="Q21" s="1">
        <f>[1]IUajustada!R22*[2]EF_PM10pista!Q21/1000</f>
        <v>4.08838752619691</v>
      </c>
      <c r="R21" s="1">
        <f>[1]IUajustada!S22*[2]EF_PM10pista!R21/1000</f>
        <v>20.714496799397676</v>
      </c>
      <c r="S21" s="1">
        <f>[1]IUajustada!T22*[2]EF_PM10pista!S21/1000</f>
        <v>29.991493835034749</v>
      </c>
      <c r="T21" s="1">
        <f>[1]IUajustada!U22*[2]EF_PM10pista!T21/1000</f>
        <v>29.991493835034749</v>
      </c>
      <c r="U21" s="1">
        <f>[1]IUajustada!V22*[2]EF_PM10pista!U21/1000</f>
        <v>0</v>
      </c>
      <c r="V21" s="1">
        <f>[1]IUajustada!W22*[2]EF_PM10pista!V21/1000</f>
        <v>0</v>
      </c>
    </row>
    <row r="22" spans="1:22" x14ac:dyDescent="0.2">
      <c r="A22" s="5">
        <v>1994</v>
      </c>
      <c r="B22" s="1">
        <f>[1]IUajustada!C23*[2]EF_PM10pista!B22/1000</f>
        <v>239.28996901199184</v>
      </c>
      <c r="C22" s="1">
        <f>[1]IUajustada!D23*[2]EF_PM10pista!C22/1000</f>
        <v>23.407347610157679</v>
      </c>
      <c r="D22" s="1">
        <f>[1]IUajustada!E23*[2]EF_PM10pista!D22/1000</f>
        <v>0</v>
      </c>
      <c r="E22" s="1">
        <f>[1]IUajustada!F23*[2]EF_PM10pista!E22/1000</f>
        <v>0</v>
      </c>
      <c r="F22" s="1">
        <f>[1]IUajustada!G23*[2]EF_PM10pista!F22/1000</f>
        <v>0</v>
      </c>
      <c r="G22" s="1">
        <f>[1]IUajustada!H23*[2]EF_PM10pista!G22/1000</f>
        <v>4.3578579051730566</v>
      </c>
      <c r="H22" s="1">
        <f>[1]IUajustada!I23*[2]EF_PM10pista!H22/1000</f>
        <v>0.93673580826443992</v>
      </c>
      <c r="I22" s="1">
        <f>[1]IUajustada!J23*[2]EF_PM10pista!I22/1000</f>
        <v>0</v>
      </c>
      <c r="J22" s="1">
        <f>[1]IUajustada!K23*[2]EF_PM10pista!J22/1000</f>
        <v>0</v>
      </c>
      <c r="K22" s="1">
        <f>[1]IUajustada!L23*[2]EF_PM10pista!K22/1000</f>
        <v>4.4842359038722108</v>
      </c>
      <c r="L22" s="1">
        <f>[1]IUajustada!M23*[2]EF_PM10pista!L22/1000</f>
        <v>7.2300625549225819</v>
      </c>
      <c r="M22" s="1">
        <f>[1]IUajustada!N23*[2]EF_PM10pista!M22/1000</f>
        <v>79.204373178636672</v>
      </c>
      <c r="N22" s="1">
        <f>[1]IUajustada!O23*[2]EF_PM10pista!N22/1000</f>
        <v>22.430996091755869</v>
      </c>
      <c r="O22" s="1">
        <f>[1]IUajustada!P23*[2]EF_PM10pista!O22/1000</f>
        <v>0</v>
      </c>
      <c r="P22" s="1">
        <f>[1]IUajustada!Q23*[2]EF_PM10pista!P22/1000</f>
        <v>5.3853520259867373</v>
      </c>
      <c r="Q22" s="1">
        <f>[1]IUajustada!R23*[2]EF_PM10pista!Q22/1000</f>
        <v>5.3853520259867373</v>
      </c>
      <c r="R22" s="1">
        <f>[1]IUajustada!S23*[2]EF_PM10pista!R22/1000</f>
        <v>27.285783598332806</v>
      </c>
      <c r="S22" s="1">
        <f>[1]IUajustada!T23*[2]EF_PM10pista!S22/1000</f>
        <v>40.46919299385457</v>
      </c>
      <c r="T22" s="1">
        <f>[1]IUajustada!U23*[2]EF_PM10pista!T22/1000</f>
        <v>40.46919299385457</v>
      </c>
      <c r="U22" s="1">
        <f>[1]IUajustada!V23*[2]EF_PM10pista!U22/1000</f>
        <v>0</v>
      </c>
      <c r="V22" s="1">
        <f>[1]IUajustada!W23*[2]EF_PM10pista!V22/1000</f>
        <v>0</v>
      </c>
    </row>
    <row r="23" spans="1:22" x14ac:dyDescent="0.2">
      <c r="A23" s="5">
        <v>1995</v>
      </c>
      <c r="B23" s="1">
        <f>[1]IUajustada!C24*[2]EF_PM10pista!B23/1000</f>
        <v>392.1410013626691</v>
      </c>
      <c r="C23" s="1">
        <f>[1]IUajustada!D24*[2]EF_PM10pista!C23/1000</f>
        <v>5.3460614069323711</v>
      </c>
      <c r="D23" s="1">
        <f>[1]IUajustada!E24*[2]EF_PM10pista!D23/1000</f>
        <v>0</v>
      </c>
      <c r="E23" s="1">
        <f>[1]IUajustada!F24*[2]EF_PM10pista!E23/1000</f>
        <v>0</v>
      </c>
      <c r="F23" s="1">
        <f>[1]IUajustada!G24*[2]EF_PM10pista!F23/1000</f>
        <v>0</v>
      </c>
      <c r="G23" s="1">
        <f>[1]IUajustada!H24*[2]EF_PM10pista!G23/1000</f>
        <v>8.0593549251163417</v>
      </c>
      <c r="H23" s="1">
        <f>[1]IUajustada!I24*[2]EF_PM10pista!H23/1000</f>
        <v>0.38150792417538282</v>
      </c>
      <c r="I23" s="1">
        <f>[1]IUajustada!J24*[2]EF_PM10pista!I23/1000</f>
        <v>0</v>
      </c>
      <c r="J23" s="1">
        <f>[1]IUajustada!K24*[2]EF_PM10pista!J23/1000</f>
        <v>0</v>
      </c>
      <c r="K23" s="1">
        <f>[1]IUajustada!L24*[2]EF_PM10pista!K23/1000</f>
        <v>6.1260398863646985</v>
      </c>
      <c r="L23" s="1">
        <f>[1]IUajustada!M24*[2]EF_PM10pista!L23/1000</f>
        <v>15.287023759821649</v>
      </c>
      <c r="M23" s="1">
        <f>[1]IUajustada!N24*[2]EF_PM10pista!M23/1000</f>
        <v>152.59158112162061</v>
      </c>
      <c r="N23" s="1">
        <f>[1]IUajustada!O24*[2]EF_PM10pista!N23/1000</f>
        <v>56.593309771562993</v>
      </c>
      <c r="O23" s="1">
        <f>[1]IUajustada!P24*[2]EF_PM10pista!O23/1000</f>
        <v>0</v>
      </c>
      <c r="P23" s="1">
        <f>[1]IUajustada!Q24*[2]EF_PM10pista!P23/1000</f>
        <v>9.0567306576734516</v>
      </c>
      <c r="Q23" s="1">
        <f>[1]IUajustada!R24*[2]EF_PM10pista!Q23/1000</f>
        <v>9.0567306576734516</v>
      </c>
      <c r="R23" s="1">
        <f>[1]IUajustada!S24*[2]EF_PM10pista!R23/1000</f>
        <v>45.887435332212164</v>
      </c>
      <c r="S23" s="1">
        <f>[1]IUajustada!T24*[2]EF_PM10pista!S23/1000</f>
        <v>69.729772617149081</v>
      </c>
      <c r="T23" s="1">
        <f>[1]IUajustada!U24*[2]EF_PM10pista!T23/1000</f>
        <v>69.729772617149081</v>
      </c>
      <c r="U23" s="1">
        <f>[1]IUajustada!V24*[2]EF_PM10pista!U23/1000</f>
        <v>0</v>
      </c>
      <c r="V23" s="1">
        <f>[1]IUajustada!W24*[2]EF_PM10pista!V23/1000</f>
        <v>0</v>
      </c>
    </row>
    <row r="24" spans="1:22" x14ac:dyDescent="0.2">
      <c r="A24" s="5">
        <v>1996</v>
      </c>
      <c r="B24" s="1">
        <f>[1]IUajustada!C25*[2]EF_PM10pista!B24/1000</f>
        <v>430.36045344973672</v>
      </c>
      <c r="C24" s="1">
        <f>[1]IUajustada!D25*[2]EF_PM10pista!C24/1000</f>
        <v>0.90626330853566606</v>
      </c>
      <c r="D24" s="1">
        <f>[1]IUajustada!E25*[2]EF_PM10pista!D24/1000</f>
        <v>0</v>
      </c>
      <c r="E24" s="1">
        <f>[1]IUajustada!F25*[2]EF_PM10pista!E24/1000</f>
        <v>0</v>
      </c>
      <c r="F24" s="1">
        <f>[1]IUajustada!G25*[2]EF_PM10pista!F24/1000</f>
        <v>0</v>
      </c>
      <c r="G24" s="1">
        <f>[1]IUajustada!H25*[2]EF_PM10pista!G24/1000</f>
        <v>8.2624634212448189</v>
      </c>
      <c r="H24" s="1">
        <f>[1]IUajustada!I25*[2]EF_PM10pista!H24/1000</f>
        <v>3.7134666937776312E-2</v>
      </c>
      <c r="I24" s="1">
        <f>[1]IUajustada!J25*[2]EF_PM10pista!I24/1000</f>
        <v>0</v>
      </c>
      <c r="J24" s="1">
        <f>[1]IUajustada!K25*[2]EF_PM10pista!J24/1000</f>
        <v>0</v>
      </c>
      <c r="K24" s="1">
        <f>[1]IUajustada!L25*[2]EF_PM10pista!K24/1000</f>
        <v>5.8442615363622705</v>
      </c>
      <c r="L24" s="1">
        <f>[1]IUajustada!M25*[2]EF_PM10pista!L24/1000</f>
        <v>27.160440272304481</v>
      </c>
      <c r="M24" s="1">
        <f>[1]IUajustada!N25*[2]EF_PM10pista!M24/1000</f>
        <v>138.78202421810229</v>
      </c>
      <c r="N24" s="1">
        <f>[1]IUajustada!O25*[2]EF_PM10pista!N24/1000</f>
        <v>56.506779175840606</v>
      </c>
      <c r="O24" s="1">
        <f>[1]IUajustada!P25*[2]EF_PM10pista!O24/1000</f>
        <v>0</v>
      </c>
      <c r="P24" s="1">
        <f>[1]IUajustada!Q25*[2]EF_PM10pista!P24/1000</f>
        <v>6.1817998512294476</v>
      </c>
      <c r="Q24" s="1">
        <f>[1]IUajustada!R25*[2]EF_PM10pista!Q24/1000</f>
        <v>6.1817998512294476</v>
      </c>
      <c r="R24" s="1">
        <f>[1]IUajustada!S25*[2]EF_PM10pista!R24/1000</f>
        <v>31.321119246229202</v>
      </c>
      <c r="S24" s="1">
        <f>[1]IUajustada!T25*[2]EF_PM10pista!S24/1000</f>
        <v>48.760933756999918</v>
      </c>
      <c r="T24" s="1">
        <f>[1]IUajustada!U25*[2]EF_PM10pista!T24/1000</f>
        <v>48.760933756999918</v>
      </c>
      <c r="U24" s="1">
        <f>[1]IUajustada!V25*[2]EF_PM10pista!U24/1000</f>
        <v>0</v>
      </c>
      <c r="V24" s="1">
        <f>[1]IUajustada!W25*[2]EF_PM10pista!V24/1000</f>
        <v>0</v>
      </c>
    </row>
    <row r="25" spans="1:22" x14ac:dyDescent="0.2">
      <c r="A25" s="5">
        <v>1997</v>
      </c>
      <c r="B25" s="1">
        <f>[1]IUajustada!C26*[2]EF_PM10pista!B25/1000</f>
        <v>566.51586321721788</v>
      </c>
      <c r="C25" s="1">
        <f>[1]IUajustada!D26*[2]EF_PM10pista!C25/1000</f>
        <v>0.22069098415615129</v>
      </c>
      <c r="D25" s="1">
        <f>[1]IUajustada!E26*[2]EF_PM10pista!D25/1000</f>
        <v>0</v>
      </c>
      <c r="E25" s="1">
        <f>[1]IUajustada!F26*[2]EF_PM10pista!E25/1000</f>
        <v>0</v>
      </c>
      <c r="F25" s="1">
        <f>[1]IUajustada!G26*[2]EF_PM10pista!F25/1000</f>
        <v>0</v>
      </c>
      <c r="G25" s="1">
        <f>[1]IUajustada!H26*[2]EF_PM10pista!G25/1000</f>
        <v>11.891439197416302</v>
      </c>
      <c r="H25" s="1">
        <f>[1]IUajustada!I26*[2]EF_PM10pista!H25/1000</f>
        <v>0</v>
      </c>
      <c r="I25" s="1">
        <f>[1]IUajustada!J26*[2]EF_PM10pista!I25/1000</f>
        <v>0</v>
      </c>
      <c r="J25" s="1">
        <f>[1]IUajustada!K26*[2]EF_PM10pista!J25/1000</f>
        <v>0</v>
      </c>
      <c r="K25" s="1">
        <f>[1]IUajustada!L26*[2]EF_PM10pista!K25/1000</f>
        <v>11.651887735546183</v>
      </c>
      <c r="L25" s="1">
        <f>[1]IUajustada!M26*[2]EF_PM10pista!L25/1000</f>
        <v>33.309173823411662</v>
      </c>
      <c r="M25" s="1">
        <f>[1]IUajustada!N26*[2]EF_PM10pista!M25/1000</f>
        <v>192.89586551531482</v>
      </c>
      <c r="N25" s="1">
        <f>[1]IUajustada!O26*[2]EF_PM10pista!N25/1000</f>
        <v>114.73491801336876</v>
      </c>
      <c r="O25" s="1">
        <f>[1]IUajustada!P26*[2]EF_PM10pista!O25/1000</f>
        <v>0</v>
      </c>
      <c r="P25" s="1">
        <f>[1]IUajustada!Q26*[2]EF_PM10pista!P25/1000</f>
        <v>10.129883305497341</v>
      </c>
      <c r="Q25" s="1">
        <f>[1]IUajustada!R26*[2]EF_PM10pista!Q25/1000</f>
        <v>10.129883305497341</v>
      </c>
      <c r="R25" s="1">
        <f>[1]IUajustada!S26*[2]EF_PM10pista!R25/1000</f>
        <v>51.324742081186528</v>
      </c>
      <c r="S25" s="1">
        <f>[1]IUajustada!T26*[2]EF_PM10pista!S25/1000</f>
        <v>81.830528288466994</v>
      </c>
      <c r="T25" s="1">
        <f>[1]IUajustada!U26*[2]EF_PM10pista!T25/1000</f>
        <v>81.830528288466994</v>
      </c>
      <c r="U25" s="1">
        <f>[1]IUajustada!V26*[2]EF_PM10pista!U25/1000</f>
        <v>0</v>
      </c>
      <c r="V25" s="1">
        <f>[1]IUajustada!W26*[2]EF_PM10pista!V25/1000</f>
        <v>0</v>
      </c>
    </row>
    <row r="26" spans="1:22" x14ac:dyDescent="0.2">
      <c r="A26" s="5">
        <v>1998</v>
      </c>
      <c r="B26" s="1">
        <f>[1]IUajustada!C27*[2]EF_PM10pista!B26/1000</f>
        <v>500.18220722293478</v>
      </c>
      <c r="C26" s="1">
        <f>[1]IUajustada!D27*[2]EF_PM10pista!C26/1000</f>
        <v>0.13996306761427091</v>
      </c>
      <c r="D26" s="1">
        <f>[1]IUajustada!E27*[2]EF_PM10pista!D26/1000</f>
        <v>0</v>
      </c>
      <c r="E26" s="1">
        <f>[1]IUajustada!F27*[2]EF_PM10pista!E26/1000</f>
        <v>0</v>
      </c>
      <c r="F26" s="1">
        <f>[1]IUajustada!G27*[2]EF_PM10pista!F26/1000</f>
        <v>0</v>
      </c>
      <c r="G26" s="1">
        <f>[1]IUajustada!H27*[2]EF_PM10pista!G26/1000</f>
        <v>12.441450740706298</v>
      </c>
      <c r="H26" s="1">
        <f>[1]IUajustada!I27*[2]EF_PM10pista!H26/1000</f>
        <v>2.5083569957988813E-2</v>
      </c>
      <c r="I26" s="1">
        <f>[1]IUajustada!J27*[2]EF_PM10pista!I26/1000</f>
        <v>0</v>
      </c>
      <c r="J26" s="1">
        <f>[1]IUajustada!K27*[2]EF_PM10pista!J26/1000</f>
        <v>0</v>
      </c>
      <c r="K26" s="1">
        <f>[1]IUajustada!L27*[2]EF_PM10pista!K26/1000</f>
        <v>15.338569804206955</v>
      </c>
      <c r="L26" s="1">
        <f>[1]IUajustada!M27*[2]EF_PM10pista!L26/1000</f>
        <v>53.005981664584318</v>
      </c>
      <c r="M26" s="1">
        <f>[1]IUajustada!N27*[2]EF_PM10pista!M26/1000</f>
        <v>200.17659102757509</v>
      </c>
      <c r="N26" s="1">
        <f>[1]IUajustada!O27*[2]EF_PM10pista!N26/1000</f>
        <v>93.926500474859168</v>
      </c>
      <c r="O26" s="1">
        <f>[1]IUajustada!P27*[2]EF_PM10pista!O26/1000</f>
        <v>0</v>
      </c>
      <c r="P26" s="1">
        <f>[1]IUajustada!Q27*[2]EF_PM10pista!P26/1000</f>
        <v>9.197800121992076</v>
      </c>
      <c r="Q26" s="1">
        <f>[1]IUajustada!R27*[2]EF_PM10pista!Q26/1000</f>
        <v>9.197800121992076</v>
      </c>
      <c r="R26" s="1">
        <f>[1]IUajustada!S27*[2]EF_PM10pista!R26/1000</f>
        <v>46.60218728475985</v>
      </c>
      <c r="S26" s="1">
        <f>[1]IUajustada!T27*[2]EF_PM10pista!S26/1000</f>
        <v>76.037793115478564</v>
      </c>
      <c r="T26" s="1">
        <f>[1]IUajustada!U27*[2]EF_PM10pista!T26/1000</f>
        <v>76.037793115478564</v>
      </c>
      <c r="U26" s="1">
        <f>[1]IUajustada!V27*[2]EF_PM10pista!U26/1000</f>
        <v>0</v>
      </c>
      <c r="V26" s="1">
        <f>[1]IUajustada!W27*[2]EF_PM10pista!V26/1000</f>
        <v>0</v>
      </c>
    </row>
    <row r="27" spans="1:22" x14ac:dyDescent="0.2">
      <c r="A27" s="5">
        <v>1999</v>
      </c>
      <c r="B27" s="1">
        <f>[1]IUajustada!C28*[2]EF_PM10pista!B27/1000</f>
        <v>484.13899547189908</v>
      </c>
      <c r="C27" s="1">
        <f>[1]IUajustada!D28*[2]EF_PM10pista!C27/1000</f>
        <v>0.85263991806327566</v>
      </c>
      <c r="D27" s="1">
        <f>[1]IUajustada!E28*[2]EF_PM10pista!D27/1000</f>
        <v>0</v>
      </c>
      <c r="E27" s="1">
        <f>[1]IUajustada!F28*[2]EF_PM10pista!E27/1000</f>
        <v>0</v>
      </c>
      <c r="F27" s="1">
        <f>[1]IUajustada!G28*[2]EF_PM10pista!F27/1000</f>
        <v>0</v>
      </c>
      <c r="G27" s="1">
        <f>[1]IUajustada!H28*[2]EF_PM10pista!G27/1000</f>
        <v>12.024799284380006</v>
      </c>
      <c r="H27" s="1">
        <f>[1]IUajustada!I28*[2]EF_PM10pista!H27/1000</f>
        <v>5.7950839731216473E-2</v>
      </c>
      <c r="I27" s="1">
        <f>[1]IUajustada!J28*[2]EF_PM10pista!I27/1000</f>
        <v>0</v>
      </c>
      <c r="J27" s="1">
        <f>[1]IUajustada!K28*[2]EF_PM10pista!J27/1000</f>
        <v>0</v>
      </c>
      <c r="K27" s="1">
        <f>[1]IUajustada!L28*[2]EF_PM10pista!K27/1000</f>
        <v>19.033308471565419</v>
      </c>
      <c r="L27" s="1">
        <f>[1]IUajustada!M28*[2]EF_PM10pista!L27/1000</f>
        <v>60.819463273043951</v>
      </c>
      <c r="M27" s="1">
        <f>[1]IUajustada!N28*[2]EF_PM10pista!M27/1000</f>
        <v>174.15017323942936</v>
      </c>
      <c r="N27" s="1">
        <f>[1]IUajustada!O28*[2]EF_PM10pista!N27/1000</f>
        <v>47.000775646492293</v>
      </c>
      <c r="O27" s="1">
        <f>[1]IUajustada!P28*[2]EF_PM10pista!O27/1000</f>
        <v>0</v>
      </c>
      <c r="P27" s="1">
        <f>[1]IUajustada!Q28*[2]EF_PM10pista!P27/1000</f>
        <v>12.841784249381357</v>
      </c>
      <c r="Q27" s="1">
        <f>[1]IUajustada!R28*[2]EF_PM10pista!Q27/1000</f>
        <v>12.841784249381357</v>
      </c>
      <c r="R27" s="1">
        <f>[1]IUajustada!S28*[2]EF_PM10pista!R27/1000</f>
        <v>65.065040196865539</v>
      </c>
      <c r="S27" s="1">
        <f>[1]IUajustada!T28*[2]EF_PM10pista!S27/1000</f>
        <v>108.5154300578585</v>
      </c>
      <c r="T27" s="1">
        <f>[1]IUajustada!U28*[2]EF_PM10pista!T27/1000</f>
        <v>108.5154300578585</v>
      </c>
      <c r="U27" s="1">
        <f>[1]IUajustada!V28*[2]EF_PM10pista!U27/1000</f>
        <v>0</v>
      </c>
      <c r="V27" s="1">
        <f>[1]IUajustada!W28*[2]EF_PM10pista!V27/1000</f>
        <v>0</v>
      </c>
    </row>
    <row r="28" spans="1:22" x14ac:dyDescent="0.2">
      <c r="A28" s="5">
        <v>2000</v>
      </c>
      <c r="B28" s="1">
        <f>[1]IUajustada!C29*[2]EF_PM10pista!B28/1000</f>
        <v>593.05664706938501</v>
      </c>
      <c r="C28" s="1">
        <f>[1]IUajustada!D29*[2]EF_PM10pista!C28/1000</f>
        <v>1.2006726768696085</v>
      </c>
      <c r="D28" s="1">
        <f>[1]IUajustada!E29*[2]EF_PM10pista!D28/1000</f>
        <v>0</v>
      </c>
      <c r="E28" s="1">
        <f>[1]IUajustada!F29*[2]EF_PM10pista!E28/1000</f>
        <v>0</v>
      </c>
      <c r="F28" s="1">
        <f>[1]IUajustada!G29*[2]EF_PM10pista!F28/1000</f>
        <v>0</v>
      </c>
      <c r="G28" s="1">
        <f>[1]IUajustada!H29*[2]EF_PM10pista!G28/1000</f>
        <v>25.778473377774773</v>
      </c>
      <c r="H28" s="1">
        <f>[1]IUajustada!I29*[2]EF_PM10pista!H28/1000</f>
        <v>0.16652760524351831</v>
      </c>
      <c r="I28" s="1">
        <f>[1]IUajustada!J29*[2]EF_PM10pista!I28/1000</f>
        <v>0</v>
      </c>
      <c r="J28" s="1">
        <f>[1]IUajustada!K29*[2]EF_PM10pista!J28/1000</f>
        <v>0</v>
      </c>
      <c r="K28" s="1">
        <f>[1]IUajustada!L29*[2]EF_PM10pista!K28/1000</f>
        <v>36.688854440024521</v>
      </c>
      <c r="L28" s="1">
        <f>[1]IUajustada!M29*[2]EF_PM10pista!L28/1000</f>
        <v>59.153892651260257</v>
      </c>
      <c r="M28" s="1">
        <f>[1]IUajustada!N29*[2]EF_PM10pista!M28/1000</f>
        <v>276.23968083224969</v>
      </c>
      <c r="N28" s="1">
        <f>[1]IUajustada!O29*[2]EF_PM10pista!N28/1000</f>
        <v>103.08458579723239</v>
      </c>
      <c r="O28" s="1">
        <f>[1]IUajustada!P29*[2]EF_PM10pista!O28/1000</f>
        <v>0</v>
      </c>
      <c r="P28" s="1">
        <f>[1]IUajustada!Q29*[2]EF_PM10pista!P28/1000</f>
        <v>13.731872857260033</v>
      </c>
      <c r="Q28" s="1">
        <f>[1]IUajustada!R29*[2]EF_PM10pista!Q28/1000</f>
        <v>13.731872857260033</v>
      </c>
      <c r="R28" s="1">
        <f>[1]IUajustada!S29*[2]EF_PM10pista!R28/1000</f>
        <v>69.574822476784163</v>
      </c>
      <c r="S28" s="1">
        <f>[1]IUajustada!T29*[2]EF_PM10pista!S28/1000</f>
        <v>118.40685741506795</v>
      </c>
      <c r="T28" s="1">
        <f>[1]IUajustada!U29*[2]EF_PM10pista!T28/1000</f>
        <v>118.40685741506795</v>
      </c>
      <c r="U28" s="1">
        <f>[1]IUajustada!V29*[2]EF_PM10pista!U28/1000</f>
        <v>0</v>
      </c>
      <c r="V28" s="1">
        <f>[1]IUajustada!W29*[2]EF_PM10pista!V28/1000</f>
        <v>0</v>
      </c>
    </row>
    <row r="29" spans="1:22" x14ac:dyDescent="0.2">
      <c r="A29" s="5">
        <v>2001</v>
      </c>
      <c r="B29" s="1">
        <f>[1]IUajustada!C30*[2]EF_PM10pista!B29/1000</f>
        <v>751.22549646382026</v>
      </c>
      <c r="C29" s="1">
        <f>[1]IUajustada!D30*[2]EF_PM10pista!C29/1000</f>
        <v>1.897377560725648</v>
      </c>
      <c r="D29" s="1">
        <f>[1]IUajustada!E30*[2]EF_PM10pista!D29/1000</f>
        <v>0</v>
      </c>
      <c r="E29" s="1">
        <f>[1]IUajustada!F30*[2]EF_PM10pista!E29/1000</f>
        <v>0</v>
      </c>
      <c r="F29" s="1">
        <f>[1]IUajustada!G30*[2]EF_PM10pista!F29/1000</f>
        <v>0</v>
      </c>
      <c r="G29" s="1">
        <f>[1]IUajustada!H30*[2]EF_PM10pista!G29/1000</f>
        <v>27.523678611855498</v>
      </c>
      <c r="H29" s="1">
        <f>[1]IUajustada!I30*[2]EF_PM10pista!H29/1000</f>
        <v>1.0659239260838118</v>
      </c>
      <c r="I29" s="1">
        <f>[1]IUajustada!J30*[2]EF_PM10pista!I29/1000</f>
        <v>0</v>
      </c>
      <c r="J29" s="1">
        <f>[1]IUajustada!K30*[2]EF_PM10pista!J29/1000</f>
        <v>0</v>
      </c>
      <c r="K29" s="1">
        <f>[1]IUajustada!L30*[2]EF_PM10pista!K29/1000</f>
        <v>53.8834442365795</v>
      </c>
      <c r="L29" s="1">
        <f>[1]IUajustada!M30*[2]EF_PM10pista!L29/1000</f>
        <v>96.242299641084728</v>
      </c>
      <c r="M29" s="1">
        <f>[1]IUajustada!N30*[2]EF_PM10pista!M29/1000</f>
        <v>261.79634715626548</v>
      </c>
      <c r="N29" s="1">
        <f>[1]IUajustada!O30*[2]EF_PM10pista!N29/1000</f>
        <v>89.693635381971035</v>
      </c>
      <c r="O29" s="1">
        <f>[1]IUajustada!P30*[2]EF_PM10pista!O29/1000</f>
        <v>0</v>
      </c>
      <c r="P29" s="1">
        <f>[1]IUajustada!Q30*[2]EF_PM10pista!P29/1000</f>
        <v>20.22599372300818</v>
      </c>
      <c r="Q29" s="1">
        <f>[1]IUajustada!R30*[2]EF_PM10pista!Q29/1000</f>
        <v>20.22599372300818</v>
      </c>
      <c r="R29" s="1">
        <f>[1]IUajustada!S30*[2]EF_PM10pista!R29/1000</f>
        <v>102.47836819657478</v>
      </c>
      <c r="S29" s="1">
        <f>[1]IUajustada!T30*[2]EF_PM10pista!S29/1000</f>
        <v>177.55974789918412</v>
      </c>
      <c r="T29" s="1">
        <f>[1]IUajustada!U30*[2]EF_PM10pista!T29/1000</f>
        <v>177.55974789918412</v>
      </c>
      <c r="U29" s="1">
        <f>[1]IUajustada!V30*[2]EF_PM10pista!U29/1000</f>
        <v>0</v>
      </c>
      <c r="V29" s="1">
        <f>[1]IUajustada!W30*[2]EF_PM10pista!V29/1000</f>
        <v>0</v>
      </c>
    </row>
    <row r="30" spans="1:22" x14ac:dyDescent="0.2">
      <c r="A30" s="5">
        <v>2002</v>
      </c>
      <c r="B30" s="1">
        <f>[1]IUajustada!C31*[2]EF_PM10pista!B30/1000</f>
        <v>771.23659527466282</v>
      </c>
      <c r="C30" s="1">
        <f>[1]IUajustada!D31*[2]EF_PM10pista!C30/1000</f>
        <v>9.606883651047518</v>
      </c>
      <c r="D30" s="1">
        <f>[1]IUajustada!E31*[2]EF_PM10pista!D30/1000</f>
        <v>0</v>
      </c>
      <c r="E30" s="1">
        <f>[1]IUajustada!F31*[2]EF_PM10pista!E30/1000</f>
        <v>0</v>
      </c>
      <c r="F30" s="1">
        <f>[1]IUajustada!G31*[2]EF_PM10pista!F30/1000</f>
        <v>0</v>
      </c>
      <c r="G30" s="1">
        <f>[1]IUajustada!H31*[2]EF_PM10pista!G30/1000</f>
        <v>26.680102947884482</v>
      </c>
      <c r="H30" s="1">
        <f>[1]IUajustada!I31*[2]EF_PM10pista!H30/1000</f>
        <v>0.69186652470134635</v>
      </c>
      <c r="I30" s="1">
        <f>[1]IUajustada!J31*[2]EF_PM10pista!I30/1000</f>
        <v>0</v>
      </c>
      <c r="J30" s="1">
        <f>[1]IUajustada!K31*[2]EF_PM10pista!J30/1000</f>
        <v>0</v>
      </c>
      <c r="K30" s="1">
        <f>[1]IUajustada!L31*[2]EF_PM10pista!K30/1000</f>
        <v>43.664349592777981</v>
      </c>
      <c r="L30" s="1">
        <f>[1]IUajustada!M31*[2]EF_PM10pista!L30/1000</f>
        <v>117.08636011421554</v>
      </c>
      <c r="M30" s="1">
        <f>[1]IUajustada!N31*[2]EF_PM10pista!M30/1000</f>
        <v>231.75160043795103</v>
      </c>
      <c r="N30" s="1">
        <f>[1]IUajustada!O31*[2]EF_PM10pista!N30/1000</f>
        <v>29.594815619290355</v>
      </c>
      <c r="O30" s="1">
        <f>[1]IUajustada!P31*[2]EF_PM10pista!O30/1000</f>
        <v>0</v>
      </c>
      <c r="P30" s="1">
        <f>[1]IUajustada!Q31*[2]EF_PM10pista!P30/1000</f>
        <v>15.09044742165149</v>
      </c>
      <c r="Q30" s="1">
        <f>[1]IUajustada!R31*[2]EF_PM10pista!Q30/1000</f>
        <v>15.09044742165149</v>
      </c>
      <c r="R30" s="1">
        <f>[1]IUajustada!S31*[2]EF_PM10pista!R30/1000</f>
        <v>76.458266936367551</v>
      </c>
      <c r="S30" s="1">
        <f>[1]IUajustada!T31*[2]EF_PM10pista!S30/1000</f>
        <v>134.47873207936553</v>
      </c>
      <c r="T30" s="1">
        <f>[1]IUajustada!U31*[2]EF_PM10pista!T30/1000</f>
        <v>134.47873207936553</v>
      </c>
      <c r="U30" s="1">
        <f>[1]IUajustada!V31*[2]EF_PM10pista!U30/1000</f>
        <v>0</v>
      </c>
      <c r="V30" s="1">
        <f>[1]IUajustada!W31*[2]EF_PM10pista!V30/1000</f>
        <v>0</v>
      </c>
    </row>
    <row r="31" spans="1:22" x14ac:dyDescent="0.2">
      <c r="A31" s="5">
        <v>2003</v>
      </c>
      <c r="B31" s="1">
        <f>[1]IUajustada!C32*[2]EF_PM10pista!B31/1000</f>
        <v>743.45368331102009</v>
      </c>
      <c r="C31" s="1">
        <f>[1]IUajustada!D32*[2]EF_PM10pista!C31/1000</f>
        <v>6.5135919990123812</v>
      </c>
      <c r="D31" s="1">
        <f>[1]IUajustada!E32*[2]EF_PM10pista!D31/1000</f>
        <v>0</v>
      </c>
      <c r="E31" s="1">
        <f>[1]IUajustada!F32*[2]EF_PM10pista!E31/1000</f>
        <v>0</v>
      </c>
      <c r="F31" s="1">
        <f>[1]IUajustada!G32*[2]EF_PM10pista!F31/1000</f>
        <v>0</v>
      </c>
      <c r="G31" s="1">
        <f>[1]IUajustada!H32*[2]EF_PM10pista!G31/1000</f>
        <v>27.462777520610128</v>
      </c>
      <c r="H31" s="1">
        <f>[1]IUajustada!I32*[2]EF_PM10pista!H31/1000</f>
        <v>0.73169034002418787</v>
      </c>
      <c r="I31" s="1">
        <f>[1]IUajustada!J32*[2]EF_PM10pista!I31/1000</f>
        <v>0</v>
      </c>
      <c r="J31" s="1">
        <f>[1]IUajustada!K32*[2]EF_PM10pista!J31/1000</f>
        <v>0</v>
      </c>
      <c r="K31" s="1">
        <f>[1]IUajustada!L32*[2]EF_PM10pista!K31/1000</f>
        <v>34.515703525769787</v>
      </c>
      <c r="L31" s="1">
        <f>[1]IUajustada!M32*[2]EF_PM10pista!L31/1000</f>
        <v>120.55128608387609</v>
      </c>
      <c r="M31" s="1">
        <f>[1]IUajustada!N32*[2]EF_PM10pista!M31/1000</f>
        <v>249.92205727816165</v>
      </c>
      <c r="N31" s="1">
        <f>[1]IUajustada!O32*[2]EF_PM10pista!N31/1000</f>
        <v>72.232213464922822</v>
      </c>
      <c r="O31" s="1">
        <f>[1]IUajustada!P32*[2]EF_PM10pista!O31/1000</f>
        <v>0</v>
      </c>
      <c r="P31" s="1">
        <f>[1]IUajustada!Q32*[2]EF_PM10pista!P31/1000</f>
        <v>13.960837577172926</v>
      </c>
      <c r="Q31" s="1">
        <f>[1]IUajustada!R32*[2]EF_PM10pista!Q31/1000</f>
        <v>13.960837577172926</v>
      </c>
      <c r="R31" s="1">
        <f>[1]IUajustada!S32*[2]EF_PM10pista!R31/1000</f>
        <v>70.734910391009493</v>
      </c>
      <c r="S31" s="1">
        <f>[1]IUajustada!T32*[2]EF_PM10pista!S31/1000</f>
        <v>125.83892798290009</v>
      </c>
      <c r="T31" s="1">
        <f>[1]IUajustada!U32*[2]EF_PM10pista!T31/1000</f>
        <v>125.83892798290009</v>
      </c>
      <c r="U31" s="1">
        <f>[1]IUajustada!V32*[2]EF_PM10pista!U31/1000</f>
        <v>0</v>
      </c>
      <c r="V31" s="1">
        <f>[1]IUajustada!W32*[2]EF_PM10pista!V31/1000</f>
        <v>0</v>
      </c>
    </row>
    <row r="32" spans="1:22" x14ac:dyDescent="0.2">
      <c r="A32" s="5">
        <v>2004</v>
      </c>
      <c r="B32" s="1">
        <f>[1]IUajustada!C33*[2]EF_PM10pista!B32/1000</f>
        <v>866.62219689462142</v>
      </c>
      <c r="C32" s="1">
        <f>[1]IUajustada!D33*[2]EF_PM10pista!C32/1000</f>
        <v>6.5155309298765314</v>
      </c>
      <c r="D32" s="1">
        <f>[1]IUajustada!E33*[2]EF_PM10pista!D32/1000</f>
        <v>0</v>
      </c>
      <c r="E32" s="1">
        <f>[1]IUajustada!F33*[2]EF_PM10pista!E32/1000</f>
        <v>0</v>
      </c>
      <c r="F32" s="1">
        <f>[1]IUajustada!G33*[2]EF_PM10pista!F32/1000</f>
        <v>0</v>
      </c>
      <c r="G32" s="1">
        <f>[1]IUajustada!H33*[2]EF_PM10pista!G32/1000</f>
        <v>30.965342479464898</v>
      </c>
      <c r="H32" s="1">
        <f>[1]IUajustada!I33*[2]EF_PM10pista!H32/1000</f>
        <v>5.4612596783187008E-2</v>
      </c>
      <c r="I32" s="1">
        <f>[1]IUajustada!J33*[2]EF_PM10pista!I32/1000</f>
        <v>0</v>
      </c>
      <c r="J32" s="1">
        <f>[1]IUajustada!K33*[2]EF_PM10pista!J32/1000</f>
        <v>0</v>
      </c>
      <c r="K32" s="1">
        <f>[1]IUajustada!L33*[2]EF_PM10pista!K32/1000</f>
        <v>57.259829439179192</v>
      </c>
      <c r="L32" s="1">
        <f>[1]IUajustada!M33*[2]EF_PM10pista!L32/1000</f>
        <v>119.96734462062931</v>
      </c>
      <c r="M32" s="1">
        <f>[1]IUajustada!N33*[2]EF_PM10pista!M32/1000</f>
        <v>305.33573985421111</v>
      </c>
      <c r="N32" s="1">
        <f>[1]IUajustada!O33*[2]EF_PM10pista!N32/1000</f>
        <v>104.82815787898369</v>
      </c>
      <c r="O32" s="1">
        <f>[1]IUajustada!P33*[2]EF_PM10pista!O32/1000</f>
        <v>0</v>
      </c>
      <c r="P32" s="1">
        <f>[1]IUajustada!Q33*[2]EF_PM10pista!P32/1000</f>
        <v>20.330463530977422</v>
      </c>
      <c r="Q32" s="1">
        <f>[1]IUajustada!R33*[2]EF_PM10pista!Q32/1000</f>
        <v>20.330463530977422</v>
      </c>
      <c r="R32" s="1">
        <f>[1]IUajustada!S33*[2]EF_PM10pista!R32/1000</f>
        <v>103.00768189028558</v>
      </c>
      <c r="S32" s="1">
        <f>[1]IUajustada!T33*[2]EF_PM10pista!S32/1000</f>
        <v>184.55967174234587</v>
      </c>
      <c r="T32" s="1">
        <f>[1]IUajustada!U33*[2]EF_PM10pista!T32/1000</f>
        <v>184.55967174234587</v>
      </c>
      <c r="U32" s="1">
        <f>[1]IUajustada!V33*[2]EF_PM10pista!U32/1000</f>
        <v>0</v>
      </c>
      <c r="V32" s="1">
        <f>[1]IUajustada!W33*[2]EF_PM10pista!V32/1000</f>
        <v>0</v>
      </c>
    </row>
    <row r="33" spans="1:22" x14ac:dyDescent="0.2">
      <c r="A33" s="5">
        <v>2005</v>
      </c>
      <c r="B33" s="1">
        <f>[1]IUajustada!C34*[2]EF_PM10pista!B33/1000</f>
        <v>602.9276953658715</v>
      </c>
      <c r="C33" s="1">
        <f>[1]IUajustada!D34*[2]EF_PM10pista!C33/1000</f>
        <v>3.1526351402233654</v>
      </c>
      <c r="D33" s="1">
        <f>[1]IUajustada!E34*[2]EF_PM10pista!D33/1000</f>
        <v>640.86797889822139</v>
      </c>
      <c r="E33" s="1">
        <f>[1]IUajustada!F34*[2]EF_PM10pista!E33/1000</f>
        <v>56.514814914795679</v>
      </c>
      <c r="F33" s="1">
        <f>[1]IUajustada!G34*[2]EF_PM10pista!F33/1000</f>
        <v>0</v>
      </c>
      <c r="G33" s="1">
        <f>[1]IUajustada!H34*[2]EF_PM10pista!G33/1000</f>
        <v>31.172643493152762</v>
      </c>
      <c r="H33" s="1">
        <f>[1]IUajustada!I34*[2]EF_PM10pista!H33/1000</f>
        <v>0</v>
      </c>
      <c r="I33" s="1">
        <f>[1]IUajustada!J34*[2]EF_PM10pista!I33/1000</f>
        <v>44.618173270135983</v>
      </c>
      <c r="J33" s="1">
        <f>[1]IUajustada!K34*[2]EF_PM10pista!J33/1000</f>
        <v>3.9346447119001424</v>
      </c>
      <c r="K33" s="1">
        <f>[1]IUajustada!L34*[2]EF_PM10pista!K33/1000</f>
        <v>82.619764349945399</v>
      </c>
      <c r="L33" s="1">
        <f>[1]IUajustada!M34*[2]EF_PM10pista!L33/1000</f>
        <v>144.76678498606466</v>
      </c>
      <c r="M33" s="1">
        <f>[1]IUajustada!N34*[2]EF_PM10pista!M33/1000</f>
        <v>209.83442185771017</v>
      </c>
      <c r="N33" s="1">
        <f>[1]IUajustada!O34*[2]EF_PM10pista!N33/1000</f>
        <v>85.308964066975221</v>
      </c>
      <c r="O33" s="1">
        <f>[1]IUajustada!P34*[2]EF_PM10pista!O33/1000</f>
        <v>0</v>
      </c>
      <c r="P33" s="1">
        <f>[1]IUajustada!Q34*[2]EF_PM10pista!P33/1000</f>
        <v>25.524025232521957</v>
      </c>
      <c r="Q33" s="1">
        <f>[1]IUajustada!R34*[2]EF_PM10pista!Q33/1000</f>
        <v>25.524025232521957</v>
      </c>
      <c r="R33" s="1">
        <f>[1]IUajustada!S34*[2]EF_PM10pista!R33/1000</f>
        <v>129.32172784477794</v>
      </c>
      <c r="S33" s="1">
        <f>[1]IUajustada!T34*[2]EF_PM10pista!S33/1000</f>
        <v>232.20001779797457</v>
      </c>
      <c r="T33" s="1">
        <f>[1]IUajustada!U34*[2]EF_PM10pista!T33/1000</f>
        <v>232.20001779797457</v>
      </c>
      <c r="U33" s="1">
        <f>[1]IUajustada!V34*[2]EF_PM10pista!U33/1000</f>
        <v>0</v>
      </c>
      <c r="V33" s="1">
        <f>[1]IUajustada!W34*[2]EF_PM10pista!V33/1000</f>
        <v>0</v>
      </c>
    </row>
    <row r="34" spans="1:22" x14ac:dyDescent="0.2">
      <c r="A34" s="5">
        <v>2006</v>
      </c>
      <c r="B34" s="1">
        <f>[1]IUajustada!C35*[2]EF_PM10pista!B34/1000</f>
        <v>344.54880299932216</v>
      </c>
      <c r="C34" s="1">
        <f>[1]IUajustada!D35*[2]EF_PM10pista!C34/1000</f>
        <v>0.31867530817719891</v>
      </c>
      <c r="D34" s="1">
        <f>[1]IUajustada!E35*[2]EF_PM10pista!D34/1000</f>
        <v>1140.5936645224217</v>
      </c>
      <c r="E34" s="1">
        <f>[1]IUajustada!F35*[2]EF_PM10pista!E34/1000</f>
        <v>100.58302484435787</v>
      </c>
      <c r="F34" s="1">
        <f>[1]IUajustada!G35*[2]EF_PM10pista!F34/1000</f>
        <v>0</v>
      </c>
      <c r="G34" s="1">
        <f>[1]IUajustada!H35*[2]EF_PM10pista!G34/1000</f>
        <v>27.040079444135856</v>
      </c>
      <c r="H34" s="1">
        <f>[1]IUajustada!I35*[2]EF_PM10pista!H34/1000</f>
        <v>0</v>
      </c>
      <c r="I34" s="1">
        <f>[1]IUajustada!J35*[2]EF_PM10pista!I34/1000</f>
        <v>66.232257473987829</v>
      </c>
      <c r="J34" s="1">
        <f>[1]IUajustada!K35*[2]EF_PM10pista!J34/1000</f>
        <v>5.8406784170534616</v>
      </c>
      <c r="K34" s="1">
        <f>[1]IUajustada!L35*[2]EF_PM10pista!K34/1000</f>
        <v>101.83760662026305</v>
      </c>
      <c r="L34" s="1">
        <f>[1]IUajustada!M35*[2]EF_PM10pista!L34/1000</f>
        <v>169.16298954127004</v>
      </c>
      <c r="M34" s="1">
        <f>[1]IUajustada!N35*[2]EF_PM10pista!M34/1000</f>
        <v>499.06292103064919</v>
      </c>
      <c r="N34" s="1">
        <f>[1]IUajustada!O35*[2]EF_PM10pista!N34/1000</f>
        <v>64.794663892286366</v>
      </c>
      <c r="O34" s="1">
        <f>[1]IUajustada!P35*[2]EF_PM10pista!O34/1000</f>
        <v>0</v>
      </c>
      <c r="P34" s="1">
        <f>[1]IUajustada!Q35*[2]EF_PM10pista!P34/1000</f>
        <v>26.499112364989305</v>
      </c>
      <c r="Q34" s="1">
        <f>[1]IUajustada!R35*[2]EF_PM10pista!Q34/1000</f>
        <v>26.499112364989305</v>
      </c>
      <c r="R34" s="1">
        <f>[1]IUajustada!S35*[2]EF_PM10pista!R34/1000</f>
        <v>134.26216931594581</v>
      </c>
      <c r="S34" s="1">
        <f>[1]IUajustada!T35*[2]EF_PM10pista!S34/1000</f>
        <v>240.23052720690728</v>
      </c>
      <c r="T34" s="1">
        <f>[1]IUajustada!U35*[2]EF_PM10pista!T34/1000</f>
        <v>240.23052720690728</v>
      </c>
      <c r="U34" s="1">
        <f>[1]IUajustada!V35*[2]EF_PM10pista!U34/1000</f>
        <v>0</v>
      </c>
      <c r="V34" s="1">
        <f>[1]IUajustada!W35*[2]EF_PM10pista!V34/1000</f>
        <v>0</v>
      </c>
    </row>
    <row r="35" spans="1:22" x14ac:dyDescent="0.2">
      <c r="A35" s="5">
        <v>2007</v>
      </c>
      <c r="B35" s="1">
        <f>[1]IUajustada!C36*[2]EF_PM10pista!B35/1000</f>
        <v>303.091082815731</v>
      </c>
      <c r="C35" s="1">
        <f>[1]IUajustada!D36*[2]EF_PM10pista!C35/1000</f>
        <v>0</v>
      </c>
      <c r="D35" s="1">
        <f>[1]IUajustada!E36*[2]EF_PM10pista!D35/1000</f>
        <v>1623.6780285909695</v>
      </c>
      <c r="E35" s="1">
        <f>[1]IUajustada!F36*[2]EF_PM10pista!E35/1000</f>
        <v>143.18372315121081</v>
      </c>
      <c r="F35" s="1">
        <f>[1]IUajustada!G36*[2]EF_PM10pista!F35/1000</f>
        <v>0</v>
      </c>
      <c r="G35" s="1">
        <f>[1]IUajustada!H36*[2]EF_PM10pista!G35/1000</f>
        <v>30.298289232254159</v>
      </c>
      <c r="H35" s="1">
        <f>[1]IUajustada!I36*[2]EF_PM10pista!H35/1000</f>
        <v>0</v>
      </c>
      <c r="I35" s="1">
        <f>[1]IUajustada!J36*[2]EF_PM10pista!I35/1000</f>
        <v>131.67789597203776</v>
      </c>
      <c r="J35" s="1">
        <f>[1]IUajustada!K36*[2]EF_PM10pista!J35/1000</f>
        <v>11.611988996584403</v>
      </c>
      <c r="K35" s="1">
        <f>[1]IUajustada!L36*[2]EF_PM10pista!K35/1000</f>
        <v>150.69824720360015</v>
      </c>
      <c r="L35" s="1">
        <f>[1]IUajustada!M36*[2]EF_PM10pista!L35/1000</f>
        <v>228.25184772490962</v>
      </c>
      <c r="M35" s="1">
        <f>[1]IUajustada!N36*[2]EF_PM10pista!M35/1000</f>
        <v>602.37584125272315</v>
      </c>
      <c r="N35" s="1">
        <f>[1]IUajustada!O36*[2]EF_PM10pista!N35/1000</f>
        <v>110.05376115946187</v>
      </c>
      <c r="O35" s="1">
        <f>[1]IUajustada!P36*[2]EF_PM10pista!O35/1000</f>
        <v>0</v>
      </c>
      <c r="P35" s="1">
        <f>[1]IUajustada!Q36*[2]EF_PM10pista!P35/1000</f>
        <v>32.103818032359754</v>
      </c>
      <c r="Q35" s="1">
        <f>[1]IUajustada!R36*[2]EF_PM10pista!Q35/1000</f>
        <v>32.103818032359754</v>
      </c>
      <c r="R35" s="1">
        <f>[1]IUajustada!S36*[2]EF_PM10pista!R35/1000</f>
        <v>162.65934469728941</v>
      </c>
      <c r="S35" s="1">
        <f>[1]IUajustada!T36*[2]EF_PM10pista!S35/1000</f>
        <v>288.24021928301738</v>
      </c>
      <c r="T35" s="1">
        <f>[1]IUajustada!U36*[2]EF_PM10pista!T35/1000</f>
        <v>288.24021928301738</v>
      </c>
      <c r="U35" s="1">
        <f>[1]IUajustada!V36*[2]EF_PM10pista!U35/1000</f>
        <v>0</v>
      </c>
      <c r="V35" s="1">
        <f>[1]IUajustada!W36*[2]EF_PM10pista!V35/1000</f>
        <v>0</v>
      </c>
    </row>
    <row r="36" spans="1:22" x14ac:dyDescent="0.2">
      <c r="A36" s="5">
        <v>2008</v>
      </c>
      <c r="B36" s="1">
        <f>[1]IUajustada!C37*[2]EF_PM10pista!B36/1000</f>
        <v>304.28180889562856</v>
      </c>
      <c r="C36" s="1">
        <f>[1]IUajustada!D37*[2]EF_PM10pista!C36/1000</f>
        <v>9.8651139757916284E-2</v>
      </c>
      <c r="D36" s="1">
        <f>[1]IUajustada!E37*[2]EF_PM10pista!D36/1000</f>
        <v>1914.199291832502</v>
      </c>
      <c r="E36" s="1">
        <f>[1]IUajustada!F37*[2]EF_PM10pista!E36/1000</f>
        <v>168.80328281330364</v>
      </c>
      <c r="F36" s="1">
        <f>[1]IUajustada!G37*[2]EF_PM10pista!F36/1000</f>
        <v>0</v>
      </c>
      <c r="G36" s="1">
        <f>[1]IUajustada!H37*[2]EF_PM10pista!G36/1000</f>
        <v>43.679984353418895</v>
      </c>
      <c r="H36" s="1">
        <f>[1]IUajustada!I37*[2]EF_PM10pista!H36/1000</f>
        <v>0</v>
      </c>
      <c r="I36" s="1">
        <f>[1]IUajustada!J37*[2]EF_PM10pista!I36/1000</f>
        <v>138.20606978877109</v>
      </c>
      <c r="J36" s="1">
        <f>[1]IUajustada!K37*[2]EF_PM10pista!J36/1000</f>
        <v>12.187674702739637</v>
      </c>
      <c r="K36" s="1">
        <f>[1]IUajustada!L37*[2]EF_PM10pista!K36/1000</f>
        <v>225.80501204705951</v>
      </c>
      <c r="L36" s="1">
        <f>[1]IUajustada!M37*[2]EF_PM10pista!L36/1000</f>
        <v>420.11292919748803</v>
      </c>
      <c r="M36" s="1">
        <f>[1]IUajustada!N37*[2]EF_PM10pista!M36/1000</f>
        <v>623.05814715722215</v>
      </c>
      <c r="N36" s="1">
        <f>[1]IUajustada!O37*[2]EF_PM10pista!N36/1000</f>
        <v>171.72212206278127</v>
      </c>
      <c r="O36" s="1">
        <f>[1]IUajustada!P37*[2]EF_PM10pista!O36/1000</f>
        <v>0</v>
      </c>
      <c r="P36" s="1">
        <f>[1]IUajustada!Q37*[2]EF_PM10pista!P36/1000</f>
        <v>45.421052991014264</v>
      </c>
      <c r="Q36" s="1">
        <f>[1]IUajustada!R37*[2]EF_PM10pista!Q36/1000</f>
        <v>45.421052991014264</v>
      </c>
      <c r="R36" s="1">
        <f>[1]IUajustada!S37*[2]EF_PM10pista!R36/1000</f>
        <v>230.13333515447226</v>
      </c>
      <c r="S36" s="1">
        <f>[1]IUajustada!T37*[2]EF_PM10pista!S36/1000</f>
        <v>401.2173351079955</v>
      </c>
      <c r="T36" s="1">
        <f>[1]IUajustada!U37*[2]EF_PM10pista!T36/1000</f>
        <v>401.2173351079955</v>
      </c>
      <c r="U36" s="1">
        <f>[1]IUajustada!V37*[2]EF_PM10pista!U36/1000</f>
        <v>0</v>
      </c>
      <c r="V36" s="1">
        <f>[1]IUajustada!W37*[2]EF_PM10pista!V36/1000</f>
        <v>0</v>
      </c>
    </row>
    <row r="37" spans="1:22" x14ac:dyDescent="0.2">
      <c r="A37" s="5">
        <v>2009</v>
      </c>
      <c r="B37" s="1">
        <f>[1]IUajustada!C38*[2]EF_PM10pista!B37/1000</f>
        <v>284.44066634539109</v>
      </c>
      <c r="C37" s="1" t="e">
        <f>[1]IUajustada!D38*[2]EF_PM10pista!C37/1000</f>
        <v>#VALUE!</v>
      </c>
      <c r="D37" s="1">
        <f>[1]IUajustada!E38*[2]EF_PM10pista!D37/1000</f>
        <v>2300.0660444535374</v>
      </c>
      <c r="E37" s="1">
        <f>[1]IUajustada!F38*[2]EF_PM10pista!E37/1000</f>
        <v>202.83086544216576</v>
      </c>
      <c r="F37" s="1">
        <f>[1]IUajustada!G38*[2]EF_PM10pista!F37/1000</f>
        <v>0</v>
      </c>
      <c r="G37" s="1">
        <f>[1]IUajustada!H38*[2]EF_PM10pista!G37/1000</f>
        <v>41.443293468952049</v>
      </c>
      <c r="H37" s="1" t="e">
        <f>[1]IUajustada!I38*[2]EF_PM10pista!H37/1000</f>
        <v>#VALUE!</v>
      </c>
      <c r="I37" s="1">
        <f>[1]IUajustada!J38*[2]EF_PM10pista!I37/1000</f>
        <v>172.20615249007469</v>
      </c>
      <c r="J37" s="1">
        <f>[1]IUajustada!K38*[2]EF_PM10pista!J37/1000</f>
        <v>15.185965215327537</v>
      </c>
      <c r="K37" s="1">
        <f>[1]IUajustada!L38*[2]EF_PM10pista!K37/1000</f>
        <v>221.91165685785026</v>
      </c>
      <c r="L37" s="1">
        <f>[1]IUajustada!M38*[2]EF_PM10pista!L37/1000</f>
        <v>622.83121365547981</v>
      </c>
      <c r="M37" s="1">
        <f>[1]IUajustada!N38*[2]EF_PM10pista!M37/1000</f>
        <v>674.94710419011039</v>
      </c>
      <c r="N37" s="1">
        <f>[1]IUajustada!O38*[2]EF_PM10pista!N37/1000</f>
        <v>133.0261831066662</v>
      </c>
      <c r="O37" s="1">
        <f>[1]IUajustada!P38*[2]EF_PM10pista!O37/1000</f>
        <v>0</v>
      </c>
      <c r="P37" s="1">
        <f>[1]IUajustada!Q38*[2]EF_PM10pista!P37/1000</f>
        <v>35.199463270913405</v>
      </c>
      <c r="Q37" s="1">
        <f>[1]IUajustada!R38*[2]EF_PM10pista!Q37/1000</f>
        <v>35.199463270913405</v>
      </c>
      <c r="R37" s="1">
        <f>[1]IUajustada!S38*[2]EF_PM10pista!R37/1000</f>
        <v>178.34394723929458</v>
      </c>
      <c r="S37" s="1">
        <f>[1]IUajustada!T38*[2]EF_PM10pista!S37/1000</f>
        <v>303.79124752522421</v>
      </c>
      <c r="T37" s="1">
        <f>[1]IUajustada!U38*[2]EF_PM10pista!T37/1000</f>
        <v>303.79124752522421</v>
      </c>
      <c r="U37" s="1">
        <f>[1]IUajustada!V38*[2]EF_PM10pista!U37/1000</f>
        <v>0</v>
      </c>
      <c r="V37" s="1">
        <f>[1]IUajustada!W38*[2]EF_PM10pista!V37/1000</f>
        <v>0</v>
      </c>
    </row>
    <row r="38" spans="1:22" x14ac:dyDescent="0.2">
      <c r="A38" s="5">
        <v>2010</v>
      </c>
      <c r="B38" s="1">
        <f>[1]IUajustada!C39*[2]EF_PM10pista!B38/1000</f>
        <v>415.70851433621783</v>
      </c>
      <c r="C38" s="1" t="e">
        <f>[1]IUajustada!D39*[2]EF_PM10pista!C38/1000</f>
        <v>#VALUE!</v>
      </c>
      <c r="D38" s="1">
        <f>[1]IUajustada!E39*[2]EF_PM10pista!D38/1000</f>
        <v>2107.6706708024585</v>
      </c>
      <c r="E38" s="1">
        <f>[1]IUajustada!F39*[2]EF_PM10pista!E38/1000</f>
        <v>185.86451778496678</v>
      </c>
      <c r="F38" s="1">
        <f>[1]IUajustada!G39*[2]EF_PM10pista!F38/1000</f>
        <v>0</v>
      </c>
      <c r="G38" s="1">
        <f>[1]IUajustada!H39*[2]EF_PM10pista!G38/1000</f>
        <v>60.27920007956822</v>
      </c>
      <c r="H38" s="1" t="e">
        <f>[1]IUajustada!I39*[2]EF_PM10pista!H38/1000</f>
        <v>#VALUE!</v>
      </c>
      <c r="I38" s="1">
        <f>[1]IUajustada!J39*[2]EF_PM10pista!I38/1000</f>
        <v>254.01705859131076</v>
      </c>
      <c r="J38" s="1">
        <f>[1]IUajustada!K39*[2]EF_PM10pista!J38/1000</f>
        <v>22.400443654821174</v>
      </c>
      <c r="K38" s="1">
        <f>[1]IUajustada!L39*[2]EF_PM10pista!K38/1000</f>
        <v>299.66442726570449</v>
      </c>
      <c r="L38" s="1">
        <f>[1]IUajustada!M39*[2]EF_PM10pista!L38/1000</f>
        <v>261.44058130537871</v>
      </c>
      <c r="M38" s="1">
        <f>[1]IUajustada!N39*[2]EF_PM10pista!M38/1000</f>
        <v>875.46225646338894</v>
      </c>
      <c r="N38" s="1">
        <f>[1]IUajustada!O39*[2]EF_PM10pista!N38/1000</f>
        <v>172.9810326111409</v>
      </c>
      <c r="O38" s="1">
        <f>[1]IUajustada!P39*[2]EF_PM10pista!O38/1000</f>
        <v>0</v>
      </c>
      <c r="P38" s="1">
        <f>[1]IUajustada!Q39*[2]EF_PM10pista!P38/1000</f>
        <v>56.968966923766487</v>
      </c>
      <c r="Q38" s="1">
        <f>[1]IUajustada!R39*[2]EF_PM10pista!Q38/1000</f>
        <v>56.968966923766487</v>
      </c>
      <c r="R38" s="1">
        <f>[1]IUajustada!S39*[2]EF_PM10pista!R38/1000</f>
        <v>288.6427657470835</v>
      </c>
      <c r="S38" s="1">
        <f>[1]IUajustada!T39*[2]EF_PM10pista!S38/1000</f>
        <v>477.00877643464594</v>
      </c>
      <c r="T38" s="1">
        <f>[1]IUajustada!U39*[2]EF_PM10pista!T38/1000</f>
        <v>477.00877643464594</v>
      </c>
      <c r="U38" s="1">
        <f>[1]IUajustada!V39*[2]EF_PM10pista!U38/1000</f>
        <v>38.463509973743584</v>
      </c>
      <c r="V38" s="1">
        <f>[1]IUajustada!W39*[2]EF_PM10pista!V38/1000</f>
        <v>3.3918969564942776</v>
      </c>
    </row>
    <row r="39" spans="1:22" x14ac:dyDescent="0.2">
      <c r="A39" s="5">
        <v>2011</v>
      </c>
      <c r="B39" s="1">
        <f>[1]IUajustada!C40*[2]EF_PM10pista!B39/1000</f>
        <v>552.10665336319903</v>
      </c>
      <c r="C39" s="1" t="e">
        <f>[1]IUajustada!D40*[2]EF_PM10pista!C39/1000</f>
        <v>#VALUE!</v>
      </c>
      <c r="D39" s="1">
        <f>[1]IUajustada!E40*[2]EF_PM10pista!D39/1000</f>
        <v>2164.3546653354229</v>
      </c>
      <c r="E39" s="1">
        <f>[1]IUajustada!F40*[2]EF_PM10pista!E39/1000</f>
        <v>190.86318453871721</v>
      </c>
      <c r="F39" s="1">
        <f>[1]IUajustada!G40*[2]EF_PM10pista!F39/1000</f>
        <v>0</v>
      </c>
      <c r="G39" s="1">
        <f>[1]IUajustada!H40*[2]EF_PM10pista!G39/1000</f>
        <v>97.28468274839318</v>
      </c>
      <c r="H39" s="1" t="e">
        <f>[1]IUajustada!I40*[2]EF_PM10pista!H39/1000</f>
        <v>#VALUE!</v>
      </c>
      <c r="I39" s="1">
        <f>[1]IUajustada!J40*[2]EF_PM10pista!I39/1000</f>
        <v>283.34486340553877</v>
      </c>
      <c r="J39" s="1">
        <f>[1]IUajustada!K40*[2]EF_PM10pista!J39/1000</f>
        <v>24.986710273700847</v>
      </c>
      <c r="K39" s="1">
        <f>[1]IUajustada!L40*[2]EF_PM10pista!K39/1000</f>
        <v>427.4328923339051</v>
      </c>
      <c r="L39" s="1">
        <f>[1]IUajustada!M40*[2]EF_PM10pista!L39/1000</f>
        <v>316.56675739495364</v>
      </c>
      <c r="M39" s="1">
        <f>[1]IUajustada!N40*[2]EF_PM10pista!M39/1000</f>
        <v>835.04877671036309</v>
      </c>
      <c r="N39" s="1">
        <f>[1]IUajustada!O40*[2]EF_PM10pista!N39/1000</f>
        <v>319.53991681779394</v>
      </c>
      <c r="O39" s="1">
        <f>[1]IUajustada!P40*[2]EF_PM10pista!O39/1000</f>
        <v>0</v>
      </c>
      <c r="P39" s="1">
        <f>[1]IUajustada!Q40*[2]EF_PM10pista!P39/1000</f>
        <v>71.275583540168071</v>
      </c>
      <c r="Q39" s="1">
        <f>[1]IUajustada!R40*[2]EF_PM10pista!Q39/1000</f>
        <v>71.275583540168071</v>
      </c>
      <c r="R39" s="1">
        <f>[1]IUajustada!S40*[2]EF_PM10pista!R39/1000</f>
        <v>361.12962327018488</v>
      </c>
      <c r="S39" s="1">
        <f>[1]IUajustada!T40*[2]EF_PM10pista!S39/1000</f>
        <v>574.9434798856978</v>
      </c>
      <c r="T39" s="1">
        <f>[1]IUajustada!U40*[2]EF_PM10pista!T39/1000</f>
        <v>574.9434798856978</v>
      </c>
      <c r="U39" s="1">
        <f>[1]IUajustada!V40*[2]EF_PM10pista!U39/1000</f>
        <v>78.962013302097404</v>
      </c>
      <c r="V39" s="1">
        <f>[1]IUajustada!W40*[2]EF_PM10pista!V39/1000</f>
        <v>6.963249396138699</v>
      </c>
    </row>
    <row r="40" spans="1:22" x14ac:dyDescent="0.2">
      <c r="A40" s="5">
        <v>2012</v>
      </c>
      <c r="B40" s="1">
        <f>[1]IUajustada!C41*[2]EF_PM10pista!B40/1000</f>
        <v>246.85508757083437</v>
      </c>
      <c r="C40" s="1" t="e">
        <f>[1]IUajustada!D41*[2]EF_PM10pista!C40/1000</f>
        <v>#VALUE!</v>
      </c>
      <c r="D40" s="1">
        <f>[1]IUajustada!E41*[2]EF_PM10pista!D40/1000</f>
        <v>2507.5239010792357</v>
      </c>
      <c r="E40" s="1">
        <f>[1]IUajustada!F41*[2]EF_PM10pista!E40/1000</f>
        <v>221.1254951566635</v>
      </c>
      <c r="F40" s="1">
        <f>[1]IUajustada!G41*[2]EF_PM10pista!F40/1000</f>
        <v>0</v>
      </c>
      <c r="G40" s="1">
        <f>[1]IUajustada!H41*[2]EF_PM10pista!G40/1000</f>
        <v>56.772976594258168</v>
      </c>
      <c r="H40" s="1" t="e">
        <f>[1]IUajustada!I41*[2]EF_PM10pista!H40/1000</f>
        <v>#VALUE!</v>
      </c>
      <c r="I40" s="1">
        <f>[1]IUajustada!J41*[2]EF_PM10pista!I40/1000</f>
        <v>306.76545114806055</v>
      </c>
      <c r="J40" s="1">
        <f>[1]IUajustada!K41*[2]EF_PM10pista!J40/1000</f>
        <v>27.052050133151926</v>
      </c>
      <c r="K40" s="1">
        <f>[1]IUajustada!L41*[2]EF_PM10pista!K40/1000</f>
        <v>367.22083401436549</v>
      </c>
      <c r="L40" s="1">
        <f>[1]IUajustada!M41*[2]EF_PM10pista!L40/1000</f>
        <v>256.19098431904064</v>
      </c>
      <c r="M40" s="1">
        <f>[1]IUajustada!N41*[2]EF_PM10pista!M40/1000</f>
        <v>301.67511786549449</v>
      </c>
      <c r="N40" s="1">
        <f>[1]IUajustada!O41*[2]EF_PM10pista!N40/1000</f>
        <v>228.04993875944893</v>
      </c>
      <c r="O40" s="1">
        <f>[1]IUajustada!P41*[2]EF_PM10pista!O40/1000</f>
        <v>0</v>
      </c>
      <c r="P40" s="1">
        <f>[1]IUajustada!Q41*[2]EF_PM10pista!P40/1000</f>
        <v>42.209018646701416</v>
      </c>
      <c r="Q40" s="1">
        <f>[1]IUajustada!R41*[2]EF_PM10pista!Q40/1000</f>
        <v>42.209018646701416</v>
      </c>
      <c r="R40" s="1">
        <f>[1]IUajustada!S41*[2]EF_PM10pista!R40/1000</f>
        <v>213.8590278099538</v>
      </c>
      <c r="S40" s="1">
        <f>[1]IUajustada!T41*[2]EF_PM10pista!S40/1000</f>
        <v>325.77885262993698</v>
      </c>
      <c r="T40" s="1">
        <f>[1]IUajustada!U41*[2]EF_PM10pista!T40/1000</f>
        <v>325.77885262993698</v>
      </c>
      <c r="U40" s="1">
        <f>[1]IUajustada!V41*[2]EF_PM10pista!U40/1000</f>
        <v>192.3469210947593</v>
      </c>
      <c r="V40" s="1">
        <f>[1]IUajustada!W41*[2]EF_PM10pista!V40/1000</f>
        <v>16.962074878182527</v>
      </c>
    </row>
    <row r="41" spans="1:22" x14ac:dyDescent="0.2">
      <c r="A41" s="5">
        <v>2013</v>
      </c>
      <c r="B41" s="1">
        <f>[1]IUajustada!C42*[2]EF_PM10pista!B41/1000</f>
        <v>206.31148130077389</v>
      </c>
      <c r="C41" s="1" t="e">
        <f>[1]IUajustada!D42*[2]EF_PM10pista!C41/1000</f>
        <v>#VALUE!</v>
      </c>
      <c r="D41" s="1">
        <f>[1]IUajustada!E42*[2]EF_PM10pista!D41/1000</f>
        <v>2684.7968941367944</v>
      </c>
      <c r="E41" s="1">
        <f>[1]IUajustada!F42*[2]EF_PM10pista!E41/1000</f>
        <v>236.75827869698597</v>
      </c>
      <c r="F41" s="1">
        <f>[1]IUajustada!G42*[2]EF_PM10pista!F41/1000</f>
        <v>0</v>
      </c>
      <c r="G41" s="1">
        <f>[1]IUajustada!H42*[2]EF_PM10pista!G41/1000</f>
        <v>68.986186157243196</v>
      </c>
      <c r="H41" s="1" t="e">
        <f>[1]IUajustada!I42*[2]EF_PM10pista!H41/1000</f>
        <v>#VALUE!</v>
      </c>
      <c r="I41" s="1">
        <f>[1]IUajustada!J42*[2]EF_PM10pista!I41/1000</f>
        <v>304.38654156827641</v>
      </c>
      <c r="J41" s="1">
        <f>[1]IUajustada!K42*[2]EF_PM10pista!J41/1000</f>
        <v>26.842266466269905</v>
      </c>
      <c r="K41" s="1">
        <f>[1]IUajustada!L42*[2]EF_PM10pista!K41/1000</f>
        <v>432.35359532935439</v>
      </c>
      <c r="L41" s="1">
        <f>[1]IUajustada!M42*[2]EF_PM10pista!L41/1000</f>
        <v>180.52169648610695</v>
      </c>
      <c r="M41" s="1">
        <f>[1]IUajustada!N42*[2]EF_PM10pista!M41/1000</f>
        <v>259.17757962543766</v>
      </c>
      <c r="N41" s="1">
        <f>[1]IUajustada!O42*[2]EF_PM10pista!N41/1000</f>
        <v>271.53256385054397</v>
      </c>
      <c r="O41" s="1">
        <f>[1]IUajustada!P42*[2]EF_PM10pista!O41/1000</f>
        <v>0</v>
      </c>
      <c r="P41" s="1">
        <f>[1]IUajustada!Q42*[2]EF_PM10pista!P41/1000</f>
        <v>62.510397181488933</v>
      </c>
      <c r="Q41" s="1">
        <f>[1]IUajustada!R42*[2]EF_PM10pista!Q41/1000</f>
        <v>62.510397181488933</v>
      </c>
      <c r="R41" s="1">
        <f>[1]IUajustada!S42*[2]EF_PM10pista!R41/1000</f>
        <v>316.71934571954392</v>
      </c>
      <c r="S41" s="1">
        <f>[1]IUajustada!T42*[2]EF_PM10pista!S41/1000</f>
        <v>458.66584804812737</v>
      </c>
      <c r="T41" s="1">
        <f>[1]IUajustada!U42*[2]EF_PM10pista!T41/1000</f>
        <v>458.66584804812737</v>
      </c>
      <c r="U41" s="1">
        <f>[1]IUajustada!V42*[2]EF_PM10pista!U41/1000</f>
        <v>116.95815389322438</v>
      </c>
      <c r="V41" s="1">
        <f>[1]IUajustada!W42*[2]EF_PM10pista!V41/1000</f>
        <v>10.313931476831522</v>
      </c>
    </row>
    <row r="42" spans="1:22" x14ac:dyDescent="0.2">
      <c r="A42" s="5">
        <v>2014</v>
      </c>
      <c r="B42" s="1">
        <f>[1]IUajustada!C43*[2]EF_PM10pista!B42/1000</f>
        <v>140.01430276222862</v>
      </c>
      <c r="C42" s="1" t="e">
        <f>[1]IUajustada!D43*[2]EF_PM10pista!C42/1000</f>
        <v>#VALUE!</v>
      </c>
      <c r="D42" s="1">
        <f>[1]IUajustada!E43*[2]EF_PM10pista!D42/1000</f>
        <v>2542.129843789698</v>
      </c>
      <c r="E42" s="1">
        <f>[1]IUajustada!F43*[2]EF_PM10pista!E42/1000</f>
        <v>224.17721331333618</v>
      </c>
      <c r="F42" s="1">
        <f>[1]IUajustada!G43*[2]EF_PM10pista!F42/1000</f>
        <v>0</v>
      </c>
      <c r="G42" s="1">
        <f>[1]IUajustada!H43*[2]EF_PM10pista!G42/1000</f>
        <v>81.521782602283579</v>
      </c>
      <c r="H42" s="1" t="e">
        <f>[1]IUajustada!I43*[2]EF_PM10pista!H42/1000</f>
        <v>#VALUE!</v>
      </c>
      <c r="I42" s="1">
        <f>[1]IUajustada!J43*[2]EF_PM10pista!I42/1000</f>
        <v>289.92897577090594</v>
      </c>
      <c r="J42" s="1">
        <f>[1]IUajustada!K43*[2]EF_PM10pista!J42/1000</f>
        <v>25.567328909611874</v>
      </c>
      <c r="K42" s="1">
        <f>[1]IUajustada!L43*[2]EF_PM10pista!K42/1000</f>
        <v>413.75591353798922</v>
      </c>
      <c r="L42" s="1">
        <f>[1]IUajustada!M43*[2]EF_PM10pista!L42/1000</f>
        <v>97.422865721108835</v>
      </c>
      <c r="M42" s="1">
        <f>[1]IUajustada!N43*[2]EF_PM10pista!M42/1000</f>
        <v>1529.7600690663651</v>
      </c>
      <c r="N42" s="1">
        <f>[1]IUajustada!O43*[2]EF_PM10pista!N42/1000</f>
        <v>266.14847649669974</v>
      </c>
      <c r="O42" s="1">
        <f>[1]IUajustada!P43*[2]EF_PM10pista!O42/1000</f>
        <v>0</v>
      </c>
      <c r="P42" s="1">
        <f>[1]IUajustada!Q43*[2]EF_PM10pista!P42/1000</f>
        <v>51.53662563478872</v>
      </c>
      <c r="Q42" s="1">
        <f>[1]IUajustada!R43*[2]EF_PM10pista!Q42/1000</f>
        <v>51.53662563478872</v>
      </c>
      <c r="R42" s="1">
        <f>[1]IUajustada!S43*[2]EF_PM10pista!R42/1000</f>
        <v>261.11890321626282</v>
      </c>
      <c r="S42" s="1">
        <f>[1]IUajustada!T43*[2]EF_PM10pista!S42/1000</f>
        <v>357.34839724773269</v>
      </c>
      <c r="T42" s="1">
        <f>[1]IUajustada!U43*[2]EF_PM10pista!T42/1000</f>
        <v>357.34839724773269</v>
      </c>
      <c r="U42" s="1">
        <f>[1]IUajustada!V43*[2]EF_PM10pista!U42/1000</f>
        <v>117.59666123054267</v>
      </c>
      <c r="V42" s="1">
        <f>[1]IUajustada!W43*[2]EF_PM10pista!V42/1000</f>
        <v>10.370238119039355</v>
      </c>
    </row>
    <row r="43" spans="1:22" x14ac:dyDescent="0.2">
      <c r="A43" s="5">
        <v>2015</v>
      </c>
      <c r="B43" s="1">
        <f>[1]IUajustada!C44*[2]EF_PM10pista!B43/1000</f>
        <v>41.252633833548281</v>
      </c>
      <c r="C43" s="1" t="e">
        <f>[1]IUajustada!D44*[2]EF_PM10pista!C43/1000</f>
        <v>#VALUE!</v>
      </c>
      <c r="D43" s="1">
        <f>[1]IUajustada!E44*[2]EF_PM10pista!D43/1000</f>
        <v>842.92145702861842</v>
      </c>
      <c r="E43" s="1">
        <f>[1]IUajustada!F44*[2]EF_PM10pista!E43/1000</f>
        <v>74.332860589447179</v>
      </c>
      <c r="F43" s="1">
        <f>[1]IUajustada!G44*[2]EF_PM10pista!F43/1000</f>
        <v>0</v>
      </c>
      <c r="G43" s="1">
        <f>[1]IUajustada!H44*[2]EF_PM10pista!G43/1000</f>
        <v>29.636880771904114</v>
      </c>
      <c r="H43" s="1" t="e">
        <f>[1]IUajustada!I44*[2]EF_PM10pista!H43/1000</f>
        <v>#VALUE!</v>
      </c>
      <c r="I43" s="1">
        <f>[1]IUajustada!J44*[2]EF_PM10pista!I43/1000</f>
        <v>71.905021172111688</v>
      </c>
      <c r="J43" s="1">
        <f>[1]IUajustada!K44*[2]EF_PM10pista!J43/1000</f>
        <v>6.3409299524882758</v>
      </c>
      <c r="K43" s="1">
        <f>[1]IUajustada!L44*[2]EF_PM10pista!K43/1000</f>
        <v>120.96559574501217</v>
      </c>
      <c r="L43" s="1">
        <f>[1]IUajustada!M44*[2]EF_PM10pista!L43/1000</f>
        <v>42.695638411191204</v>
      </c>
      <c r="M43" s="1">
        <f>[1]IUajustada!N44*[2]EF_PM10pista!M43/1000</f>
        <v>35.780669967000847</v>
      </c>
      <c r="N43" s="1">
        <f>[1]IUajustada!O44*[2]EF_PM10pista!N43/1000</f>
        <v>66.090180518070568</v>
      </c>
      <c r="O43" s="1">
        <f>[1]IUajustada!P44*[2]EF_PM10pista!O43/1000</f>
        <v>0</v>
      </c>
      <c r="P43" s="1">
        <f>[1]IUajustada!Q44*[2]EF_PM10pista!P43/1000</f>
        <v>11.020699253988457</v>
      </c>
      <c r="Q43" s="1">
        <f>[1]IUajustada!R44*[2]EF_PM10pista!Q43/1000</f>
        <v>11.020699253988457</v>
      </c>
      <c r="R43" s="1">
        <f>[1]IUajustada!S44*[2]EF_PM10pista!R43/1000</f>
        <v>55.838209553541517</v>
      </c>
      <c r="S43" s="1">
        <f>[1]IUajustada!T44*[2]EF_PM10pista!S43/1000</f>
        <v>76.416124774448576</v>
      </c>
      <c r="T43" s="1">
        <f>[1]IUajustada!U44*[2]EF_PM10pista!T43/1000</f>
        <v>76.416124774448576</v>
      </c>
      <c r="U43" s="1">
        <f>[1]IUajustada!V44*[2]EF_PM10pista!U43/1000</f>
        <v>66.725420909241095</v>
      </c>
      <c r="V43" s="1">
        <f>[1]IUajustada!W44*[2]EF_PM10pista!V43/1000</f>
        <v>5.8841679362427302</v>
      </c>
    </row>
    <row r="44" spans="1:22" x14ac:dyDescent="0.2">
      <c r="A44" s="25" t="s">
        <v>22</v>
      </c>
      <c r="B44" s="24">
        <f>SUM(B3:B43)</f>
        <v>10173.336589061128</v>
      </c>
      <c r="C44" s="24">
        <f>SUM(C3:C36)</f>
        <v>327.7779315822637</v>
      </c>
      <c r="D44" s="24">
        <f t="shared" ref="D44:V44" si="0">SUM(D3:D43)</f>
        <v>20468.802440469877</v>
      </c>
      <c r="E44" s="24">
        <f t="shared" si="0"/>
        <v>1805.0372612459505</v>
      </c>
      <c r="F44" s="17">
        <f>F46</f>
        <v>2555.9576099999999</v>
      </c>
      <c r="G44" s="24">
        <f t="shared" si="0"/>
        <v>770.8734959044466</v>
      </c>
      <c r="H44" s="24">
        <f>SUM(H3:H36)</f>
        <v>8.5586586993550604</v>
      </c>
      <c r="I44" s="24">
        <f t="shared" si="0"/>
        <v>2063.2884606512116</v>
      </c>
      <c r="J44" s="24">
        <f t="shared" si="0"/>
        <v>181.95068143364918</v>
      </c>
      <c r="K44" s="24">
        <f t="shared" si="0"/>
        <v>3150.1570794762797</v>
      </c>
      <c r="L44" s="24">
        <f t="shared" si="0"/>
        <v>3547.7545059596168</v>
      </c>
      <c r="M44" s="24">
        <f t="shared" si="0"/>
        <v>9027.2874129702632</v>
      </c>
      <c r="N44" s="24">
        <f t="shared" si="0"/>
        <v>2700.5394445464485</v>
      </c>
      <c r="O44" s="24">
        <f t="shared" si="0"/>
        <v>0</v>
      </c>
      <c r="P44" s="24">
        <f t="shared" si="0"/>
        <v>647.42532884142236</v>
      </c>
      <c r="Q44" s="24">
        <f t="shared" si="0"/>
        <v>647.42532884142236</v>
      </c>
      <c r="R44" s="24">
        <f t="shared" si="0"/>
        <v>3280.2883327965401</v>
      </c>
      <c r="S44" s="24">
        <f t="shared" si="0"/>
        <v>5215.9553022129567</v>
      </c>
      <c r="T44" s="24">
        <f t="shared" si="0"/>
        <v>5215.9553022129567</v>
      </c>
      <c r="U44" s="24">
        <f t="shared" si="0"/>
        <v>611.05268040360841</v>
      </c>
      <c r="V44" s="24">
        <f t="shared" si="0"/>
        <v>53.885558762929115</v>
      </c>
    </row>
    <row r="46" spans="1:22" x14ac:dyDescent="0.2">
      <c r="F46" s="1">
        <f>[2]EF_PM10pista!$F$43*[1]IUajustada!$G$45/1000</f>
        <v>2555.9576099999999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workbookViewId="0">
      <selection activeCell="K46" sqref="K46"/>
    </sheetView>
  </sheetViews>
  <sheetFormatPr defaultRowHeight="11.25" x14ac:dyDescent="0.2"/>
  <cols>
    <col min="1" max="1" width="9.140625" style="25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73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[1]IUajustada!C4*[2]EF_PM2.5pista!B3/1000</f>
        <v>0.72728238183087179</v>
      </c>
      <c r="C3" s="1">
        <f>[1]IUajustada!D4*[2]EF_PM2.5pista!C3/1000</f>
        <v>3.9517910918200547E-3</v>
      </c>
      <c r="D3" s="1">
        <f>[1]IUajustada!E4*[2]EF_PM2.5pista!D3/1000</f>
        <v>0</v>
      </c>
      <c r="E3" s="1">
        <f>[1]IUajustada!F4*[2]EF_PM2.5pista!E3/1000</f>
        <v>0</v>
      </c>
      <c r="F3" s="1">
        <f>[1]IUajustada!G4*[2]EF_PM2.5pista!F3/1000</f>
        <v>0</v>
      </c>
      <c r="G3" s="1">
        <f>[1]IUajustada!H4*[2]EF_PM2.5pista!G3/1000</f>
        <v>1.5645359168119297E-2</v>
      </c>
      <c r="H3" s="1">
        <f>[1]IUajustada!I4*[2]EF_PM2.5pista!H3/1000</f>
        <v>0</v>
      </c>
      <c r="I3" s="1">
        <f>[1]IUajustada!J4*[2]EF_PM2.5pista!I3/1000</f>
        <v>0</v>
      </c>
      <c r="J3" s="1">
        <f>[1]IUajustada!K4*[2]EF_PM2.5pista!J3/1000</f>
        <v>0</v>
      </c>
      <c r="K3" s="1">
        <f>[1]IUajustada!L4*[2]EF_PM2.5pista!K3/1000</f>
        <v>1.18851105829678E-2</v>
      </c>
      <c r="L3" s="1">
        <f>[1]IUajustada!M4*[2]EF_PM2.5pista!L3/1000</f>
        <v>0</v>
      </c>
      <c r="M3" s="1">
        <f>[1]IUajustada!N4*[2]EF_PM2.5pista!M3/1000</f>
        <v>0.14526966593705404</v>
      </c>
      <c r="N3" s="1">
        <f>[1]IUajustada!O4*[2]EF_PM2.5pista!N3/1000</f>
        <v>3.198325599662194E-2</v>
      </c>
      <c r="O3" s="1">
        <f>[1]IUajustada!P4*[2]EF_PM2.5pista!O3/1000</f>
        <v>0</v>
      </c>
      <c r="P3" s="1">
        <f>[1]IUajustada!Q4*[2]EF_PM2.5pista!P3/1000</f>
        <v>0.52837647677940736</v>
      </c>
      <c r="Q3" s="1">
        <f>[1]IUajustada!R4*[2]EF_PM2.5pista!Q3/1000</f>
        <v>0.52837647677940736</v>
      </c>
      <c r="R3" s="1">
        <f>[1]IUajustada!S4*[2]EF_PM2.5pista!R3/1000</f>
        <v>2.6418823838970362</v>
      </c>
      <c r="S3" s="1">
        <f>[1]IUajustada!T4*[2]EF_PM2.5pista!S3/1000</f>
        <v>1.9748507615568456</v>
      </c>
      <c r="T3" s="1">
        <f>[1]IUajustada!U4*[2]EF_PM2.5pista!T3/1000</f>
        <v>1.9748507615568456</v>
      </c>
      <c r="U3" s="1">
        <f>[1]IUajustada!V4*[2]EF_PM2.5pista!U3/1000</f>
        <v>0</v>
      </c>
      <c r="V3" s="1">
        <f>[1]IUajustada!W4*[2]EF_PM2.5pista!V3/1000</f>
        <v>0</v>
      </c>
    </row>
    <row r="4" spans="1:22" x14ac:dyDescent="0.2">
      <c r="A4" s="5">
        <v>1976</v>
      </c>
      <c r="B4" s="1">
        <f>[1]IUajustada!C5*[2]EF_PM2.5pista!B4/1000</f>
        <v>1.3118049656712309</v>
      </c>
      <c r="C4" s="1">
        <f>[1]IUajustada!D5*[2]EF_PM2.5pista!C4/1000</f>
        <v>6.7855430433481972E-3</v>
      </c>
      <c r="D4" s="1">
        <f>[1]IUajustada!E5*[2]EF_PM2.5pista!D4/1000</f>
        <v>0</v>
      </c>
      <c r="E4" s="1">
        <f>[1]IUajustada!F5*[2]EF_PM2.5pista!E4/1000</f>
        <v>0</v>
      </c>
      <c r="F4" s="1">
        <f>[1]IUajustada!G5*[2]EF_PM2.5pista!F4/1000</f>
        <v>0</v>
      </c>
      <c r="G4" s="1">
        <f>[1]IUajustada!H5*[2]EF_PM2.5pista!G4/1000</f>
        <v>1.5934097180829769E-2</v>
      </c>
      <c r="H4" s="1">
        <f>[1]IUajustada!I5*[2]EF_PM2.5pista!H4/1000</f>
        <v>5.1400313314914391E-4</v>
      </c>
      <c r="I4" s="1">
        <f>[1]IUajustada!J5*[2]EF_PM2.5pista!I4/1000</f>
        <v>0</v>
      </c>
      <c r="J4" s="1">
        <f>[1]IUajustada!K5*[2]EF_PM2.5pista!J4/1000</f>
        <v>0</v>
      </c>
      <c r="K4" s="1">
        <f>[1]IUajustada!L5*[2]EF_PM2.5pista!K4/1000</f>
        <v>1.5922417787161455E-2</v>
      </c>
      <c r="L4" s="1">
        <f>[1]IUajustada!M5*[2]EF_PM2.5pista!L4/1000</f>
        <v>0</v>
      </c>
      <c r="M4" s="1">
        <f>[1]IUajustada!N5*[2]EF_PM2.5pista!M4/1000</f>
        <v>0.16325701543676011</v>
      </c>
      <c r="N4" s="1">
        <f>[1]IUajustada!O5*[2]EF_PM2.5pista!N4/1000</f>
        <v>1.2437496194966832E-2</v>
      </c>
      <c r="O4" s="1">
        <f>[1]IUajustada!P5*[2]EF_PM2.5pista!O4/1000</f>
        <v>0</v>
      </c>
      <c r="P4" s="1">
        <f>[1]IUajustada!Q5*[2]EF_PM2.5pista!P4/1000</f>
        <v>0.68556456776646346</v>
      </c>
      <c r="Q4" s="1">
        <f>[1]IUajustada!R5*[2]EF_PM2.5pista!Q4/1000</f>
        <v>0.68556456776646346</v>
      </c>
      <c r="R4" s="1">
        <f>[1]IUajustada!S5*[2]EF_PM2.5pista!R4/1000</f>
        <v>3.4278228388323173</v>
      </c>
      <c r="S4" s="1">
        <f>[1]IUajustada!T5*[2]EF_PM2.5pista!S4/1000</f>
        <v>2.7233143776481645</v>
      </c>
      <c r="T4" s="1">
        <f>[1]IUajustada!U5*[2]EF_PM2.5pista!T4/1000</f>
        <v>2.7233143776481645</v>
      </c>
      <c r="U4" s="1">
        <f>[1]IUajustada!V5*[2]EF_PM2.5pista!U4/1000</f>
        <v>0</v>
      </c>
      <c r="V4" s="1">
        <f>[1]IUajustada!W5*[2]EF_PM2.5pista!V4/1000</f>
        <v>0</v>
      </c>
    </row>
    <row r="5" spans="1:22" x14ac:dyDescent="0.2">
      <c r="A5" s="5">
        <v>1977</v>
      </c>
      <c r="B5" s="1">
        <f>[1]IUajustada!C6*[2]EF_PM2.5pista!B5/1000</f>
        <v>1.4833387123957666</v>
      </c>
      <c r="C5" s="1">
        <f>[1]IUajustada!D6*[2]EF_PM2.5pista!C5/1000</f>
        <v>1.1216777948656323E-2</v>
      </c>
      <c r="D5" s="1">
        <f>[1]IUajustada!E6*[2]EF_PM2.5pista!D5/1000</f>
        <v>0</v>
      </c>
      <c r="E5" s="1">
        <f>[1]IUajustada!F6*[2]EF_PM2.5pista!E5/1000</f>
        <v>0</v>
      </c>
      <c r="F5" s="1">
        <f>[1]IUajustada!G6*[2]EF_PM2.5pista!F5/1000</f>
        <v>0</v>
      </c>
      <c r="G5" s="1">
        <f>[1]IUajustada!H6*[2]EF_PM2.5pista!G5/1000</f>
        <v>1.9500214486383262E-2</v>
      </c>
      <c r="H5" s="1">
        <f>[1]IUajustada!I6*[2]EF_PM2.5pista!H5/1000</f>
        <v>0</v>
      </c>
      <c r="I5" s="1">
        <f>[1]IUajustada!J6*[2]EF_PM2.5pista!I5/1000</f>
        <v>0</v>
      </c>
      <c r="J5" s="1">
        <f>[1]IUajustada!K6*[2]EF_PM2.5pista!J5/1000</f>
        <v>0</v>
      </c>
      <c r="K5" s="1">
        <f>[1]IUajustada!L6*[2]EF_PM2.5pista!K5/1000</f>
        <v>2.213213935317742E-2</v>
      </c>
      <c r="L5" s="1">
        <f>[1]IUajustada!M6*[2]EF_PM2.5pista!L5/1000</f>
        <v>0</v>
      </c>
      <c r="M5" s="1">
        <f>[1]IUajustada!N6*[2]EF_PM2.5pista!M5/1000</f>
        <v>0.42444840361732428</v>
      </c>
      <c r="N5" s="1">
        <f>[1]IUajustada!O6*[2]EF_PM2.5pista!N5/1000</f>
        <v>5.7982937532559745E-2</v>
      </c>
      <c r="O5" s="1">
        <f>[1]IUajustada!P6*[2]EF_PM2.5pista!O5/1000</f>
        <v>0</v>
      </c>
      <c r="P5" s="1">
        <f>[1]IUajustada!Q6*[2]EF_PM2.5pista!P5/1000</f>
        <v>0.89135555782547082</v>
      </c>
      <c r="Q5" s="1">
        <f>[1]IUajustada!R6*[2]EF_PM2.5pista!Q5/1000</f>
        <v>0.89135555782547082</v>
      </c>
      <c r="R5" s="1">
        <f>[1]IUajustada!S6*[2]EF_PM2.5pista!R5/1000</f>
        <v>4.4567777891273535</v>
      </c>
      <c r="S5" s="1">
        <f>[1]IUajustada!T6*[2]EF_PM2.5pista!S5/1000</f>
        <v>3.8977253717374714</v>
      </c>
      <c r="T5" s="1">
        <f>[1]IUajustada!U6*[2]EF_PM2.5pista!T5/1000</f>
        <v>3.8977253717374714</v>
      </c>
      <c r="U5" s="1">
        <f>[1]IUajustada!V6*[2]EF_PM2.5pista!U5/1000</f>
        <v>0</v>
      </c>
      <c r="V5" s="1">
        <f>[1]IUajustada!W6*[2]EF_PM2.5pista!V5/1000</f>
        <v>0</v>
      </c>
    </row>
    <row r="6" spans="1:22" x14ac:dyDescent="0.2">
      <c r="A6" s="5">
        <v>1978</v>
      </c>
      <c r="B6" s="1">
        <f>[1]IUajustada!C7*[2]EF_PM2.5pista!B6/1000</f>
        <v>2.4025188510448099</v>
      </c>
      <c r="C6" s="1">
        <f>[1]IUajustada!D7*[2]EF_PM2.5pista!C6/1000</f>
        <v>1.8755445944340497E-2</v>
      </c>
      <c r="D6" s="1">
        <f>[1]IUajustada!E7*[2]EF_PM2.5pista!D6/1000</f>
        <v>0</v>
      </c>
      <c r="E6" s="1">
        <f>[1]IUajustada!F7*[2]EF_PM2.5pista!E6/1000</f>
        <v>0</v>
      </c>
      <c r="F6" s="1">
        <f>[1]IUajustada!G7*[2]EF_PM2.5pista!F6/1000</f>
        <v>0</v>
      </c>
      <c r="G6" s="1">
        <f>[1]IUajustada!H7*[2]EF_PM2.5pista!G6/1000</f>
        <v>1.7658612456180479E-2</v>
      </c>
      <c r="H6" s="1">
        <f>[1]IUajustada!I7*[2]EF_PM2.5pista!H6/1000</f>
        <v>0</v>
      </c>
      <c r="I6" s="1">
        <f>[1]IUajustada!J7*[2]EF_PM2.5pista!I6/1000</f>
        <v>0</v>
      </c>
      <c r="J6" s="1">
        <f>[1]IUajustada!K7*[2]EF_PM2.5pista!J6/1000</f>
        <v>0</v>
      </c>
      <c r="K6" s="1">
        <f>[1]IUajustada!L7*[2]EF_PM2.5pista!K6/1000</f>
        <v>3.6587419003039461E-2</v>
      </c>
      <c r="L6" s="1">
        <f>[1]IUajustada!M7*[2]EF_PM2.5pista!L6/1000</f>
        <v>0</v>
      </c>
      <c r="M6" s="1">
        <f>[1]IUajustada!N7*[2]EF_PM2.5pista!M6/1000</f>
        <v>0.48571377738826638</v>
      </c>
      <c r="N6" s="1">
        <f>[1]IUajustada!O7*[2]EF_PM2.5pista!N6/1000</f>
        <v>3.3750983942149496E-2</v>
      </c>
      <c r="O6" s="1">
        <f>[1]IUajustada!P7*[2]EF_PM2.5pista!O6/1000</f>
        <v>0</v>
      </c>
      <c r="P6" s="1">
        <f>[1]IUajustada!Q7*[2]EF_PM2.5pista!P6/1000</f>
        <v>1.0559062776635135</v>
      </c>
      <c r="Q6" s="1">
        <f>[1]IUajustada!R7*[2]EF_PM2.5pista!Q6/1000</f>
        <v>1.0559062776635135</v>
      </c>
      <c r="R6" s="1">
        <f>[1]IUajustada!S7*[2]EF_PM2.5pista!R6/1000</f>
        <v>5.279531388317567</v>
      </c>
      <c r="S6" s="1">
        <f>[1]IUajustada!T7*[2]EF_PM2.5pista!S6/1000</f>
        <v>4.9144115726287989</v>
      </c>
      <c r="T6" s="1">
        <f>[1]IUajustada!U7*[2]EF_PM2.5pista!T6/1000</f>
        <v>4.9144115726287989</v>
      </c>
      <c r="U6" s="1">
        <f>[1]IUajustada!V7*[2]EF_PM2.5pista!U6/1000</f>
        <v>0</v>
      </c>
      <c r="V6" s="1">
        <f>[1]IUajustada!W7*[2]EF_PM2.5pista!V6/1000</f>
        <v>0</v>
      </c>
    </row>
    <row r="7" spans="1:22" x14ac:dyDescent="0.2">
      <c r="A7" s="5">
        <v>1979</v>
      </c>
      <c r="B7" s="1">
        <f>[1]IUajustada!C8*[2]EF_PM2.5pista!B7/1000</f>
        <v>2.995918976929381</v>
      </c>
      <c r="C7" s="1">
        <f>[1]IUajustada!D8*[2]EF_PM2.5pista!C7/1000</f>
        <v>4.1770677980105697E-2</v>
      </c>
      <c r="D7" s="1">
        <f>[1]IUajustada!E8*[2]EF_PM2.5pista!D7/1000</f>
        <v>0</v>
      </c>
      <c r="E7" s="1">
        <f>[1]IUajustada!F8*[2]EF_PM2.5pista!E7/1000</f>
        <v>0</v>
      </c>
      <c r="F7" s="1">
        <f>[1]IUajustada!G8*[2]EF_PM2.5pista!F7/1000</f>
        <v>0</v>
      </c>
      <c r="G7" s="1">
        <f>[1]IUajustada!H8*[2]EF_PM2.5pista!G7/1000</f>
        <v>1.2486588502530243E-2</v>
      </c>
      <c r="H7" s="1">
        <f>[1]IUajustada!I8*[2]EF_PM2.5pista!H7/1000</f>
        <v>0</v>
      </c>
      <c r="I7" s="1">
        <f>[1]IUajustada!J8*[2]EF_PM2.5pista!I7/1000</f>
        <v>0</v>
      </c>
      <c r="J7" s="1">
        <f>[1]IUajustada!K8*[2]EF_PM2.5pista!J7/1000</f>
        <v>0</v>
      </c>
      <c r="K7" s="1">
        <f>[1]IUajustada!L8*[2]EF_PM2.5pista!K7/1000</f>
        <v>8.4804567735731626E-2</v>
      </c>
      <c r="L7" s="1">
        <f>[1]IUajustada!M8*[2]EF_PM2.5pista!L7/1000</f>
        <v>0</v>
      </c>
      <c r="M7" s="1">
        <f>[1]IUajustada!N8*[2]EF_PM2.5pista!M7/1000</f>
        <v>0.62986202535416147</v>
      </c>
      <c r="N7" s="1">
        <f>[1]IUajustada!O8*[2]EF_PM2.5pista!N7/1000</f>
        <v>5.8860901003234573E-2</v>
      </c>
      <c r="O7" s="1">
        <f>[1]IUajustada!P8*[2]EF_PM2.5pista!O7/1000</f>
        <v>0</v>
      </c>
      <c r="P7" s="1">
        <f>[1]IUajustada!Q8*[2]EF_PM2.5pista!P7/1000</f>
        <v>1.1320594256015744</v>
      </c>
      <c r="Q7" s="1">
        <f>[1]IUajustada!R8*[2]EF_PM2.5pista!Q7/1000</f>
        <v>1.1320594256015744</v>
      </c>
      <c r="R7" s="1">
        <f>[1]IUajustada!S8*[2]EF_PM2.5pista!R7/1000</f>
        <v>5.6602971280078709</v>
      </c>
      <c r="S7" s="1">
        <f>[1]IUajustada!T8*[2]EF_PM2.5pista!S7/1000</f>
        <v>5.5579594667060928</v>
      </c>
      <c r="T7" s="1">
        <f>[1]IUajustada!U8*[2]EF_PM2.5pista!T7/1000</f>
        <v>5.5579594667060928</v>
      </c>
      <c r="U7" s="1">
        <f>[1]IUajustada!V8*[2]EF_PM2.5pista!U7/1000</f>
        <v>0</v>
      </c>
      <c r="V7" s="1">
        <f>[1]IUajustada!W8*[2]EF_PM2.5pista!V7/1000</f>
        <v>0</v>
      </c>
    </row>
    <row r="8" spans="1:22" x14ac:dyDescent="0.2">
      <c r="A8" s="5">
        <v>1980</v>
      </c>
      <c r="B8" s="1">
        <f>[1]IUajustada!C9*[2]EF_PM2.5pista!B8/1000</f>
        <v>3.4705430405624322</v>
      </c>
      <c r="C8" s="1">
        <f>[1]IUajustada!D9*[2]EF_PM2.5pista!C8/1000</f>
        <v>0.42331581896980874</v>
      </c>
      <c r="D8" s="1">
        <f>[1]IUajustada!E9*[2]EF_PM2.5pista!D8/1000</f>
        <v>0</v>
      </c>
      <c r="E8" s="1">
        <f>[1]IUajustada!F9*[2]EF_PM2.5pista!E8/1000</f>
        <v>0</v>
      </c>
      <c r="F8" s="1">
        <f>[1]IUajustada!G9*[2]EF_PM2.5pista!F8/1000</f>
        <v>0</v>
      </c>
      <c r="G8" s="1">
        <f>[1]IUajustada!H9*[2]EF_PM2.5pista!G8/1000</f>
        <v>1.8825605579677208E-2</v>
      </c>
      <c r="H8" s="1">
        <f>[1]IUajustada!I9*[2]EF_PM2.5pista!H8/1000</f>
        <v>1.7929148111253067E-3</v>
      </c>
      <c r="I8" s="1">
        <f>[1]IUajustada!J9*[2]EF_PM2.5pista!I8/1000</f>
        <v>0</v>
      </c>
      <c r="J8" s="1">
        <f>[1]IUajustada!K9*[2]EF_PM2.5pista!J8/1000</f>
        <v>0</v>
      </c>
      <c r="K8" s="1">
        <f>[1]IUajustada!L9*[2]EF_PM2.5pista!K8/1000</f>
        <v>0.11998690338394503</v>
      </c>
      <c r="L8" s="1">
        <f>[1]IUajustada!M9*[2]EF_PM2.5pista!L8/1000</f>
        <v>0.58801681776105452</v>
      </c>
      <c r="M8" s="1">
        <f>[1]IUajustada!N9*[2]EF_PM2.5pista!M8/1000</f>
        <v>1.1406330412530112</v>
      </c>
      <c r="N8" s="1">
        <f>[1]IUajustada!O9*[2]EF_PM2.5pista!N8/1000</f>
        <v>0.13666367579455505</v>
      </c>
      <c r="O8" s="1">
        <f>[1]IUajustada!P9*[2]EF_PM2.5pista!O8/1000</f>
        <v>0</v>
      </c>
      <c r="P8" s="1">
        <f>[1]IUajustada!Q9*[2]EF_PM2.5pista!P8/1000</f>
        <v>1.1156627622394084</v>
      </c>
      <c r="Q8" s="1">
        <f>[1]IUajustada!R9*[2]EF_PM2.5pista!Q8/1000</f>
        <v>1.1156627622394084</v>
      </c>
      <c r="R8" s="1">
        <f>[1]IUajustada!S9*[2]EF_PM2.5pista!R8/1000</f>
        <v>5.5783138111970416</v>
      </c>
      <c r="S8" s="1">
        <f>[1]IUajustada!T9*[2]EF_PM2.5pista!S8/1000</f>
        <v>5.7343604376508255</v>
      </c>
      <c r="T8" s="1">
        <f>[1]IUajustada!U9*[2]EF_PM2.5pista!T8/1000</f>
        <v>5.7343604376508255</v>
      </c>
      <c r="U8" s="1">
        <f>[1]IUajustada!V9*[2]EF_PM2.5pista!U8/1000</f>
        <v>0</v>
      </c>
      <c r="V8" s="1">
        <f>[1]IUajustada!W9*[2]EF_PM2.5pista!V8/1000</f>
        <v>0</v>
      </c>
    </row>
    <row r="9" spans="1:22" x14ac:dyDescent="0.2">
      <c r="A9" s="5">
        <v>1981</v>
      </c>
      <c r="B9" s="1">
        <f>[1]IUajustada!C10*[2]EF_PM2.5pista!B9/1000</f>
        <v>2.2463139249730983</v>
      </c>
      <c r="C9" s="1">
        <f>[1]IUajustada!D10*[2]EF_PM2.5pista!C9/1000</f>
        <v>1.1089932823329871</v>
      </c>
      <c r="D9" s="1">
        <f>[1]IUajustada!E10*[2]EF_PM2.5pista!D9/1000</f>
        <v>0</v>
      </c>
      <c r="E9" s="1">
        <f>[1]IUajustada!F10*[2]EF_PM2.5pista!E9/1000</f>
        <v>0</v>
      </c>
      <c r="F9" s="1">
        <f>[1]IUajustada!G10*[2]EF_PM2.5pista!F9/1000</f>
        <v>0</v>
      </c>
      <c r="G9" s="1">
        <f>[1]IUajustada!H10*[2]EF_PM2.5pista!G9/1000</f>
        <v>1.8529048159048392E-2</v>
      </c>
      <c r="H9" s="1">
        <f>[1]IUajustada!I10*[2]EF_PM2.5pista!H9/1000</f>
        <v>2.0587831219085729E-3</v>
      </c>
      <c r="I9" s="1">
        <f>[1]IUajustada!J10*[2]EF_PM2.5pista!I9/1000</f>
        <v>0</v>
      </c>
      <c r="J9" s="1">
        <f>[1]IUajustada!K10*[2]EF_PM2.5pista!J9/1000</f>
        <v>0</v>
      </c>
      <c r="K9" s="1">
        <f>[1]IUajustada!L10*[2]EF_PM2.5pista!K9/1000</f>
        <v>0.13277159581386166</v>
      </c>
      <c r="L9" s="1">
        <f>[1]IUajustada!M10*[2]EF_PM2.5pista!L9/1000</f>
        <v>1.1308015726174128</v>
      </c>
      <c r="M9" s="1">
        <f>[1]IUajustada!N10*[2]EF_PM2.5pista!M9/1000</f>
        <v>1.3461870312047943</v>
      </c>
      <c r="N9" s="1">
        <f>[1]IUajustada!O10*[2]EF_PM2.5pista!N9/1000</f>
        <v>2.6396616749883185E-2</v>
      </c>
      <c r="O9" s="1">
        <f>[1]IUajustada!P10*[2]EF_PM2.5pista!O9/1000</f>
        <v>0</v>
      </c>
      <c r="P9" s="1">
        <f>[1]IUajustada!Q10*[2]EF_PM2.5pista!P9/1000</f>
        <v>1.0126813165754267</v>
      </c>
      <c r="Q9" s="1">
        <f>[1]IUajustada!R10*[2]EF_PM2.5pista!Q9/1000</f>
        <v>1.0126813165754267</v>
      </c>
      <c r="R9" s="1">
        <f>[1]IUajustada!S10*[2]EF_PM2.5pista!R9/1000</f>
        <v>5.0634065828771337</v>
      </c>
      <c r="S9" s="1">
        <f>[1]IUajustada!T10*[2]EF_PM2.5pista!S9/1000</f>
        <v>5.4150923278283782</v>
      </c>
      <c r="T9" s="1">
        <f>[1]IUajustada!U10*[2]EF_PM2.5pista!T9/1000</f>
        <v>5.4150923278283782</v>
      </c>
      <c r="U9" s="1">
        <f>[1]IUajustada!V10*[2]EF_PM2.5pista!U9/1000</f>
        <v>0</v>
      </c>
      <c r="V9" s="1">
        <f>[1]IUajustada!W10*[2]EF_PM2.5pista!V9/1000</f>
        <v>0</v>
      </c>
    </row>
    <row r="10" spans="1:22" x14ac:dyDescent="0.2">
      <c r="A10" s="5">
        <v>1982</v>
      </c>
      <c r="B10" s="1">
        <f>[1]IUajustada!C11*[2]EF_PM2.5pista!B10/1000</f>
        <v>3.4342496696004168</v>
      </c>
      <c r="C10" s="1">
        <f>[1]IUajustada!D11*[2]EF_PM2.5pista!C10/1000</f>
        <v>1.1907528244663337</v>
      </c>
      <c r="D10" s="1">
        <f>[1]IUajustada!E11*[2]EF_PM2.5pista!D10/1000</f>
        <v>0</v>
      </c>
      <c r="E10" s="1">
        <f>[1]IUajustada!F11*[2]EF_PM2.5pista!E10/1000</f>
        <v>0</v>
      </c>
      <c r="F10" s="1">
        <f>[1]IUajustada!G11*[2]EF_PM2.5pista!F10/1000</f>
        <v>0</v>
      </c>
      <c r="G10" s="1">
        <f>[1]IUajustada!H11*[2]EF_PM2.5pista!G10/1000</f>
        <v>2.5994185106149283E-2</v>
      </c>
      <c r="H10" s="1">
        <f>[1]IUajustada!I11*[2]EF_PM2.5pista!H10/1000</f>
        <v>9.452430916127583E-3</v>
      </c>
      <c r="I10" s="1">
        <f>[1]IUajustada!J11*[2]EF_PM2.5pista!I10/1000</f>
        <v>0</v>
      </c>
      <c r="J10" s="1">
        <f>[1]IUajustada!K11*[2]EF_PM2.5pista!J10/1000</f>
        <v>0</v>
      </c>
      <c r="K10" s="1">
        <f>[1]IUajustada!L11*[2]EF_PM2.5pista!K10/1000</f>
        <v>0.17134300775059164</v>
      </c>
      <c r="L10" s="1">
        <f>[1]IUajustada!M11*[2]EF_PM2.5pista!L10/1000</f>
        <v>1.8997466419972531</v>
      </c>
      <c r="M10" s="1">
        <f>[1]IUajustada!N11*[2]EF_PM2.5pista!M10/1000</f>
        <v>1.6992013903689616</v>
      </c>
      <c r="N10" s="1">
        <f>[1]IUajustada!O11*[2]EF_PM2.5pista!N10/1000</f>
        <v>0.12212281135869349</v>
      </c>
      <c r="O10" s="1">
        <f>[1]IUajustada!P11*[2]EF_PM2.5pista!O10/1000</f>
        <v>0</v>
      </c>
      <c r="P10" s="1">
        <f>[1]IUajustada!Q11*[2]EF_PM2.5pista!P10/1000</f>
        <v>1.0364496827681335</v>
      </c>
      <c r="Q10" s="1">
        <f>[1]IUajustada!R11*[2]EF_PM2.5pista!Q10/1000</f>
        <v>1.0364496827681335</v>
      </c>
      <c r="R10" s="1">
        <f>[1]IUajustada!S11*[2]EF_PM2.5pista!R10/1000</f>
        <v>5.182248413840667</v>
      </c>
      <c r="S10" s="1">
        <f>[1]IUajustada!T11*[2]EF_PM2.5pista!S10/1000</f>
        <v>5.7367585482551213</v>
      </c>
      <c r="T10" s="1">
        <f>[1]IUajustada!U11*[2]EF_PM2.5pista!T10/1000</f>
        <v>5.7367585482551213</v>
      </c>
      <c r="U10" s="1">
        <f>[1]IUajustada!V11*[2]EF_PM2.5pista!U10/1000</f>
        <v>0</v>
      </c>
      <c r="V10" s="1">
        <f>[1]IUajustada!W11*[2]EF_PM2.5pista!V10/1000</f>
        <v>0</v>
      </c>
    </row>
    <row r="11" spans="1:22" x14ac:dyDescent="0.2">
      <c r="A11" s="5">
        <v>1983</v>
      </c>
      <c r="B11" s="1">
        <f>[1]IUajustada!C12*[2]EF_PM2.5pista!B11/1000</f>
        <v>2.1681616674135809</v>
      </c>
      <c r="C11" s="1">
        <f>[1]IUajustada!D12*[2]EF_PM2.5pista!C11/1000</f>
        <v>5.0403863332910426</v>
      </c>
      <c r="D11" s="1">
        <f>[1]IUajustada!E12*[2]EF_PM2.5pista!D11/1000</f>
        <v>0</v>
      </c>
      <c r="E11" s="1">
        <f>[1]IUajustada!F12*[2]EF_PM2.5pista!E11/1000</f>
        <v>0</v>
      </c>
      <c r="F11" s="1">
        <f>[1]IUajustada!G12*[2]EF_PM2.5pista!F11/1000</f>
        <v>0</v>
      </c>
      <c r="G11" s="1">
        <f>[1]IUajustada!H12*[2]EF_PM2.5pista!G11/1000</f>
        <v>2.9822537198854093E-2</v>
      </c>
      <c r="H11" s="1">
        <f>[1]IUajustada!I12*[2]EF_PM2.5pista!H11/1000</f>
        <v>3.2533676835569701E-2</v>
      </c>
      <c r="I11" s="1">
        <f>[1]IUajustada!J12*[2]EF_PM2.5pista!I11/1000</f>
        <v>0</v>
      </c>
      <c r="J11" s="1">
        <f>[1]IUajustada!K12*[2]EF_PM2.5pista!J11/1000</f>
        <v>0</v>
      </c>
      <c r="K11" s="1">
        <f>[1]IUajustada!L12*[2]EF_PM2.5pista!K11/1000</f>
        <v>0.21615450493587193</v>
      </c>
      <c r="L11" s="1">
        <f>[1]IUajustada!M12*[2]EF_PM2.5pista!L11/1000</f>
        <v>3.0757802775193626</v>
      </c>
      <c r="M11" s="1">
        <f>[1]IUajustada!N12*[2]EF_PM2.5pista!M11/1000</f>
        <v>1.4705419273474112</v>
      </c>
      <c r="N11" s="1">
        <f>[1]IUajustada!O12*[2]EF_PM2.5pista!N11/1000</f>
        <v>3.5232840908792307E-2</v>
      </c>
      <c r="O11" s="1">
        <f>[1]IUajustada!P12*[2]EF_PM2.5pista!O11/1000</f>
        <v>0</v>
      </c>
      <c r="P11" s="1">
        <f>[1]IUajustada!Q12*[2]EF_PM2.5pista!P11/1000</f>
        <v>0.8081177576791474</v>
      </c>
      <c r="Q11" s="1">
        <f>[1]IUajustada!R12*[2]EF_PM2.5pista!Q11/1000</f>
        <v>0.8081177576791474</v>
      </c>
      <c r="R11" s="1">
        <f>[1]IUajustada!S12*[2]EF_PM2.5pista!R11/1000</f>
        <v>4.0405887883957368</v>
      </c>
      <c r="S11" s="1">
        <f>[1]IUajustada!T12*[2]EF_PM2.5pista!S11/1000</f>
        <v>4.6116897023877943</v>
      </c>
      <c r="T11" s="1">
        <f>[1]IUajustada!U12*[2]EF_PM2.5pista!T11/1000</f>
        <v>4.6116897023877943</v>
      </c>
      <c r="U11" s="1">
        <f>[1]IUajustada!V12*[2]EF_PM2.5pista!U11/1000</f>
        <v>0</v>
      </c>
      <c r="V11" s="1">
        <f>[1]IUajustada!W12*[2]EF_PM2.5pista!V11/1000</f>
        <v>0</v>
      </c>
    </row>
    <row r="12" spans="1:22" x14ac:dyDescent="0.2">
      <c r="A12" s="5">
        <v>1984</v>
      </c>
      <c r="B12" s="1">
        <f>[1]IUajustada!C13*[2]EF_PM2.5pista!B12/1000</f>
        <v>1.4382607595788597</v>
      </c>
      <c r="C12" s="1">
        <f>[1]IUajustada!D13*[2]EF_PM2.5pista!C12/1000</f>
        <v>7.1259656448461168</v>
      </c>
      <c r="D12" s="1">
        <f>[1]IUajustada!E13*[2]EF_PM2.5pista!D12/1000</f>
        <v>0</v>
      </c>
      <c r="E12" s="1">
        <f>[1]IUajustada!F13*[2]EF_PM2.5pista!E12/1000</f>
        <v>0</v>
      </c>
      <c r="F12" s="1">
        <f>[1]IUajustada!G13*[2]EF_PM2.5pista!F12/1000</f>
        <v>0</v>
      </c>
      <c r="G12" s="1">
        <f>[1]IUajustada!H13*[2]EF_PM2.5pista!G12/1000</f>
        <v>3.264184183566507E-2</v>
      </c>
      <c r="H12" s="1">
        <f>[1]IUajustada!I13*[2]EF_PM2.5pista!H12/1000</f>
        <v>6.5283683453338251E-2</v>
      </c>
      <c r="I12" s="1">
        <f>[1]IUajustada!J13*[2]EF_PM2.5pista!I12/1000</f>
        <v>0</v>
      </c>
      <c r="J12" s="1">
        <f>[1]IUajustada!K13*[2]EF_PM2.5pista!J12/1000</f>
        <v>0</v>
      </c>
      <c r="K12" s="1">
        <f>[1]IUajustada!L13*[2]EF_PM2.5pista!K12/1000</f>
        <v>0.19456340815491105</v>
      </c>
      <c r="L12" s="1">
        <f>[1]IUajustada!M13*[2]EF_PM2.5pista!L12/1000</f>
        <v>4.4101261332079096</v>
      </c>
      <c r="M12" s="1">
        <f>[1]IUajustada!N13*[2]EF_PM2.5pista!M12/1000</f>
        <v>2.8090540354618203</v>
      </c>
      <c r="N12" s="1">
        <f>[1]IUajustada!O13*[2]EF_PM2.5pista!N12/1000</f>
        <v>8.1110929426194731E-2</v>
      </c>
      <c r="O12" s="1">
        <f>[1]IUajustada!P13*[2]EF_PM2.5pista!O12/1000</f>
        <v>0</v>
      </c>
      <c r="P12" s="1">
        <f>[1]IUajustada!Q13*[2]EF_PM2.5pista!P12/1000</f>
        <v>0.91867206780651123</v>
      </c>
      <c r="Q12" s="1">
        <f>[1]IUajustada!R13*[2]EF_PM2.5pista!Q12/1000</f>
        <v>0.91867206780651123</v>
      </c>
      <c r="R12" s="1">
        <f>[1]IUajustada!S13*[2]EF_PM2.5pista!R12/1000</f>
        <v>4.5933603390325564</v>
      </c>
      <c r="S12" s="1">
        <f>[1]IUajustada!T13*[2]EF_PM2.5pista!S12/1000</f>
        <v>5.3890806345059854</v>
      </c>
      <c r="T12" s="1">
        <f>[1]IUajustada!U13*[2]EF_PM2.5pista!T12/1000</f>
        <v>5.3890806345059854</v>
      </c>
      <c r="U12" s="1">
        <f>[1]IUajustada!V13*[2]EF_PM2.5pista!U12/1000</f>
        <v>0</v>
      </c>
      <c r="V12" s="1">
        <f>[1]IUajustada!W13*[2]EF_PM2.5pista!V12/1000</f>
        <v>0</v>
      </c>
    </row>
    <row r="13" spans="1:22" x14ac:dyDescent="0.2">
      <c r="A13" s="5">
        <v>1985</v>
      </c>
      <c r="B13" s="1">
        <f>[1]IUajustada!C14*[2]EF_PM2.5pista!B13/1000</f>
        <v>2.0057060136749958</v>
      </c>
      <c r="C13" s="1">
        <f>[1]IUajustada!D14*[2]EF_PM2.5pista!C13/1000</f>
        <v>9.7081886120977536</v>
      </c>
      <c r="D13" s="1">
        <f>[1]IUajustada!E14*[2]EF_PM2.5pista!D13/1000</f>
        <v>0</v>
      </c>
      <c r="E13" s="1">
        <f>[1]IUajustada!F14*[2]EF_PM2.5pista!E13/1000</f>
        <v>0</v>
      </c>
      <c r="F13" s="1">
        <f>[1]IUajustada!G14*[2]EF_PM2.5pista!F13/1000</f>
        <v>0</v>
      </c>
      <c r="G13" s="1">
        <f>[1]IUajustada!H14*[2]EF_PM2.5pista!G13/1000</f>
        <v>3.3859656411603045E-2</v>
      </c>
      <c r="H13" s="1">
        <f>[1]IUajustada!I14*[2]EF_PM2.5pista!H13/1000</f>
        <v>9.8014794548407128E-2</v>
      </c>
      <c r="I13" s="1">
        <f>[1]IUajustada!J14*[2]EF_PM2.5pista!I13/1000</f>
        <v>0</v>
      </c>
      <c r="J13" s="1">
        <f>[1]IUajustada!K14*[2]EF_PM2.5pista!J13/1000</f>
        <v>0</v>
      </c>
      <c r="K13" s="1">
        <f>[1]IUajustada!L14*[2]EF_PM2.5pista!K13/1000</f>
        <v>0.38660824607083882</v>
      </c>
      <c r="L13" s="1">
        <f>[1]IUajustada!M14*[2]EF_PM2.5pista!L13/1000</f>
        <v>4.3648940703032135</v>
      </c>
      <c r="M13" s="1">
        <f>[1]IUajustada!N14*[2]EF_PM2.5pista!M13/1000</f>
        <v>3.295506001545442</v>
      </c>
      <c r="N13" s="1">
        <f>[1]IUajustada!O14*[2]EF_PM2.5pista!N13/1000</f>
        <v>0.23273906619869775</v>
      </c>
      <c r="O13" s="1">
        <f>[1]IUajustada!P14*[2]EF_PM2.5pista!O13/1000</f>
        <v>0</v>
      </c>
      <c r="P13" s="1">
        <f>[1]IUajustada!Q14*[2]EF_PM2.5pista!P13/1000</f>
        <v>1.7918568929032588</v>
      </c>
      <c r="Q13" s="1">
        <f>[1]IUajustada!R14*[2]EF_PM2.5pista!Q13/1000</f>
        <v>1.7918568929032588</v>
      </c>
      <c r="R13" s="1">
        <f>[1]IUajustada!S14*[2]EF_PM2.5pista!R13/1000</f>
        <v>8.9592844645162923</v>
      </c>
      <c r="S13" s="1">
        <f>[1]IUajustada!T14*[2]EF_PM2.5pista!S13/1000</f>
        <v>10.781728050502222</v>
      </c>
      <c r="T13" s="1">
        <f>[1]IUajustada!U14*[2]EF_PM2.5pista!T13/1000</f>
        <v>10.781728050502222</v>
      </c>
      <c r="U13" s="1">
        <f>[1]IUajustada!V14*[2]EF_PM2.5pista!U13/1000</f>
        <v>0</v>
      </c>
      <c r="V13" s="1">
        <f>[1]IUajustada!W14*[2]EF_PM2.5pista!V13/1000</f>
        <v>0</v>
      </c>
    </row>
    <row r="14" spans="1:22" x14ac:dyDescent="0.2">
      <c r="A14" s="5">
        <v>1986</v>
      </c>
      <c r="B14" s="1">
        <f>[1]IUajustada!C15*[2]EF_PM2.5pista!B14/1000</f>
        <v>3.0355188307837064</v>
      </c>
      <c r="C14" s="1">
        <f>[1]IUajustada!D15*[2]EF_PM2.5pista!C14/1000</f>
        <v>16.156751861702446</v>
      </c>
      <c r="D14" s="1">
        <f>[1]IUajustada!E15*[2]EF_PM2.5pista!D14/1000</f>
        <v>0</v>
      </c>
      <c r="E14" s="1">
        <f>[1]IUajustada!F15*[2]EF_PM2.5pista!E14/1000</f>
        <v>0</v>
      </c>
      <c r="F14" s="1">
        <f>[1]IUajustada!G15*[2]EF_PM2.5pista!F14/1000</f>
        <v>0</v>
      </c>
      <c r="G14" s="1">
        <f>[1]IUajustada!H15*[2]EF_PM2.5pista!G14/1000</f>
        <v>5.8052938252772218E-2</v>
      </c>
      <c r="H14" s="1">
        <f>[1]IUajustada!I15*[2]EF_PM2.5pista!H14/1000</f>
        <v>0.2073319216390174</v>
      </c>
      <c r="I14" s="1">
        <f>[1]IUajustada!J15*[2]EF_PM2.5pista!I14/1000</f>
        <v>0</v>
      </c>
      <c r="J14" s="1">
        <f>[1]IUajustada!K15*[2]EF_PM2.5pista!J14/1000</f>
        <v>0</v>
      </c>
      <c r="K14" s="1">
        <f>[1]IUajustada!L15*[2]EF_PM2.5pista!K14/1000</f>
        <v>0.72308478935829823</v>
      </c>
      <c r="L14" s="1">
        <f>[1]IUajustada!M15*[2]EF_PM2.5pista!L14/1000</f>
        <v>4.1500417715059044</v>
      </c>
      <c r="M14" s="1">
        <f>[1]IUajustada!N15*[2]EF_PM2.5pista!M14/1000</f>
        <v>7.3658432976929813</v>
      </c>
      <c r="N14" s="1">
        <f>[1]IUajustada!O15*[2]EF_PM2.5pista!N14/1000</f>
        <v>0.53253054972741898</v>
      </c>
      <c r="O14" s="1">
        <f>[1]IUajustada!P15*[2]EF_PM2.5pista!O14/1000</f>
        <v>0</v>
      </c>
      <c r="P14" s="1">
        <f>[1]IUajustada!Q15*[2]EF_PM2.5pista!P14/1000</f>
        <v>2.8707628354780437</v>
      </c>
      <c r="Q14" s="1">
        <f>[1]IUajustada!R15*[2]EF_PM2.5pista!Q14/1000</f>
        <v>2.8707628354780437</v>
      </c>
      <c r="R14" s="1">
        <f>[1]IUajustada!S15*[2]EF_PM2.5pista!R14/1000</f>
        <v>14.353814177390218</v>
      </c>
      <c r="S14" s="1">
        <f>[1]IUajustada!T15*[2]EF_PM2.5pista!S14/1000</f>
        <v>17.69203709983843</v>
      </c>
      <c r="T14" s="1">
        <f>[1]IUajustada!U15*[2]EF_PM2.5pista!T14/1000</f>
        <v>17.69203709983843</v>
      </c>
      <c r="U14" s="1">
        <f>[1]IUajustada!V15*[2]EF_PM2.5pista!U14/1000</f>
        <v>0</v>
      </c>
      <c r="V14" s="1">
        <f>[1]IUajustada!W15*[2]EF_PM2.5pista!V14/1000</f>
        <v>0</v>
      </c>
    </row>
    <row r="15" spans="1:22" x14ac:dyDescent="0.2">
      <c r="A15" s="5">
        <v>1987</v>
      </c>
      <c r="B15" s="1">
        <f>[1]IUajustada!C16*[2]EF_PM2.5pista!B15/1000</f>
        <v>1.9668651760658955</v>
      </c>
      <c r="C15" s="1">
        <f>[1]IUajustada!D16*[2]EF_PM2.5pista!C15/1000</f>
        <v>11.489557516661066</v>
      </c>
      <c r="D15" s="1">
        <f>[1]IUajustada!E16*[2]EF_PM2.5pista!D15/1000</f>
        <v>0</v>
      </c>
      <c r="E15" s="1">
        <f>[1]IUajustada!F16*[2]EF_PM2.5pista!E15/1000</f>
        <v>0</v>
      </c>
      <c r="F15" s="1">
        <f>[1]IUajustada!G16*[2]EF_PM2.5pista!F15/1000</f>
        <v>0</v>
      </c>
      <c r="G15" s="1">
        <f>[1]IUajustada!H16*[2]EF_PM2.5pista!G15/1000</f>
        <v>7.7442613078554462E-2</v>
      </c>
      <c r="H15" s="1">
        <f>[1]IUajustada!I16*[2]EF_PM2.5pista!H15/1000</f>
        <v>0.18876636874865768</v>
      </c>
      <c r="I15" s="1">
        <f>[1]IUajustada!J16*[2]EF_PM2.5pista!I15/1000</f>
        <v>0</v>
      </c>
      <c r="J15" s="1">
        <f>[1]IUajustada!K16*[2]EF_PM2.5pista!J15/1000</f>
        <v>0</v>
      </c>
      <c r="K15" s="1">
        <f>[1]IUajustada!L16*[2]EF_PM2.5pista!K15/1000</f>
        <v>0.42719370163831782</v>
      </c>
      <c r="L15" s="1">
        <f>[1]IUajustada!M16*[2]EF_PM2.5pista!L15/1000</f>
        <v>4.8624467622548746</v>
      </c>
      <c r="M15" s="1">
        <f>[1]IUajustada!N16*[2]EF_PM2.5pista!M15/1000</f>
        <v>6.3209246643824164</v>
      </c>
      <c r="N15" s="1">
        <f>[1]IUajustada!O16*[2]EF_PM2.5pista!N15/1000</f>
        <v>0.12140983281556332</v>
      </c>
      <c r="O15" s="1">
        <f>[1]IUajustada!P16*[2]EF_PM2.5pista!O15/1000</f>
        <v>0</v>
      </c>
      <c r="P15" s="1">
        <f>[1]IUajustada!Q16*[2]EF_PM2.5pista!P15/1000</f>
        <v>1.9816159756812701</v>
      </c>
      <c r="Q15" s="1">
        <f>[1]IUajustada!R16*[2]EF_PM2.5pista!Q15/1000</f>
        <v>1.9816159756812701</v>
      </c>
      <c r="R15" s="1">
        <f>[1]IUajustada!S16*[2]EF_PM2.5pista!R15/1000</f>
        <v>9.9080798784063493</v>
      </c>
      <c r="S15" s="1">
        <f>[1]IUajustada!T16*[2]EF_PM2.5pista!S15/1000</f>
        <v>12.497057188077749</v>
      </c>
      <c r="T15" s="1">
        <f>[1]IUajustada!U16*[2]EF_PM2.5pista!T15/1000</f>
        <v>12.497057188077749</v>
      </c>
      <c r="U15" s="1">
        <f>[1]IUajustada!V16*[2]EF_PM2.5pista!U15/1000</f>
        <v>0</v>
      </c>
      <c r="V15" s="1">
        <f>[1]IUajustada!W16*[2]EF_PM2.5pista!V15/1000</f>
        <v>0</v>
      </c>
    </row>
    <row r="16" spans="1:22" x14ac:dyDescent="0.2">
      <c r="A16" s="5">
        <v>1988</v>
      </c>
      <c r="B16" s="1">
        <f>[1]IUajustada!C17*[2]EF_PM2.5pista!B16/1000</f>
        <v>3.2632579963955917</v>
      </c>
      <c r="C16" s="1">
        <f>[1]IUajustada!D17*[2]EF_PM2.5pista!C16/1000</f>
        <v>20.793812654233236</v>
      </c>
      <c r="D16" s="1">
        <f>[1]IUajustada!E17*[2]EF_PM2.5pista!D16/1000</f>
        <v>0</v>
      </c>
      <c r="E16" s="1">
        <f>[1]IUajustada!F17*[2]EF_PM2.5pista!E16/1000</f>
        <v>0</v>
      </c>
      <c r="F16" s="1">
        <f>[1]IUajustada!G17*[2]EF_PM2.5pista!F16/1000</f>
        <v>0</v>
      </c>
      <c r="G16" s="1">
        <f>[1]IUajustada!H17*[2]EF_PM2.5pista!G16/1000</f>
        <v>5.9479605208319325E-2</v>
      </c>
      <c r="H16" s="1">
        <f>[1]IUajustada!I17*[2]EF_PM2.5pista!H16/1000</f>
        <v>0.24641550646879073</v>
      </c>
      <c r="I16" s="1">
        <f>[1]IUajustada!J17*[2]EF_PM2.5pista!I16/1000</f>
        <v>0</v>
      </c>
      <c r="J16" s="1">
        <f>[1]IUajustada!K17*[2]EF_PM2.5pista!J16/1000</f>
        <v>0</v>
      </c>
      <c r="K16" s="1">
        <f>[1]IUajustada!L17*[2]EF_PM2.5pista!K16/1000</f>
        <v>0.73564715660440594</v>
      </c>
      <c r="L16" s="1">
        <f>[1]IUajustada!M17*[2]EF_PM2.5pista!L16/1000</f>
        <v>3.9464974884347703</v>
      </c>
      <c r="M16" s="1">
        <f>[1]IUajustada!N17*[2]EF_PM2.5pista!M16/1000</f>
        <v>15.712295452441108</v>
      </c>
      <c r="N16" s="1">
        <f>[1]IUajustada!O17*[2]EF_PM2.5pista!N16/1000</f>
        <v>0.75816350653919862</v>
      </c>
      <c r="O16" s="1">
        <f>[1]IUajustada!P17*[2]EF_PM2.5pista!O16/1000</f>
        <v>0</v>
      </c>
      <c r="P16" s="1">
        <f>[1]IUajustada!Q17*[2]EF_PM2.5pista!P16/1000</f>
        <v>2.1331159654293619</v>
      </c>
      <c r="Q16" s="1">
        <f>[1]IUajustada!R17*[2]EF_PM2.5pista!Q16/1000</f>
        <v>2.1331159654293619</v>
      </c>
      <c r="R16" s="1">
        <f>[1]IUajustada!S17*[2]EF_PM2.5pista!R16/1000</f>
        <v>10.665579827146809</v>
      </c>
      <c r="S16" s="1">
        <f>[1]IUajustada!T17*[2]EF_PM2.5pista!S16/1000</f>
        <v>13.760041959971062</v>
      </c>
      <c r="T16" s="1">
        <f>[1]IUajustada!U17*[2]EF_PM2.5pista!T16/1000</f>
        <v>13.760041959971062</v>
      </c>
      <c r="U16" s="1">
        <f>[1]IUajustada!V17*[2]EF_PM2.5pista!U16/1000</f>
        <v>0</v>
      </c>
      <c r="V16" s="1">
        <f>[1]IUajustada!W17*[2]EF_PM2.5pista!V16/1000</f>
        <v>0</v>
      </c>
    </row>
    <row r="17" spans="1:22" x14ac:dyDescent="0.2">
      <c r="A17" s="5">
        <v>1989</v>
      </c>
      <c r="B17" s="1">
        <f>[1]IUajustada!C18*[2]EF_PM2.5pista!B17/1000</f>
        <v>10.32934681504919</v>
      </c>
      <c r="C17" s="1">
        <f>[1]IUajustada!D18*[2]EF_PM2.5pista!C17/1000</f>
        <v>18.205551260701178</v>
      </c>
      <c r="D17" s="1">
        <f>[1]IUajustada!E18*[2]EF_PM2.5pista!D17/1000</f>
        <v>0</v>
      </c>
      <c r="E17" s="1">
        <f>[1]IUajustada!F18*[2]EF_PM2.5pista!E17/1000</f>
        <v>0</v>
      </c>
      <c r="F17" s="1">
        <f>[1]IUajustada!G18*[2]EF_PM2.5pista!F17/1000</f>
        <v>0</v>
      </c>
      <c r="G17" s="1">
        <f>[1]IUajustada!H18*[2]EF_PM2.5pista!G17/1000</f>
        <v>0.23250876288732925</v>
      </c>
      <c r="H17" s="1">
        <f>[1]IUajustada!I18*[2]EF_PM2.5pista!H17/1000</f>
        <v>0.28565362202202194</v>
      </c>
      <c r="I17" s="1">
        <f>[1]IUajustada!J18*[2]EF_PM2.5pista!I17/1000</f>
        <v>0</v>
      </c>
      <c r="J17" s="1">
        <f>[1]IUajustada!K18*[2]EF_PM2.5pista!J17/1000</f>
        <v>0</v>
      </c>
      <c r="K17" s="1">
        <f>[1]IUajustada!L18*[2]EF_PM2.5pista!K17/1000</f>
        <v>1.0925151557159645</v>
      </c>
      <c r="L17" s="1">
        <f>[1]IUajustada!M18*[2]EF_PM2.5pista!L17/1000</f>
        <v>5.7105479417179339</v>
      </c>
      <c r="M17" s="1">
        <f>[1]IUajustada!N18*[2]EF_PM2.5pista!M17/1000</f>
        <v>16.737995436515721</v>
      </c>
      <c r="N17" s="1">
        <f>[1]IUajustada!O18*[2]EF_PM2.5pista!N17/1000</f>
        <v>1.0128783678507083</v>
      </c>
      <c r="O17" s="1">
        <f>[1]IUajustada!P18*[2]EF_PM2.5pista!O17/1000</f>
        <v>0</v>
      </c>
      <c r="P17" s="1">
        <f>[1]IUajustada!Q18*[2]EF_PM2.5pista!P17/1000</f>
        <v>2.087257067835278</v>
      </c>
      <c r="Q17" s="1">
        <f>[1]IUajustada!R18*[2]EF_PM2.5pista!Q17/1000</f>
        <v>2.087257067835278</v>
      </c>
      <c r="R17" s="1">
        <f>[1]IUajustada!S18*[2]EF_PM2.5pista!R17/1000</f>
        <v>10.43628533917639</v>
      </c>
      <c r="S17" s="1">
        <f>[1]IUajustada!T18*[2]EF_PM2.5pista!S17/1000</f>
        <v>13.770771921577882</v>
      </c>
      <c r="T17" s="1">
        <f>[1]IUajustada!U18*[2]EF_PM2.5pista!T17/1000</f>
        <v>13.770771921577882</v>
      </c>
      <c r="U17" s="1">
        <f>[1]IUajustada!V18*[2]EF_PM2.5pista!U17/1000</f>
        <v>0</v>
      </c>
      <c r="V17" s="1">
        <f>[1]IUajustada!W18*[2]EF_PM2.5pista!V17/1000</f>
        <v>0</v>
      </c>
    </row>
    <row r="18" spans="1:22" x14ac:dyDescent="0.2">
      <c r="A18" s="5">
        <v>1990</v>
      </c>
      <c r="B18" s="1">
        <f>[1]IUajustada!C19*[2]EF_PM2.5pista!B18/1000</f>
        <v>26.75905618104774</v>
      </c>
      <c r="C18" s="1">
        <f>[1]IUajustada!D19*[2]EF_PM2.5pista!C18/1000</f>
        <v>4.0699256929758851</v>
      </c>
      <c r="D18" s="1">
        <f>[1]IUajustada!E19*[2]EF_PM2.5pista!D18/1000</f>
        <v>0</v>
      </c>
      <c r="E18" s="1">
        <f>[1]IUajustada!F19*[2]EF_PM2.5pista!E18/1000</f>
        <v>0</v>
      </c>
      <c r="F18" s="1">
        <f>[1]IUajustada!G19*[2]EF_PM2.5pista!F18/1000</f>
        <v>0</v>
      </c>
      <c r="G18" s="1">
        <f>[1]IUajustada!H19*[2]EF_PM2.5pista!G18/1000</f>
        <v>0.51096813782503903</v>
      </c>
      <c r="H18" s="1">
        <f>[1]IUajustada!I19*[2]EF_PM2.5pista!H18/1000</f>
        <v>7.4109882337847127E-2</v>
      </c>
      <c r="I18" s="1">
        <f>[1]IUajustada!J19*[2]EF_PM2.5pista!I18/1000</f>
        <v>0</v>
      </c>
      <c r="J18" s="1">
        <f>[1]IUajustada!K19*[2]EF_PM2.5pista!J18/1000</f>
        <v>0</v>
      </c>
      <c r="K18" s="1">
        <f>[1]IUajustada!L19*[2]EF_PM2.5pista!K18/1000</f>
        <v>0.98580789361310805</v>
      </c>
      <c r="L18" s="1">
        <f>[1]IUajustada!M19*[2]EF_PM2.5pista!L18/1000</f>
        <v>4.8624467622548746</v>
      </c>
      <c r="M18" s="1">
        <f>[1]IUajustada!N19*[2]EF_PM2.5pista!M18/1000</f>
        <v>18.193549134701126</v>
      </c>
      <c r="N18" s="1">
        <f>[1]IUajustada!O19*[2]EF_PM2.5pista!N18/1000</f>
        <v>0.87657152474164723</v>
      </c>
      <c r="O18" s="1">
        <f>[1]IUajustada!P19*[2]EF_PM2.5pista!O18/1000</f>
        <v>0</v>
      </c>
      <c r="P18" s="1">
        <f>[1]IUajustada!Q19*[2]EF_PM2.5pista!P18/1000</f>
        <v>1.7302398891427326</v>
      </c>
      <c r="Q18" s="1">
        <f>[1]IUajustada!R19*[2]EF_PM2.5pista!Q18/1000</f>
        <v>1.7302398891427326</v>
      </c>
      <c r="R18" s="1">
        <f>[1]IUajustada!S19*[2]EF_PM2.5pista!R18/1000</f>
        <v>8.6511994457136616</v>
      </c>
      <c r="S18" s="1">
        <f>[1]IUajustada!T19*[2]EF_PM2.5pista!S18/1000</f>
        <v>11.677078820108976</v>
      </c>
      <c r="T18" s="1">
        <f>[1]IUajustada!U19*[2]EF_PM2.5pista!T18/1000</f>
        <v>11.677078820108976</v>
      </c>
      <c r="U18" s="1">
        <f>[1]IUajustada!V19*[2]EF_PM2.5pista!U18/1000</f>
        <v>0</v>
      </c>
      <c r="V18" s="1">
        <f>[1]IUajustada!W19*[2]EF_PM2.5pista!V18/1000</f>
        <v>0</v>
      </c>
    </row>
    <row r="19" spans="1:22" x14ac:dyDescent="0.2">
      <c r="A19" s="5">
        <v>1991</v>
      </c>
      <c r="B19" s="1">
        <f>[1]IUajustada!C20*[2]EF_PM2.5pista!B19/1000</f>
        <v>34.112448957856344</v>
      </c>
      <c r="C19" s="1">
        <f>[1]IUajustada!D20*[2]EF_PM2.5pista!C19/1000</f>
        <v>10.631230701642101</v>
      </c>
      <c r="D19" s="1">
        <f>[1]IUajustada!E20*[2]EF_PM2.5pista!D19/1000</f>
        <v>0</v>
      </c>
      <c r="E19" s="1">
        <f>[1]IUajustada!F20*[2]EF_PM2.5pista!E19/1000</f>
        <v>0</v>
      </c>
      <c r="F19" s="1">
        <f>[1]IUajustada!G20*[2]EF_PM2.5pista!F19/1000</f>
        <v>0</v>
      </c>
      <c r="G19" s="1">
        <f>[1]IUajustada!H20*[2]EF_PM2.5pista!G19/1000</f>
        <v>0.73796144198991442</v>
      </c>
      <c r="H19" s="1">
        <f>[1]IUajustada!I20*[2]EF_PM2.5pista!H19/1000</f>
        <v>0.24751501698379255</v>
      </c>
      <c r="I19" s="1">
        <f>[1]IUajustada!J20*[2]EF_PM2.5pista!I19/1000</f>
        <v>0</v>
      </c>
      <c r="J19" s="1">
        <f>[1]IUajustada!K20*[2]EF_PM2.5pista!J19/1000</f>
        <v>0</v>
      </c>
      <c r="K19" s="1">
        <f>[1]IUajustada!L20*[2]EF_PM2.5pista!K19/1000</f>
        <v>0.93571366092986186</v>
      </c>
      <c r="L19" s="1">
        <f>[1]IUajustada!M20*[2]EF_PM2.5pista!L19/1000</f>
        <v>4.8511387465286999</v>
      </c>
      <c r="M19" s="1">
        <f>[1]IUajustada!N20*[2]EF_PM2.5pista!M19/1000</f>
        <v>38.402734658966004</v>
      </c>
      <c r="N19" s="1">
        <f>[1]IUajustada!O20*[2]EF_PM2.5pista!N19/1000</f>
        <v>0.39245462542742515</v>
      </c>
      <c r="O19" s="1">
        <f>[1]IUajustada!P20*[2]EF_PM2.5pista!O19/1000</f>
        <v>0</v>
      </c>
      <c r="P19" s="1">
        <f>[1]IUajustada!Q20*[2]EF_PM2.5pista!P19/1000</f>
        <v>2.289110049002538</v>
      </c>
      <c r="Q19" s="1">
        <f>[1]IUajustada!R20*[2]EF_PM2.5pista!Q19/1000</f>
        <v>2.289110049002538</v>
      </c>
      <c r="R19" s="1">
        <f>[1]IUajustada!S20*[2]EF_PM2.5pista!R19/1000</f>
        <v>11.445550245012688</v>
      </c>
      <c r="S19" s="1">
        <f>[1]IUajustada!T20*[2]EF_PM2.5pista!S19/1000</f>
        <v>15.80804890748098</v>
      </c>
      <c r="T19" s="1">
        <f>[1]IUajustada!U20*[2]EF_PM2.5pista!T19/1000</f>
        <v>15.80804890748098</v>
      </c>
      <c r="U19" s="1">
        <f>[1]IUajustada!V20*[2]EF_PM2.5pista!U19/1000</f>
        <v>0</v>
      </c>
      <c r="V19" s="1">
        <f>[1]IUajustada!W20*[2]EF_PM2.5pista!V19/1000</f>
        <v>0</v>
      </c>
    </row>
    <row r="20" spans="1:22" x14ac:dyDescent="0.2">
      <c r="A20" s="5">
        <v>1992</v>
      </c>
      <c r="B20" s="1">
        <f>[1]IUajustada!C21*[2]EF_PM2.5pista!B20/1000</f>
        <v>39.368626285446553</v>
      </c>
      <c r="C20" s="1">
        <f>[1]IUajustada!D21*[2]EF_PM2.5pista!C20/1000</f>
        <v>16.537085785446621</v>
      </c>
      <c r="D20" s="1">
        <f>[1]IUajustada!E21*[2]EF_PM2.5pista!D20/1000</f>
        <v>0</v>
      </c>
      <c r="E20" s="1">
        <f>[1]IUajustada!F21*[2]EF_PM2.5pista!E20/1000</f>
        <v>0</v>
      </c>
      <c r="F20" s="1">
        <f>[1]IUajustada!G21*[2]EF_PM2.5pista!F20/1000</f>
        <v>0</v>
      </c>
      <c r="G20" s="1">
        <f>[1]IUajustada!H21*[2]EF_PM2.5pista!G20/1000</f>
        <v>0.81337768099472074</v>
      </c>
      <c r="H20" s="1">
        <f>[1]IUajustada!I21*[2]EF_PM2.5pista!H20/1000</f>
        <v>0.35012946415971918</v>
      </c>
      <c r="I20" s="1">
        <f>[1]IUajustada!J21*[2]EF_PM2.5pista!I20/1000</f>
        <v>0</v>
      </c>
      <c r="J20" s="1">
        <f>[1]IUajustada!K21*[2]EF_PM2.5pista!J20/1000</f>
        <v>0</v>
      </c>
      <c r="K20" s="1">
        <f>[1]IUajustada!L21*[2]EF_PM2.5pista!K20/1000</f>
        <v>1.0724788928612172</v>
      </c>
      <c r="L20" s="1">
        <f>[1]IUajustada!M21*[2]EF_PM2.5pista!L20/1000</f>
        <v>4.9416028723380929</v>
      </c>
      <c r="M20" s="1">
        <f>[1]IUajustada!N21*[2]EF_PM2.5pista!M20/1000</f>
        <v>30.317913828102288</v>
      </c>
      <c r="N20" s="1">
        <f>[1]IUajustada!O21*[2]EF_PM2.5pista!N20/1000</f>
        <v>0.21843468184302983</v>
      </c>
      <c r="O20" s="1">
        <f>[1]IUajustada!P21*[2]EF_PM2.5pista!O20/1000</f>
        <v>0</v>
      </c>
      <c r="P20" s="1">
        <f>[1]IUajustada!Q21*[2]EF_PM2.5pista!P20/1000</f>
        <v>1.5891118284686532</v>
      </c>
      <c r="Q20" s="1">
        <f>[1]IUajustada!R21*[2]EF_PM2.5pista!Q20/1000</f>
        <v>1.5891118284686532</v>
      </c>
      <c r="R20" s="1">
        <f>[1]IUajustada!S21*[2]EF_PM2.5pista!R20/1000</f>
        <v>7.9455591423432654</v>
      </c>
      <c r="S20" s="1">
        <f>[1]IUajustada!T21*[2]EF_PM2.5pista!S20/1000</f>
        <v>11.233666193501177</v>
      </c>
      <c r="T20" s="1">
        <f>[1]IUajustada!U21*[2]EF_PM2.5pista!T20/1000</f>
        <v>11.233666193501177</v>
      </c>
      <c r="U20" s="1">
        <f>[1]IUajustada!V21*[2]EF_PM2.5pista!U20/1000</f>
        <v>0</v>
      </c>
      <c r="V20" s="1">
        <f>[1]IUajustada!W21*[2]EF_PM2.5pista!V20/1000</f>
        <v>0</v>
      </c>
    </row>
    <row r="21" spans="1:22" x14ac:dyDescent="0.2">
      <c r="A21" s="5">
        <v>1993</v>
      </c>
      <c r="B21" s="1">
        <f>[1]IUajustada!C22*[2]EF_PM2.5pista!B21/1000</f>
        <v>72.634977855269199</v>
      </c>
      <c r="C21" s="1">
        <f>[1]IUajustada!D22*[2]EF_PM2.5pista!C21/1000</f>
        <v>23.724519402967619</v>
      </c>
      <c r="D21" s="1">
        <f>[1]IUajustada!E22*[2]EF_PM2.5pista!D21/1000</f>
        <v>0</v>
      </c>
      <c r="E21" s="1">
        <f>[1]IUajustada!F22*[2]EF_PM2.5pista!E21/1000</f>
        <v>0</v>
      </c>
      <c r="F21" s="1">
        <f>[1]IUajustada!G22*[2]EF_PM2.5pista!F21/1000</f>
        <v>0</v>
      </c>
      <c r="G21" s="1">
        <f>[1]IUajustada!H22*[2]EF_PM2.5pista!G21/1000</f>
        <v>1.2653113195115189</v>
      </c>
      <c r="H21" s="1">
        <f>[1]IUajustada!I22*[2]EF_PM2.5pista!H21/1000</f>
        <v>0.60102287476106719</v>
      </c>
      <c r="I21" s="1">
        <f>[1]IUajustada!J22*[2]EF_PM2.5pista!I21/1000</f>
        <v>0</v>
      </c>
      <c r="J21" s="1">
        <f>[1]IUajustada!K22*[2]EF_PM2.5pista!J21/1000</f>
        <v>0</v>
      </c>
      <c r="K21" s="1">
        <f>[1]IUajustada!L22*[2]EF_PM2.5pista!K21/1000</f>
        <v>2.1473732094832587</v>
      </c>
      <c r="L21" s="1">
        <f>[1]IUajustada!M22*[2]EF_PM2.5pista!L21/1000</f>
        <v>3.460252812209283</v>
      </c>
      <c r="M21" s="1">
        <f>[1]IUajustada!N22*[2]EF_PM2.5pista!M21/1000</f>
        <v>25.031140671434425</v>
      </c>
      <c r="N21" s="1">
        <f>[1]IUajustada!O22*[2]EF_PM2.5pista!N21/1000</f>
        <v>6.4064742041100873</v>
      </c>
      <c r="O21" s="1">
        <f>[1]IUajustada!P22*[2]EF_PM2.5pista!O21/1000</f>
        <v>0</v>
      </c>
      <c r="P21" s="1">
        <f>[1]IUajustada!Q22*[2]EF_PM2.5pista!P21/1000</f>
        <v>2.234985180987644</v>
      </c>
      <c r="Q21" s="1">
        <f>[1]IUajustada!R22*[2]EF_PM2.5pista!Q21/1000</f>
        <v>2.234985180987644</v>
      </c>
      <c r="R21" s="1">
        <f>[1]IUajustada!S22*[2]EF_PM2.5pista!R21/1000</f>
        <v>11.17492590493822</v>
      </c>
      <c r="S21" s="1">
        <f>[1]IUajustada!T22*[2]EF_PM2.5pista!S21/1000</f>
        <v>16.179621674163485</v>
      </c>
      <c r="T21" s="1">
        <f>[1]IUajustada!U22*[2]EF_PM2.5pista!T21/1000</f>
        <v>16.179621674163485</v>
      </c>
      <c r="U21" s="1">
        <f>[1]IUajustada!V22*[2]EF_PM2.5pista!U21/1000</f>
        <v>0</v>
      </c>
      <c r="V21" s="1">
        <f>[1]IUajustada!W22*[2]EF_PM2.5pista!V21/1000</f>
        <v>0</v>
      </c>
    </row>
    <row r="22" spans="1:22" x14ac:dyDescent="0.2">
      <c r="A22" s="5">
        <v>1994</v>
      </c>
      <c r="B22" s="1">
        <f>[1]IUajustada!C23*[2]EF_PM2.5pista!B22/1000</f>
        <v>130.81184972655555</v>
      </c>
      <c r="C22" s="1">
        <f>[1]IUajustada!D23*[2]EF_PM2.5pista!C22/1000</f>
        <v>12.796016693552867</v>
      </c>
      <c r="D22" s="1">
        <f>[1]IUajustada!E23*[2]EF_PM2.5pista!D22/1000</f>
        <v>0</v>
      </c>
      <c r="E22" s="1">
        <f>[1]IUajustada!F23*[2]EF_PM2.5pista!E22/1000</f>
        <v>0</v>
      </c>
      <c r="F22" s="1">
        <f>[1]IUajustada!G23*[2]EF_PM2.5pista!F22/1000</f>
        <v>0</v>
      </c>
      <c r="G22" s="1">
        <f>[1]IUajustada!H23*[2]EF_PM2.5pista!G22/1000</f>
        <v>2.3822956548279381</v>
      </c>
      <c r="H22" s="1">
        <f>[1]IUajustada!I23*[2]EF_PM2.5pista!H22/1000</f>
        <v>0.51208224185122719</v>
      </c>
      <c r="I22" s="1">
        <f>[1]IUajustada!J23*[2]EF_PM2.5pista!I22/1000</f>
        <v>0</v>
      </c>
      <c r="J22" s="1">
        <f>[1]IUajustada!K23*[2]EF_PM2.5pista!J22/1000</f>
        <v>0</v>
      </c>
      <c r="K22" s="1">
        <f>[1]IUajustada!L23*[2]EF_PM2.5pista!K22/1000</f>
        <v>2.4513822941168089</v>
      </c>
      <c r="L22" s="1">
        <f>[1]IUajustada!M23*[2]EF_PM2.5pista!L22/1000</f>
        <v>3.8560333626253769</v>
      </c>
      <c r="M22" s="1">
        <f>[1]IUajustada!N23*[2]EF_PM2.5pista!M22/1000</f>
        <v>42.728675004264524</v>
      </c>
      <c r="N22" s="1">
        <f>[1]IUajustada!O23*[2]EF_PM2.5pista!N22/1000</f>
        <v>12.100932102131456</v>
      </c>
      <c r="O22" s="1">
        <f>[1]IUajustada!P23*[2]EF_PM2.5pista!O22/1000</f>
        <v>0</v>
      </c>
      <c r="P22" s="1">
        <f>[1]IUajustada!Q23*[2]EF_PM2.5pista!P22/1000</f>
        <v>2.94399244087275</v>
      </c>
      <c r="Q22" s="1">
        <f>[1]IUajustada!R23*[2]EF_PM2.5pista!Q22/1000</f>
        <v>2.94399244087275</v>
      </c>
      <c r="R22" s="1">
        <f>[1]IUajustada!S23*[2]EF_PM2.5pista!R22/1000</f>
        <v>14.71996220436375</v>
      </c>
      <c r="S22" s="1">
        <f>[1]IUajustada!T23*[2]EF_PM2.5pista!S22/1000</f>
        <v>21.83206464142155</v>
      </c>
      <c r="T22" s="1">
        <f>[1]IUajustada!U23*[2]EF_PM2.5pista!T22/1000</f>
        <v>21.83206464142155</v>
      </c>
      <c r="U22" s="1">
        <f>[1]IUajustada!V23*[2]EF_PM2.5pista!U22/1000</f>
        <v>0</v>
      </c>
      <c r="V22" s="1">
        <f>[1]IUajustada!W23*[2]EF_PM2.5pista!V22/1000</f>
        <v>0</v>
      </c>
    </row>
    <row r="23" spans="1:22" x14ac:dyDescent="0.2">
      <c r="A23" s="5">
        <v>1995</v>
      </c>
      <c r="B23" s="1">
        <f>[1]IUajustada!C24*[2]EF_PM2.5pista!B23/1000</f>
        <v>214.37041407825913</v>
      </c>
      <c r="C23" s="1">
        <f>[1]IUajustada!D24*[2]EF_PM2.5pista!C23/1000</f>
        <v>2.9225135691230304</v>
      </c>
      <c r="D23" s="1">
        <f>[1]IUajustada!E24*[2]EF_PM2.5pista!D23/1000</f>
        <v>0</v>
      </c>
      <c r="E23" s="1">
        <f>[1]IUajustada!F24*[2]EF_PM2.5pista!E23/1000</f>
        <v>0</v>
      </c>
      <c r="F23" s="1">
        <f>[1]IUajustada!G24*[2]EF_PM2.5pista!F23/1000</f>
        <v>0</v>
      </c>
      <c r="G23" s="1">
        <f>[1]IUajustada!H24*[2]EF_PM2.5pista!G23/1000</f>
        <v>4.4057806923969336</v>
      </c>
      <c r="H23" s="1">
        <f>[1]IUajustada!I24*[2]EF_PM2.5pista!H23/1000</f>
        <v>0.20855766521587593</v>
      </c>
      <c r="I23" s="1">
        <f>[1]IUajustada!J24*[2]EF_PM2.5pista!I23/1000</f>
        <v>0</v>
      </c>
      <c r="J23" s="1">
        <f>[1]IUajustada!K24*[2]EF_PM2.5pista!J23/1000</f>
        <v>0</v>
      </c>
      <c r="K23" s="1">
        <f>[1]IUajustada!L24*[2]EF_PM2.5pista!K23/1000</f>
        <v>3.3489018045460361</v>
      </c>
      <c r="L23" s="1">
        <f>[1]IUajustada!M24*[2]EF_PM2.5pista!L23/1000</f>
        <v>8.1530793385715459</v>
      </c>
      <c r="M23" s="1">
        <f>[1]IUajustada!N24*[2]EF_PM2.5pista!M23/1000</f>
        <v>82.319142447190075</v>
      </c>
      <c r="N23" s="1">
        <f>[1]IUajustada!O24*[2]EF_PM2.5pista!N23/1000</f>
        <v>30.530601324132668</v>
      </c>
      <c r="O23" s="1">
        <f>[1]IUajustada!P24*[2]EF_PM2.5pista!O23/1000</f>
        <v>0</v>
      </c>
      <c r="P23" s="1">
        <f>[1]IUajustada!Q24*[2]EF_PM2.5pista!P23/1000</f>
        <v>4.9510127595281546</v>
      </c>
      <c r="Q23" s="1">
        <f>[1]IUajustada!R24*[2]EF_PM2.5pista!Q23/1000</f>
        <v>4.9510127595281546</v>
      </c>
      <c r="R23" s="1">
        <f>[1]IUajustada!S24*[2]EF_PM2.5pista!R23/1000</f>
        <v>24.755063797640769</v>
      </c>
      <c r="S23" s="1">
        <f>[1]IUajustada!T24*[2]EF_PM2.5pista!S23/1000</f>
        <v>37.617377332935689</v>
      </c>
      <c r="T23" s="1">
        <f>[1]IUajustada!U24*[2]EF_PM2.5pista!T23/1000</f>
        <v>37.617377332935689</v>
      </c>
      <c r="U23" s="1">
        <f>[1]IUajustada!V24*[2]EF_PM2.5pista!U23/1000</f>
        <v>0</v>
      </c>
      <c r="V23" s="1">
        <f>[1]IUajustada!W24*[2]EF_PM2.5pista!V23/1000</f>
        <v>0</v>
      </c>
    </row>
    <row r="24" spans="1:22" x14ac:dyDescent="0.2">
      <c r="A24" s="5">
        <v>1996</v>
      </c>
      <c r="B24" s="1">
        <f>[1]IUajustada!C25*[2]EF_PM2.5pista!B24/1000</f>
        <v>235.26371455252274</v>
      </c>
      <c r="C24" s="1">
        <f>[1]IUajustada!D25*[2]EF_PM2.5pista!C24/1000</f>
        <v>0.49542394199949752</v>
      </c>
      <c r="D24" s="1">
        <f>[1]IUajustada!E25*[2]EF_PM2.5pista!D24/1000</f>
        <v>0</v>
      </c>
      <c r="E24" s="1">
        <f>[1]IUajustada!F25*[2]EF_PM2.5pista!E24/1000</f>
        <v>0</v>
      </c>
      <c r="F24" s="1">
        <f>[1]IUajustada!G25*[2]EF_PM2.5pista!F24/1000</f>
        <v>0</v>
      </c>
      <c r="G24" s="1">
        <f>[1]IUajustada!H25*[2]EF_PM2.5pista!G24/1000</f>
        <v>4.5168133369471679</v>
      </c>
      <c r="H24" s="1">
        <f>[1]IUajustada!I25*[2]EF_PM2.5pista!H24/1000</f>
        <v>2.0300284592651052E-2</v>
      </c>
      <c r="I24" s="1">
        <f>[1]IUajustada!J25*[2]EF_PM2.5pista!I24/1000</f>
        <v>0</v>
      </c>
      <c r="J24" s="1">
        <f>[1]IUajustada!K25*[2]EF_PM2.5pista!J24/1000</f>
        <v>0</v>
      </c>
      <c r="K24" s="1">
        <f>[1]IUajustada!L25*[2]EF_PM2.5pista!K24/1000</f>
        <v>3.1948629732113756</v>
      </c>
      <c r="L24" s="1">
        <f>[1]IUajustada!M25*[2]EF_PM2.5pista!L24/1000</f>
        <v>14.485568145229058</v>
      </c>
      <c r="M24" s="1">
        <f>[1]IUajustada!N25*[2]EF_PM2.5pista!M24/1000</f>
        <v>74.869249907134147</v>
      </c>
      <c r="N24" s="1">
        <f>[1]IUajustada!O25*[2]EF_PM2.5pista!N24/1000</f>
        <v>30.483920344861385</v>
      </c>
      <c r="O24" s="1">
        <f>[1]IUajustada!P25*[2]EF_PM2.5pista!O24/1000</f>
        <v>0</v>
      </c>
      <c r="P24" s="1">
        <f>[1]IUajustada!Q25*[2]EF_PM2.5pista!P24/1000</f>
        <v>3.3793839186720982</v>
      </c>
      <c r="Q24" s="1">
        <f>[1]IUajustada!R25*[2]EF_PM2.5pista!Q24/1000</f>
        <v>3.3793839186720982</v>
      </c>
      <c r="R24" s="1">
        <f>[1]IUajustada!S25*[2]EF_PM2.5pista!R24/1000</f>
        <v>16.89691959336049</v>
      </c>
      <c r="S24" s="1">
        <f>[1]IUajustada!T25*[2]EF_PM2.5pista!S24/1000</f>
        <v>26.305240579434169</v>
      </c>
      <c r="T24" s="1">
        <f>[1]IUajustada!U25*[2]EF_PM2.5pista!T24/1000</f>
        <v>26.305240579434169</v>
      </c>
      <c r="U24" s="1">
        <f>[1]IUajustada!V25*[2]EF_PM2.5pista!U24/1000</f>
        <v>0</v>
      </c>
      <c r="V24" s="1">
        <f>[1]IUajustada!W25*[2]EF_PM2.5pista!V24/1000</f>
        <v>0</v>
      </c>
    </row>
    <row r="25" spans="1:22" x14ac:dyDescent="0.2">
      <c r="A25" s="5">
        <v>1997</v>
      </c>
      <c r="B25" s="1">
        <f>[1]IUajustada!C26*[2]EF_PM2.5pista!B25/1000</f>
        <v>309.69533855874579</v>
      </c>
      <c r="C25" s="1">
        <f>[1]IUajustada!D26*[2]EF_PM2.5pista!C25/1000</f>
        <v>0.12064440467202939</v>
      </c>
      <c r="D25" s="1">
        <f>[1]IUajustada!E26*[2]EF_PM2.5pista!D25/1000</f>
        <v>0</v>
      </c>
      <c r="E25" s="1">
        <f>[1]IUajustada!F26*[2]EF_PM2.5pista!E25/1000</f>
        <v>0</v>
      </c>
      <c r="F25" s="1">
        <f>[1]IUajustada!G26*[2]EF_PM2.5pista!F25/1000</f>
        <v>0</v>
      </c>
      <c r="G25" s="1">
        <f>[1]IUajustada!H26*[2]EF_PM2.5pista!G25/1000</f>
        <v>6.5006534279209136</v>
      </c>
      <c r="H25" s="1">
        <f>[1]IUajustada!I26*[2]EF_PM2.5pista!H25/1000</f>
        <v>0</v>
      </c>
      <c r="I25" s="1">
        <f>[1]IUajustada!J26*[2]EF_PM2.5pista!I25/1000</f>
        <v>0</v>
      </c>
      <c r="J25" s="1">
        <f>[1]IUajustada!K26*[2]EF_PM2.5pista!J25/1000</f>
        <v>0</v>
      </c>
      <c r="K25" s="1">
        <f>[1]IUajustada!L26*[2]EF_PM2.5pista!K25/1000</f>
        <v>6.3696986287652475</v>
      </c>
      <c r="L25" s="1">
        <f>[1]IUajustada!M26*[2]EF_PM2.5pista!L25/1000</f>
        <v>17.764892705819555</v>
      </c>
      <c r="M25" s="1">
        <f>[1]IUajustada!N26*[2]EF_PM2.5pista!M25/1000</f>
        <v>104.06224323852511</v>
      </c>
      <c r="N25" s="1">
        <f>[1]IUajustada!O26*[2]EF_PM2.5pista!N25/1000</f>
        <v>61.896468928264731</v>
      </c>
      <c r="O25" s="1">
        <f>[1]IUajustada!P26*[2]EF_PM2.5pista!O25/1000</f>
        <v>0</v>
      </c>
      <c r="P25" s="1">
        <f>[1]IUajustada!Q26*[2]EF_PM2.5pista!P25/1000</f>
        <v>5.5376695403385465</v>
      </c>
      <c r="Q25" s="1">
        <f>[1]IUajustada!R26*[2]EF_PM2.5pista!Q25/1000</f>
        <v>5.5376695403385465</v>
      </c>
      <c r="R25" s="1">
        <f>[1]IUajustada!S26*[2]EF_PM2.5pista!R25/1000</f>
        <v>27.688347701692734</v>
      </c>
      <c r="S25" s="1">
        <f>[1]IUajustada!T26*[2]EF_PM2.5pista!S25/1000</f>
        <v>44.145416576672979</v>
      </c>
      <c r="T25" s="1">
        <f>[1]IUajustada!U26*[2]EF_PM2.5pista!T25/1000</f>
        <v>44.145416576672979</v>
      </c>
      <c r="U25" s="1">
        <f>[1]IUajustada!V26*[2]EF_PM2.5pista!U25/1000</f>
        <v>0</v>
      </c>
      <c r="V25" s="1">
        <f>[1]IUajustada!W26*[2]EF_PM2.5pista!V25/1000</f>
        <v>0</v>
      </c>
    </row>
    <row r="26" spans="1:22" x14ac:dyDescent="0.2">
      <c r="A26" s="5">
        <v>1998</v>
      </c>
      <c r="B26" s="1">
        <f>[1]IUajustada!C27*[2]EF_PM2.5pista!B26/1000</f>
        <v>273.43293994853775</v>
      </c>
      <c r="C26" s="1">
        <f>[1]IUajustada!D27*[2]EF_PM2.5pista!C26/1000</f>
        <v>7.6513143629134764E-2</v>
      </c>
      <c r="D26" s="1">
        <f>[1]IUajustada!E27*[2]EF_PM2.5pista!D26/1000</f>
        <v>0</v>
      </c>
      <c r="E26" s="1">
        <f>[1]IUajustada!F27*[2]EF_PM2.5pista!E26/1000</f>
        <v>0</v>
      </c>
      <c r="F26" s="1">
        <f>[1]IUajustada!G27*[2]EF_PM2.5pista!F26/1000</f>
        <v>0</v>
      </c>
      <c r="G26" s="1">
        <f>[1]IUajustada!H27*[2]EF_PM2.5pista!G26/1000</f>
        <v>6.8013264049194442</v>
      </c>
      <c r="H26" s="1">
        <f>[1]IUajustada!I27*[2]EF_PM2.5pista!H26/1000</f>
        <v>1.3712351577033887E-2</v>
      </c>
      <c r="I26" s="1">
        <f>[1]IUajustada!J27*[2]EF_PM2.5pista!I26/1000</f>
        <v>0</v>
      </c>
      <c r="J26" s="1">
        <f>[1]IUajustada!K27*[2]EF_PM2.5pista!J26/1000</f>
        <v>0</v>
      </c>
      <c r="K26" s="1">
        <f>[1]IUajustada!L27*[2]EF_PM2.5pista!K26/1000</f>
        <v>8.3850848262998028</v>
      </c>
      <c r="L26" s="1">
        <f>[1]IUajustada!M27*[2]EF_PM2.5pista!L26/1000</f>
        <v>28.2698568877783</v>
      </c>
      <c r="M26" s="1">
        <f>[1]IUajustada!N27*[2]EF_PM2.5pista!M26/1000</f>
        <v>107.99000305434971</v>
      </c>
      <c r="N26" s="1">
        <f>[1]IUajustada!O27*[2]EF_PM2.5pista!N26/1000</f>
        <v>50.670875256174028</v>
      </c>
      <c r="O26" s="1">
        <f>[1]IUajustada!P27*[2]EF_PM2.5pista!O26/1000</f>
        <v>0</v>
      </c>
      <c r="P26" s="1">
        <f>[1]IUajustada!Q27*[2]EF_PM2.5pista!P26/1000</f>
        <v>5.0281307333556686</v>
      </c>
      <c r="Q26" s="1">
        <f>[1]IUajustada!R27*[2]EF_PM2.5pista!Q26/1000</f>
        <v>5.0281307333556686</v>
      </c>
      <c r="R26" s="1">
        <f>[1]IUajustada!S27*[2]EF_PM2.5pista!R26/1000</f>
        <v>25.140653666778345</v>
      </c>
      <c r="S26" s="1">
        <f>[1]IUajustada!T27*[2]EF_PM2.5pista!S26/1000</f>
        <v>41.020388391245021</v>
      </c>
      <c r="T26" s="1">
        <f>[1]IUajustada!U27*[2]EF_PM2.5pista!T26/1000</f>
        <v>41.020388391245021</v>
      </c>
      <c r="U26" s="1">
        <f>[1]IUajustada!V27*[2]EF_PM2.5pista!U26/1000</f>
        <v>0</v>
      </c>
      <c r="V26" s="1">
        <f>[1]IUajustada!W27*[2]EF_PM2.5pista!V26/1000</f>
        <v>0</v>
      </c>
    </row>
    <row r="27" spans="1:22" x14ac:dyDescent="0.2">
      <c r="A27" s="5">
        <v>1999</v>
      </c>
      <c r="B27" s="1">
        <f>[1]IUajustada!C28*[2]EF_PM2.5pista!B27/1000</f>
        <v>264.66265085797158</v>
      </c>
      <c r="C27" s="1">
        <f>[1]IUajustada!D28*[2]EF_PM2.5pista!C27/1000</f>
        <v>0.46610982187459077</v>
      </c>
      <c r="D27" s="1">
        <f>[1]IUajustada!E28*[2]EF_PM2.5pista!D27/1000</f>
        <v>0</v>
      </c>
      <c r="E27" s="1">
        <f>[1]IUajustada!F28*[2]EF_PM2.5pista!E27/1000</f>
        <v>0</v>
      </c>
      <c r="F27" s="1">
        <f>[1]IUajustada!G28*[2]EF_PM2.5pista!F27/1000</f>
        <v>0</v>
      </c>
      <c r="G27" s="1">
        <f>[1]IUajustada!H28*[2]EF_PM2.5pista!G27/1000</f>
        <v>6.5735569421277376</v>
      </c>
      <c r="H27" s="1">
        <f>[1]IUajustada!I28*[2]EF_PM2.5pista!H27/1000</f>
        <v>3.1679792386398349E-2</v>
      </c>
      <c r="I27" s="1">
        <f>[1]IUajustada!J28*[2]EF_PM2.5pista!I27/1000</f>
        <v>0</v>
      </c>
      <c r="J27" s="1">
        <f>[1]IUajustada!K28*[2]EF_PM2.5pista!J27/1000</f>
        <v>0</v>
      </c>
      <c r="K27" s="1">
        <f>[1]IUajustada!L28*[2]EF_PM2.5pista!K27/1000</f>
        <v>10.404875297789097</v>
      </c>
      <c r="L27" s="1">
        <f>[1]IUajustada!M28*[2]EF_PM2.5pista!L27/1000</f>
        <v>32.437047078956773</v>
      </c>
      <c r="M27" s="1">
        <f>[1]IUajustada!N28*[2]EF_PM2.5pista!M27/1000</f>
        <v>93.949435563376383</v>
      </c>
      <c r="N27" s="1">
        <f>[1]IUajustada!O28*[2]EF_PM2.5pista!N27/1000</f>
        <v>25.355681598765582</v>
      </c>
      <c r="O27" s="1">
        <f>[1]IUajustada!P28*[2]EF_PM2.5pista!O27/1000</f>
        <v>0</v>
      </c>
      <c r="P27" s="1">
        <f>[1]IUajustada!Q28*[2]EF_PM2.5pista!P27/1000</f>
        <v>7.0201753896618095</v>
      </c>
      <c r="Q27" s="1">
        <f>[1]IUajustada!R28*[2]EF_PM2.5pista!Q27/1000</f>
        <v>7.0201753896618095</v>
      </c>
      <c r="R27" s="1">
        <f>[1]IUajustada!S28*[2]EF_PM2.5pista!R27/1000</f>
        <v>35.100876948309043</v>
      </c>
      <c r="S27" s="1">
        <f>[1]IUajustada!T28*[2]EF_PM2.5pista!S27/1000</f>
        <v>58.541218847002611</v>
      </c>
      <c r="T27" s="1">
        <f>[1]IUajustada!U28*[2]EF_PM2.5pista!T27/1000</f>
        <v>58.541218847002611</v>
      </c>
      <c r="U27" s="1">
        <f>[1]IUajustada!V28*[2]EF_PM2.5pista!U27/1000</f>
        <v>0</v>
      </c>
      <c r="V27" s="1">
        <f>[1]IUajustada!W28*[2]EF_PM2.5pista!V27/1000</f>
        <v>0</v>
      </c>
    </row>
    <row r="28" spans="1:22" x14ac:dyDescent="0.2">
      <c r="A28" s="5">
        <v>2000</v>
      </c>
      <c r="B28" s="1">
        <f>[1]IUajustada!C29*[2]EF_PM2.5pista!B28/1000</f>
        <v>324.20430039793047</v>
      </c>
      <c r="C28" s="1">
        <f>[1]IUajustada!D29*[2]EF_PM2.5pista!C28/1000</f>
        <v>0.65636773002205284</v>
      </c>
      <c r="D28" s="1">
        <f>[1]IUajustada!E29*[2]EF_PM2.5pista!D28/1000</f>
        <v>0</v>
      </c>
      <c r="E28" s="1">
        <f>[1]IUajustada!F29*[2]EF_PM2.5pista!E28/1000</f>
        <v>0</v>
      </c>
      <c r="F28" s="1">
        <f>[1]IUajustada!G29*[2]EF_PM2.5pista!F28/1000</f>
        <v>0</v>
      </c>
      <c r="G28" s="1">
        <f>[1]IUajustada!H29*[2]EF_PM2.5pista!G28/1000</f>
        <v>14.092232113183544</v>
      </c>
      <c r="H28" s="1">
        <f>[1]IUajustada!I29*[2]EF_PM2.5pista!H28/1000</f>
        <v>9.1035090866456683E-2</v>
      </c>
      <c r="I28" s="1">
        <f>[1]IUajustada!J29*[2]EF_PM2.5pista!I28/1000</f>
        <v>0</v>
      </c>
      <c r="J28" s="1">
        <f>[1]IUajustada!K29*[2]EF_PM2.5pista!J28/1000</f>
        <v>0</v>
      </c>
      <c r="K28" s="1">
        <f>[1]IUajustada!L29*[2]EF_PM2.5pista!K28/1000</f>
        <v>20.056573760546744</v>
      </c>
      <c r="L28" s="1">
        <f>[1]IUajustada!M29*[2]EF_PM2.5pista!L28/1000</f>
        <v>31.548742747338803</v>
      </c>
      <c r="M28" s="1">
        <f>[1]IUajustada!N29*[2]EF_PM2.5pista!M28/1000</f>
        <v>149.02403834371367</v>
      </c>
      <c r="N28" s="1">
        <f>[1]IUajustada!O29*[2]EF_PM2.5pista!N28/1000</f>
        <v>55.611421285349053</v>
      </c>
      <c r="O28" s="1">
        <f>[1]IUajustada!P29*[2]EF_PM2.5pista!O28/1000</f>
        <v>0</v>
      </c>
      <c r="P28" s="1">
        <f>[1]IUajustada!Q29*[2]EF_PM2.5pista!P28/1000</f>
        <v>7.5067571619688183</v>
      </c>
      <c r="Q28" s="1">
        <f>[1]IUajustada!R29*[2]EF_PM2.5pista!Q28/1000</f>
        <v>7.5067571619688183</v>
      </c>
      <c r="R28" s="1">
        <f>[1]IUajustada!S29*[2]EF_PM2.5pista!R28/1000</f>
        <v>37.533785809844083</v>
      </c>
      <c r="S28" s="1">
        <f>[1]IUajustada!T29*[2]EF_PM2.5pista!S28/1000</f>
        <v>63.877383605497187</v>
      </c>
      <c r="T28" s="1">
        <f>[1]IUajustada!U29*[2]EF_PM2.5pista!T28/1000</f>
        <v>63.877383605497187</v>
      </c>
      <c r="U28" s="1">
        <f>[1]IUajustada!V29*[2]EF_PM2.5pista!U28/1000</f>
        <v>0</v>
      </c>
      <c r="V28" s="1">
        <f>[1]IUajustada!W29*[2]EF_PM2.5pista!V28/1000</f>
        <v>0</v>
      </c>
    </row>
    <row r="29" spans="1:22" x14ac:dyDescent="0.2">
      <c r="A29" s="5">
        <v>2001</v>
      </c>
      <c r="B29" s="1">
        <f>[1]IUajustada!C30*[2]EF_PM2.5pista!B29/1000</f>
        <v>410.66993806688845</v>
      </c>
      <c r="C29" s="1">
        <f>[1]IUajustada!D30*[2]EF_PM2.5pista!C29/1000</f>
        <v>1.0372330665300209</v>
      </c>
      <c r="D29" s="1">
        <f>[1]IUajustada!E30*[2]EF_PM2.5pista!D29/1000</f>
        <v>0</v>
      </c>
      <c r="E29" s="1">
        <f>[1]IUajustada!F30*[2]EF_PM2.5pista!E29/1000</f>
        <v>0</v>
      </c>
      <c r="F29" s="1">
        <f>[1]IUajustada!G30*[2]EF_PM2.5pista!F29/1000</f>
        <v>0</v>
      </c>
      <c r="G29" s="1">
        <f>[1]IUajustada!H30*[2]EF_PM2.5pista!G29/1000</f>
        <v>15.046277641147675</v>
      </c>
      <c r="H29" s="1">
        <f>[1]IUajustada!I30*[2]EF_PM2.5pista!H29/1000</f>
        <v>0.58270507959248397</v>
      </c>
      <c r="I29" s="1">
        <f>[1]IUajustada!J30*[2]EF_PM2.5pista!I29/1000</f>
        <v>0</v>
      </c>
      <c r="J29" s="1">
        <f>[1]IUajustada!K30*[2]EF_PM2.5pista!J29/1000</f>
        <v>0</v>
      </c>
      <c r="K29" s="1">
        <f>[1]IUajustada!L30*[2]EF_PM2.5pista!K29/1000</f>
        <v>29.456282849330126</v>
      </c>
      <c r="L29" s="1">
        <f>[1]IUajustada!M30*[2]EF_PM2.5pista!L29/1000</f>
        <v>51.329226475245193</v>
      </c>
      <c r="M29" s="1">
        <f>[1]IUajustada!N30*[2]EF_PM2.5pista!M29/1000</f>
        <v>141.23223991324849</v>
      </c>
      <c r="N29" s="1">
        <f>[1]IUajustada!O30*[2]EF_PM2.5pista!N29/1000</f>
        <v>48.387355929747535</v>
      </c>
      <c r="O29" s="1">
        <f>[1]IUajustada!P30*[2]EF_PM2.5pista!O29/1000</f>
        <v>0</v>
      </c>
      <c r="P29" s="1">
        <f>[1]IUajustada!Q30*[2]EF_PM2.5pista!P29/1000</f>
        <v>11.056876568577808</v>
      </c>
      <c r="Q29" s="1">
        <f>[1]IUajustada!R30*[2]EF_PM2.5pista!Q29/1000</f>
        <v>11.056876568577808</v>
      </c>
      <c r="R29" s="1">
        <f>[1]IUajustada!S30*[2]EF_PM2.5pista!R29/1000</f>
        <v>55.28438284288903</v>
      </c>
      <c r="S29" s="1">
        <f>[1]IUajustada!T30*[2]EF_PM2.5pista!S29/1000</f>
        <v>95.788811366665115</v>
      </c>
      <c r="T29" s="1">
        <f>[1]IUajustada!U30*[2]EF_PM2.5pista!T29/1000</f>
        <v>95.788811366665115</v>
      </c>
      <c r="U29" s="1">
        <f>[1]IUajustada!V30*[2]EF_PM2.5pista!U29/1000</f>
        <v>0</v>
      </c>
      <c r="V29" s="1">
        <f>[1]IUajustada!W30*[2]EF_PM2.5pista!V29/1000</f>
        <v>0</v>
      </c>
    </row>
    <row r="30" spans="1:22" x14ac:dyDescent="0.2">
      <c r="A30" s="5">
        <v>2002</v>
      </c>
      <c r="B30" s="1">
        <f>[1]IUajustada!C31*[2]EF_PM2.5pista!B30/1000</f>
        <v>421.60933875014905</v>
      </c>
      <c r="C30" s="1">
        <f>[1]IUajustada!D31*[2]EF_PM2.5pista!C30/1000</f>
        <v>5.2517630625726444</v>
      </c>
      <c r="D30" s="1">
        <f>[1]IUajustada!E31*[2]EF_PM2.5pista!D30/1000</f>
        <v>0</v>
      </c>
      <c r="E30" s="1">
        <f>[1]IUajustada!F31*[2]EF_PM2.5pista!E30/1000</f>
        <v>0</v>
      </c>
      <c r="F30" s="1">
        <f>[1]IUajustada!G31*[2]EF_PM2.5pista!F30/1000</f>
        <v>0</v>
      </c>
      <c r="G30" s="1">
        <f>[1]IUajustada!H31*[2]EF_PM2.5pista!G30/1000</f>
        <v>14.585122944843519</v>
      </c>
      <c r="H30" s="1">
        <f>[1]IUajustada!I31*[2]EF_PM2.5pista!H30/1000</f>
        <v>0.3782203668367361</v>
      </c>
      <c r="I30" s="1">
        <f>[1]IUajustada!J31*[2]EF_PM2.5pista!I30/1000</f>
        <v>0</v>
      </c>
      <c r="J30" s="1">
        <f>[1]IUajustada!K31*[2]EF_PM2.5pista!J30/1000</f>
        <v>0</v>
      </c>
      <c r="K30" s="1">
        <f>[1]IUajustada!L31*[2]EF_PM2.5pista!K30/1000</f>
        <v>23.869844444051964</v>
      </c>
      <c r="L30" s="1">
        <f>[1]IUajustada!M31*[2]EF_PM2.5pista!L30/1000</f>
        <v>62.446058727581622</v>
      </c>
      <c r="M30" s="1">
        <f>[1]IUajustada!N31*[2]EF_PM2.5pista!M30/1000</f>
        <v>125.02388970994727</v>
      </c>
      <c r="N30" s="1">
        <f>[1]IUajustada!O31*[2]EF_PM2.5pista!N30/1000</f>
        <v>15.965624215669799</v>
      </c>
      <c r="O30" s="1">
        <f>[1]IUajustada!P31*[2]EF_PM2.5pista!O30/1000</f>
        <v>0</v>
      </c>
      <c r="P30" s="1">
        <f>[1]IUajustada!Q31*[2]EF_PM2.5pista!P30/1000</f>
        <v>8.2494445905028151</v>
      </c>
      <c r="Q30" s="1">
        <f>[1]IUajustada!R31*[2]EF_PM2.5pista!Q30/1000</f>
        <v>8.2494445905028151</v>
      </c>
      <c r="R30" s="1">
        <f>[1]IUajustada!S31*[2]EF_PM2.5pista!R30/1000</f>
        <v>41.247222952514079</v>
      </c>
      <c r="S30" s="1">
        <f>[1]IUajustada!T31*[2]EF_PM2.5pista!S30/1000</f>
        <v>72.547737042815612</v>
      </c>
      <c r="T30" s="1">
        <f>[1]IUajustada!U31*[2]EF_PM2.5pista!T30/1000</f>
        <v>72.547737042815612</v>
      </c>
      <c r="U30" s="1">
        <f>[1]IUajustada!V31*[2]EF_PM2.5pista!U30/1000</f>
        <v>0</v>
      </c>
      <c r="V30" s="1">
        <f>[1]IUajustada!W31*[2]EF_PM2.5pista!V30/1000</f>
        <v>0</v>
      </c>
    </row>
    <row r="31" spans="1:22" x14ac:dyDescent="0.2">
      <c r="A31" s="5">
        <v>2003</v>
      </c>
      <c r="B31" s="1">
        <f>[1]IUajustada!C32*[2]EF_PM2.5pista!B31/1000</f>
        <v>406.42134687669102</v>
      </c>
      <c r="C31" s="1">
        <f>[1]IUajustada!D32*[2]EF_PM2.5pista!C31/1000</f>
        <v>3.5607636261267688</v>
      </c>
      <c r="D31" s="1">
        <f>[1]IUajustada!E32*[2]EF_PM2.5pista!D31/1000</f>
        <v>0</v>
      </c>
      <c r="E31" s="1">
        <f>[1]IUajustada!F32*[2]EF_PM2.5pista!E31/1000</f>
        <v>0</v>
      </c>
      <c r="F31" s="1">
        <f>[1]IUajustada!G32*[2]EF_PM2.5pista!F31/1000</f>
        <v>0</v>
      </c>
      <c r="G31" s="1">
        <f>[1]IUajustada!H32*[2]EF_PM2.5pista!G31/1000</f>
        <v>15.012985044600205</v>
      </c>
      <c r="H31" s="1">
        <f>[1]IUajustada!I32*[2]EF_PM2.5pista!H31/1000</f>
        <v>0.39999071921322277</v>
      </c>
      <c r="I31" s="1">
        <f>[1]IUajustada!J32*[2]EF_PM2.5pista!I31/1000</f>
        <v>0</v>
      </c>
      <c r="J31" s="1">
        <f>[1]IUajustada!K32*[2]EF_PM2.5pista!J31/1000</f>
        <v>0</v>
      </c>
      <c r="K31" s="1">
        <f>[1]IUajustada!L32*[2]EF_PM2.5pista!K31/1000</f>
        <v>18.868584594087487</v>
      </c>
      <c r="L31" s="1">
        <f>[1]IUajustada!M32*[2]EF_PM2.5pista!L31/1000</f>
        <v>64.294019244733917</v>
      </c>
      <c r="M31" s="1">
        <f>[1]IUajustada!N32*[2]EF_PM2.5pista!M31/1000</f>
        <v>134.82637300532403</v>
      </c>
      <c r="N31" s="1">
        <f>[1]IUajustada!O32*[2]EF_PM2.5pista!N31/1000</f>
        <v>38.967378316603103</v>
      </c>
      <c r="O31" s="1">
        <f>[1]IUajustada!P32*[2]EF_PM2.5pista!O31/1000</f>
        <v>0</v>
      </c>
      <c r="P31" s="1">
        <f>[1]IUajustada!Q32*[2]EF_PM2.5pista!P31/1000</f>
        <v>7.6319245421878668</v>
      </c>
      <c r="Q31" s="1">
        <f>[1]IUajustada!R32*[2]EF_PM2.5pista!Q31/1000</f>
        <v>7.6319245421878668</v>
      </c>
      <c r="R31" s="1">
        <f>[1]IUajustada!S32*[2]EF_PM2.5pista!R31/1000</f>
        <v>38.159622710939338</v>
      </c>
      <c r="S31" s="1">
        <f>[1]IUajustada!T32*[2]EF_PM2.5pista!S31/1000</f>
        <v>67.886790096038212</v>
      </c>
      <c r="T31" s="1">
        <f>[1]IUajustada!U32*[2]EF_PM2.5pista!T31/1000</f>
        <v>67.886790096038212</v>
      </c>
      <c r="U31" s="1">
        <f>[1]IUajustada!V32*[2]EF_PM2.5pista!U31/1000</f>
        <v>0</v>
      </c>
      <c r="V31" s="1">
        <f>[1]IUajustada!W32*[2]EF_PM2.5pista!V31/1000</f>
        <v>0</v>
      </c>
    </row>
    <row r="32" spans="1:22" x14ac:dyDescent="0.2">
      <c r="A32" s="5">
        <v>2004</v>
      </c>
      <c r="B32" s="1">
        <f>[1]IUajustada!C33*[2]EF_PM2.5pista!B32/1000</f>
        <v>473.75346763572645</v>
      </c>
      <c r="C32" s="1">
        <f>[1]IUajustada!D33*[2]EF_PM2.5pista!C32/1000</f>
        <v>3.5618235749991709</v>
      </c>
      <c r="D32" s="1">
        <f>[1]IUajustada!E33*[2]EF_PM2.5pista!D32/1000</f>
        <v>0</v>
      </c>
      <c r="E32" s="1">
        <f>[1]IUajustada!F33*[2]EF_PM2.5pista!E32/1000</f>
        <v>0</v>
      </c>
      <c r="F32" s="1">
        <f>[1]IUajustada!G33*[2]EF_PM2.5pista!F32/1000</f>
        <v>0</v>
      </c>
      <c r="G32" s="1">
        <f>[1]IUajustada!H33*[2]EF_PM2.5pista!G32/1000</f>
        <v>16.927720555440811</v>
      </c>
      <c r="H32" s="1">
        <f>[1]IUajustada!I33*[2]EF_PM2.5pista!H32/1000</f>
        <v>2.9854886241475569E-2</v>
      </c>
      <c r="I32" s="1">
        <f>[1]IUajustada!J33*[2]EF_PM2.5pista!I32/1000</f>
        <v>0</v>
      </c>
      <c r="J32" s="1">
        <f>[1]IUajustada!K33*[2]EF_PM2.5pista!J32/1000</f>
        <v>0</v>
      </c>
      <c r="K32" s="1">
        <f>[1]IUajustada!L33*[2]EF_PM2.5pista!K32/1000</f>
        <v>31.302040093417965</v>
      </c>
      <c r="L32" s="1">
        <f>[1]IUajustada!M33*[2]EF_PM2.5pista!L32/1000</f>
        <v>63.982583797668958</v>
      </c>
      <c r="M32" s="1">
        <f>[1]IUajustada!N33*[2]EF_PM2.5pista!M32/1000</f>
        <v>164.72059650029811</v>
      </c>
      <c r="N32" s="1">
        <f>[1]IUajustada!O33*[2]EF_PM2.5pista!N32/1000</f>
        <v>56.55203253997805</v>
      </c>
      <c r="O32" s="1">
        <f>[1]IUajustada!P33*[2]EF_PM2.5pista!O32/1000</f>
        <v>0</v>
      </c>
      <c r="P32" s="1">
        <f>[1]IUajustada!Q33*[2]EF_PM2.5pista!P32/1000</f>
        <v>11.113986730267657</v>
      </c>
      <c r="Q32" s="1">
        <f>[1]IUajustada!R33*[2]EF_PM2.5pista!Q32/1000</f>
        <v>11.113986730267657</v>
      </c>
      <c r="R32" s="1">
        <f>[1]IUajustada!S33*[2]EF_PM2.5pista!R32/1000</f>
        <v>55.569933651338282</v>
      </c>
      <c r="S32" s="1">
        <f>[1]IUajustada!T33*[2]EF_PM2.5pista!S32/1000</f>
        <v>99.565086071528711</v>
      </c>
      <c r="T32" s="1">
        <f>[1]IUajustada!U33*[2]EF_PM2.5pista!T32/1000</f>
        <v>99.565086071528711</v>
      </c>
      <c r="U32" s="1">
        <f>[1]IUajustada!V33*[2]EF_PM2.5pista!U32/1000</f>
        <v>0</v>
      </c>
      <c r="V32" s="1">
        <f>[1]IUajustada!W33*[2]EF_PM2.5pista!V32/1000</f>
        <v>0</v>
      </c>
    </row>
    <row r="33" spans="1:22" x14ac:dyDescent="0.2">
      <c r="A33" s="5">
        <v>2005</v>
      </c>
      <c r="B33" s="1">
        <f>[1]IUajustada!C34*[2]EF_PM2.5pista!B33/1000</f>
        <v>329.60047346667648</v>
      </c>
      <c r="C33" s="1">
        <f>[1]IUajustada!D34*[2]EF_PM2.5pista!C33/1000</f>
        <v>1.7234405433221065</v>
      </c>
      <c r="D33" s="1">
        <f>[1]IUajustada!E34*[2]EF_PM2.5pista!D33/1000</f>
        <v>350.34116179769438</v>
      </c>
      <c r="E33" s="1">
        <f>[1]IUajustada!F34*[2]EF_PM2.5pista!E33/1000</f>
        <v>30.894765486754974</v>
      </c>
      <c r="F33" s="1">
        <f>[1]IUajustada!G34*[2]EF_PM2.5pista!F33/1000</f>
        <v>0</v>
      </c>
      <c r="G33" s="1">
        <f>[1]IUajustada!H34*[2]EF_PM2.5pista!G33/1000</f>
        <v>17.041045109590176</v>
      </c>
      <c r="H33" s="1">
        <f>[1]IUajustada!I34*[2]EF_PM2.5pista!H33/1000</f>
        <v>0</v>
      </c>
      <c r="I33" s="1">
        <f>[1]IUajustada!J34*[2]EF_PM2.5pista!I33/1000</f>
        <v>24.391268054341005</v>
      </c>
      <c r="J33" s="1">
        <f>[1]IUajustada!K34*[2]EF_PM2.5pista!J33/1000</f>
        <v>2.1509391091720782</v>
      </c>
      <c r="K33" s="1">
        <f>[1]IUajustada!L34*[2]EF_PM2.5pista!K33/1000</f>
        <v>45.165471177970161</v>
      </c>
      <c r="L33" s="1">
        <f>[1]IUajustada!M34*[2]EF_PM2.5pista!L33/1000</f>
        <v>77.208951992567819</v>
      </c>
      <c r="M33" s="1">
        <f>[1]IUajustada!N34*[2]EF_PM2.5pista!M33/1000</f>
        <v>113.20014863376471</v>
      </c>
      <c r="N33" s="1">
        <f>[1]IUajustada!O34*[2]EF_PM2.5pista!N33/1000</f>
        <v>46.021941141394535</v>
      </c>
      <c r="O33" s="1">
        <f>[1]IUajustada!P34*[2]EF_PM2.5pista!O33/1000</f>
        <v>0</v>
      </c>
      <c r="P33" s="1">
        <f>[1]IUajustada!Q34*[2]EF_PM2.5pista!P33/1000</f>
        <v>13.953133793778674</v>
      </c>
      <c r="Q33" s="1">
        <f>[1]IUajustada!R34*[2]EF_PM2.5pista!Q33/1000</f>
        <v>13.953133793778674</v>
      </c>
      <c r="R33" s="1">
        <f>[1]IUajustada!S34*[2]EF_PM2.5pista!R33/1000</f>
        <v>69.765668968893365</v>
      </c>
      <c r="S33" s="1">
        <f>[1]IUajustada!T34*[2]EF_PM2.5pista!S33/1000</f>
        <v>125.26579907522314</v>
      </c>
      <c r="T33" s="1">
        <f>[1]IUajustada!U34*[2]EF_PM2.5pista!T33/1000</f>
        <v>125.26579907522314</v>
      </c>
      <c r="U33" s="1">
        <f>[1]IUajustada!V34*[2]EF_PM2.5pista!U33/1000</f>
        <v>0</v>
      </c>
      <c r="V33" s="1">
        <f>[1]IUajustada!W34*[2]EF_PM2.5pista!V33/1000</f>
        <v>0</v>
      </c>
    </row>
    <row r="34" spans="1:22" x14ac:dyDescent="0.2">
      <c r="A34" s="5">
        <v>2006</v>
      </c>
      <c r="B34" s="1">
        <f>[1]IUajustada!C35*[2]EF_PM2.5pista!B34/1000</f>
        <v>188.35334563962945</v>
      </c>
      <c r="C34" s="1">
        <f>[1]IUajustada!D35*[2]EF_PM2.5pista!C34/1000</f>
        <v>0.1742091684702021</v>
      </c>
      <c r="D34" s="1">
        <f>[1]IUajustada!E35*[2]EF_PM2.5pista!D34/1000</f>
        <v>623.52453660559058</v>
      </c>
      <c r="E34" s="1">
        <f>[1]IUajustada!F35*[2]EF_PM2.5pista!E34/1000</f>
        <v>54.985386914915637</v>
      </c>
      <c r="F34" s="1">
        <f>[1]IUajustada!G35*[2]EF_PM2.5pista!F34/1000</f>
        <v>0</v>
      </c>
      <c r="G34" s="1">
        <f>[1]IUajustada!H35*[2]EF_PM2.5pista!G34/1000</f>
        <v>14.781910096127604</v>
      </c>
      <c r="H34" s="1">
        <f>[1]IUajustada!I35*[2]EF_PM2.5pista!H34/1000</f>
        <v>0</v>
      </c>
      <c r="I34" s="1">
        <f>[1]IUajustada!J35*[2]EF_PM2.5pista!I34/1000</f>
        <v>36.206967419113354</v>
      </c>
      <c r="J34" s="1">
        <f>[1]IUajustada!K35*[2]EF_PM2.5pista!J34/1000</f>
        <v>3.1929042013225595</v>
      </c>
      <c r="K34" s="1">
        <f>[1]IUajustada!L35*[2]EF_PM2.5pista!K34/1000</f>
        <v>55.671224952410476</v>
      </c>
      <c r="L34" s="1">
        <f>[1]IUajustada!M35*[2]EF_PM2.5pista!L34/1000</f>
        <v>90.220261088677361</v>
      </c>
      <c r="M34" s="1">
        <f>[1]IUajustada!N35*[2]EF_PM2.5pista!M34/1000</f>
        <v>269.23131266127132</v>
      </c>
      <c r="N34" s="1">
        <f>[1]IUajustada!O35*[2]EF_PM2.5pista!N34/1000</f>
        <v>34.955016047154487</v>
      </c>
      <c r="O34" s="1">
        <f>[1]IUajustada!P35*[2]EF_PM2.5pista!O34/1000</f>
        <v>0</v>
      </c>
      <c r="P34" s="1">
        <f>[1]IUajustada!Q35*[2]EF_PM2.5pista!P34/1000</f>
        <v>14.486181426194154</v>
      </c>
      <c r="Q34" s="1">
        <f>[1]IUajustada!R35*[2]EF_PM2.5pista!Q34/1000</f>
        <v>14.486181426194154</v>
      </c>
      <c r="R34" s="1">
        <f>[1]IUajustada!S35*[2]EF_PM2.5pista!R34/1000</f>
        <v>72.430907130970766</v>
      </c>
      <c r="S34" s="1">
        <f>[1]IUajustada!T35*[2]EF_PM2.5pista!S34/1000</f>
        <v>129.59804757214735</v>
      </c>
      <c r="T34" s="1">
        <f>[1]IUajustada!U35*[2]EF_PM2.5pista!T34/1000</f>
        <v>129.59804757214735</v>
      </c>
      <c r="U34" s="1">
        <f>[1]IUajustada!V35*[2]EF_PM2.5pista!U34/1000</f>
        <v>0</v>
      </c>
      <c r="V34" s="1">
        <f>[1]IUajustada!W35*[2]EF_PM2.5pista!V34/1000</f>
        <v>0</v>
      </c>
    </row>
    <row r="35" spans="1:22" x14ac:dyDescent="0.2">
      <c r="A35" s="5">
        <v>2007</v>
      </c>
      <c r="B35" s="1">
        <f>[1]IUajustada!C36*[2]EF_PM2.5pista!B35/1000</f>
        <v>165.68979193926629</v>
      </c>
      <c r="C35" s="1">
        <f>[1]IUajustada!D36*[2]EF_PM2.5pista!C35/1000</f>
        <v>0</v>
      </c>
      <c r="D35" s="1">
        <f>[1]IUajustada!E36*[2]EF_PM2.5pista!D35/1000</f>
        <v>887.61065562973022</v>
      </c>
      <c r="E35" s="1">
        <f>[1]IUajustada!F36*[2]EF_PM2.5pista!E35/1000</f>
        <v>78.273768655995255</v>
      </c>
      <c r="F35" s="1">
        <f>[1]IUajustada!G36*[2]EF_PM2.5pista!F35/1000</f>
        <v>0</v>
      </c>
      <c r="G35" s="1">
        <f>[1]IUajustada!H36*[2]EF_PM2.5pista!G35/1000</f>
        <v>16.563064780298941</v>
      </c>
      <c r="H35" s="1">
        <f>[1]IUajustada!I36*[2]EF_PM2.5pista!H35/1000</f>
        <v>0</v>
      </c>
      <c r="I35" s="1">
        <f>[1]IUajustada!J36*[2]EF_PM2.5pista!I35/1000</f>
        <v>71.983916464713985</v>
      </c>
      <c r="J35" s="1">
        <f>[1]IUajustada!K36*[2]EF_PM2.5pista!J35/1000</f>
        <v>6.3478873181328082</v>
      </c>
      <c r="K35" s="1">
        <f>[1]IUajustada!L36*[2]EF_PM2.5pista!K35/1000</f>
        <v>82.381708471301422</v>
      </c>
      <c r="L35" s="1">
        <f>[1]IUajustada!M36*[2]EF_PM2.5pista!L35/1000</f>
        <v>121.73431878661847</v>
      </c>
      <c r="M35" s="1">
        <f>[1]IUajustada!N36*[2]EF_PM2.5pista!M35/1000</f>
        <v>324.96591436002171</v>
      </c>
      <c r="N35" s="1">
        <f>[1]IUajustada!O36*[2]EF_PM2.5pista!N35/1000</f>
        <v>59.371107993920219</v>
      </c>
      <c r="O35" s="1">
        <f>[1]IUajustada!P36*[2]EF_PM2.5pista!O35/1000</f>
        <v>0</v>
      </c>
      <c r="P35" s="1">
        <f>[1]IUajustada!Q36*[2]EF_PM2.5pista!P35/1000</f>
        <v>17.550087191023334</v>
      </c>
      <c r="Q35" s="1">
        <f>[1]IUajustada!R36*[2]EF_PM2.5pista!Q35/1000</f>
        <v>17.550087191023334</v>
      </c>
      <c r="R35" s="1">
        <f>[1]IUajustada!S36*[2]EF_PM2.5pista!R35/1000</f>
        <v>87.750435955116657</v>
      </c>
      <c r="S35" s="1">
        <f>[1]IUajustada!T36*[2]EF_PM2.5pista!S35/1000</f>
        <v>155.49801303425937</v>
      </c>
      <c r="T35" s="1">
        <f>[1]IUajustada!U36*[2]EF_PM2.5pista!T35/1000</f>
        <v>155.49801303425937</v>
      </c>
      <c r="U35" s="1">
        <f>[1]IUajustada!V36*[2]EF_PM2.5pista!U35/1000</f>
        <v>0</v>
      </c>
      <c r="V35" s="1">
        <f>[1]IUajustada!W36*[2]EF_PM2.5pista!V35/1000</f>
        <v>0</v>
      </c>
    </row>
    <row r="36" spans="1:22" x14ac:dyDescent="0.2">
      <c r="A36" s="5">
        <v>2008</v>
      </c>
      <c r="B36" s="1">
        <f>[1]IUajustada!C37*[2]EF_PM2.5pista!B36/1000</f>
        <v>166.34072219627694</v>
      </c>
      <c r="C36" s="1">
        <f>[1]IUajustada!D37*[2]EF_PM2.5pista!C36/1000</f>
        <v>5.3929289734327576E-2</v>
      </c>
      <c r="D36" s="1">
        <f>[1]IUajustada!E37*[2]EF_PM2.5pista!D36/1000</f>
        <v>1046.4289462017678</v>
      </c>
      <c r="E36" s="1">
        <f>[1]IUajustada!F37*[2]EF_PM2.5pista!E36/1000</f>
        <v>92.279127937939336</v>
      </c>
      <c r="F36" s="1">
        <f>[1]IUajustada!G37*[2]EF_PM2.5pista!F36/1000</f>
        <v>0</v>
      </c>
      <c r="G36" s="1">
        <f>[1]IUajustada!H37*[2]EF_PM2.5pista!G36/1000</f>
        <v>23.878391446535669</v>
      </c>
      <c r="H36" s="1">
        <f>[1]IUajustada!I37*[2]EF_PM2.5pista!H36/1000</f>
        <v>0</v>
      </c>
      <c r="I36" s="1">
        <f>[1]IUajustada!J37*[2]EF_PM2.5pista!I36/1000</f>
        <v>75.552651484528212</v>
      </c>
      <c r="J36" s="1">
        <f>[1]IUajustada!K37*[2]EF_PM2.5pista!J36/1000</f>
        <v>6.6625955041643357</v>
      </c>
      <c r="K36" s="1">
        <f>[1]IUajustada!L37*[2]EF_PM2.5pista!K36/1000</f>
        <v>123.44007325239255</v>
      </c>
      <c r="L36" s="1">
        <f>[1]IUajustada!M37*[2]EF_PM2.5pista!L36/1000</f>
        <v>224.06022890532694</v>
      </c>
      <c r="M36" s="1">
        <f>[1]IUajustada!N37*[2]EF_PM2.5pista!M36/1000</f>
        <v>336.12347412429091</v>
      </c>
      <c r="N36" s="1">
        <f>[1]IUajustada!O37*[2]EF_PM2.5pista!N36/1000</f>
        <v>92.639565849658325</v>
      </c>
      <c r="O36" s="1">
        <f>[1]IUajustada!P37*[2]EF_PM2.5pista!O36/1000</f>
        <v>0</v>
      </c>
      <c r="P36" s="1">
        <f>[1]IUajustada!Q37*[2]EF_PM2.5pista!P36/1000</f>
        <v>24.830175635087802</v>
      </c>
      <c r="Q36" s="1">
        <f>[1]IUajustada!R37*[2]EF_PM2.5pista!Q36/1000</f>
        <v>24.830175635087802</v>
      </c>
      <c r="R36" s="1">
        <f>[1]IUajustada!S37*[2]EF_PM2.5pista!R36/1000</f>
        <v>124.150878175439</v>
      </c>
      <c r="S36" s="1">
        <f>[1]IUajustada!T37*[2]EF_PM2.5pista!S36/1000</f>
        <v>216.44619393983967</v>
      </c>
      <c r="T36" s="1">
        <f>[1]IUajustada!U37*[2]EF_PM2.5pista!T36/1000</f>
        <v>216.44619393983967</v>
      </c>
      <c r="U36" s="1">
        <f>[1]IUajustada!V37*[2]EF_PM2.5pista!U36/1000</f>
        <v>0</v>
      </c>
      <c r="V36" s="1">
        <f>[1]IUajustada!W37*[2]EF_PM2.5pista!V36/1000</f>
        <v>0</v>
      </c>
    </row>
    <row r="37" spans="1:22" x14ac:dyDescent="0.2">
      <c r="A37" s="5">
        <v>2009</v>
      </c>
      <c r="B37" s="1">
        <f>[1]IUajustada!C38*[2]EF_PM2.5pista!B37/1000</f>
        <v>155.49423093548049</v>
      </c>
      <c r="C37" s="1" t="e">
        <f>[1]IUajustada!D38*[2]EF_PM2.5pista!C37/1000</f>
        <v>#VALUE!</v>
      </c>
      <c r="D37" s="1">
        <f>[1]IUajustada!E38*[2]EF_PM2.5pista!D37/1000</f>
        <v>1257.3694376346007</v>
      </c>
      <c r="E37" s="1">
        <f>[1]IUajustada!F38*[2]EF_PM2.5pista!E37/1000</f>
        <v>110.88087310838395</v>
      </c>
      <c r="F37" s="1">
        <f>[1]IUajustada!G38*[2]EF_PM2.5pista!F37/1000</f>
        <v>0</v>
      </c>
      <c r="G37" s="1">
        <f>[1]IUajustada!H38*[2]EF_PM2.5pista!G37/1000</f>
        <v>22.655667096360457</v>
      </c>
      <c r="H37" s="1" t="e">
        <f>[1]IUajustada!I38*[2]EF_PM2.5pista!H37/1000</f>
        <v>#VALUE!</v>
      </c>
      <c r="I37" s="1">
        <f>[1]IUajustada!J38*[2]EF_PM2.5pista!I37/1000</f>
        <v>94.139363361240839</v>
      </c>
      <c r="J37" s="1">
        <f>[1]IUajustada!K38*[2]EF_PM2.5pista!J37/1000</f>
        <v>8.301660984379053</v>
      </c>
      <c r="K37" s="1">
        <f>[1]IUajustada!L38*[2]EF_PM2.5pista!K37/1000</f>
        <v>121.31170574895816</v>
      </c>
      <c r="L37" s="1">
        <f>[1]IUajustada!M38*[2]EF_PM2.5pista!L37/1000</f>
        <v>332.1766472829226</v>
      </c>
      <c r="M37" s="1">
        <f>[1]IUajustada!N38*[2]EF_PM2.5pista!M37/1000</f>
        <v>364.11620094466485</v>
      </c>
      <c r="N37" s="1">
        <f>[1]IUajustada!O38*[2]EF_PM2.5pista!N37/1000</f>
        <v>71.764125097017285</v>
      </c>
      <c r="O37" s="1">
        <f>[1]IUajustada!P38*[2]EF_PM2.5pista!O37/1000</f>
        <v>0</v>
      </c>
      <c r="P37" s="1">
        <f>[1]IUajustada!Q38*[2]EF_PM2.5pista!P37/1000</f>
        <v>19.242373254765997</v>
      </c>
      <c r="Q37" s="1">
        <f>[1]IUajustada!R38*[2]EF_PM2.5pista!Q37/1000</f>
        <v>19.242373254765997</v>
      </c>
      <c r="R37" s="1">
        <f>[1]IUajustada!S38*[2]EF_PM2.5pista!R37/1000</f>
        <v>96.211866273829969</v>
      </c>
      <c r="S37" s="1">
        <f>[1]IUajustada!T38*[2]EF_PM2.5pista!S37/1000</f>
        <v>163.88738353334466</v>
      </c>
      <c r="T37" s="1">
        <f>[1]IUajustada!U38*[2]EF_PM2.5pista!T37/1000</f>
        <v>163.88738353334466</v>
      </c>
      <c r="U37" s="1">
        <f>[1]IUajustada!V38*[2]EF_PM2.5pista!U37/1000</f>
        <v>0</v>
      </c>
      <c r="V37" s="1">
        <f>[1]IUajustada!W38*[2]EF_PM2.5pista!V37/1000</f>
        <v>0</v>
      </c>
    </row>
    <row r="38" spans="1:22" x14ac:dyDescent="0.2">
      <c r="A38" s="5">
        <v>2010</v>
      </c>
      <c r="B38" s="1">
        <f>[1]IUajustada!C39*[2]EF_PM2.5pista!B38/1000</f>
        <v>227.25398783713246</v>
      </c>
      <c r="C38" s="1" t="e">
        <f>[1]IUajustada!D39*[2]EF_PM2.5pista!C38/1000</f>
        <v>#VALUE!</v>
      </c>
      <c r="D38" s="1">
        <f>[1]IUajustada!E39*[2]EF_PM2.5pista!D38/1000</f>
        <v>1152.1933000386775</v>
      </c>
      <c r="E38" s="1">
        <f>[1]IUajustada!F39*[2]EF_PM2.5pista!E38/1000</f>
        <v>101.60593638911519</v>
      </c>
      <c r="F38" s="1">
        <f>[1]IUajustada!G39*[2]EF_PM2.5pista!F38/1000</f>
        <v>0</v>
      </c>
      <c r="G38" s="1">
        <f>[1]IUajustada!H39*[2]EF_PM2.5pista!G38/1000</f>
        <v>32.952629376830629</v>
      </c>
      <c r="H38" s="1" t="e">
        <f>[1]IUajustada!I39*[2]EF_PM2.5pista!H38/1000</f>
        <v>#VALUE!</v>
      </c>
      <c r="I38" s="1">
        <f>[1]IUajustada!J39*[2]EF_PM2.5pista!I38/1000</f>
        <v>138.86265869658325</v>
      </c>
      <c r="J38" s="1">
        <f>[1]IUajustada!K39*[2]EF_PM2.5pista!J38/1000</f>
        <v>12.245575864635578</v>
      </c>
      <c r="K38" s="1">
        <f>[1]IUajustada!L39*[2]EF_PM2.5pista!K38/1000</f>
        <v>163.81655357191849</v>
      </c>
      <c r="L38" s="1">
        <f>[1]IUajustada!M39*[2]EF_PM2.5pista!L38/1000</f>
        <v>139.43497669620197</v>
      </c>
      <c r="M38" s="1">
        <f>[1]IUajustada!N39*[2]EF_PM2.5pista!M38/1000</f>
        <v>472.28884888156517</v>
      </c>
      <c r="N38" s="1">
        <f>[1]IUajustada!O39*[2]EF_PM2.5pista!N38/1000</f>
        <v>93.318714961273372</v>
      </c>
      <c r="O38" s="1">
        <f>[1]IUajustada!P39*[2]EF_PM2.5pista!O38/1000</f>
        <v>0</v>
      </c>
      <c r="P38" s="1">
        <f>[1]IUajustada!Q39*[2]EF_PM2.5pista!P38/1000</f>
        <v>31.143035251659015</v>
      </c>
      <c r="Q38" s="1">
        <f>[1]IUajustada!R39*[2]EF_PM2.5pista!Q38/1000</f>
        <v>31.143035251659015</v>
      </c>
      <c r="R38" s="1">
        <f>[1]IUajustada!S39*[2]EF_PM2.5pista!R38/1000</f>
        <v>155.71517625829509</v>
      </c>
      <c r="S38" s="1">
        <f>[1]IUajustada!T39*[2]EF_PM2.5pista!S38/1000</f>
        <v>257.33368202395377</v>
      </c>
      <c r="T38" s="1">
        <f>[1]IUajustada!U39*[2]EF_PM2.5pista!T38/1000</f>
        <v>257.33368202395377</v>
      </c>
      <c r="U38" s="1">
        <f>[1]IUajustada!V39*[2]EF_PM2.5pista!U38/1000</f>
        <v>20.51387198599658</v>
      </c>
      <c r="V38" s="1">
        <f>[1]IUajustada!W39*[2]EF_PM2.5pista!V38/1000</f>
        <v>1.8090117101302814</v>
      </c>
    </row>
    <row r="39" spans="1:22" x14ac:dyDescent="0.2">
      <c r="A39" s="5">
        <v>2011</v>
      </c>
      <c r="B39" s="1">
        <f>[1]IUajustada!C40*[2]EF_PM2.5pista!B39/1000</f>
        <v>301.81830383854879</v>
      </c>
      <c r="C39" s="1" t="e">
        <f>[1]IUajustada!D40*[2]EF_PM2.5pista!C39/1000</f>
        <v>#VALUE!</v>
      </c>
      <c r="D39" s="1">
        <f>[1]IUajustada!E40*[2]EF_PM2.5pista!D39/1000</f>
        <v>1183.1805503833646</v>
      </c>
      <c r="E39" s="1">
        <f>[1]IUajustada!F40*[2]EF_PM2.5pista!E39/1000</f>
        <v>104.33854088116541</v>
      </c>
      <c r="F39" s="1">
        <f>[1]IUajustada!G40*[2]EF_PM2.5pista!F39/1000</f>
        <v>0</v>
      </c>
      <c r="G39" s="1">
        <f>[1]IUajustada!H40*[2]EF_PM2.5pista!G39/1000</f>
        <v>53.182293235788279</v>
      </c>
      <c r="H39" s="1" t="e">
        <f>[1]IUajustada!I40*[2]EF_PM2.5pista!H39/1000</f>
        <v>#VALUE!</v>
      </c>
      <c r="I39" s="1">
        <f>[1]IUajustada!J40*[2]EF_PM2.5pista!I39/1000</f>
        <v>154.89519199502789</v>
      </c>
      <c r="J39" s="1">
        <f>[1]IUajustada!K40*[2]EF_PM2.5pista!J39/1000</f>
        <v>13.659401616289799</v>
      </c>
      <c r="K39" s="1">
        <f>[1]IUajustada!L40*[2]EF_PM2.5pista!K39/1000</f>
        <v>233.66331447586816</v>
      </c>
      <c r="L39" s="1">
        <f>[1]IUajustada!M40*[2]EF_PM2.5pista!L39/1000</f>
        <v>168.83560394397526</v>
      </c>
      <c r="M39" s="1">
        <f>[1]IUajustada!N40*[2]EF_PM2.5pista!M39/1000</f>
        <v>450.48684006743275</v>
      </c>
      <c r="N39" s="1">
        <f>[1]IUajustada!O40*[2]EF_PM2.5pista!N39/1000</f>
        <v>172.38337617802043</v>
      </c>
      <c r="O39" s="1">
        <f>[1]IUajustada!P40*[2]EF_PM2.5pista!O39/1000</f>
        <v>0</v>
      </c>
      <c r="P39" s="1">
        <f>[1]IUajustada!Q40*[2]EF_PM2.5pista!P39/1000</f>
        <v>38.96398566862522</v>
      </c>
      <c r="Q39" s="1">
        <f>[1]IUajustada!R40*[2]EF_PM2.5pista!Q39/1000</f>
        <v>38.96398566862522</v>
      </c>
      <c r="R39" s="1">
        <f>[1]IUajustada!S40*[2]EF_PM2.5pista!R39/1000</f>
        <v>194.81992834312609</v>
      </c>
      <c r="S39" s="1">
        <f>[1]IUajustada!T40*[2]EF_PM2.5pista!S39/1000</f>
        <v>310.16687730675807</v>
      </c>
      <c r="T39" s="1">
        <f>[1]IUajustada!U40*[2]EF_PM2.5pista!T39/1000</f>
        <v>310.16687730675807</v>
      </c>
      <c r="U39" s="1">
        <f>[1]IUajustada!V40*[2]EF_PM2.5pista!U39/1000</f>
        <v>42.113073761118621</v>
      </c>
      <c r="V39" s="1">
        <f>[1]IUajustada!W40*[2]EF_PM2.5pista!V39/1000</f>
        <v>3.7137330112739728</v>
      </c>
    </row>
    <row r="40" spans="1:22" x14ac:dyDescent="0.2">
      <c r="A40" s="5">
        <v>2012</v>
      </c>
      <c r="B40" s="1">
        <f>[1]IUajustada!C41*[2]EF_PM2.5pista!B40/1000</f>
        <v>134.94744787205613</v>
      </c>
      <c r="C40" s="1" t="e">
        <f>[1]IUajustada!D41*[2]EF_PM2.5pista!C40/1000</f>
        <v>#VALUE!</v>
      </c>
      <c r="D40" s="1">
        <f>[1]IUajustada!E41*[2]EF_PM2.5pista!D40/1000</f>
        <v>1370.7797325899821</v>
      </c>
      <c r="E40" s="1">
        <f>[1]IUajustada!F41*[2]EF_PM2.5pista!E40/1000</f>
        <v>120.88193735230939</v>
      </c>
      <c r="F40" s="1">
        <f>[1]IUajustada!G41*[2]EF_PM2.5pista!F40/1000</f>
        <v>0</v>
      </c>
      <c r="G40" s="1">
        <f>[1]IUajustada!H41*[2]EF_PM2.5pista!G40/1000</f>
        <v>31.035893871527801</v>
      </c>
      <c r="H40" s="1" t="e">
        <f>[1]IUajustada!I41*[2]EF_PM2.5pista!H40/1000</f>
        <v>#VALUE!</v>
      </c>
      <c r="I40" s="1">
        <f>[1]IUajustada!J41*[2]EF_PM2.5pista!I40/1000</f>
        <v>167.69844662760647</v>
      </c>
      <c r="J40" s="1">
        <f>[1]IUajustada!K41*[2]EF_PM2.5pista!J40/1000</f>
        <v>14.788454072789722</v>
      </c>
      <c r="K40" s="1">
        <f>[1]IUajustada!L41*[2]EF_PM2.5pista!K40/1000</f>
        <v>200.7473892611865</v>
      </c>
      <c r="L40" s="1">
        <f>[1]IUajustada!M41*[2]EF_PM2.5pista!L40/1000</f>
        <v>136.6351916368217</v>
      </c>
      <c r="M40" s="1">
        <f>[1]IUajustada!N41*[2]EF_PM2.5pista!M40/1000</f>
        <v>162.74578726954309</v>
      </c>
      <c r="N40" s="1">
        <f>[1]IUajustada!O41*[2]EF_PM2.5pista!N40/1000</f>
        <v>123.02694064654483</v>
      </c>
      <c r="O40" s="1">
        <f>[1]IUajustada!P41*[2]EF_PM2.5pista!O40/1000</f>
        <v>0</v>
      </c>
      <c r="P40" s="1">
        <f>[1]IUajustada!Q41*[2]EF_PM2.5pista!P40/1000</f>
        <v>23.07426352686344</v>
      </c>
      <c r="Q40" s="1">
        <f>[1]IUajustada!R41*[2]EF_PM2.5pista!Q40/1000</f>
        <v>23.07426352686344</v>
      </c>
      <c r="R40" s="1">
        <f>[1]IUajustada!S41*[2]EF_PM2.5pista!R40/1000</f>
        <v>115.37131763431721</v>
      </c>
      <c r="S40" s="1">
        <f>[1]IUajustada!T41*[2]EF_PM2.5pista!S40/1000</f>
        <v>175.74911786615024</v>
      </c>
      <c r="T40" s="1">
        <f>[1]IUajustada!U41*[2]EF_PM2.5pista!T40/1000</f>
        <v>175.74911786615024</v>
      </c>
      <c r="U40" s="1">
        <f>[1]IUajustada!V41*[2]EF_PM2.5pista!U40/1000</f>
        <v>102.58502458387164</v>
      </c>
      <c r="V40" s="1">
        <f>[1]IUajustada!W41*[2]EF_PM2.5pista!V40/1000</f>
        <v>9.0464399350306817</v>
      </c>
    </row>
    <row r="41" spans="1:22" x14ac:dyDescent="0.2">
      <c r="A41" s="5">
        <v>2013</v>
      </c>
      <c r="B41" s="1">
        <f>[1]IUajustada!C42*[2]EF_PM2.5pista!B41/1000</f>
        <v>112.7836097777564</v>
      </c>
      <c r="C41" s="1" t="e">
        <f>[1]IUajustada!D42*[2]EF_PM2.5pista!C41/1000</f>
        <v>#VALUE!</v>
      </c>
      <c r="D41" s="1">
        <f>[1]IUajustada!E42*[2]EF_PM2.5pista!D41/1000</f>
        <v>1467.688968794781</v>
      </c>
      <c r="E41" s="1">
        <f>[1]IUajustada!F42*[2]EF_PM2.5pista!E41/1000</f>
        <v>129.427859021019</v>
      </c>
      <c r="F41" s="1">
        <f>[1]IUajustada!G42*[2]EF_PM2.5pista!F41/1000</f>
        <v>0</v>
      </c>
      <c r="G41" s="1">
        <f>[1]IUajustada!H42*[2]EF_PM2.5pista!G41/1000</f>
        <v>37.712448432626282</v>
      </c>
      <c r="H41" s="1" t="e">
        <f>[1]IUajustada!I42*[2]EF_PM2.5pista!H41/1000</f>
        <v>#VALUE!</v>
      </c>
      <c r="I41" s="1">
        <f>[1]IUajustada!J42*[2]EF_PM2.5pista!I41/1000</f>
        <v>166.39797605732448</v>
      </c>
      <c r="J41" s="1">
        <f>[1]IUajustada!K42*[2]EF_PM2.5pista!J41/1000</f>
        <v>14.673772334894219</v>
      </c>
      <c r="K41" s="1">
        <f>[1]IUajustada!L42*[2]EF_PM2.5pista!K41/1000</f>
        <v>236.35329878004711</v>
      </c>
      <c r="L41" s="1">
        <f>[1]IUajustada!M42*[2]EF_PM2.5pista!L41/1000</f>
        <v>96.278238125923721</v>
      </c>
      <c r="M41" s="1">
        <f>[1]IUajustada!N42*[2]EF_PM2.5pista!M41/1000</f>
        <v>139.81948374530194</v>
      </c>
      <c r="N41" s="1">
        <f>[1]IUajustada!O42*[2]EF_PM2.5pista!N41/1000</f>
        <v>146.48467260358294</v>
      </c>
      <c r="O41" s="1">
        <f>[1]IUajustada!P42*[2]EF_PM2.5pista!O41/1000</f>
        <v>0</v>
      </c>
      <c r="P41" s="1">
        <f>[1]IUajustada!Q42*[2]EF_PM2.5pista!P41/1000</f>
        <v>34.172350459213952</v>
      </c>
      <c r="Q41" s="1">
        <f>[1]IUajustada!R42*[2]EF_PM2.5pista!Q41/1000</f>
        <v>34.172350459213952</v>
      </c>
      <c r="R41" s="1">
        <f>[1]IUajustada!S42*[2]EF_PM2.5pista!R41/1000</f>
        <v>170.86175229606977</v>
      </c>
      <c r="S41" s="1">
        <f>[1]IUajustada!T42*[2]EF_PM2.5pista!S41/1000</f>
        <v>247.43815486806872</v>
      </c>
      <c r="T41" s="1">
        <f>[1]IUajustada!U42*[2]EF_PM2.5pista!T41/1000</f>
        <v>247.43815486806872</v>
      </c>
      <c r="U41" s="1">
        <f>[1]IUajustada!V42*[2]EF_PM2.5pista!U41/1000</f>
        <v>62.377682076386336</v>
      </c>
      <c r="V41" s="1">
        <f>[1]IUajustada!W42*[2]EF_PM2.5pista!V41/1000</f>
        <v>5.5007634543101451</v>
      </c>
    </row>
    <row r="42" spans="1:22" x14ac:dyDescent="0.2">
      <c r="A42" s="5">
        <v>2014</v>
      </c>
      <c r="B42" s="1">
        <f>[1]IUajustada!C43*[2]EF_PM2.5pista!B42/1000</f>
        <v>76.541152176684989</v>
      </c>
      <c r="C42" s="1" t="e">
        <f>[1]IUajustada!D43*[2]EF_PM2.5pista!C42/1000</f>
        <v>#VALUE!</v>
      </c>
      <c r="D42" s="1">
        <f>[1]IUajustada!E43*[2]EF_PM2.5pista!D42/1000</f>
        <v>1389.6976479383686</v>
      </c>
      <c r="E42" s="1">
        <f>[1]IUajustada!F43*[2]EF_PM2.5pista!E42/1000</f>
        <v>122.55020994462382</v>
      </c>
      <c r="F42" s="1">
        <f>[1]IUajustada!G43*[2]EF_PM2.5pista!F42/1000</f>
        <v>0</v>
      </c>
      <c r="G42" s="1">
        <f>[1]IUajustada!H43*[2]EF_PM2.5pista!G42/1000</f>
        <v>44.565241155915025</v>
      </c>
      <c r="H42" s="1" t="e">
        <f>[1]IUajustada!I43*[2]EF_PM2.5pista!H42/1000</f>
        <v>#VALUE!</v>
      </c>
      <c r="I42" s="1">
        <f>[1]IUajustada!J43*[2]EF_PM2.5pista!I42/1000</f>
        <v>158.49450675476194</v>
      </c>
      <c r="J42" s="1">
        <f>[1]IUajustada!K43*[2]EF_PM2.5pista!J42/1000</f>
        <v>13.976806470587828</v>
      </c>
      <c r="K42" s="1">
        <f>[1]IUajustada!L43*[2]EF_PM2.5pista!K42/1000</f>
        <v>226.18656606743414</v>
      </c>
      <c r="L42" s="1">
        <f>[1]IUajustada!M43*[2]EF_PM2.5pista!L42/1000</f>
        <v>51.958861717924705</v>
      </c>
      <c r="M42" s="1">
        <f>[1]IUajustada!N43*[2]EF_PM2.5pista!M42/1000</f>
        <v>825.26530041738124</v>
      </c>
      <c r="N42" s="1">
        <f>[1]IUajustada!O43*[2]EF_PM2.5pista!N42/1000</f>
        <v>143.5800991626933</v>
      </c>
      <c r="O42" s="1">
        <f>[1]IUajustada!P43*[2]EF_PM2.5pista!O42/1000</f>
        <v>0</v>
      </c>
      <c r="P42" s="1">
        <f>[1]IUajustada!Q43*[2]EF_PM2.5pista!P42/1000</f>
        <v>28.173355347017836</v>
      </c>
      <c r="Q42" s="1">
        <f>[1]IUajustada!R43*[2]EF_PM2.5pista!Q42/1000</f>
        <v>28.173355347017836</v>
      </c>
      <c r="R42" s="1">
        <f>[1]IUajustada!S43*[2]EF_PM2.5pista!R42/1000</f>
        <v>140.86677673508916</v>
      </c>
      <c r="S42" s="1">
        <f>[1]IUajustada!T43*[2]EF_PM2.5pista!S42/1000</f>
        <v>192.78005640996108</v>
      </c>
      <c r="T42" s="1">
        <f>[1]IUajustada!U43*[2]EF_PM2.5pista!T42/1000</f>
        <v>192.78005640996108</v>
      </c>
      <c r="U42" s="1">
        <f>[1]IUajustada!V43*[2]EF_PM2.5pista!U42/1000</f>
        <v>62.718219322956088</v>
      </c>
      <c r="V42" s="1">
        <f>[1]IUajustada!W43*[2]EF_PM2.5pista!V42/1000</f>
        <v>5.5307936634876569</v>
      </c>
    </row>
    <row r="43" spans="1:22" x14ac:dyDescent="0.2">
      <c r="A43" s="5">
        <v>2015</v>
      </c>
      <c r="B43" s="1">
        <f>[1]IUajustada!C44*[2]EF_PM2.5pista!B43/1000</f>
        <v>22.551439829006398</v>
      </c>
      <c r="C43" s="1" t="e">
        <f>[1]IUajustada!D44*[2]EF_PM2.5pista!C43/1000</f>
        <v>#VALUE!</v>
      </c>
      <c r="D43" s="1">
        <f>[1]IUajustada!E44*[2]EF_PM2.5pista!D43/1000</f>
        <v>460.79706317564478</v>
      </c>
      <c r="E43" s="1">
        <f>[1]IUajustada!F44*[2]EF_PM2.5pista!E43/1000</f>
        <v>40.63529712223113</v>
      </c>
      <c r="F43" s="1">
        <f>[1]IUajustada!G44*[2]EF_PM2.5pista!F43/1000</f>
        <v>0</v>
      </c>
      <c r="G43" s="1">
        <f>[1]IUajustada!H44*[2]EF_PM2.5pista!G43/1000</f>
        <v>16.201494821974251</v>
      </c>
      <c r="H43" s="1" t="e">
        <f>[1]IUajustada!I44*[2]EF_PM2.5pista!H43/1000</f>
        <v>#VALUE!</v>
      </c>
      <c r="I43" s="1">
        <f>[1]IUajustada!J44*[2]EF_PM2.5pista!I43/1000</f>
        <v>39.308078240754398</v>
      </c>
      <c r="J43" s="1">
        <f>[1]IUajustada!K44*[2]EF_PM2.5pista!J43/1000</f>
        <v>3.4663750406935914</v>
      </c>
      <c r="K43" s="1">
        <f>[1]IUajustada!L44*[2]EF_PM2.5pista!K43/1000</f>
        <v>66.127859007273315</v>
      </c>
      <c r="L43" s="1">
        <f>[1]IUajustada!M44*[2]EF_PM2.5pista!L43/1000</f>
        <v>22.77100715263531</v>
      </c>
      <c r="M43" s="1">
        <f>[1]IUajustada!N44*[2]EF_PM2.5pista!M43/1000</f>
        <v>19.302729850618881</v>
      </c>
      <c r="N43" s="1">
        <f>[1]IUajustada!O44*[2]EF_PM2.5pista!N43/1000</f>
        <v>35.653913174222282</v>
      </c>
      <c r="O43" s="1">
        <f>[1]IUajustada!P44*[2]EF_PM2.5pista!O43/1000</f>
        <v>0</v>
      </c>
      <c r="P43" s="1">
        <f>[1]IUajustada!Q44*[2]EF_PM2.5pista!P43/1000</f>
        <v>6.0246489255136915</v>
      </c>
      <c r="Q43" s="1">
        <f>[1]IUajustada!R44*[2]EF_PM2.5pista!Q43/1000</f>
        <v>6.0246489255136915</v>
      </c>
      <c r="R43" s="1">
        <f>[1]IUajustada!S44*[2]EF_PM2.5pista!R43/1000</f>
        <v>30.123244627568457</v>
      </c>
      <c r="S43" s="1">
        <f>[1]IUajustada!T44*[2]EF_PM2.5pista!S43/1000</f>
        <v>41.224488365163047</v>
      </c>
      <c r="T43" s="1">
        <f>[1]IUajustada!U44*[2]EF_PM2.5pista!T43/1000</f>
        <v>41.224488365163047</v>
      </c>
      <c r="U43" s="1">
        <f>[1]IUajustada!V44*[2]EF_PM2.5pista!U43/1000</f>
        <v>35.586891151595246</v>
      </c>
      <c r="V43" s="1">
        <f>[1]IUajustada!W44*[2]EF_PM2.5pista!V43/1000</f>
        <v>3.1382228993294565</v>
      </c>
    </row>
    <row r="44" spans="1:22" x14ac:dyDescent="0.2">
      <c r="A44" s="25" t="s">
        <v>22</v>
      </c>
      <c r="B44" s="24">
        <f>SUM(B3:B43)</f>
        <v>5561.4240020200814</v>
      </c>
      <c r="C44" s="24">
        <f>SUM(C3:C36)</f>
        <v>179.18526926497094</v>
      </c>
      <c r="D44" s="24">
        <f t="shared" ref="D44:V44" si="0">SUM(D3:D43)</f>
        <v>11189.612000790203</v>
      </c>
      <c r="E44" s="24">
        <f t="shared" si="0"/>
        <v>986.75370281445305</v>
      </c>
      <c r="F44" s="17">
        <f>F46</f>
        <v>1397.2568268000002</v>
      </c>
      <c r="G44" s="24">
        <f t="shared" si="0"/>
        <v>421.41084442776412</v>
      </c>
      <c r="H44" s="24">
        <f>SUM(H3:H36)</f>
        <v>4.6787334223141013</v>
      </c>
      <c r="I44" s="24">
        <f t="shared" si="0"/>
        <v>1127.9310251559959</v>
      </c>
      <c r="J44" s="24">
        <f t="shared" si="0"/>
        <v>99.466372517061586</v>
      </c>
      <c r="K44" s="24">
        <f t="shared" si="0"/>
        <v>1722.0858701136997</v>
      </c>
      <c r="L44" s="24">
        <f t="shared" si="0"/>
        <v>1892.1357365117958</v>
      </c>
      <c r="M44" s="24">
        <f t="shared" si="0"/>
        <v>4869.9839991023782</v>
      </c>
      <c r="N44" s="24">
        <f t="shared" si="0"/>
        <v>1456.8699635053208</v>
      </c>
      <c r="O44" s="24">
        <f t="shared" si="0"/>
        <v>0</v>
      </c>
      <c r="P44" s="24">
        <f t="shared" si="0"/>
        <v>353.92584643331094</v>
      </c>
      <c r="Q44" s="24">
        <f t="shared" si="0"/>
        <v>353.92584643331094</v>
      </c>
      <c r="R44" s="24">
        <f t="shared" si="0"/>
        <v>1769.6292321665549</v>
      </c>
      <c r="S44" s="24">
        <f t="shared" si="0"/>
        <v>2813.8706235622535</v>
      </c>
      <c r="T44" s="24">
        <f t="shared" si="0"/>
        <v>2813.8706235622535</v>
      </c>
      <c r="U44" s="24">
        <f t="shared" si="0"/>
        <v>325.89476288192452</v>
      </c>
      <c r="V44" s="24">
        <f t="shared" si="0"/>
        <v>28.738964673562194</v>
      </c>
    </row>
    <row r="46" spans="1:22" x14ac:dyDescent="0.2">
      <c r="F46" s="1">
        <f>[1]IUajustada!$G$45*[2]EF_PM2.5pista!$F$43/1000</f>
        <v>1397.2568268000002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K16" sqref="K16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64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[1]IUajustada!C4*[2]EF_PM!B3/1000</f>
        <v>0.42572627229124199</v>
      </c>
      <c r="C3" s="1" t="e">
        <f>[1]IUajustada!D4*[2]EF_PM!C3/1000</f>
        <v>#VALUE!</v>
      </c>
      <c r="D3" s="1">
        <f>[1]IUajustada!E4*[2]EF_PM!D3/1000</f>
        <v>0</v>
      </c>
      <c r="E3" s="1">
        <f>[1]IUajustada!F4*[2]EF_PM!E3/1000</f>
        <v>0</v>
      </c>
      <c r="F3" s="1">
        <f>[1]IUajustada!G4*[2]EF_PM!F3/1000</f>
        <v>0</v>
      </c>
      <c r="G3" s="1">
        <f>[1]IUajustada!H4*[2]EF_PM!G3/1000</f>
        <v>9.1582590252405633E-3</v>
      </c>
      <c r="H3" s="1" t="e">
        <f>[1]IUajustada!I4*[2]EF_PM!H3/1000</f>
        <v>#VALUE!</v>
      </c>
      <c r="I3" s="1">
        <f>[1]IUajustada!J4*[2]EF_PM!I3/1000</f>
        <v>0</v>
      </c>
      <c r="J3" s="1">
        <f>[1]IUajustada!K4*[2]EF_PM!J3/1000</f>
        <v>0</v>
      </c>
      <c r="K3" s="1">
        <f>[1]IUajustada!L4*[2]EF_PM!K3/1000</f>
        <v>0.2261069818223142</v>
      </c>
      <c r="L3" s="1">
        <f>[1]IUajustada!M4*[2]EF_PM!L3/1000</f>
        <v>0</v>
      </c>
      <c r="M3" s="1">
        <f>[1]IUajustada!N4*[2]EF_PM!M3/1000</f>
        <v>7.5916109622248396</v>
      </c>
      <c r="N3" s="1">
        <f>[1]IUajustada!O4*[2]EF_PM!N3/1000</f>
        <v>0.17146849186950106</v>
      </c>
      <c r="O3" s="1">
        <f>[1]IUajustada!P4*[2]EF_PM!O3/1000</f>
        <v>0</v>
      </c>
      <c r="P3" s="1">
        <f>[1]IUajustada!Q4*[2]EF_PM!P3/1000</f>
        <v>34.933044588919998</v>
      </c>
      <c r="Q3" s="1">
        <f>[1]IUajustada!R4*[2]EF_PM!Q3/1000</f>
        <v>57.111758149871008</v>
      </c>
      <c r="R3" s="1">
        <f>[1]IUajustada!S4*[2]EF_PM!R3/1000</f>
        <v>57.157447556390899</v>
      </c>
      <c r="S3" s="1">
        <f>[1]IUajustada!T4*[2]EF_PM!S3/1000</f>
        <v>68.836554155027301</v>
      </c>
      <c r="T3" s="1">
        <f>[1]IUajustada!U4*[2]EF_PM!T3/1000</f>
        <v>68.836554155027301</v>
      </c>
      <c r="U3" s="1">
        <f>[1]IUajustada!V4*[2]EF_PM!U3/1000</f>
        <v>0</v>
      </c>
      <c r="V3" s="1">
        <f>[1]IUajustada!W4*[2]EF_PM!V3/1000</f>
        <v>0</v>
      </c>
    </row>
    <row r="4" spans="1:22" x14ac:dyDescent="0.2">
      <c r="A4" s="5">
        <v>1976</v>
      </c>
      <c r="B4" s="1">
        <f>[1]IUajustada!C5*[2]EF_PM!B4/1000</f>
        <v>0.76788583356364737</v>
      </c>
      <c r="C4" s="1" t="e">
        <f>[1]IUajustada!D5*[2]EF_PM!C4/1000</f>
        <v>#VALUE!</v>
      </c>
      <c r="D4" s="1">
        <f>[1]IUajustada!E5*[2]EF_PM!D4/1000</f>
        <v>0</v>
      </c>
      <c r="E4" s="1">
        <f>[1]IUajustada!F5*[2]EF_PM!E4/1000</f>
        <v>0</v>
      </c>
      <c r="F4" s="1">
        <f>[1]IUajustada!G5*[2]EF_PM!F4/1000</f>
        <v>0</v>
      </c>
      <c r="G4" s="1">
        <f>[1]IUajustada!H5*[2]EF_PM!G4/1000</f>
        <v>9.3272763985344995E-3</v>
      </c>
      <c r="H4" s="1" t="e">
        <f>[1]IUajustada!I5*[2]EF_PM!H4/1000</f>
        <v>#VALUE!</v>
      </c>
      <c r="I4" s="1">
        <f>[1]IUajustada!J5*[2]EF_PM!I4/1000</f>
        <v>0</v>
      </c>
      <c r="J4" s="1">
        <f>[1]IUajustada!K5*[2]EF_PM!J4/1000</f>
        <v>0</v>
      </c>
      <c r="K4" s="1">
        <f>[1]IUajustada!L5*[2]EF_PM!K4/1000</f>
        <v>0.30291428960941302</v>
      </c>
      <c r="L4" s="1">
        <f>[1]IUajustada!M5*[2]EF_PM!L4/1000</f>
        <v>0</v>
      </c>
      <c r="M4" s="1">
        <f>[1]IUajustada!N5*[2]EF_PM!M4/1000</f>
        <v>8.5316073390493514</v>
      </c>
      <c r="N4" s="1">
        <f>[1]IUajustada!O5*[2]EF_PM!N4/1000</f>
        <v>6.6679850088085746E-2</v>
      </c>
      <c r="O4" s="1">
        <f>[1]IUajustada!P5*[2]EF_PM!O4/1000</f>
        <v>0</v>
      </c>
      <c r="P4" s="1">
        <f>[1]IUajustada!Q5*[2]EF_PM!P4/1000</f>
        <v>45.32536679214806</v>
      </c>
      <c r="Q4" s="1">
        <f>[1]IUajustada!R5*[2]EF_PM!Q4/1000</f>
        <v>74.102083478529835</v>
      </c>
      <c r="R4" s="1">
        <f>[1]IUajustada!S5*[2]EF_PM!R4/1000</f>
        <v>74.161365145312658</v>
      </c>
      <c r="S4" s="1">
        <f>[1]IUajustada!T5*[2]EF_PM!S4/1000</f>
        <v>94.925440082549883</v>
      </c>
      <c r="T4" s="1">
        <f>[1]IUajustada!U5*[2]EF_PM!T4/1000</f>
        <v>94.925440082549883</v>
      </c>
      <c r="U4" s="1">
        <f>[1]IUajustada!V5*[2]EF_PM!U4/1000</f>
        <v>0</v>
      </c>
      <c r="V4" s="1">
        <f>[1]IUajustada!W5*[2]EF_PM!V4/1000</f>
        <v>0</v>
      </c>
    </row>
    <row r="5" spans="1:22" x14ac:dyDescent="0.2">
      <c r="A5" s="5">
        <v>1977</v>
      </c>
      <c r="B5" s="1">
        <f>[1]IUajustada!C6*[2]EF_PM!B5/1000</f>
        <v>0.86829583164630231</v>
      </c>
      <c r="C5" s="1" t="e">
        <f>[1]IUajustada!D6*[2]EF_PM!C5/1000</f>
        <v>#VALUE!</v>
      </c>
      <c r="D5" s="1">
        <f>[1]IUajustada!E6*[2]EF_PM!D5/1000</f>
        <v>0</v>
      </c>
      <c r="E5" s="1">
        <f>[1]IUajustada!F6*[2]EF_PM!E5/1000</f>
        <v>0</v>
      </c>
      <c r="F5" s="1">
        <f>[1]IUajustada!G6*[2]EF_PM!F5/1000</f>
        <v>0</v>
      </c>
      <c r="G5" s="1">
        <f>[1]IUajustada!H6*[2]EF_PM!G5/1000</f>
        <v>1.1414759699346296E-2</v>
      </c>
      <c r="H5" s="1" t="e">
        <f>[1]IUajustada!I6*[2]EF_PM!H5/1000</f>
        <v>#VALUE!</v>
      </c>
      <c r="I5" s="1">
        <f>[1]IUajustada!J6*[2]EF_PM!I5/1000</f>
        <v>0</v>
      </c>
      <c r="J5" s="1">
        <f>[1]IUajustada!K6*[2]EF_PM!J5/1000</f>
        <v>0</v>
      </c>
      <c r="K5" s="1">
        <f>[1]IUajustada!L6*[2]EF_PM!K5/1000</f>
        <v>0.42105045598727764</v>
      </c>
      <c r="L5" s="1">
        <f>[1]IUajustada!M6*[2]EF_PM!L5/1000</f>
        <v>0</v>
      </c>
      <c r="M5" s="1">
        <f>[1]IUajustada!N6*[2]EF_PM!M5/1000</f>
        <v>22.18114244990641</v>
      </c>
      <c r="N5" s="1">
        <f>[1]IUajustada!O6*[2]EF_PM!N5/1000</f>
        <v>0.3108578705658237</v>
      </c>
      <c r="O5" s="1">
        <f>[1]IUajustada!P6*[2]EF_PM!O5/1000</f>
        <v>0</v>
      </c>
      <c r="P5" s="1">
        <f>[1]IUajustada!Q6*[2]EF_PM!P5/1000</f>
        <v>58.931017587860154</v>
      </c>
      <c r="Q5" s="1">
        <f>[1]IUajustada!R6*[2]EF_PM!Q5/1000</f>
        <v>96.345854293821716</v>
      </c>
      <c r="R5" s="1">
        <f>[1]IUajustada!S6*[2]EF_PM!R5/1000</f>
        <v>96.422930977256783</v>
      </c>
      <c r="S5" s="1">
        <f>[1]IUajustada!T6*[2]EF_PM!S5/1000</f>
        <v>135.86139715262087</v>
      </c>
      <c r="T5" s="1">
        <f>[1]IUajustada!U6*[2]EF_PM!T5/1000</f>
        <v>135.86139715262087</v>
      </c>
      <c r="U5" s="1">
        <f>[1]IUajustada!V6*[2]EF_PM!U5/1000</f>
        <v>0</v>
      </c>
      <c r="V5" s="1">
        <f>[1]IUajustada!W6*[2]EF_PM!V5/1000</f>
        <v>0</v>
      </c>
    </row>
    <row r="6" spans="1:22" x14ac:dyDescent="0.2">
      <c r="A6" s="5">
        <v>1978</v>
      </c>
      <c r="B6" s="1">
        <f>[1]IUajustada!C7*[2]EF_PM!B6/1000</f>
        <v>1.4063524981725715</v>
      </c>
      <c r="C6" s="1" t="e">
        <f>[1]IUajustada!D7*[2]EF_PM!C6/1000</f>
        <v>#VALUE!</v>
      </c>
      <c r="D6" s="1">
        <f>[1]IUajustada!E7*[2]EF_PM!D6/1000</f>
        <v>0</v>
      </c>
      <c r="E6" s="1">
        <f>[1]IUajustada!F7*[2]EF_PM!E6/1000</f>
        <v>0</v>
      </c>
      <c r="F6" s="1">
        <f>[1]IUajustada!G7*[2]EF_PM!F6/1000</f>
        <v>0</v>
      </c>
      <c r="G6" s="1">
        <f>[1]IUajustada!H7*[2]EF_PM!G6/1000</f>
        <v>1.0336748754837352E-2</v>
      </c>
      <c r="H6" s="1" t="e">
        <f>[1]IUajustada!I7*[2]EF_PM!H6/1000</f>
        <v>#VALUE!</v>
      </c>
      <c r="I6" s="1">
        <f>[1]IUajustada!J7*[2]EF_PM!I6/1000</f>
        <v>0</v>
      </c>
      <c r="J6" s="1">
        <f>[1]IUajustada!K7*[2]EF_PM!J6/1000</f>
        <v>0</v>
      </c>
      <c r="K6" s="1">
        <f>[1]IUajustada!L7*[2]EF_PM!K6/1000</f>
        <v>0.69605333713099449</v>
      </c>
      <c r="L6" s="1">
        <f>[1]IUajustada!M7*[2]EF_PM!L6/1000</f>
        <v>0</v>
      </c>
      <c r="M6" s="1">
        <f>[1]IUajustada!N7*[2]EF_PM!M6/1000</f>
        <v>25.382794220247895</v>
      </c>
      <c r="N6" s="1">
        <f>[1]IUajustada!O7*[2]EF_PM!N6/1000</f>
        <v>0.18094562718327886</v>
      </c>
      <c r="O6" s="1">
        <f>[1]IUajustada!P7*[2]EF_PM!O6/1000</f>
        <v>0</v>
      </c>
      <c r="P6" s="1">
        <f>[1]IUajustada!Q7*[2]EF_PM!P6/1000</f>
        <v>69.810112108264164</v>
      </c>
      <c r="Q6" s="1">
        <f>[1]IUajustada!R7*[2]EF_PM!Q6/1000</f>
        <v>114.13199983167647</v>
      </c>
      <c r="R6" s="1">
        <f>[1]IUajustada!S7*[2]EF_PM!R6/1000</f>
        <v>114.22330543154182</v>
      </c>
      <c r="S6" s="1">
        <f>[1]IUajustada!T7*[2]EF_PM!S6/1000</f>
        <v>171.29960650427489</v>
      </c>
      <c r="T6" s="1">
        <f>[1]IUajustada!U7*[2]EF_PM!T6/1000</f>
        <v>171.29960650427489</v>
      </c>
      <c r="U6" s="1">
        <f>[1]IUajustada!V7*[2]EF_PM!U6/1000</f>
        <v>0</v>
      </c>
      <c r="V6" s="1">
        <f>[1]IUajustada!W7*[2]EF_PM!V6/1000</f>
        <v>0</v>
      </c>
    </row>
    <row r="7" spans="1:22" x14ac:dyDescent="0.2">
      <c r="A7" s="5">
        <v>1979</v>
      </c>
      <c r="B7" s="1">
        <f>[1]IUajustada!C8*[2]EF_PM!B7/1000</f>
        <v>1.7537086694220765</v>
      </c>
      <c r="C7" s="1" t="e">
        <f>[1]IUajustada!D8*[2]EF_PM!C7/1000</f>
        <v>#VALUE!</v>
      </c>
      <c r="D7" s="1">
        <f>[1]IUajustada!E8*[2]EF_PM!D7/1000</f>
        <v>0</v>
      </c>
      <c r="E7" s="1">
        <f>[1]IUajustada!F8*[2]EF_PM!E7/1000</f>
        <v>0</v>
      </c>
      <c r="F7" s="1">
        <f>[1]IUajustada!G8*[2]EF_PM!F7/1000</f>
        <v>0</v>
      </c>
      <c r="G7" s="1">
        <f>[1]IUajustada!H8*[2]EF_PM!G7/1000</f>
        <v>7.3092225380664826E-3</v>
      </c>
      <c r="H7" s="1" t="e">
        <f>[1]IUajustada!I8*[2]EF_PM!H7/1000</f>
        <v>#VALUE!</v>
      </c>
      <c r="I7" s="1">
        <f>[1]IUajustada!J8*[2]EF_PM!I7/1000</f>
        <v>0</v>
      </c>
      <c r="J7" s="1">
        <f>[1]IUajustada!K8*[2]EF_PM!J7/1000</f>
        <v>0</v>
      </c>
      <c r="K7" s="1">
        <f>[1]IUajustada!L8*[2]EF_PM!K7/1000</f>
        <v>1.6133551910700161</v>
      </c>
      <c r="L7" s="1">
        <f>[1]IUajustada!M8*[2]EF_PM!L7/1000</f>
        <v>0</v>
      </c>
      <c r="M7" s="1">
        <f>[1]IUajustada!N8*[2]EF_PM!M7/1000</f>
        <v>32.915801282558938</v>
      </c>
      <c r="N7" s="1">
        <f>[1]IUajustada!O8*[2]EF_PM!N7/1000</f>
        <v>0.31556480447677465</v>
      </c>
      <c r="O7" s="1">
        <f>[1]IUajustada!P8*[2]EF_PM!O7/1000</f>
        <v>0</v>
      </c>
      <c r="P7" s="1">
        <f>[1]IUajustada!Q8*[2]EF_PM!P7/1000</f>
        <v>74.844895883503142</v>
      </c>
      <c r="Q7" s="1">
        <f>[1]IUajustada!R8*[2]EF_PM!Q7/1000</f>
        <v>122.36332798220208</v>
      </c>
      <c r="R7" s="1">
        <f>[1]IUajustada!S8*[2]EF_PM!R7/1000</f>
        <v>122.46121864458785</v>
      </c>
      <c r="S7" s="1">
        <f>[1]IUajustada!T8*[2]EF_PM!S7/1000</f>
        <v>193.7314886111954</v>
      </c>
      <c r="T7" s="1">
        <f>[1]IUajustada!U8*[2]EF_PM!T7/1000</f>
        <v>193.7314886111954</v>
      </c>
      <c r="U7" s="1">
        <f>[1]IUajustada!V8*[2]EF_PM!U7/1000</f>
        <v>0</v>
      </c>
      <c r="V7" s="1">
        <f>[1]IUajustada!W8*[2]EF_PM!V7/1000</f>
        <v>0</v>
      </c>
    </row>
    <row r="8" spans="1:22" x14ac:dyDescent="0.2">
      <c r="A8" s="5">
        <v>1980</v>
      </c>
      <c r="B8" s="1">
        <f>[1]IUajustada!C9*[2]EF_PM!B8/1000</f>
        <v>2.0315373895975211</v>
      </c>
      <c r="C8" s="1" t="e">
        <f>[1]IUajustada!D9*[2]EF_PM!C8/1000</f>
        <v>#VALUE!</v>
      </c>
      <c r="D8" s="1">
        <f>[1]IUajustada!E9*[2]EF_PM!D8/1000</f>
        <v>0</v>
      </c>
      <c r="E8" s="1">
        <f>[1]IUajustada!F9*[2]EF_PM!E8/1000</f>
        <v>0</v>
      </c>
      <c r="F8" s="1">
        <f>[1]IUajustada!G9*[2]EF_PM!F8/1000</f>
        <v>0</v>
      </c>
      <c r="G8" s="1">
        <f>[1]IUajustada!H9*[2]EF_PM!G8/1000</f>
        <v>1.1019866680786656E-2</v>
      </c>
      <c r="H8" s="1" t="e">
        <f>[1]IUajustada!I9*[2]EF_PM!H8/1000</f>
        <v>#VALUE!</v>
      </c>
      <c r="I8" s="1">
        <f>[1]IUajustada!J9*[2]EF_PM!I8/1000</f>
        <v>0</v>
      </c>
      <c r="J8" s="1">
        <f>[1]IUajustada!K9*[2]EF_PM!J8/1000</f>
        <v>0</v>
      </c>
      <c r="K8" s="1">
        <f>[1]IUajustada!L9*[2]EF_PM!K8/1000</f>
        <v>2.2826776741335886</v>
      </c>
      <c r="L8" s="1">
        <f>[1]IUajustada!M9*[2]EF_PM!L8/1000</f>
        <v>0</v>
      </c>
      <c r="M8" s="1">
        <f>[1]IUajustada!N9*[2]EF_PM!M8/1000</f>
        <v>59.608055432606989</v>
      </c>
      <c r="N8" s="1">
        <f>[1]IUajustada!O9*[2]EF_PM!N8/1000</f>
        <v>0.73268069968579275</v>
      </c>
      <c r="O8" s="1">
        <f>[1]IUajustada!P9*[2]EF_PM!O8/1000</f>
        <v>0</v>
      </c>
      <c r="P8" s="1">
        <f>[1]IUajustada!Q9*[2]EF_PM!P8/1000</f>
        <v>73.760848054895561</v>
      </c>
      <c r="Q8" s="1">
        <f>[1]IUajustada!R9*[2]EF_PM!Q8/1000</f>
        <v>120.5910267660073</v>
      </c>
      <c r="R8" s="1">
        <f>[1]IUajustada!S9*[2]EF_PM!R8/1000</f>
        <v>120.68749958742011</v>
      </c>
      <c r="S8" s="1">
        <f>[1]IUajustada!T9*[2]EF_PM!S8/1000</f>
        <v>199.88022411354999</v>
      </c>
      <c r="T8" s="1">
        <f>[1]IUajustada!U9*[2]EF_PM!T8/1000</f>
        <v>199.88022411354999</v>
      </c>
      <c r="U8" s="1">
        <f>[1]IUajustada!V9*[2]EF_PM!U8/1000</f>
        <v>0</v>
      </c>
      <c r="V8" s="1">
        <f>[1]IUajustada!W9*[2]EF_PM!V8/1000</f>
        <v>0</v>
      </c>
    </row>
    <row r="9" spans="1:22" x14ac:dyDescent="0.2">
      <c r="A9" s="5">
        <v>1981</v>
      </c>
      <c r="B9" s="1">
        <f>[1]IUajustada!C10*[2]EF_PM!B9/1000</f>
        <v>1.3149154682769353</v>
      </c>
      <c r="C9" s="1" t="e">
        <f>[1]IUajustada!D10*[2]EF_PM!C9/1000</f>
        <v>#VALUE!</v>
      </c>
      <c r="D9" s="1">
        <f>[1]IUajustada!E10*[2]EF_PM!D9/1000</f>
        <v>0</v>
      </c>
      <c r="E9" s="1">
        <f>[1]IUajustada!F10*[2]EF_PM!E9/1000</f>
        <v>0</v>
      </c>
      <c r="F9" s="1">
        <f>[1]IUajustada!G10*[2]EF_PM!F9/1000</f>
        <v>0</v>
      </c>
      <c r="G9" s="1">
        <f>[1]IUajustada!H10*[2]EF_PM!G9/1000</f>
        <v>1.0846272093101498E-2</v>
      </c>
      <c r="H9" s="1" t="e">
        <f>[1]IUajustada!I10*[2]EF_PM!H9/1000</f>
        <v>#VALUE!</v>
      </c>
      <c r="I9" s="1">
        <f>[1]IUajustada!J10*[2]EF_PM!I9/1000</f>
        <v>0</v>
      </c>
      <c r="J9" s="1">
        <f>[1]IUajustada!K10*[2]EF_PM!J9/1000</f>
        <v>0</v>
      </c>
      <c r="K9" s="1">
        <f>[1]IUajustada!L10*[2]EF_PM!K9/1000</f>
        <v>2.5258986520685878</v>
      </c>
      <c r="L9" s="1">
        <f>[1]IUajustada!M10*[2]EF_PM!L9/1000</f>
        <v>0</v>
      </c>
      <c r="M9" s="1">
        <f>[1]IUajustada!N10*[2]EF_PM!M9/1000</f>
        <v>70.350049732526259</v>
      </c>
      <c r="N9" s="1">
        <f>[1]IUajustada!O10*[2]EF_PM!N9/1000</f>
        <v>0.14151742602559708</v>
      </c>
      <c r="O9" s="1">
        <f>[1]IUajustada!P10*[2]EF_PM!O9/1000</f>
        <v>0</v>
      </c>
      <c r="P9" s="1">
        <f>[1]IUajustada!Q10*[2]EF_PM!P9/1000</f>
        <v>66.952340122940015</v>
      </c>
      <c r="Q9" s="1">
        <f>[1]IUajustada!R10*[2]EF_PM!Q9/1000</f>
        <v>109.45985102833178</v>
      </c>
      <c r="R9" s="1">
        <f>[1]IUajustada!S10*[2]EF_PM!R9/1000</f>
        <v>109.54741890915446</v>
      </c>
      <c r="S9" s="1">
        <f>[1]IUajustada!T10*[2]EF_PM!S9/1000</f>
        <v>188.75162798892907</v>
      </c>
      <c r="T9" s="1">
        <f>[1]IUajustada!U10*[2]EF_PM!T9/1000</f>
        <v>188.75162798892907</v>
      </c>
      <c r="U9" s="1">
        <f>[1]IUajustada!V10*[2]EF_PM!U9/1000</f>
        <v>0</v>
      </c>
      <c r="V9" s="1">
        <f>[1]IUajustada!W10*[2]EF_PM!V9/1000</f>
        <v>0</v>
      </c>
    </row>
    <row r="10" spans="1:22" x14ac:dyDescent="0.2">
      <c r="A10" s="5">
        <v>1982</v>
      </c>
      <c r="B10" s="1">
        <f>[1]IUajustada!C11*[2]EF_PM!B10/1000</f>
        <v>2.0102924895221945</v>
      </c>
      <c r="C10" s="1" t="e">
        <f>[1]IUajustada!D11*[2]EF_PM!C10/1000</f>
        <v>#VALUE!</v>
      </c>
      <c r="D10" s="1">
        <f>[1]IUajustada!E11*[2]EF_PM!D10/1000</f>
        <v>0</v>
      </c>
      <c r="E10" s="1">
        <f>[1]IUajustada!F11*[2]EF_PM!E10/1000</f>
        <v>0</v>
      </c>
      <c r="F10" s="1">
        <f>[1]IUajustada!G11*[2]EF_PM!F10/1000</f>
        <v>0</v>
      </c>
      <c r="G10" s="1">
        <f>[1]IUajustada!H11*[2]EF_PM!G10/1000</f>
        <v>1.5216108354819092E-2</v>
      </c>
      <c r="H10" s="1" t="e">
        <f>[1]IUajustada!I11*[2]EF_PM!H10/1000</f>
        <v>#VALUE!</v>
      </c>
      <c r="I10" s="1">
        <f>[1]IUajustada!J11*[2]EF_PM!I10/1000</f>
        <v>0</v>
      </c>
      <c r="J10" s="1">
        <f>[1]IUajustada!K11*[2]EF_PM!J10/1000</f>
        <v>0</v>
      </c>
      <c r="K10" s="1">
        <f>[1]IUajustada!L11*[2]EF_PM!K10/1000</f>
        <v>3.2596962450112552</v>
      </c>
      <c r="L10" s="1">
        <f>[1]IUajustada!M11*[2]EF_PM!L10/1000</f>
        <v>0</v>
      </c>
      <c r="M10" s="1">
        <f>[1]IUajustada!N11*[2]EF_PM!M10/1000</f>
        <v>88.79813840655612</v>
      </c>
      <c r="N10" s="1">
        <f>[1]IUajustada!O11*[2]EF_PM!N10/1000</f>
        <v>0.65472428100348645</v>
      </c>
      <c r="O10" s="1">
        <f>[1]IUajustada!P11*[2]EF_PM!O10/1000</f>
        <v>0</v>
      </c>
      <c r="P10" s="1">
        <f>[1]IUajustada!Q11*[2]EF_PM!P10/1000</f>
        <v>68.523760185158721</v>
      </c>
      <c r="Q10" s="1">
        <f>[1]IUajustada!R11*[2]EF_PM!Q10/1000</f>
        <v>112.02895325235484</v>
      </c>
      <c r="R10" s="1">
        <f>[1]IUajustada!S11*[2]EF_PM!R10/1000</f>
        <v>112.11857641495671</v>
      </c>
      <c r="S10" s="1">
        <f>[1]IUajustada!T11*[2]EF_PM!S10/1000</f>
        <v>199.96381406054536</v>
      </c>
      <c r="T10" s="1">
        <f>[1]IUajustada!U11*[2]EF_PM!T10/1000</f>
        <v>199.96381406054536</v>
      </c>
      <c r="U10" s="1">
        <f>[1]IUajustada!V11*[2]EF_PM!U10/1000</f>
        <v>0</v>
      </c>
      <c r="V10" s="1">
        <f>[1]IUajustada!W11*[2]EF_PM!V10/1000</f>
        <v>0</v>
      </c>
    </row>
    <row r="11" spans="1:22" x14ac:dyDescent="0.2">
      <c r="A11" s="5">
        <v>1983</v>
      </c>
      <c r="B11" s="1">
        <f>[1]IUajustada!C12*[2]EF_PM!B11/1000</f>
        <v>1.2691678053152666</v>
      </c>
      <c r="C11" s="1" t="e">
        <f>[1]IUajustada!D12*[2]EF_PM!C11/1000</f>
        <v>#VALUE!</v>
      </c>
      <c r="D11" s="1">
        <f>[1]IUajustada!E12*[2]EF_PM!D11/1000</f>
        <v>0</v>
      </c>
      <c r="E11" s="1">
        <f>[1]IUajustada!F12*[2]EF_PM!E11/1000</f>
        <v>0</v>
      </c>
      <c r="F11" s="1">
        <f>[1]IUajustada!G12*[2]EF_PM!F11/1000</f>
        <v>0</v>
      </c>
      <c r="G11" s="1">
        <f>[1]IUajustada!H12*[2]EF_PM!G11/1000</f>
        <v>1.7457094945670687E-2</v>
      </c>
      <c r="H11" s="1" t="e">
        <f>[1]IUajustada!I12*[2]EF_PM!H11/1000</f>
        <v>#VALUE!</v>
      </c>
      <c r="I11" s="1">
        <f>[1]IUajustada!J12*[2]EF_PM!I11/1000</f>
        <v>0</v>
      </c>
      <c r="J11" s="1">
        <f>[1]IUajustada!K12*[2]EF_PM!J11/1000</f>
        <v>0</v>
      </c>
      <c r="K11" s="1">
        <f>[1]IUajustada!L12*[2]EF_PM!K11/1000</f>
        <v>4.1122076548775635</v>
      </c>
      <c r="L11" s="1">
        <f>[1]IUajustada!M12*[2]EF_PM!L11/1000</f>
        <v>0</v>
      </c>
      <c r="M11" s="1">
        <f>[1]IUajustada!N12*[2]EF_PM!M11/1000</f>
        <v>76.848680996479771</v>
      </c>
      <c r="N11" s="1">
        <f>[1]IUajustada!O12*[2]EF_PM!N11/1000</f>
        <v>0.18889015225800526</v>
      </c>
      <c r="O11" s="1">
        <f>[1]IUajustada!P12*[2]EF_PM!O11/1000</f>
        <v>0</v>
      </c>
      <c r="P11" s="1">
        <f>[1]IUajustada!Q12*[2]EF_PM!P11/1000</f>
        <v>53.427839623317482</v>
      </c>
      <c r="Q11" s="1">
        <f>[1]IUajustada!R12*[2]EF_PM!Q11/1000</f>
        <v>87.34875218992012</v>
      </c>
      <c r="R11" s="1">
        <f>[1]IUajustada!S12*[2]EF_PM!R11/1000</f>
        <v>87.418631191672063</v>
      </c>
      <c r="S11" s="1">
        <f>[1]IUajustada!T12*[2]EF_PM!S11/1000</f>
        <v>160.74775579210842</v>
      </c>
      <c r="T11" s="1">
        <f>[1]IUajustada!U12*[2]EF_PM!T11/1000</f>
        <v>160.74775579210842</v>
      </c>
      <c r="U11" s="1">
        <f>[1]IUajustada!V12*[2]EF_PM!U11/1000</f>
        <v>0</v>
      </c>
      <c r="V11" s="1">
        <f>[1]IUajustada!W12*[2]EF_PM!V11/1000</f>
        <v>0</v>
      </c>
    </row>
    <row r="12" spans="1:22" x14ac:dyDescent="0.2">
      <c r="A12" s="5">
        <v>1984</v>
      </c>
      <c r="B12" s="1">
        <f>[1]IUajustada!C13*[2]EF_PM!B12/1000</f>
        <v>0.84190873731445437</v>
      </c>
      <c r="C12" s="1" t="e">
        <f>[1]IUajustada!D13*[2]EF_PM!C12/1000</f>
        <v>#VALUE!</v>
      </c>
      <c r="D12" s="1">
        <f>[1]IUajustada!E13*[2]EF_PM!D12/1000</f>
        <v>0</v>
      </c>
      <c r="E12" s="1">
        <f>[1]IUajustada!F13*[2]EF_PM!E12/1000</f>
        <v>0</v>
      </c>
      <c r="F12" s="1">
        <f>[1]IUajustada!G13*[2]EF_PM!F12/1000</f>
        <v>0</v>
      </c>
      <c r="G12" s="1">
        <f>[1]IUajustada!H13*[2]EF_PM!G12/1000</f>
        <v>1.9107419611121012E-2</v>
      </c>
      <c r="H12" s="1" t="e">
        <f>[1]IUajustada!I13*[2]EF_PM!H12/1000</f>
        <v>#VALUE!</v>
      </c>
      <c r="I12" s="1">
        <f>[1]IUajustada!J13*[2]EF_PM!I12/1000</f>
        <v>0</v>
      </c>
      <c r="J12" s="1">
        <f>[1]IUajustada!K13*[2]EF_PM!J12/1000</f>
        <v>0</v>
      </c>
      <c r="K12" s="1">
        <f>[1]IUajustada!L13*[2]EF_PM!K12/1000</f>
        <v>3.7014502039226977</v>
      </c>
      <c r="L12" s="1">
        <f>[1]IUajustada!M13*[2]EF_PM!L12/1000</f>
        <v>0</v>
      </c>
      <c r="M12" s="1">
        <f>[1]IUajustada!N13*[2]EF_PM!M12/1000</f>
        <v>146.79764885212992</v>
      </c>
      <c r="N12" s="1">
        <f>[1]IUajustada!O13*[2]EF_PM!N12/1000</f>
        <v>0.43485155933817682</v>
      </c>
      <c r="O12" s="1">
        <f>[1]IUajustada!P13*[2]EF_PM!O12/1000</f>
        <v>0</v>
      </c>
      <c r="P12" s="1">
        <f>[1]IUajustada!Q13*[2]EF_PM!P12/1000</f>
        <v>60.737019374687911</v>
      </c>
      <c r="Q12" s="1">
        <f>[1]IUajustada!R13*[2]EF_PM!Q12/1000</f>
        <v>99.298472323005953</v>
      </c>
      <c r="R12" s="1">
        <f>[1]IUajustada!S13*[2]EF_PM!R12/1000</f>
        <v>99.377911100864353</v>
      </c>
      <c r="S12" s="1">
        <f>[1]IUajustada!T13*[2]EF_PM!S12/1000</f>
        <v>187.84494918012669</v>
      </c>
      <c r="T12" s="1">
        <f>[1]IUajustada!U13*[2]EF_PM!T12/1000</f>
        <v>187.84494918012669</v>
      </c>
      <c r="U12" s="1">
        <f>[1]IUajustada!V13*[2]EF_PM!U12/1000</f>
        <v>0</v>
      </c>
      <c r="V12" s="1">
        <f>[1]IUajustada!W13*[2]EF_PM!V12/1000</f>
        <v>0</v>
      </c>
    </row>
    <row r="13" spans="1:22" x14ac:dyDescent="0.2">
      <c r="A13" s="5">
        <v>1985</v>
      </c>
      <c r="B13" s="1">
        <f>[1]IUajustada!C14*[2]EF_PM!B13/1000</f>
        <v>1.1740718128829242</v>
      </c>
      <c r="C13" s="1" t="e">
        <f>[1]IUajustada!D14*[2]EF_PM!C13/1000</f>
        <v>#VALUE!</v>
      </c>
      <c r="D13" s="1">
        <f>[1]IUajustada!E14*[2]EF_PM!D13/1000</f>
        <v>0</v>
      </c>
      <c r="E13" s="1">
        <f>[1]IUajustada!F14*[2]EF_PM!E13/1000</f>
        <v>0</v>
      </c>
      <c r="F13" s="1">
        <f>[1]IUajustada!G14*[2]EF_PM!F13/1000</f>
        <v>0</v>
      </c>
      <c r="G13" s="1">
        <f>[1]IUajustada!H14*[2]EF_PM!G13/1000</f>
        <v>1.9820286679962756E-2</v>
      </c>
      <c r="H13" s="1" t="e">
        <f>[1]IUajustada!I14*[2]EF_PM!H13/1000</f>
        <v>#VALUE!</v>
      </c>
      <c r="I13" s="1">
        <f>[1]IUajustada!J14*[2]EF_PM!I13/1000</f>
        <v>0</v>
      </c>
      <c r="J13" s="1">
        <f>[1]IUajustada!K14*[2]EF_PM!J13/1000</f>
        <v>0</v>
      </c>
      <c r="K13" s="1">
        <f>[1]IUajustada!L14*[2]EF_PM!K13/1000</f>
        <v>7.3549861447622993</v>
      </c>
      <c r="L13" s="1">
        <f>[1]IUajustada!M14*[2]EF_PM!L13/1000</f>
        <v>0</v>
      </c>
      <c r="M13" s="1">
        <f>[1]IUajustada!N14*[2]EF_PM!M13/1000</f>
        <v>172.2190198898827</v>
      </c>
      <c r="N13" s="1">
        <f>[1]IUajustada!O14*[2]EF_PM!N13/1000</f>
        <v>1.2477596616311262</v>
      </c>
      <c r="O13" s="1">
        <f>[1]IUajustada!P14*[2]EF_PM!O13/1000</f>
        <v>0</v>
      </c>
      <c r="P13" s="1">
        <f>[1]IUajustada!Q14*[2]EF_PM!P13/1000</f>
        <v>118.46669843874612</v>
      </c>
      <c r="Q13" s="1">
        <f>[1]IUajustada!R14*[2]EF_PM!Q13/1000</f>
        <v>193.68026777125942</v>
      </c>
      <c r="R13" s="1">
        <f>[1]IUajustada!S14*[2]EF_PM!R13/1000</f>
        <v>193.83521198547643</v>
      </c>
      <c r="S13" s="1">
        <f>[1]IUajustada!T14*[2]EF_PM!S13/1000</f>
        <v>375.81422418374967</v>
      </c>
      <c r="T13" s="1">
        <f>[1]IUajustada!U14*[2]EF_PM!T13/1000</f>
        <v>375.81422418374967</v>
      </c>
      <c r="U13" s="1">
        <f>[1]IUajustada!V14*[2]EF_PM!U13/1000</f>
        <v>0</v>
      </c>
      <c r="V13" s="1">
        <f>[1]IUajustada!W14*[2]EF_PM!V13/1000</f>
        <v>0</v>
      </c>
    </row>
    <row r="14" spans="1:22" x14ac:dyDescent="0.2">
      <c r="A14" s="5">
        <v>1986</v>
      </c>
      <c r="B14" s="1">
        <f>[1]IUajustada!C15*[2]EF_PM!B14/1000</f>
        <v>1.7768890716782668</v>
      </c>
      <c r="C14" s="1" t="e">
        <f>[1]IUajustada!D15*[2]EF_PM!C14/1000</f>
        <v>#VALUE!</v>
      </c>
      <c r="D14" s="1">
        <f>[1]IUajustada!E15*[2]EF_PM!D14/1000</f>
        <v>0</v>
      </c>
      <c r="E14" s="1">
        <f>[1]IUajustada!F15*[2]EF_PM!E14/1000</f>
        <v>0</v>
      </c>
      <c r="F14" s="1">
        <f>[1]IUajustada!G15*[2]EF_PM!F14/1000</f>
        <v>0</v>
      </c>
      <c r="G14" s="1">
        <f>[1]IUajustada!H15*[2]EF_PM!G14/1000</f>
        <v>3.3982207757720317E-2</v>
      </c>
      <c r="H14" s="1">
        <f>[1]IUajustada!I15*[2]EF_PM!H14/1000</f>
        <v>0</v>
      </c>
      <c r="I14" s="1">
        <f>[1]IUajustada!J15*[2]EF_PM!I14/1000</f>
        <v>0</v>
      </c>
      <c r="J14" s="1">
        <f>[1]IUajustada!K15*[2]EF_PM!J14/1000</f>
        <v>0</v>
      </c>
      <c r="K14" s="1">
        <f>[1]IUajustada!L15*[2]EF_PM!K14/1000</f>
        <v>13.756247212182258</v>
      </c>
      <c r="L14" s="1">
        <f>[1]IUajustada!M15*[2]EF_PM!L14/1000</f>
        <v>0</v>
      </c>
      <c r="M14" s="1">
        <f>[1]IUajustada!N15*[2]EF_PM!M14/1000</f>
        <v>384.92975366946996</v>
      </c>
      <c r="N14" s="1">
        <f>[1]IUajustada!O15*[2]EF_PM!N14/1000</f>
        <v>2.8550004491675649</v>
      </c>
      <c r="O14" s="1">
        <f>[1]IUajustada!P15*[2]EF_PM!O14/1000</f>
        <v>0</v>
      </c>
      <c r="P14" s="1">
        <f>[1]IUajustada!Q15*[2]EF_PM!P14/1000</f>
        <v>189.79740874769647</v>
      </c>
      <c r="Q14" s="1">
        <f>[1]IUajustada!R15*[2]EF_PM!Q14/1000</f>
        <v>310.29828156772675</v>
      </c>
      <c r="R14" s="1">
        <f>[1]IUajustada!S15*[2]EF_PM!R14/1000</f>
        <v>310.54652019298095</v>
      </c>
      <c r="S14" s="1">
        <f>[1]IUajustada!T15*[2]EF_PM!S14/1000</f>
        <v>616.68400146636827</v>
      </c>
      <c r="T14" s="1">
        <f>[1]IUajustada!U15*[2]EF_PM!T14/1000</f>
        <v>616.68400146636827</v>
      </c>
      <c r="U14" s="1">
        <f>[1]IUajustada!V15*[2]EF_PM!U14/1000</f>
        <v>0</v>
      </c>
      <c r="V14" s="1">
        <f>[1]IUajustada!W15*[2]EF_PM!V14/1000</f>
        <v>0</v>
      </c>
    </row>
    <row r="15" spans="1:22" x14ac:dyDescent="0.2">
      <c r="A15" s="5">
        <v>1987</v>
      </c>
      <c r="B15" s="1">
        <f>[1]IUajustada!C16*[2]EF_PM!B15/1000</f>
        <v>1.1513357128190604</v>
      </c>
      <c r="C15" s="1" t="e">
        <f>[1]IUajustada!D16*[2]EF_PM!C15/1000</f>
        <v>#VALUE!</v>
      </c>
      <c r="D15" s="1">
        <f>[1]IUajustada!E16*[2]EF_PM!D15/1000</f>
        <v>0</v>
      </c>
      <c r="E15" s="1">
        <f>[1]IUajustada!F16*[2]EF_PM!E15/1000</f>
        <v>0</v>
      </c>
      <c r="F15" s="1">
        <f>[1]IUajustada!G16*[2]EF_PM!F15/1000</f>
        <v>0</v>
      </c>
      <c r="G15" s="1">
        <f>[1]IUajustada!H16*[2]EF_PM!G15/1000</f>
        <v>4.5332261314275778E-2</v>
      </c>
      <c r="H15" s="1" t="e">
        <f>[1]IUajustada!I16*[2]EF_PM!H15/1000</f>
        <v>#VALUE!</v>
      </c>
      <c r="I15" s="1">
        <f>[1]IUajustada!J16*[2]EF_PM!I15/1000</f>
        <v>0</v>
      </c>
      <c r="J15" s="1">
        <f>[1]IUajustada!K16*[2]EF_PM!J15/1000</f>
        <v>0</v>
      </c>
      <c r="K15" s="1">
        <f>[1]IUajustada!L16*[2]EF_PM!K15/1000</f>
        <v>8.1270996897045826</v>
      </c>
      <c r="L15" s="1">
        <f>[1]IUajustada!M16*[2]EF_PM!L15/1000</f>
        <v>0</v>
      </c>
      <c r="M15" s="1">
        <f>[1]IUajustada!N16*[2]EF_PM!M15/1000</f>
        <v>330.32361342605043</v>
      </c>
      <c r="N15" s="1">
        <f>[1]IUajustada!O16*[2]EF_PM!N15/1000</f>
        <v>0.65090186356297453</v>
      </c>
      <c r="O15" s="1">
        <f>[1]IUajustada!P16*[2]EF_PM!O15/1000</f>
        <v>0</v>
      </c>
      <c r="P15" s="1">
        <f>[1]IUajustada!Q16*[2]EF_PM!P15/1000</f>
        <v>131.01241686330863</v>
      </c>
      <c r="Q15" s="1">
        <f>[1]IUajustada!R16*[2]EF_PM!Q15/1000</f>
        <v>214.19116354091284</v>
      </c>
      <c r="R15" s="1">
        <f>[1]IUajustada!S16*[2]EF_PM!R15/1000</f>
        <v>214.36251647174558</v>
      </c>
      <c r="S15" s="1">
        <f>[1]IUajustada!T16*[2]EF_PM!S15/1000</f>
        <v>435.60474069818713</v>
      </c>
      <c r="T15" s="1">
        <f>[1]IUajustada!U16*[2]EF_PM!T15/1000</f>
        <v>435.60474069818713</v>
      </c>
      <c r="U15" s="1">
        <f>[1]IUajustada!V16*[2]EF_PM!U15/1000</f>
        <v>0</v>
      </c>
      <c r="V15" s="1">
        <f>[1]IUajustada!W16*[2]EF_PM!V15/1000</f>
        <v>0</v>
      </c>
    </row>
    <row r="16" spans="1:22" x14ac:dyDescent="0.2">
      <c r="A16" s="5">
        <v>1988</v>
      </c>
      <c r="B16" s="1">
        <f>[1]IUajustada!C17*[2]EF_PM!B16/1000</f>
        <v>1.910199802768151</v>
      </c>
      <c r="C16" s="1" t="e">
        <f>[1]IUajustada!D17*[2]EF_PM!C16/1000</f>
        <v>#VALUE!</v>
      </c>
      <c r="D16" s="1">
        <f>[1]IUajustada!E17*[2]EF_PM!D16/1000</f>
        <v>0</v>
      </c>
      <c r="E16" s="1">
        <f>[1]IUajustada!F17*[2]EF_PM!E16/1000</f>
        <v>0</v>
      </c>
      <c r="F16" s="1">
        <f>[1]IUajustada!G17*[2]EF_PM!F16/1000</f>
        <v>0</v>
      </c>
      <c r="G16" s="1">
        <f>[1]IUajustada!H17*[2]EF_PM!G16/1000</f>
        <v>3.4817329878040572E-2</v>
      </c>
      <c r="H16" s="1" t="e">
        <f>[1]IUajustada!I17*[2]EF_PM!H16/1000</f>
        <v>#VALUE!</v>
      </c>
      <c r="I16" s="1">
        <f>[1]IUajustada!J17*[2]EF_PM!I16/1000</f>
        <v>0</v>
      </c>
      <c r="J16" s="1">
        <f>[1]IUajustada!K17*[2]EF_PM!J16/1000</f>
        <v>0</v>
      </c>
      <c r="K16" s="1">
        <f>[1]IUajustada!L17*[2]EF_PM!K16/1000</f>
        <v>13.995238589059429</v>
      </c>
      <c r="L16" s="1">
        <f>[1]IUajustada!M17*[2]EF_PM!L16/1000</f>
        <v>0</v>
      </c>
      <c r="M16" s="1">
        <f>[1]IUajustada!N17*[2]EF_PM!M16/1000</f>
        <v>821.10489914771779</v>
      </c>
      <c r="N16" s="1">
        <f>[1]IUajustada!O17*[2]EF_PM!N16/1000</f>
        <v>4.0646628682989521</v>
      </c>
      <c r="O16" s="1">
        <f>[1]IUajustada!P17*[2]EF_PM!O16/1000</f>
        <v>0</v>
      </c>
      <c r="P16" s="1">
        <f>[1]IUajustada!Q17*[2]EF_PM!P16/1000</f>
        <v>141.02867634811631</v>
      </c>
      <c r="Q16" s="1">
        <f>[1]IUajustada!R17*[2]EF_PM!Q16/1000</f>
        <v>230.56666690726212</v>
      </c>
      <c r="R16" s="1">
        <f>[1]IUajustada!S17*[2]EF_PM!R16/1000</f>
        <v>230.75112024078791</v>
      </c>
      <c r="S16" s="1">
        <f>[1]IUajustada!T17*[2]EF_PM!S16/1000</f>
        <v>479.62807721545965</v>
      </c>
      <c r="T16" s="1">
        <f>[1]IUajustada!U17*[2]EF_PM!T16/1000</f>
        <v>479.62807721545965</v>
      </c>
      <c r="U16" s="1">
        <f>[1]IUajustada!V17*[2]EF_PM!U16/1000</f>
        <v>0</v>
      </c>
      <c r="V16" s="1">
        <f>[1]IUajustada!W17*[2]EF_PM!V16/1000</f>
        <v>0</v>
      </c>
    </row>
    <row r="17" spans="1:22" x14ac:dyDescent="0.2">
      <c r="A17" s="5">
        <v>1989</v>
      </c>
      <c r="B17" s="1">
        <f>[1]IUajustada!C18*[2]EF_PM!B17/1000</f>
        <v>6.0464469161263539</v>
      </c>
      <c r="C17" s="1" t="e">
        <f>[1]IUajustada!D18*[2]EF_PM!C17/1000</f>
        <v>#VALUE!</v>
      </c>
      <c r="D17" s="1">
        <f>[1]IUajustada!E18*[2]EF_PM!D17/1000</f>
        <v>0</v>
      </c>
      <c r="E17" s="1">
        <f>[1]IUajustada!F18*[2]EF_PM!E17/1000</f>
        <v>0</v>
      </c>
      <c r="F17" s="1">
        <f>[1]IUajustada!G18*[2]EF_PM!F17/1000</f>
        <v>0</v>
      </c>
      <c r="G17" s="1">
        <f>[1]IUajustada!H18*[2]EF_PM!G17/1000</f>
        <v>0.13610269047063173</v>
      </c>
      <c r="H17" s="1" t="e">
        <f>[1]IUajustada!I18*[2]EF_PM!H17/1000</f>
        <v>#VALUE!</v>
      </c>
      <c r="I17" s="1">
        <f>[1]IUajustada!J18*[2]EF_PM!I17/1000</f>
        <v>0</v>
      </c>
      <c r="J17" s="1">
        <f>[1]IUajustada!K18*[2]EF_PM!J17/1000</f>
        <v>0</v>
      </c>
      <c r="K17" s="1">
        <f>[1]IUajustada!L18*[2]EF_PM!K17/1000</f>
        <v>20.784434669718348</v>
      </c>
      <c r="L17" s="1">
        <f>[1]IUajustada!M18*[2]EF_PM!L17/1000</f>
        <v>0</v>
      </c>
      <c r="M17" s="1">
        <f>[1]IUajustada!N18*[2]EF_PM!M17/1000</f>
        <v>874.70669683085339</v>
      </c>
      <c r="N17" s="1">
        <f>[1]IUajustada!O18*[2]EF_PM!N17/1000</f>
        <v>5.430239066371052</v>
      </c>
      <c r="O17" s="1">
        <f>[1]IUajustada!P18*[2]EF_PM!O17/1000</f>
        <v>0</v>
      </c>
      <c r="P17" s="1">
        <f>[1]IUajustada!Q18*[2]EF_PM!P17/1000</f>
        <v>137.99676447305066</v>
      </c>
      <c r="Q17" s="1">
        <f>[1]IUajustada!R18*[2]EF_PM!Q17/1000</f>
        <v>225.60981817626447</v>
      </c>
      <c r="R17" s="1">
        <f>[1]IUajustada!S18*[2]EF_PM!R17/1000</f>
        <v>225.79030603080548</v>
      </c>
      <c r="S17" s="1">
        <f>[1]IUajustada!T18*[2]EF_PM!S17/1000</f>
        <v>480.00208703818009</v>
      </c>
      <c r="T17" s="1">
        <f>[1]IUajustada!U18*[2]EF_PM!T17/1000</f>
        <v>480.00208703818009</v>
      </c>
      <c r="U17" s="1">
        <f>[1]IUajustada!V18*[2]EF_PM!U17/1000</f>
        <v>0</v>
      </c>
      <c r="V17" s="1">
        <f>[1]IUajustada!W18*[2]EF_PM!V17/1000</f>
        <v>0</v>
      </c>
    </row>
    <row r="18" spans="1:22" x14ac:dyDescent="0.2">
      <c r="A18" s="5">
        <v>1990</v>
      </c>
      <c r="B18" s="1">
        <f>[1]IUajustada!C19*[2]EF_PM!B18/1000</f>
        <v>15.663837764515748</v>
      </c>
      <c r="C18" s="1" t="e">
        <f>[1]IUajustada!D19*[2]EF_PM!C18/1000</f>
        <v>#VALUE!</v>
      </c>
      <c r="D18" s="1">
        <f>[1]IUajustada!E19*[2]EF_PM!D18/1000</f>
        <v>0</v>
      </c>
      <c r="E18" s="1">
        <f>[1]IUajustada!F19*[2]EF_PM!E18/1000</f>
        <v>0</v>
      </c>
      <c r="F18" s="1">
        <f>[1]IUajustada!G19*[2]EF_PM!F18/1000</f>
        <v>0</v>
      </c>
      <c r="G18" s="1">
        <f>[1]IUajustada!H19*[2]EF_PM!G18/1000</f>
        <v>0.29910330019026665</v>
      </c>
      <c r="H18" s="1" t="e">
        <f>[1]IUajustada!I19*[2]EF_PM!H18/1000</f>
        <v>#VALUE!</v>
      </c>
      <c r="I18" s="1">
        <f>[1]IUajustada!J19*[2]EF_PM!I18/1000</f>
        <v>0</v>
      </c>
      <c r="J18" s="1">
        <f>[1]IUajustada!K19*[2]EF_PM!J18/1000</f>
        <v>0</v>
      </c>
      <c r="K18" s="1">
        <f>[1]IUajustada!L19*[2]EF_PM!K18/1000</f>
        <v>18.754394073615224</v>
      </c>
      <c r="L18" s="1">
        <f>[1]IUajustada!M19*[2]EF_PM!L18/1000</f>
        <v>0</v>
      </c>
      <c r="M18" s="1">
        <f>[1]IUajustada!N19*[2]EF_PM!M18/1000</f>
        <v>950.77211172648106</v>
      </c>
      <c r="N18" s="1">
        <f>[1]IUajustada!O19*[2]EF_PM!N18/1000</f>
        <v>4.6994714165147657</v>
      </c>
      <c r="O18" s="1">
        <f>[1]IUajustada!P19*[2]EF_PM!O18/1000</f>
        <v>0</v>
      </c>
      <c r="P18" s="1">
        <f>[1]IUajustada!Q19*[2]EF_PM!P18/1000</f>
        <v>114.39295625983239</v>
      </c>
      <c r="Q18" s="1">
        <f>[1]IUajustada!R19*[2]EF_PM!Q18/1000</f>
        <v>187.02013892120078</v>
      </c>
      <c r="R18" s="1">
        <f>[1]IUajustada!S19*[2]EF_PM!R18/1000</f>
        <v>187.16975503233778</v>
      </c>
      <c r="S18" s="1">
        <f>[1]IUajustada!T19*[2]EF_PM!S18/1000</f>
        <v>407.02309471693025</v>
      </c>
      <c r="T18" s="1">
        <f>[1]IUajustada!U19*[2]EF_PM!T18/1000</f>
        <v>407.02309471693025</v>
      </c>
      <c r="U18" s="1">
        <f>[1]IUajustada!V19*[2]EF_PM!U18/1000</f>
        <v>0</v>
      </c>
      <c r="V18" s="1">
        <f>[1]IUajustada!W19*[2]EF_PM!V18/1000</f>
        <v>0</v>
      </c>
    </row>
    <row r="19" spans="1:22" x14ac:dyDescent="0.2">
      <c r="A19" s="5">
        <v>1991</v>
      </c>
      <c r="B19" s="1">
        <f>[1]IUajustada!C20*[2]EF_PM!B19/1000</f>
        <v>19.96826280459883</v>
      </c>
      <c r="C19" s="1" t="e">
        <f>[1]IUajustada!D20*[2]EF_PM!C19/1000</f>
        <v>#VALUE!</v>
      </c>
      <c r="D19" s="1">
        <f>[1]IUajustada!E20*[2]EF_PM!D19/1000</f>
        <v>0</v>
      </c>
      <c r="E19" s="1">
        <f>[1]IUajustada!F20*[2]EF_PM!E19/1000</f>
        <v>0</v>
      </c>
      <c r="F19" s="1">
        <f>[1]IUajustada!G20*[2]EF_PM!F19/1000</f>
        <v>0</v>
      </c>
      <c r="G19" s="1">
        <f>[1]IUajustada!H20*[2]EF_PM!G19/1000</f>
        <v>0.43197742945751083</v>
      </c>
      <c r="H19" s="1" t="e">
        <f>[1]IUajustada!I20*[2]EF_PM!H19/1000</f>
        <v>#VALUE!</v>
      </c>
      <c r="I19" s="1">
        <f>[1]IUajustada!J20*[2]EF_PM!I19/1000</f>
        <v>0</v>
      </c>
      <c r="J19" s="1">
        <f>[1]IUajustada!K20*[2]EF_PM!J19/1000</f>
        <v>0</v>
      </c>
      <c r="K19" s="1">
        <f>[1]IUajustada!L20*[2]EF_PM!K19/1000</f>
        <v>17.801381842080296</v>
      </c>
      <c r="L19" s="1">
        <f>[1]IUajustada!M20*[2]EF_PM!L19/1000</f>
        <v>0</v>
      </c>
      <c r="M19" s="1">
        <f>[1]IUajustada!N20*[2]EF_PM!M19/1000</f>
        <v>2006.8788589542364</v>
      </c>
      <c r="N19" s="1">
        <f>[1]IUajustada!O20*[2]EF_PM!N19/1000</f>
        <v>2.1040260177499768</v>
      </c>
      <c r="O19" s="1">
        <f>[1]IUajustada!P20*[2]EF_PM!O19/1000</f>
        <v>0</v>
      </c>
      <c r="P19" s="1">
        <f>[1]IUajustada!Q20*[2]EF_PM!P19/1000</f>
        <v>151.34205803059518</v>
      </c>
      <c r="Q19" s="1">
        <f>[1]IUajustada!R20*[2]EF_PM!Q19/1000</f>
        <v>247.42793300325727</v>
      </c>
      <c r="R19" s="1">
        <f>[1]IUajustada!S20*[2]EF_PM!R19/1000</f>
        <v>247.62587534965988</v>
      </c>
      <c r="S19" s="1">
        <f>[1]IUajustada!T20*[2]EF_PM!S19/1000</f>
        <v>551.01460621120054</v>
      </c>
      <c r="T19" s="1">
        <f>[1]IUajustada!U20*[2]EF_PM!T19/1000</f>
        <v>551.01460621120054</v>
      </c>
      <c r="U19" s="1">
        <f>[1]IUajustada!V20*[2]EF_PM!U19/1000</f>
        <v>0</v>
      </c>
      <c r="V19" s="1">
        <f>[1]IUajustada!W20*[2]EF_PM!V19/1000</f>
        <v>0</v>
      </c>
    </row>
    <row r="20" spans="1:22" x14ac:dyDescent="0.2">
      <c r="A20" s="5">
        <v>1992</v>
      </c>
      <c r="B20" s="1">
        <f>[1]IUajustada!C21*[2]EF_PM!B20/1000</f>
        <v>23.045049532944322</v>
      </c>
      <c r="C20" s="1" t="e">
        <f>[1]IUajustada!D21*[2]EF_PM!C20/1000</f>
        <v>#VALUE!</v>
      </c>
      <c r="D20" s="1">
        <f>[1]IUajustada!E21*[2]EF_PM!D20/1000</f>
        <v>0</v>
      </c>
      <c r="E20" s="1">
        <f>[1]IUajustada!F21*[2]EF_PM!E20/1000</f>
        <v>0</v>
      </c>
      <c r="F20" s="1">
        <f>[1]IUajustada!G21*[2]EF_PM!F20/1000</f>
        <v>0</v>
      </c>
      <c r="G20" s="1">
        <f>[1]IUajustada!H21*[2]EF_PM!G20/1000</f>
        <v>0.47612352058227547</v>
      </c>
      <c r="H20" s="1" t="e">
        <f>[1]IUajustada!I21*[2]EF_PM!H20/1000</f>
        <v>#VALUE!</v>
      </c>
      <c r="I20" s="1">
        <f>[1]IUajustada!J21*[2]EF_PM!I20/1000</f>
        <v>0</v>
      </c>
      <c r="J20" s="1">
        <f>[1]IUajustada!K21*[2]EF_PM!J20/1000</f>
        <v>0</v>
      </c>
      <c r="K20" s="1">
        <f>[1]IUajustada!L21*[2]EF_PM!K20/1000</f>
        <v>20.403256986140228</v>
      </c>
      <c r="L20" s="1">
        <f>[1]IUajustada!M21*[2]EF_PM!L20/1000</f>
        <v>0</v>
      </c>
      <c r="M20" s="1">
        <f>[1]IUajustada!N21*[2]EF_PM!M20/1000</f>
        <v>1584.3762390762258</v>
      </c>
      <c r="N20" s="1">
        <f>[1]IUajustada!O21*[2]EF_PM!N20/1000</f>
        <v>1.171071058918284</v>
      </c>
      <c r="O20" s="1">
        <f>[1]IUajustada!P21*[2]EF_PM!O20/1000</f>
        <v>0</v>
      </c>
      <c r="P20" s="1">
        <f>[1]IUajustada!Q21*[2]EF_PM!P20/1000</f>
        <v>105.06242575187854</v>
      </c>
      <c r="Q20" s="1">
        <f>[1]IUajustada!R21*[2]EF_PM!Q20/1000</f>
        <v>171.76572843247769</v>
      </c>
      <c r="R20" s="1">
        <f>[1]IUajustada!S21*[2]EF_PM!R20/1000</f>
        <v>171.90314101522367</v>
      </c>
      <c r="S20" s="1">
        <f>[1]IUajustada!T21*[2]EF_PM!S20/1000</f>
        <v>391.56724464527821</v>
      </c>
      <c r="T20" s="1">
        <f>[1]IUajustada!U21*[2]EF_PM!T20/1000</f>
        <v>391.56724464527821</v>
      </c>
      <c r="U20" s="1">
        <f>[1]IUajustada!V21*[2]EF_PM!U20/1000</f>
        <v>0</v>
      </c>
      <c r="V20" s="1">
        <f>[1]IUajustada!W21*[2]EF_PM!V20/1000</f>
        <v>0</v>
      </c>
    </row>
    <row r="21" spans="1:22" x14ac:dyDescent="0.2">
      <c r="A21" s="5">
        <v>1993</v>
      </c>
      <c r="B21" s="1">
        <f>[1]IUajustada!C22*[2]EF_PM!B21/1000</f>
        <v>42.518035817718555</v>
      </c>
      <c r="C21" s="1" t="e">
        <f>[1]IUajustada!D22*[2]EF_PM!C21/1000</f>
        <v>#VALUE!</v>
      </c>
      <c r="D21" s="1">
        <f>[1]IUajustada!E22*[2]EF_PM!D21/1000</f>
        <v>0</v>
      </c>
      <c r="E21" s="1">
        <f>[1]IUajustada!F22*[2]EF_PM!E21/1000</f>
        <v>0</v>
      </c>
      <c r="F21" s="1">
        <f>[1]IUajustada!G22*[2]EF_PM!F21/1000</f>
        <v>0</v>
      </c>
      <c r="G21" s="1">
        <f>[1]IUajustada!H22*[2]EF_PM!G21/1000</f>
        <v>0.74067004068966946</v>
      </c>
      <c r="H21" s="1" t="e">
        <f>[1]IUajustada!I22*[2]EF_PM!H21/1000</f>
        <v>#VALUE!</v>
      </c>
      <c r="I21" s="1">
        <f>[1]IUajustada!J22*[2]EF_PM!I21/1000</f>
        <v>0</v>
      </c>
      <c r="J21" s="1">
        <f>[1]IUajustada!K22*[2]EF_PM!J21/1000</f>
        <v>0</v>
      </c>
      <c r="K21" s="1">
        <f>[1]IUajustada!L22*[2]EF_PM!K21/1000</f>
        <v>40.852465936510768</v>
      </c>
      <c r="L21" s="1">
        <f>[1]IUajustada!M22*[2]EF_PM!L21/1000</f>
        <v>0</v>
      </c>
      <c r="M21" s="1">
        <f>[1]IUajustada!N22*[2]EF_PM!M21/1000</f>
        <v>1308.0960893831268</v>
      </c>
      <c r="N21" s="1">
        <f>[1]IUajustada!O22*[2]EF_PM!N21/1000</f>
        <v>34.346361424103996</v>
      </c>
      <c r="O21" s="1">
        <f>[1]IUajustada!P22*[2]EF_PM!O21/1000</f>
        <v>0</v>
      </c>
      <c r="P21" s="1">
        <f>[1]IUajustada!Q22*[2]EF_PM!P21/1000</f>
        <v>147.76365037842589</v>
      </c>
      <c r="Q21" s="1">
        <f>[1]IUajustada!R22*[2]EF_PM!Q21/1000</f>
        <v>241.57762265105961</v>
      </c>
      <c r="R21" s="1">
        <f>[1]IUajustada!S22*[2]EF_PM!R21/1000</f>
        <v>241.77088474918045</v>
      </c>
      <c r="S21" s="1">
        <f>[1]IUajustada!T22*[2]EF_PM!S21/1000</f>
        <v>563.96636407269557</v>
      </c>
      <c r="T21" s="1">
        <f>[1]IUajustada!U22*[2]EF_PM!T21/1000</f>
        <v>563.96636407269557</v>
      </c>
      <c r="U21" s="1">
        <f>[1]IUajustada!V22*[2]EF_PM!U21/1000</f>
        <v>0</v>
      </c>
      <c r="V21" s="1">
        <f>[1]IUajustada!W22*[2]EF_PM!V21/1000</f>
        <v>0</v>
      </c>
    </row>
    <row r="22" spans="1:22" x14ac:dyDescent="0.2">
      <c r="A22" s="5">
        <v>1994</v>
      </c>
      <c r="B22" s="1">
        <f>[1]IUajustada!C23*[2]EF_PM!B22/1000</f>
        <v>76.57279008383739</v>
      </c>
      <c r="C22" s="1" t="e">
        <f>[1]IUajustada!D23*[2]EF_PM!C22/1000</f>
        <v>#VALUE!</v>
      </c>
      <c r="D22" s="1">
        <f>[1]IUajustada!E23*[2]EF_PM!D22/1000</f>
        <v>0</v>
      </c>
      <c r="E22" s="1">
        <f>[1]IUajustada!F23*[2]EF_PM!E22/1000</f>
        <v>0</v>
      </c>
      <c r="F22" s="1">
        <f>[1]IUajustada!G23*[2]EF_PM!F22/1000</f>
        <v>0</v>
      </c>
      <c r="G22" s="1">
        <f>[1]IUajustada!H23*[2]EF_PM!G22/1000</f>
        <v>1.3945145296553783</v>
      </c>
      <c r="H22" s="1" t="e">
        <f>[1]IUajustada!I23*[2]EF_PM!H22/1000</f>
        <v>#VALUE!</v>
      </c>
      <c r="I22" s="1">
        <f>[1]IUajustada!J23*[2]EF_PM!I22/1000</f>
        <v>0</v>
      </c>
      <c r="J22" s="1">
        <f>[1]IUajustada!K23*[2]EF_PM!J22/1000</f>
        <v>0</v>
      </c>
      <c r="K22" s="1">
        <f>[1]IUajustada!L23*[2]EF_PM!K22/1000</f>
        <v>46.636053400270988</v>
      </c>
      <c r="L22" s="1">
        <f>[1]IUajustada!M23*[2]EF_PM!L22/1000</f>
        <v>0</v>
      </c>
      <c r="M22" s="1">
        <f>[1]IUajustada!N23*[2]EF_PM!M22/1000</f>
        <v>2232.9470882398259</v>
      </c>
      <c r="N22" s="1">
        <f>[1]IUajustada!O23*[2]EF_PM!N22/1000</f>
        <v>64.875464148705348</v>
      </c>
      <c r="O22" s="1">
        <f>[1]IUajustada!P23*[2]EF_PM!O22/1000</f>
        <v>0</v>
      </c>
      <c r="P22" s="1">
        <f>[1]IUajustada!Q23*[2]EF_PM!P22/1000</f>
        <v>194.63890564035677</v>
      </c>
      <c r="Q22" s="1">
        <f>[1]IUajustada!R23*[2]EF_PM!Q22/1000</f>
        <v>318.21360652353286</v>
      </c>
      <c r="R22" s="1">
        <f>[1]IUajustada!S23*[2]EF_PM!R22/1000</f>
        <v>318.46817740875173</v>
      </c>
      <c r="S22" s="1">
        <f>[1]IUajustada!T23*[2]EF_PM!S22/1000</f>
        <v>760.99122488654541</v>
      </c>
      <c r="T22" s="1">
        <f>[1]IUajustada!U23*[2]EF_PM!T22/1000</f>
        <v>760.99122488654541</v>
      </c>
      <c r="U22" s="1">
        <f>[1]IUajustada!V23*[2]EF_PM!U22/1000</f>
        <v>0</v>
      </c>
      <c r="V22" s="1">
        <f>[1]IUajustada!W23*[2]EF_PM!V22/1000</f>
        <v>0</v>
      </c>
    </row>
    <row r="23" spans="1:22" x14ac:dyDescent="0.2">
      <c r="A23" s="5">
        <v>1995</v>
      </c>
      <c r="B23" s="1">
        <f>[1]IUajustada!C24*[2]EF_PM!B23/1000</f>
        <v>125.4851204360541</v>
      </c>
      <c r="C23" s="1" t="e">
        <f>[1]IUajustada!D24*[2]EF_PM!C23/1000</f>
        <v>#VALUE!</v>
      </c>
      <c r="D23" s="1">
        <f>[1]IUajustada!E24*[2]EF_PM!D23/1000</f>
        <v>0</v>
      </c>
      <c r="E23" s="1">
        <f>[1]IUajustada!F24*[2]EF_PM!E23/1000</f>
        <v>0</v>
      </c>
      <c r="F23" s="1">
        <f>[1]IUajustada!G24*[2]EF_PM!F23/1000</f>
        <v>0</v>
      </c>
      <c r="G23" s="1">
        <f>[1]IUajustada!H24*[2]EF_PM!G23/1000</f>
        <v>2.5789935760372291</v>
      </c>
      <c r="H23" s="1" t="e">
        <f>[1]IUajustada!I24*[2]EF_PM!H23/1000</f>
        <v>#VALUE!</v>
      </c>
      <c r="I23" s="1">
        <f>[1]IUajustada!J24*[2]EF_PM!I23/1000</f>
        <v>0</v>
      </c>
      <c r="J23" s="1">
        <f>[1]IUajustada!K24*[2]EF_PM!J23/1000</f>
        <v>0</v>
      </c>
      <c r="K23" s="1">
        <f>[1]IUajustada!L24*[2]EF_PM!K23/1000</f>
        <v>63.710814818192873</v>
      </c>
      <c r="L23" s="1">
        <f>[1]IUajustada!M24*[2]EF_PM!L23/1000</f>
        <v>0</v>
      </c>
      <c r="M23" s="1">
        <f>[1]IUajustada!N24*[2]EF_PM!M23/1000</f>
        <v>4301.8953762434012</v>
      </c>
      <c r="N23" s="1">
        <f>[1]IUajustada!O24*[2]EF_PM!N23/1000</f>
        <v>163.68052600619973</v>
      </c>
      <c r="O23" s="1">
        <f>[1]IUajustada!P24*[2]EF_PM!O23/1000</f>
        <v>0</v>
      </c>
      <c r="P23" s="1">
        <f>[1]IUajustada!Q24*[2]EF_PM!P23/1000</f>
        <v>327.33090341778347</v>
      </c>
      <c r="Q23" s="1">
        <f>[1]IUajustada!R24*[2]EF_PM!Q23/1000</f>
        <v>535.15070360928996</v>
      </c>
      <c r="R23" s="1">
        <f>[1]IUajustada!S24*[2]EF_PM!R23/1000</f>
        <v>535.57882417217741</v>
      </c>
      <c r="S23" s="1">
        <f>[1]IUajustada!T24*[2]EF_PM!S23/1000</f>
        <v>1311.2133242450013</v>
      </c>
      <c r="T23" s="1">
        <f>[1]IUajustada!U24*[2]EF_PM!T23/1000</f>
        <v>1311.2133242450013</v>
      </c>
      <c r="U23" s="1">
        <f>[1]IUajustada!V24*[2]EF_PM!U23/1000</f>
        <v>0</v>
      </c>
      <c r="V23" s="1">
        <f>[1]IUajustada!W24*[2]EF_PM!V23/1000</f>
        <v>0</v>
      </c>
    </row>
    <row r="24" spans="1:22" x14ac:dyDescent="0.2">
      <c r="A24" s="5">
        <v>1996</v>
      </c>
      <c r="B24" s="1">
        <f>[1]IUajustada!C25*[2]EF_PM!B24/1000</f>
        <v>137.71534510391575</v>
      </c>
      <c r="C24" s="1" t="e">
        <f>[1]IUajustada!D25*[2]EF_PM!C24/1000</f>
        <v>#VALUE!</v>
      </c>
      <c r="D24" s="1">
        <f>[1]IUajustada!E25*[2]EF_PM!D24/1000</f>
        <v>0</v>
      </c>
      <c r="E24" s="1">
        <f>[1]IUajustada!F25*[2]EF_PM!E24/1000</f>
        <v>0</v>
      </c>
      <c r="F24" s="1">
        <f>[1]IUajustada!G25*[2]EF_PM!F24/1000</f>
        <v>0</v>
      </c>
      <c r="G24" s="1">
        <f>[1]IUajustada!H25*[2]EF_PM!G24/1000</f>
        <v>2.643988294798342</v>
      </c>
      <c r="H24" s="1" t="e">
        <f>[1]IUajustada!I25*[2]EF_PM!H24/1000</f>
        <v>#VALUE!</v>
      </c>
      <c r="I24" s="1">
        <f>[1]IUajustada!J25*[2]EF_PM!I24/1000</f>
        <v>0</v>
      </c>
      <c r="J24" s="1">
        <f>[1]IUajustada!K25*[2]EF_PM!J24/1000</f>
        <v>0</v>
      </c>
      <c r="K24" s="1">
        <f>[1]IUajustada!L25*[2]EF_PM!K24/1000</f>
        <v>60.780319978167626</v>
      </c>
      <c r="L24" s="1">
        <f>[1]IUajustada!M25*[2]EF_PM!L24/1000</f>
        <v>0</v>
      </c>
      <c r="M24" s="1">
        <f>[1]IUajustada!N25*[2]EF_PM!M24/1000</f>
        <v>3912.573314341008</v>
      </c>
      <c r="N24" s="1">
        <f>[1]IUajustada!O25*[2]EF_PM!N24/1000</f>
        <v>163.43026014472883</v>
      </c>
      <c r="O24" s="1">
        <f>[1]IUajustada!P25*[2]EF_PM!O24/1000</f>
        <v>0</v>
      </c>
      <c r="P24" s="1">
        <f>[1]IUajustada!Q25*[2]EF_PM!P24/1000</f>
        <v>223.42434665829646</v>
      </c>
      <c r="Q24" s="1">
        <f>[1]IUajustada!R25*[2]EF_PM!Q24/1000</f>
        <v>365.27469624530841</v>
      </c>
      <c r="R24" s="1">
        <f>[1]IUajustada!S25*[2]EF_PM!R24/1000</f>
        <v>365.56691600230465</v>
      </c>
      <c r="S24" s="1">
        <f>[1]IUajustada!T25*[2]EF_PM!S24/1000</f>
        <v>916.9108638263649</v>
      </c>
      <c r="T24" s="1">
        <f>[1]IUajustada!U25*[2]EF_PM!T24/1000</f>
        <v>916.9108638263649</v>
      </c>
      <c r="U24" s="1">
        <f>[1]IUajustada!V25*[2]EF_PM!U24/1000</f>
        <v>0</v>
      </c>
      <c r="V24" s="1">
        <f>[1]IUajustada!W25*[2]EF_PM!V24/1000</f>
        <v>0</v>
      </c>
    </row>
    <row r="25" spans="1:22" x14ac:dyDescent="0.2">
      <c r="A25" s="5">
        <v>1997</v>
      </c>
      <c r="B25" s="1">
        <f>[1]IUajustada!C26*[2]EF_PM!B25/1000</f>
        <v>83.088993271858627</v>
      </c>
      <c r="C25" s="1" t="e">
        <f>[1]IUajustada!D26*[2]EF_PM!C25/1000</f>
        <v>#VALUE!</v>
      </c>
      <c r="D25" s="1">
        <f>[1]IUajustada!E26*[2]EF_PM!D25/1000</f>
        <v>0</v>
      </c>
      <c r="E25" s="1">
        <f>[1]IUajustada!F26*[2]EF_PM!E25/1000</f>
        <v>0</v>
      </c>
      <c r="F25" s="1">
        <f>[1]IUajustada!G26*[2]EF_PM!F25/1000</f>
        <v>0</v>
      </c>
      <c r="G25" s="1">
        <f>[1]IUajustada!H26*[2]EF_PM!G25/1000</f>
        <v>1.7440777489543913</v>
      </c>
      <c r="H25" s="1" t="e">
        <f>[1]IUajustada!I26*[2]EF_PM!H25/1000</f>
        <v>#VALUE!</v>
      </c>
      <c r="I25" s="1">
        <f>[1]IUajustada!J26*[2]EF_PM!I25/1000</f>
        <v>0</v>
      </c>
      <c r="J25" s="1">
        <f>[1]IUajustada!K26*[2]EF_PM!J25/1000</f>
        <v>0</v>
      </c>
      <c r="K25" s="1">
        <f>[1]IUajustada!L26*[2]EF_PM!K25/1000</f>
        <v>121.1796324496803</v>
      </c>
      <c r="L25" s="1">
        <f>[1]IUajustada!M26*[2]EF_PM!L25/1000</f>
        <v>0</v>
      </c>
      <c r="M25" s="1">
        <f>[1]IUajustada!N26*[2]EF_PM!M25/1000</f>
        <v>5438.1626159008674</v>
      </c>
      <c r="N25" s="1">
        <f>[1]IUajustada!O26*[2]EF_PM!N25/1000</f>
        <v>331.83907793183903</v>
      </c>
      <c r="O25" s="1">
        <f>[1]IUajustada!P26*[2]EF_PM!O25/1000</f>
        <v>0</v>
      </c>
      <c r="P25" s="1">
        <f>[1]IUajustada!Q26*[2]EF_PM!P25/1000</f>
        <v>366.11708785838573</v>
      </c>
      <c r="Q25" s="1">
        <f>[1]IUajustada!R26*[2]EF_PM!Q25/1000</f>
        <v>598.5619296102027</v>
      </c>
      <c r="R25" s="1">
        <f>[1]IUajustada!S26*[2]EF_PM!R25/1000</f>
        <v>599.04077915389075</v>
      </c>
      <c r="S25" s="1">
        <f>[1]IUajustada!T26*[2]EF_PM!S25/1000</f>
        <v>1538.7584814159729</v>
      </c>
      <c r="T25" s="1">
        <f>[1]IUajustada!U26*[2]EF_PM!T25/1000</f>
        <v>1538.7584814159729</v>
      </c>
      <c r="U25" s="1">
        <f>[1]IUajustada!V26*[2]EF_PM!U25/1000</f>
        <v>0</v>
      </c>
      <c r="V25" s="1">
        <f>[1]IUajustada!W26*[2]EF_PM!V25/1000</f>
        <v>0</v>
      </c>
    </row>
    <row r="26" spans="1:22" x14ac:dyDescent="0.2">
      <c r="A26" s="5">
        <v>1998</v>
      </c>
      <c r="B26" s="1">
        <f>[1]IUajustada!C27*[2]EF_PM!B26/1000</f>
        <v>73.360057059363768</v>
      </c>
      <c r="C26" s="1" t="e">
        <f>[1]IUajustada!D27*[2]EF_PM!C26/1000</f>
        <v>#VALUE!</v>
      </c>
      <c r="D26" s="1">
        <f>[1]IUajustada!E27*[2]EF_PM!D26/1000</f>
        <v>0</v>
      </c>
      <c r="E26" s="1">
        <f>[1]IUajustada!F27*[2]EF_PM!E26/1000</f>
        <v>0</v>
      </c>
      <c r="F26" s="1">
        <f>[1]IUajustada!G27*[2]EF_PM!F26/1000</f>
        <v>0</v>
      </c>
      <c r="G26" s="1">
        <f>[1]IUajustada!H27*[2]EF_PM!G26/1000</f>
        <v>1.8247461086369239</v>
      </c>
      <c r="H26" s="1" t="e">
        <f>[1]IUajustada!I27*[2]EF_PM!H26/1000</f>
        <v>#VALUE!</v>
      </c>
      <c r="I26" s="1">
        <f>[1]IUajustada!J27*[2]EF_PM!I26/1000</f>
        <v>0</v>
      </c>
      <c r="J26" s="1">
        <f>[1]IUajustada!K27*[2]EF_PM!J26/1000</f>
        <v>0</v>
      </c>
      <c r="K26" s="1">
        <f>[1]IUajustada!L27*[2]EF_PM!K26/1000</f>
        <v>159.52112596375233</v>
      </c>
      <c r="L26" s="1">
        <f>[1]IUajustada!M27*[2]EF_PM!L26/1000</f>
        <v>0</v>
      </c>
      <c r="M26" s="1">
        <f>[1]IUajustada!N27*[2]EF_PM!M26/1000</f>
        <v>5643.4224289696222</v>
      </c>
      <c r="N26" s="1">
        <f>[1]IUajustada!O27*[2]EF_PM!N26/1000</f>
        <v>271.65647433774257</v>
      </c>
      <c r="O26" s="1">
        <f>[1]IUajustada!P27*[2]EF_PM!O26/1000</f>
        <v>0</v>
      </c>
      <c r="P26" s="1">
        <f>[1]IUajustada!Q27*[2]EF_PM!P26/1000</f>
        <v>332.42947562285997</v>
      </c>
      <c r="Q26" s="1">
        <f>[1]IUajustada!R27*[2]EF_PM!Q26/1000</f>
        <v>543.4863189589563</v>
      </c>
      <c r="R26" s="1">
        <f>[1]IUajustada!S27*[2]EF_PM!R26/1000</f>
        <v>543.92110801412343</v>
      </c>
      <c r="S26" s="1">
        <f>[1]IUajustada!T27*[2]EF_PM!S26/1000</f>
        <v>1429.8306696999045</v>
      </c>
      <c r="T26" s="1">
        <f>[1]IUajustada!U27*[2]EF_PM!T26/1000</f>
        <v>1429.8306696999045</v>
      </c>
      <c r="U26" s="1">
        <f>[1]IUajustada!V27*[2]EF_PM!U26/1000</f>
        <v>0</v>
      </c>
      <c r="V26" s="1">
        <f>[1]IUajustada!W27*[2]EF_PM!V26/1000</f>
        <v>0</v>
      </c>
    </row>
    <row r="27" spans="1:22" x14ac:dyDescent="0.2">
      <c r="A27" s="5">
        <v>1999</v>
      </c>
      <c r="B27" s="1">
        <f>[1]IUajustada!C28*[2]EF_PM!B27/1000</f>
        <v>71.007052669211873</v>
      </c>
      <c r="C27" s="1" t="e">
        <f>[1]IUajustada!D28*[2]EF_PM!C27/1000</f>
        <v>#VALUE!</v>
      </c>
      <c r="D27" s="1">
        <f>[1]IUajustada!E28*[2]EF_PM!D27/1000</f>
        <v>0</v>
      </c>
      <c r="E27" s="1">
        <f>[1]IUajustada!F28*[2]EF_PM!E27/1000</f>
        <v>0</v>
      </c>
      <c r="F27" s="1">
        <f>[1]IUajustada!G28*[2]EF_PM!F27/1000</f>
        <v>0</v>
      </c>
      <c r="G27" s="1">
        <f>[1]IUajustada!H28*[2]EF_PM!G27/1000</f>
        <v>1.7636372283757344</v>
      </c>
      <c r="H27" s="1" t="e">
        <f>[1]IUajustada!I28*[2]EF_PM!H27/1000</f>
        <v>#VALUE!</v>
      </c>
      <c r="I27" s="1">
        <f>[1]IUajustada!J28*[2]EF_PM!I27/1000</f>
        <v>0</v>
      </c>
      <c r="J27" s="1">
        <f>[1]IUajustada!K28*[2]EF_PM!J27/1000</f>
        <v>0</v>
      </c>
      <c r="K27" s="1">
        <f>[1]IUajustada!L28*[2]EF_PM!K27/1000</f>
        <v>197.94640810428032</v>
      </c>
      <c r="L27" s="1">
        <f>[1]IUajustada!M28*[2]EF_PM!L27/1000</f>
        <v>0</v>
      </c>
      <c r="M27" s="1">
        <f>[1]IUajustada!N28*[2]EF_PM!M27/1000</f>
        <v>4909.6799412122882</v>
      </c>
      <c r="N27" s="1">
        <f>[1]IUajustada!O28*[2]EF_PM!N27/1000</f>
        <v>135.9367690557458</v>
      </c>
      <c r="O27" s="1">
        <f>[1]IUajustada!P28*[2]EF_PM!O27/1000</f>
        <v>0</v>
      </c>
      <c r="P27" s="1">
        <f>[1]IUajustada!Q28*[2]EF_PM!P27/1000</f>
        <v>464.1313735309962</v>
      </c>
      <c r="Q27" s="1">
        <f>[1]IUajustada!R28*[2]EF_PM!Q27/1000</f>
        <v>758.80470960373304</v>
      </c>
      <c r="R27" s="1">
        <f>[1]IUajustada!S28*[2]EF_PM!R27/1000</f>
        <v>759.41175337141601</v>
      </c>
      <c r="S27" s="1">
        <f>[1]IUajustada!T28*[2]EF_PM!S27/1000</f>
        <v>2040.5469921616677</v>
      </c>
      <c r="T27" s="1">
        <f>[1]IUajustada!U28*[2]EF_PM!T27/1000</f>
        <v>2040.5469921616677</v>
      </c>
      <c r="U27" s="1">
        <f>[1]IUajustada!V28*[2]EF_PM!U27/1000</f>
        <v>0</v>
      </c>
      <c r="V27" s="1">
        <f>[1]IUajustada!W28*[2]EF_PM!V27/1000</f>
        <v>0</v>
      </c>
    </row>
    <row r="28" spans="1:22" x14ac:dyDescent="0.2">
      <c r="A28" s="5">
        <v>2000</v>
      </c>
      <c r="B28" s="1">
        <f>[1]IUajustada!C29*[2]EF_PM!B28/1000</f>
        <v>86.981641570176478</v>
      </c>
      <c r="C28" s="1" t="e">
        <f>[1]IUajustada!D29*[2]EF_PM!C28/1000</f>
        <v>#VALUE!</v>
      </c>
      <c r="D28" s="1">
        <f>[1]IUajustada!E29*[2]EF_PM!D28/1000</f>
        <v>0</v>
      </c>
      <c r="E28" s="1">
        <f>[1]IUajustada!F29*[2]EF_PM!E28/1000</f>
        <v>0</v>
      </c>
      <c r="F28" s="1">
        <f>[1]IUajustada!G29*[2]EF_PM!F28/1000</f>
        <v>0</v>
      </c>
      <c r="G28" s="1">
        <f>[1]IUajustada!H29*[2]EF_PM!G28/1000</f>
        <v>3.7808427620736333</v>
      </c>
      <c r="H28" s="1" t="e">
        <f>[1]IUajustada!I29*[2]EF_PM!H28/1000</f>
        <v>#VALUE!</v>
      </c>
      <c r="I28" s="1">
        <f>[1]IUajustada!J29*[2]EF_PM!I28/1000</f>
        <v>0</v>
      </c>
      <c r="J28" s="1">
        <f>[1]IUajustada!K29*[2]EF_PM!J28/1000</f>
        <v>0</v>
      </c>
      <c r="K28" s="1">
        <f>[1]IUajustada!L29*[2]EF_PM!K28/1000</f>
        <v>381.5640861762551</v>
      </c>
      <c r="L28" s="1">
        <f>[1]IUajustada!M29*[2]EF_PM!L28/1000</f>
        <v>0</v>
      </c>
      <c r="M28" s="1">
        <f>[1]IUajustada!N29*[2]EF_PM!M28/1000</f>
        <v>3872.7953070303438</v>
      </c>
      <c r="N28" s="1">
        <f>[1]IUajustada!O29*[2]EF_PM!N28/1000</f>
        <v>298.14370805540938</v>
      </c>
      <c r="O28" s="1">
        <f>[1]IUajustada!P29*[2]EF_PM!O28/1000</f>
        <v>0</v>
      </c>
      <c r="P28" s="1">
        <f>[1]IUajustada!Q29*[2]EF_PM!P28/1000</f>
        <v>246.80533285098724</v>
      </c>
      <c r="Q28" s="1">
        <f>[1]IUajustada!R29*[2]EF_PM!Q28/1000</f>
        <v>403.50008554235143</v>
      </c>
      <c r="R28" s="1">
        <f>[1]IUajustada!S29*[2]EF_PM!R28/1000</f>
        <v>403.82288561078525</v>
      </c>
      <c r="S28" s="1">
        <f>[1]IUajustada!T29*[2]EF_PM!S28/1000</f>
        <v>1107.2384751674017</v>
      </c>
      <c r="T28" s="1">
        <f>[1]IUajustada!U29*[2]EF_PM!T28/1000</f>
        <v>1107.2384751674017</v>
      </c>
      <c r="U28" s="1">
        <f>[1]IUajustada!V29*[2]EF_PM!U28/1000</f>
        <v>0</v>
      </c>
      <c r="V28" s="1">
        <f>[1]IUajustada!W29*[2]EF_PM!V28/1000</f>
        <v>0</v>
      </c>
    </row>
    <row r="29" spans="1:22" x14ac:dyDescent="0.2">
      <c r="A29" s="5">
        <v>2001</v>
      </c>
      <c r="B29" s="1">
        <f>[1]IUajustada!C30*[2]EF_PM!B29/1000</f>
        <v>110.1797394813603</v>
      </c>
      <c r="C29" s="1" t="e">
        <f>[1]IUajustada!D30*[2]EF_PM!C29/1000</f>
        <v>#VALUE!</v>
      </c>
      <c r="D29" s="1">
        <f>[1]IUajustada!E30*[2]EF_PM!D29/1000</f>
        <v>0</v>
      </c>
      <c r="E29" s="1">
        <f>[1]IUajustada!F30*[2]EF_PM!E29/1000</f>
        <v>0</v>
      </c>
      <c r="F29" s="1">
        <f>[1]IUajustada!G30*[2]EF_PM!F29/1000</f>
        <v>0</v>
      </c>
      <c r="G29" s="1">
        <f>[1]IUajustada!H30*[2]EF_PM!G29/1000</f>
        <v>4.0368061964054736</v>
      </c>
      <c r="H29" s="1" t="e">
        <f>[1]IUajustada!I30*[2]EF_PM!H29/1000</f>
        <v>#VALUE!</v>
      </c>
      <c r="I29" s="1">
        <f>[1]IUajustada!J30*[2]EF_PM!I29/1000</f>
        <v>0</v>
      </c>
      <c r="J29" s="1">
        <f>[1]IUajustada!K30*[2]EF_PM!J29/1000</f>
        <v>0</v>
      </c>
      <c r="K29" s="1">
        <f>[1]IUajustada!L30*[2]EF_PM!K29/1000</f>
        <v>560.38782006042675</v>
      </c>
      <c r="L29" s="1">
        <f>[1]IUajustada!M30*[2]EF_PM!L29/1000</f>
        <v>0</v>
      </c>
      <c r="M29" s="1">
        <f>[1]IUajustada!N30*[2]EF_PM!M29/1000</f>
        <v>3670.3042141153001</v>
      </c>
      <c r="N29" s="1">
        <f>[1]IUajustada!O30*[2]EF_PM!N29/1000</f>
        <v>259.41408053335425</v>
      </c>
      <c r="O29" s="1">
        <f>[1]IUajustada!P30*[2]EF_PM!O29/1000</f>
        <v>0</v>
      </c>
      <c r="P29" s="1">
        <f>[1]IUajustada!Q30*[2]EF_PM!P29/1000</f>
        <v>363.52529366813997</v>
      </c>
      <c r="Q29" s="1">
        <f>[1]IUajustada!R30*[2]EF_PM!Q29/1000</f>
        <v>594.32462579917114</v>
      </c>
      <c r="R29" s="1">
        <f>[1]IUajustada!S30*[2]EF_PM!R29/1000</f>
        <v>594.80008549981051</v>
      </c>
      <c r="S29" s="1">
        <f>[1]IUajustada!T30*[2]EF_PM!S29/1000</f>
        <v>1660.3851230155381</v>
      </c>
      <c r="T29" s="1">
        <f>[1]IUajustada!U30*[2]EF_PM!T29/1000</f>
        <v>1660.3851230155381</v>
      </c>
      <c r="U29" s="1">
        <f>[1]IUajustada!V30*[2]EF_PM!U29/1000</f>
        <v>0</v>
      </c>
      <c r="V29" s="1">
        <f>[1]IUajustada!W30*[2]EF_PM!V29/1000</f>
        <v>0</v>
      </c>
    </row>
    <row r="30" spans="1:22" x14ac:dyDescent="0.2">
      <c r="A30" s="5">
        <v>2002</v>
      </c>
      <c r="B30" s="1">
        <f>[1]IUajustada!C31*[2]EF_PM!B30/1000</f>
        <v>113.1147006402839</v>
      </c>
      <c r="C30" s="1" t="e">
        <f>[1]IUajustada!D31*[2]EF_PM!C30/1000</f>
        <v>#VALUE!</v>
      </c>
      <c r="D30" s="1">
        <f>[1]IUajustada!E31*[2]EF_PM!D30/1000</f>
        <v>0</v>
      </c>
      <c r="E30" s="1">
        <f>[1]IUajustada!F31*[2]EF_PM!E30/1000</f>
        <v>0</v>
      </c>
      <c r="F30" s="1">
        <f>[1]IUajustada!G31*[2]EF_PM!F30/1000</f>
        <v>0</v>
      </c>
      <c r="G30" s="1">
        <f>[1]IUajustada!H31*[2]EF_PM!G30/1000</f>
        <v>3.9130817656897245</v>
      </c>
      <c r="H30" s="1" t="e">
        <f>[1]IUajustada!I31*[2]EF_PM!H30/1000</f>
        <v>#VALUE!</v>
      </c>
      <c r="I30" s="1">
        <f>[1]IUajustada!J31*[2]EF_PM!I30/1000</f>
        <v>0</v>
      </c>
      <c r="J30" s="1">
        <f>[1]IUajustada!K31*[2]EF_PM!J30/1000</f>
        <v>0</v>
      </c>
      <c r="K30" s="1">
        <f>[1]IUajustada!L31*[2]EF_PM!K30/1000</f>
        <v>454.10923576489097</v>
      </c>
      <c r="L30" s="1">
        <f>[1]IUajustada!M31*[2]EF_PM!L30/1000</f>
        <v>1120.1261784259955</v>
      </c>
      <c r="M30" s="1">
        <f>[1]IUajustada!N31*[2]EF_PM!M30/1000</f>
        <v>1272.7776683091131</v>
      </c>
      <c r="N30" s="1">
        <f>[1]IUajustada!O31*[2]EF_PM!N30/1000</f>
        <v>85.594834569226805</v>
      </c>
      <c r="O30" s="1">
        <f>[1]IUajustada!P31*[2]EF_PM!O30/1000</f>
        <v>0</v>
      </c>
      <c r="P30" s="1">
        <f>[1]IUajustada!Q31*[2]EF_PM!P30/1000</f>
        <v>106.24737458588507</v>
      </c>
      <c r="Q30" s="1">
        <f>[1]IUajustada!R31*[2]EF_PM!Q30/1000</f>
        <v>173.70299190390205</v>
      </c>
      <c r="R30" s="1">
        <f>[1]IUajustada!S31*[2]EF_PM!R30/1000</f>
        <v>173.84195429742516</v>
      </c>
      <c r="S30" s="1">
        <f>[1]IUajustada!T31*[2]EF_PM!S30/1000</f>
        <v>492.6168290907284</v>
      </c>
      <c r="T30" s="1">
        <f>[1]IUajustada!U31*[2]EF_PM!T30/1000</f>
        <v>492.6168290907284</v>
      </c>
      <c r="U30" s="1">
        <f>[1]IUajustada!V31*[2]EF_PM!U30/1000</f>
        <v>0</v>
      </c>
      <c r="V30" s="1">
        <f>[1]IUajustada!W31*[2]EF_PM!V30/1000</f>
        <v>0</v>
      </c>
    </row>
    <row r="31" spans="1:22" x14ac:dyDescent="0.2">
      <c r="A31" s="5">
        <v>2003</v>
      </c>
      <c r="B31" s="1">
        <f>[1]IUajustada!C32*[2]EF_PM!B31/1000</f>
        <v>109.03987355228297</v>
      </c>
      <c r="C31" s="1" t="e">
        <f>[1]IUajustada!D32*[2]EF_PM!C31/1000</f>
        <v>#VALUE!</v>
      </c>
      <c r="D31" s="1">
        <f>[1]IUajustada!E32*[2]EF_PM!D31/1000</f>
        <v>0</v>
      </c>
      <c r="E31" s="1" t="e">
        <f>[1]IUajustada!F32*[2]EF_PM!E31/1000</f>
        <v>#VALUE!</v>
      </c>
      <c r="F31" s="1">
        <f>[1]IUajustada!G32*[2]EF_PM!F31/1000</f>
        <v>0</v>
      </c>
      <c r="G31" s="1">
        <f>[1]IUajustada!H32*[2]EF_PM!G31/1000</f>
        <v>4.0278740363561525</v>
      </c>
      <c r="H31" s="1" t="e">
        <f>[1]IUajustada!I32*[2]EF_PM!H31/1000</f>
        <v>#VALUE!</v>
      </c>
      <c r="I31" s="1">
        <f>[1]IUajustada!J32*[2]EF_PM!I31/1000</f>
        <v>0</v>
      </c>
      <c r="J31" s="1" t="e">
        <f>[1]IUajustada!K32*[2]EF_PM!J31/1000</f>
        <v>#VALUE!</v>
      </c>
      <c r="K31" s="1">
        <f>[1]IUajustada!L32*[2]EF_PM!K31/1000</f>
        <v>358.96331666800586</v>
      </c>
      <c r="L31" s="1">
        <f>[1]IUajustada!M32*[2]EF_PM!L31/1000</f>
        <v>562.57266839142176</v>
      </c>
      <c r="M31" s="1">
        <f>[1]IUajustada!N32*[2]EF_PM!M31/1000</f>
        <v>1372.5696509555787</v>
      </c>
      <c r="N31" s="1">
        <f>[1]IUajustada!O32*[2]EF_PM!N31/1000</f>
        <v>208.91173784063596</v>
      </c>
      <c r="O31" s="1">
        <f>[1]IUajustada!P32*[2]EF_PM!O31/1000</f>
        <v>0</v>
      </c>
      <c r="P31" s="1">
        <f>[1]IUajustada!Q32*[2]EF_PM!P31/1000</f>
        <v>98.29412595589298</v>
      </c>
      <c r="Q31" s="1">
        <f>[1]IUajustada!R32*[2]EF_PM!Q31/1000</f>
        <v>160.70028865810562</v>
      </c>
      <c r="R31" s="1">
        <f>[1]IUajustada!S32*[2]EF_PM!R31/1000</f>
        <v>160.82884888903209</v>
      </c>
      <c r="S31" s="1">
        <f>[1]IUajustada!T32*[2]EF_PM!S31/1000</f>
        <v>460.96786250578134</v>
      </c>
      <c r="T31" s="1">
        <f>[1]IUajustada!U32*[2]EF_PM!T31/1000</f>
        <v>460.96786250578134</v>
      </c>
      <c r="U31" s="1">
        <f>[1]IUajustada!V32*[2]EF_PM!U31/1000</f>
        <v>0</v>
      </c>
      <c r="V31" s="1">
        <f>[1]IUajustada!W32*[2]EF_PM!V31/1000</f>
        <v>0</v>
      </c>
    </row>
    <row r="32" spans="1:22" x14ac:dyDescent="0.2">
      <c r="A32" s="5">
        <v>2004</v>
      </c>
      <c r="B32" s="1">
        <f>[1]IUajustada!C33*[2]EF_PM!B32/1000</f>
        <v>127.10458887787782</v>
      </c>
      <c r="C32" s="1" t="e">
        <f>[1]IUajustada!D33*[2]EF_PM!C32/1000</f>
        <v>#VALUE!</v>
      </c>
      <c r="D32" s="1">
        <f>[1]IUajustada!E33*[2]EF_PM!D32/1000</f>
        <v>0</v>
      </c>
      <c r="E32" s="1" t="e">
        <f>[1]IUajustada!F33*[2]EF_PM!E32/1000</f>
        <v>#VALUE!</v>
      </c>
      <c r="F32" s="1">
        <f>[1]IUajustada!G33*[2]EF_PM!F32/1000</f>
        <v>0</v>
      </c>
      <c r="G32" s="1">
        <f>[1]IUajustada!H33*[2]EF_PM!G32/1000</f>
        <v>4.5415835636548518</v>
      </c>
      <c r="H32" s="1" t="e">
        <f>[1]IUajustada!I33*[2]EF_PM!H32/1000</f>
        <v>#VALUE!</v>
      </c>
      <c r="I32" s="1">
        <f>[1]IUajustada!J33*[2]EF_PM!I32/1000</f>
        <v>0</v>
      </c>
      <c r="J32" s="1" t="e">
        <f>[1]IUajustada!K33*[2]EF_PM!J32/1000</f>
        <v>#VALUE!</v>
      </c>
      <c r="K32" s="1">
        <f>[1]IUajustada!L33*[2]EF_PM!K32/1000</f>
        <v>595.50222616746362</v>
      </c>
      <c r="L32" s="1">
        <f>[1]IUajustada!M33*[2]EF_PM!L32/1000</f>
        <v>559.84760822960334</v>
      </c>
      <c r="M32" s="1">
        <f>[1]IUajustada!N33*[2]EF_PM!M32/1000</f>
        <v>1333.8350740999749</v>
      </c>
      <c r="N32" s="1">
        <f>[1]IUajustada!O33*[2]EF_PM!N32/1000</f>
        <v>303.18650899111611</v>
      </c>
      <c r="O32" s="1">
        <f>[1]IUajustada!P33*[2]EF_PM!O32/1000</f>
        <v>0</v>
      </c>
      <c r="P32" s="1">
        <f>[1]IUajustada!Q33*[2]EF_PM!P32/1000</f>
        <v>113.85059577347356</v>
      </c>
      <c r="Q32" s="1">
        <f>[1]IUajustada!R33*[2]EF_PM!Q32/1000</f>
        <v>187.04026448499229</v>
      </c>
      <c r="R32" s="1">
        <f>[1]IUajustada!S33*[2]EF_PM!R32/1000</f>
        <v>187.04026448499229</v>
      </c>
      <c r="S32" s="1">
        <f>[1]IUajustada!T33*[2]EF_PM!S32/1000</f>
        <v>539.1085148263262</v>
      </c>
      <c r="T32" s="1">
        <f>[1]IUajustada!U33*[2]EF_PM!T32/1000</f>
        <v>539.1085148263262</v>
      </c>
      <c r="U32" s="1">
        <f>[1]IUajustada!V33*[2]EF_PM!U32/1000</f>
        <v>0</v>
      </c>
      <c r="V32" s="1">
        <f>[1]IUajustada!W33*[2]EF_PM!V32/1000</f>
        <v>0</v>
      </c>
    </row>
    <row r="33" spans="1:22" x14ac:dyDescent="0.2">
      <c r="A33" s="5">
        <v>2005</v>
      </c>
      <c r="B33" s="1">
        <f>[1]IUajustada!C34*[2]EF_PM!B33/1000</f>
        <v>88.429395320327842</v>
      </c>
      <c r="C33" s="1" t="e">
        <f>[1]IUajustada!D34*[2]EF_PM!C33/1000</f>
        <v>#VALUE!</v>
      </c>
      <c r="D33" s="1">
        <f>[1]IUajustada!E34*[2]EF_PM!D33/1000</f>
        <v>93.993970238405822</v>
      </c>
      <c r="E33" s="1" t="e">
        <f>[1]IUajustada!F34*[2]EF_PM!E33/1000</f>
        <v>#VALUE!</v>
      </c>
      <c r="F33" s="1">
        <f>[1]IUajustada!G34*[2]EF_PM!F33/1000</f>
        <v>0</v>
      </c>
      <c r="G33" s="1">
        <f>[1]IUajustada!H34*[2]EF_PM!G33/1000</f>
        <v>4.5719877123290713</v>
      </c>
      <c r="H33" s="1" t="e">
        <f>[1]IUajustada!I34*[2]EF_PM!H33/1000</f>
        <v>#VALUE!</v>
      </c>
      <c r="I33" s="1">
        <f>[1]IUajustada!J34*[2]EF_PM!I33/1000</f>
        <v>6.5439987462866123</v>
      </c>
      <c r="J33" s="1" t="e">
        <f>[1]IUajustada!K34*[2]EF_PM!J33/1000</f>
        <v>#VALUE!</v>
      </c>
      <c r="K33" s="1">
        <f>[1]IUajustada!L34*[2]EF_PM!K33/1000</f>
        <v>859.24554923943219</v>
      </c>
      <c r="L33" s="1">
        <f>[1]IUajustada!M34*[2]EF_PM!L33/1000</f>
        <v>168.89458248374208</v>
      </c>
      <c r="M33" s="1">
        <f>[1]IUajustada!N34*[2]EF_PM!M33/1000</f>
        <v>916.64510600999711</v>
      </c>
      <c r="N33" s="1">
        <f>[1]IUajustada!O34*[2]EF_PM!N33/1000</f>
        <v>246.73262913742559</v>
      </c>
      <c r="O33" s="1">
        <f>[1]IUajustada!P34*[2]EF_PM!O33/1000</f>
        <v>0</v>
      </c>
      <c r="P33" s="1">
        <f>[1]IUajustada!Q34*[2]EF_PM!P33/1000</f>
        <v>142.93454130212299</v>
      </c>
      <c r="Q33" s="1">
        <f>[1]IUajustada!R34*[2]EF_PM!Q33/1000</f>
        <v>234.82103213920206</v>
      </c>
      <c r="R33" s="1">
        <f>[1]IUajustada!S34*[2]EF_PM!R33/1000</f>
        <v>234.82103213920206</v>
      </c>
      <c r="S33" s="1">
        <f>[1]IUajustada!T34*[2]EF_PM!S33/1000</f>
        <v>678.26847304145213</v>
      </c>
      <c r="T33" s="1">
        <f>[1]IUajustada!U34*[2]EF_PM!T33/1000</f>
        <v>678.26847304145213</v>
      </c>
      <c r="U33" s="1">
        <f>[1]IUajustada!V34*[2]EF_PM!U33/1000</f>
        <v>0</v>
      </c>
      <c r="V33" s="1">
        <f>[1]IUajustada!W34*[2]EF_PM!V33/1000</f>
        <v>0</v>
      </c>
    </row>
    <row r="34" spans="1:22" x14ac:dyDescent="0.2">
      <c r="A34" s="5">
        <v>2006</v>
      </c>
      <c r="B34" s="1">
        <f>[1]IUajustada!C35*[2]EF_PM!B34/1000</f>
        <v>50.533824439900584</v>
      </c>
      <c r="C34" s="1" t="e">
        <f>[1]IUajustada!D35*[2]EF_PM!C34/1000</f>
        <v>#VALUE!</v>
      </c>
      <c r="D34" s="1">
        <f>[1]IUajustada!E35*[2]EF_PM!D34/1000</f>
        <v>167.28707079662189</v>
      </c>
      <c r="E34" s="1" t="e">
        <f>[1]IUajustada!F35*[2]EF_PM!E34/1000</f>
        <v>#VALUE!</v>
      </c>
      <c r="F34" s="1">
        <f>[1]IUajustada!G35*[2]EF_PM!F34/1000</f>
        <v>0</v>
      </c>
      <c r="G34" s="1">
        <f>[1]IUajustada!H35*[2]EF_PM!G34/1000</f>
        <v>3.9658783184732593</v>
      </c>
      <c r="H34" s="1" t="e">
        <f>[1]IUajustada!I35*[2]EF_PM!H34/1000</f>
        <v>#VALUE!</v>
      </c>
      <c r="I34" s="1">
        <f>[1]IUajustada!J35*[2]EF_PM!I34/1000</f>
        <v>9.7140644295182152</v>
      </c>
      <c r="J34" s="1" t="e">
        <f>[1]IUajustada!K35*[2]EF_PM!J34/1000</f>
        <v>#VALUE!</v>
      </c>
      <c r="K34" s="1">
        <f>[1]IUajustada!L35*[2]EF_PM!K34/1000</f>
        <v>1059.1111088507357</v>
      </c>
      <c r="L34" s="1">
        <f>[1]IUajustada!M35*[2]EF_PM!L34/1000</f>
        <v>197.35682113148172</v>
      </c>
      <c r="M34" s="1">
        <f>[1]IUajustada!N35*[2]EF_PM!M34/1000</f>
        <v>2141.5563480537189</v>
      </c>
      <c r="N34" s="1">
        <f>[1]IUajustada!O35*[2]EF_PM!N34/1000</f>
        <v>187.40067882747269</v>
      </c>
      <c r="O34" s="1">
        <f>[1]IUajustada!P35*[2]EF_PM!O34/1000</f>
        <v>0</v>
      </c>
      <c r="P34" s="1">
        <f>[1]IUajustada!Q35*[2]EF_PM!P34/1000</f>
        <v>164.75662595896657</v>
      </c>
      <c r="Q34" s="1">
        <f>[1]IUajustada!R35*[2]EF_PM!Q34/1000</f>
        <v>240.60698168635338</v>
      </c>
      <c r="R34" s="1">
        <f>[1]IUajustada!S35*[2]EF_PM!R34/1000</f>
        <v>215.41167415124642</v>
      </c>
      <c r="S34" s="1">
        <f>[1]IUajustada!T35*[2]EF_PM!S34/1000</f>
        <v>1030.6856841879082</v>
      </c>
      <c r="T34" s="1">
        <f>[1]IUajustada!U35*[2]EF_PM!T34/1000</f>
        <v>601.98500818664445</v>
      </c>
      <c r="U34" s="1">
        <f>[1]IUajustada!V35*[2]EF_PM!U34/1000</f>
        <v>0</v>
      </c>
      <c r="V34" s="1">
        <f>[1]IUajustada!W35*[2]EF_PM!V34/1000</f>
        <v>0</v>
      </c>
    </row>
    <row r="35" spans="1:22" x14ac:dyDescent="0.2">
      <c r="A35" s="5">
        <v>2007</v>
      </c>
      <c r="B35" s="1">
        <f>[1]IUajustada!C36*[2]EF_PM!B35/1000</f>
        <v>44.453358812973889</v>
      </c>
      <c r="C35" s="1">
        <f>[1]IUajustada!D36*[2]EF_PM!C35/1000</f>
        <v>0</v>
      </c>
      <c r="D35" s="1">
        <f>[1]IUajustada!E36*[2]EF_PM!D35/1000</f>
        <v>238.13944419334223</v>
      </c>
      <c r="E35" s="1" t="e">
        <f>[1]IUajustada!F36*[2]EF_PM!E35/1000</f>
        <v>#VALUE!</v>
      </c>
      <c r="F35" s="1">
        <f>[1]IUajustada!G36*[2]EF_PM!F35/1000</f>
        <v>0</v>
      </c>
      <c r="G35" s="1">
        <f>[1]IUajustada!H36*[2]EF_PM!G35/1000</f>
        <v>4.4437490873972765</v>
      </c>
      <c r="H35" s="1">
        <f>[1]IUajustada!I36*[2]EF_PM!H35/1000</f>
        <v>0</v>
      </c>
      <c r="I35" s="1">
        <f>[1]IUajustada!J36*[2]EF_PM!I35/1000</f>
        <v>19.312758075898873</v>
      </c>
      <c r="J35" s="1" t="e">
        <f>[1]IUajustada!K36*[2]EF_PM!J35/1000</f>
        <v>#VALUE!</v>
      </c>
      <c r="K35" s="1">
        <f>[1]IUajustada!L36*[2]EF_PM!K35/1000</f>
        <v>1567.2617709174417</v>
      </c>
      <c r="L35" s="1">
        <f>[1]IUajustada!M36*[2]EF_PM!L35/1000</f>
        <v>266.29382234572796</v>
      </c>
      <c r="M35" s="1">
        <f>[1]IUajustada!N36*[2]EF_PM!M35/1000</f>
        <v>2584.8881020550584</v>
      </c>
      <c r="N35" s="1">
        <f>[1]IUajustada!O36*[2]EF_PM!N35/1000</f>
        <v>318.30012395904953</v>
      </c>
      <c r="O35" s="1">
        <f>[1]IUajustada!P36*[2]EF_PM!O35/1000</f>
        <v>0</v>
      </c>
      <c r="P35" s="1">
        <f>[1]IUajustada!Q36*[2]EF_PM!P35/1000</f>
        <v>199.60354394362585</v>
      </c>
      <c r="Q35" s="1">
        <f>[1]IUajustada!R36*[2]EF_PM!Q35/1000</f>
        <v>291.49666037793423</v>
      </c>
      <c r="R35" s="1">
        <f>[1]IUajustada!S36*[2]EF_PM!R35/1000</f>
        <v>260.97240895262638</v>
      </c>
      <c r="S35" s="1">
        <f>[1]IUajustada!T36*[2]EF_PM!S35/1000</f>
        <v>1236.6665930275972</v>
      </c>
      <c r="T35" s="1">
        <f>[1]IUajustada!U36*[2]EF_PM!T35/1000</f>
        <v>722.29076288610145</v>
      </c>
      <c r="U35" s="1">
        <f>[1]IUajustada!V36*[2]EF_PM!U35/1000</f>
        <v>0</v>
      </c>
      <c r="V35" s="1">
        <f>[1]IUajustada!W36*[2]EF_PM!V35/1000</f>
        <v>0</v>
      </c>
    </row>
    <row r="36" spans="1:22" x14ac:dyDescent="0.2">
      <c r="A36" s="5">
        <v>2008</v>
      </c>
      <c r="B36" s="1">
        <f>[1]IUajustada!C37*[2]EF_PM!B36/1000</f>
        <v>44.627998638025524</v>
      </c>
      <c r="C36" s="1">
        <f>[1]IUajustada!D37*[2]EF_PM!C36/1000</f>
        <v>0</v>
      </c>
      <c r="D36" s="1">
        <f>[1]IUajustada!E37*[2]EF_PM!D36/1000</f>
        <v>280.74922946876694</v>
      </c>
      <c r="E36" s="1" t="e">
        <f>[1]IUajustada!F37*[2]EF_PM!E36/1000</f>
        <v>#VALUE!</v>
      </c>
      <c r="F36" s="1">
        <f>[1]IUajustada!G37*[2]EF_PM!F36/1000</f>
        <v>0</v>
      </c>
      <c r="G36" s="1">
        <f>[1]IUajustada!H37*[2]EF_PM!G36/1000</f>
        <v>6.4063977051681062</v>
      </c>
      <c r="H36" s="1">
        <f>[1]IUajustada!I37*[2]EF_PM!H36/1000</f>
        <v>0</v>
      </c>
      <c r="I36" s="1">
        <f>[1]IUajustada!J37*[2]EF_PM!I36/1000</f>
        <v>20.270223569019763</v>
      </c>
      <c r="J36" s="1" t="e">
        <f>[1]IUajustada!K37*[2]EF_PM!J36/1000</f>
        <v>#VALUE!</v>
      </c>
      <c r="K36" s="1">
        <f>[1]IUajustada!L37*[2]EF_PM!K36/1000</f>
        <v>1896.7621011952999</v>
      </c>
      <c r="L36" s="1">
        <f>[1]IUajustada!M37*[2]EF_PM!L36/1000</f>
        <v>490.1317507304027</v>
      </c>
      <c r="M36" s="1">
        <f>[1]IUajustada!N37*[2]EF_PM!M36/1000</f>
        <v>2623.4435353766457</v>
      </c>
      <c r="N36" s="1">
        <f>[1]IUajustada!O37*[2]EF_PM!N36/1000</f>
        <v>385.67377324822235</v>
      </c>
      <c r="O36" s="1">
        <f>[1]IUajustada!P37*[2]EF_PM!O36/1000</f>
        <v>0</v>
      </c>
      <c r="P36" s="1">
        <f>[1]IUajustada!Q37*[2]EF_PM!P36/1000</f>
        <v>236.29611426603176</v>
      </c>
      <c r="Q36" s="1">
        <f>[1]IUajustada!R37*[2]EF_PM!Q36/1000</f>
        <v>377.18677460439301</v>
      </c>
      <c r="R36" s="1">
        <f>[1]IUajustada!S37*[2]EF_PM!R36/1000</f>
        <v>326.16875900530823</v>
      </c>
      <c r="S36" s="1">
        <f>[1]IUajustada!T37*[2]EF_PM!S36/1000</f>
        <v>952.57429959300237</v>
      </c>
      <c r="T36" s="1">
        <f>[1]IUajustada!U37*[2]EF_PM!T36/1000</f>
        <v>901.85469889605622</v>
      </c>
      <c r="U36" s="1">
        <f>[1]IUajustada!V37*[2]EF_PM!U36/1000</f>
        <v>0</v>
      </c>
      <c r="V36" s="1">
        <f>[1]IUajustada!W37*[2]EF_PM!V36/1000</f>
        <v>0</v>
      </c>
    </row>
    <row r="37" spans="1:22" x14ac:dyDescent="0.2">
      <c r="A37" s="5">
        <v>2009</v>
      </c>
      <c r="B37" s="1">
        <f>[1]IUajustada!C38*[2]EF_PM!B37/1000</f>
        <v>41.717964397324025</v>
      </c>
      <c r="C37" s="1" t="e">
        <f>[1]IUajustada!D38*[2]EF_PM!C37/1000</f>
        <v>#VALUE!</v>
      </c>
      <c r="D37" s="1">
        <f>[1]IUajustada!E38*[2]EF_PM!D37/1000</f>
        <v>337.34301985318552</v>
      </c>
      <c r="E37" s="1" t="e">
        <f>[1]IUajustada!F38*[2]EF_PM!E37/1000</f>
        <v>#VALUE!</v>
      </c>
      <c r="F37" s="1">
        <f>[1]IUajustada!G38*[2]EF_PM!F37/1000</f>
        <v>0</v>
      </c>
      <c r="G37" s="1">
        <f>[1]IUajustada!H38*[2]EF_PM!G37/1000</f>
        <v>6.0783497087796343</v>
      </c>
      <c r="H37" s="1" t="e">
        <f>[1]IUajustada!I38*[2]EF_PM!H37/1000</f>
        <v>#VALUE!</v>
      </c>
      <c r="I37" s="1">
        <f>[1]IUajustada!J38*[2]EF_PM!I37/1000</f>
        <v>25.256902365210959</v>
      </c>
      <c r="J37" s="1" t="e">
        <f>[1]IUajustada!K38*[2]EF_PM!J37/1000</f>
        <v>#VALUE!</v>
      </c>
      <c r="K37" s="1">
        <f>[1]IUajustada!L38*[2]EF_PM!K37/1000</f>
        <v>1775.2932548628021</v>
      </c>
      <c r="L37" s="1">
        <f>[1]IUajustada!M38*[2]EF_PM!L37/1000</f>
        <v>726.63641593139312</v>
      </c>
      <c r="M37" s="1">
        <f>[1]IUajustada!N38*[2]EF_PM!M37/1000</f>
        <v>2606.4588789771451</v>
      </c>
      <c r="N37" s="1">
        <f>[1]IUajustada!O38*[2]EF_PM!N37/1000</f>
        <v>284.76049451312184</v>
      </c>
      <c r="O37" s="1">
        <f>[1]IUajustada!P38*[2]EF_PM!O37/1000</f>
        <v>0</v>
      </c>
      <c r="P37" s="1">
        <f>[1]IUajustada!Q38*[2]EF_PM!P37/1000</f>
        <v>145.6581231514551</v>
      </c>
      <c r="Q37" s="1">
        <f>[1]IUajustada!R38*[2]EF_PM!Q37/1000</f>
        <v>259.95190594757361</v>
      </c>
      <c r="R37" s="1">
        <f>[1]IUajustada!S38*[2]EF_PM!R37/1000</f>
        <v>270.85020318431958</v>
      </c>
      <c r="S37" s="1">
        <f>[1]IUajustada!T38*[2]EF_PM!S37/1000</f>
        <v>674.99311277655806</v>
      </c>
      <c r="T37" s="1">
        <f>[1]IUajustada!U38*[2]EF_PM!T37/1000</f>
        <v>638.2571976016294</v>
      </c>
      <c r="U37" s="1">
        <f>[1]IUajustada!V38*[2]EF_PM!U37/1000</f>
        <v>0</v>
      </c>
      <c r="V37" s="1" t="e">
        <f>[1]IUajustada!W38*[2]EF_PM!V37/1000</f>
        <v>#VALUE!</v>
      </c>
    </row>
    <row r="38" spans="1:22" x14ac:dyDescent="0.2">
      <c r="A38" s="5">
        <v>2010</v>
      </c>
      <c r="B38" s="1">
        <f>[1]IUajustada!C39*[2]EF_PM!B38/1000</f>
        <v>60.970582102645288</v>
      </c>
      <c r="C38" s="1" t="e">
        <f>[1]IUajustada!D39*[2]EF_PM!C38/1000</f>
        <v>#VALUE!</v>
      </c>
      <c r="D38" s="1">
        <f>[1]IUajustada!E39*[2]EF_PM!D38/1000</f>
        <v>309.12503171769396</v>
      </c>
      <c r="E38" s="1" t="e">
        <f>[1]IUajustada!F39*[2]EF_PM!E38/1000</f>
        <v>#VALUE!</v>
      </c>
      <c r="F38" s="1">
        <f>[1]IUajustada!G39*[2]EF_PM!F38/1000</f>
        <v>0</v>
      </c>
      <c r="G38" s="1">
        <f>[1]IUajustada!H39*[2]EF_PM!G38/1000</f>
        <v>8.8409493450033398</v>
      </c>
      <c r="H38" s="1" t="e">
        <f>[1]IUajustada!I39*[2]EF_PM!H38/1000</f>
        <v>#VALUE!</v>
      </c>
      <c r="I38" s="1">
        <f>[1]IUajustada!J39*[2]EF_PM!I38/1000</f>
        <v>37.255835260058916</v>
      </c>
      <c r="J38" s="1" t="e">
        <f>[1]IUajustada!K39*[2]EF_PM!J38/1000</f>
        <v>#VALUE!</v>
      </c>
      <c r="K38" s="1">
        <f>[1]IUajustada!L39*[2]EF_PM!K38/1000</f>
        <v>2716.957473875721</v>
      </c>
      <c r="L38" s="1">
        <f>[1]IUajustada!M39*[2]EF_PM!L38/1000</f>
        <v>305.01401152294181</v>
      </c>
      <c r="M38" s="1">
        <f>[1]IUajustada!N39*[2]EF_PM!M38/1000</f>
        <v>3494.8625475210174</v>
      </c>
      <c r="N38" s="1">
        <f>[1]IUajustada!O39*[2]EF_PM!N38/1000</f>
        <v>372.22968975900613</v>
      </c>
      <c r="O38" s="1">
        <f>[1]IUajustada!P39*[2]EF_PM!O38/1000</f>
        <v>0</v>
      </c>
      <c r="P38" s="1">
        <f>[1]IUajustada!Q39*[2]EF_PM!P38/1000</f>
        <v>268.68122961466014</v>
      </c>
      <c r="Q38" s="1">
        <f>[1]IUajustada!R39*[2]EF_PM!Q38/1000</f>
        <v>362.54419585910699</v>
      </c>
      <c r="R38" s="1">
        <f>[1]IUajustada!S39*[2]EF_PM!R38/1000</f>
        <v>385.34490150906691</v>
      </c>
      <c r="S38" s="1">
        <f>[1]IUajustada!T39*[2]EF_PM!S38/1000</f>
        <v>1155.3719982037871</v>
      </c>
      <c r="T38" s="1">
        <f>[1]IUajustada!U39*[2]EF_PM!T38/1000</f>
        <v>896.29057061555625</v>
      </c>
      <c r="U38" s="1">
        <f>[1]IUajustada!V39*[2]EF_PM!U38/1000</f>
        <v>44.874094969367512</v>
      </c>
      <c r="V38" s="1" t="e">
        <f>[1]IUajustada!W39*[2]EF_PM!V38/1000</f>
        <v>#VALUE!</v>
      </c>
    </row>
    <row r="39" spans="1:22" x14ac:dyDescent="0.2">
      <c r="A39" s="5">
        <v>2011</v>
      </c>
      <c r="B39" s="1">
        <f>[1]IUajustada!C40*[2]EF_PM!B39/1000</f>
        <v>80.975642493269191</v>
      </c>
      <c r="C39" s="1" t="e">
        <f>[1]IUajustada!D40*[2]EF_PM!C39/1000</f>
        <v>#VALUE!</v>
      </c>
      <c r="D39" s="1">
        <f>[1]IUajustada!E40*[2]EF_PM!D39/1000</f>
        <v>317.43868424919532</v>
      </c>
      <c r="E39" s="1" t="e">
        <f>[1]IUajustada!F40*[2]EF_PM!E39/1000</f>
        <v>#VALUE!</v>
      </c>
      <c r="F39" s="1">
        <f>[1]IUajustada!G40*[2]EF_PM!F39/1000</f>
        <v>0</v>
      </c>
      <c r="G39" s="1">
        <f>[1]IUajustada!H40*[2]EF_PM!G39/1000</f>
        <v>14.268420136431001</v>
      </c>
      <c r="H39" s="1" t="e">
        <f>[1]IUajustada!I40*[2]EF_PM!H39/1000</f>
        <v>#VALUE!</v>
      </c>
      <c r="I39" s="1">
        <f>[1]IUajustada!J40*[2]EF_PM!I39/1000</f>
        <v>41.557246632812365</v>
      </c>
      <c r="J39" s="1" t="e">
        <f>[1]IUajustada!K40*[2]EF_PM!J39/1000</f>
        <v>#VALUE!</v>
      </c>
      <c r="K39" s="1">
        <f>[1]IUajustada!L40*[2]EF_PM!K39/1000</f>
        <v>2963.5347201817422</v>
      </c>
      <c r="L39" s="1">
        <f>[1]IUajustada!M40*[2]EF_PM!L39/1000</f>
        <v>369.32788362744589</v>
      </c>
      <c r="M39" s="1">
        <f>[1]IUajustada!N40*[2]EF_PM!M39/1000</f>
        <v>3330.5924889388139</v>
      </c>
      <c r="N39" s="1">
        <f>[1]IUajustada!O40*[2]EF_PM!N39/1000</f>
        <v>792.67541242299103</v>
      </c>
      <c r="O39" s="1">
        <f>[1]IUajustada!P40*[2]EF_PM!O39/1000</f>
        <v>0</v>
      </c>
      <c r="P39" s="1">
        <f>[1]IUajustada!Q40*[2]EF_PM!P39/1000</f>
        <v>354.15025962071104</v>
      </c>
      <c r="Q39" s="1">
        <f>[1]IUajustada!R40*[2]EF_PM!Q39/1000</f>
        <v>457.47556708707435</v>
      </c>
      <c r="R39" s="1">
        <f>[1]IUajustada!S40*[2]EF_PM!R39/1000</f>
        <v>536.24865714949522</v>
      </c>
      <c r="S39" s="1">
        <f>[1]IUajustada!T40*[2]EF_PM!S39/1000</f>
        <v>1286.4830944162327</v>
      </c>
      <c r="T39" s="1">
        <f>[1]IUajustada!U40*[2]EF_PM!T39/1000</f>
        <v>1082.1756306520406</v>
      </c>
      <c r="U39" s="1">
        <f>[1]IUajustada!V40*[2]EF_PM!U39/1000</f>
        <v>92.122348852446976</v>
      </c>
      <c r="V39" s="1" t="e">
        <f>[1]IUajustada!W40*[2]EF_PM!V39/1000</f>
        <v>#VALUE!</v>
      </c>
    </row>
    <row r="40" spans="1:22" x14ac:dyDescent="0.2">
      <c r="A40" s="5">
        <v>2012</v>
      </c>
      <c r="B40" s="1">
        <f>[1]IUajustada!C41*[2]EF_PM!B40/1000</f>
        <v>36.205412843722378</v>
      </c>
      <c r="C40" s="1" t="e">
        <f>[1]IUajustada!D41*[2]EF_PM!C40/1000</f>
        <v>#VALUE!</v>
      </c>
      <c r="D40" s="1">
        <f>[1]IUajustada!E41*[2]EF_PM!D40/1000</f>
        <v>367.77017215828789</v>
      </c>
      <c r="E40" s="1" t="e">
        <f>[1]IUajustada!F41*[2]EF_PM!E40/1000</f>
        <v>#VALUE!</v>
      </c>
      <c r="F40" s="1">
        <f>[1]IUajustada!G41*[2]EF_PM!F40/1000</f>
        <v>0</v>
      </c>
      <c r="G40" s="1">
        <f>[1]IUajustada!H41*[2]EF_PM!G40/1000</f>
        <v>8.3267032338245315</v>
      </c>
      <c r="H40" s="1" t="e">
        <f>[1]IUajustada!I41*[2]EF_PM!H40/1000</f>
        <v>#VALUE!</v>
      </c>
      <c r="I40" s="1">
        <f>[1]IUajustada!J41*[2]EF_PM!I40/1000</f>
        <v>44.992266168382216</v>
      </c>
      <c r="J40" s="1" t="e">
        <f>[1]IUajustada!K41*[2]EF_PM!J40/1000</f>
        <v>#VALUE!</v>
      </c>
      <c r="K40" s="1">
        <f>[1]IUajustada!L41*[2]EF_PM!K40/1000</f>
        <v>881.33000163447718</v>
      </c>
      <c r="L40" s="1">
        <f>[1]IUajustada!M41*[2]EF_PM!L40/1000</f>
        <v>298.88948170554744</v>
      </c>
      <c r="M40" s="1">
        <f>[1]IUajustada!N41*[2]EF_PM!M40/1000</f>
        <v>169.95962642653646</v>
      </c>
      <c r="N40" s="1">
        <f>[1]IUajustada!O41*[2]EF_PM!N40/1000</f>
        <v>98.891706193618177</v>
      </c>
      <c r="O40" s="1">
        <f>[1]IUajustada!P41*[2]EF_PM!O40/1000</f>
        <v>0</v>
      </c>
      <c r="P40" s="1">
        <f>[1]IUajustada!Q41*[2]EF_PM!P40/1000</f>
        <v>17.746090213444507</v>
      </c>
      <c r="Q40" s="1">
        <f>[1]IUajustada!R41*[2]EF_PM!Q40/1000</f>
        <v>41.552122317602937</v>
      </c>
      <c r="R40" s="1">
        <f>[1]IUajustada!S41*[2]EF_PM!R40/1000</f>
        <v>42.108635711076197</v>
      </c>
      <c r="S40" s="1">
        <f>[1]IUajustada!T41*[2]EF_PM!S40/1000</f>
        <v>127.72036070704343</v>
      </c>
      <c r="T40" s="1">
        <f>[1]IUajustada!U41*[2]EF_PM!T40/1000</f>
        <v>128.02485875670001</v>
      </c>
      <c r="U40" s="1">
        <f>[1]IUajustada!V41*[2]EF_PM!U40/1000</f>
        <v>224.40474127721919</v>
      </c>
      <c r="V40" s="1" t="e">
        <f>[1]IUajustada!W41*[2]EF_PM!V40/1000</f>
        <v>#VALUE!</v>
      </c>
    </row>
    <row r="41" spans="1:22" x14ac:dyDescent="0.2">
      <c r="A41" s="5">
        <v>2013</v>
      </c>
      <c r="B41" s="1">
        <f>[1]IUajustada!C42*[2]EF_PM!B41/1000</f>
        <v>30.259017257446839</v>
      </c>
      <c r="C41" s="1" t="e">
        <f>[1]IUajustada!D42*[2]EF_PM!C41/1000</f>
        <v>#VALUE!</v>
      </c>
      <c r="D41" s="1">
        <f>[1]IUajustada!E42*[2]EF_PM!D41/1000</f>
        <v>393.77021114006317</v>
      </c>
      <c r="E41" s="1" t="e">
        <f>[1]IUajustada!F42*[2]EF_PM!E41/1000</f>
        <v>#VALUE!</v>
      </c>
      <c r="F41" s="1">
        <f>[1]IUajustada!G42*[2]EF_PM!F41/1000</f>
        <v>0</v>
      </c>
      <c r="G41" s="1">
        <f>[1]IUajustada!H42*[2]EF_PM!G41/1000</f>
        <v>9.1981581542990938</v>
      </c>
      <c r="H41" s="1" t="e">
        <f>[1]IUajustada!I42*[2]EF_PM!H41/1000</f>
        <v>#VALUE!</v>
      </c>
      <c r="I41" s="1">
        <f>[1]IUajustada!J42*[2]EF_PM!I41/1000</f>
        <v>40.584872209103523</v>
      </c>
      <c r="J41" s="1" t="e">
        <f>[1]IUajustada!K42*[2]EF_PM!J41/1000</f>
        <v>#VALUE!</v>
      </c>
      <c r="K41" s="1">
        <f>[1]IUajustada!L42*[2]EF_PM!K41/1000</f>
        <v>864.70719065870878</v>
      </c>
      <c r="L41" s="1">
        <f>[1]IUajustada!M42*[2]EF_PM!L41/1000</f>
        <v>210.6086459004581</v>
      </c>
      <c r="M41" s="1">
        <f>[1]IUajustada!N42*[2]EF_PM!M41/1000</f>
        <v>142.58540967411372</v>
      </c>
      <c r="N41" s="1">
        <f>[1]IUajustada!O42*[2]EF_PM!N41/1000</f>
        <v>80.851070188031827</v>
      </c>
      <c r="O41" s="1">
        <f>[1]IUajustada!P42*[2]EF_PM!O41/1000</f>
        <v>0</v>
      </c>
      <c r="P41" s="1">
        <f>[1]IUajustada!Q42*[2]EF_PM!P41/1000</f>
        <v>29.885447753653978</v>
      </c>
      <c r="Q41" s="1">
        <f>[1]IUajustada!R42*[2]EF_PM!Q41/1000</f>
        <v>62.758711879651017</v>
      </c>
      <c r="R41" s="1">
        <f>[1]IUajustada!S42*[2]EF_PM!R41/1000</f>
        <v>71.258933217181593</v>
      </c>
      <c r="S41" s="1">
        <f>[1]IUajustada!T42*[2]EF_PM!S41/1000</f>
        <v>195.21820594207369</v>
      </c>
      <c r="T41" s="1">
        <f>[1]IUajustada!U42*[2]EF_PM!T41/1000</f>
        <v>195.2287708902675</v>
      </c>
      <c r="U41" s="1">
        <f>[1]IUajustada!V42*[2]EF_PM!U41/1000</f>
        <v>136.4511795420951</v>
      </c>
      <c r="V41" s="1" t="e">
        <f>[1]IUajustada!W42*[2]EF_PM!V41/1000</f>
        <v>#VALUE!</v>
      </c>
    </row>
    <row r="42" spans="1:22" x14ac:dyDescent="0.2">
      <c r="A42" s="5">
        <v>2014</v>
      </c>
      <c r="B42" s="1">
        <f>[1]IUajustada!C43*[2]EF_PM!B42/1000</f>
        <v>18.668573701630486</v>
      </c>
      <c r="C42" s="1" t="e">
        <f>[1]IUajustada!D43*[2]EF_PM!C42/1000</f>
        <v>#VALUE!</v>
      </c>
      <c r="D42" s="1">
        <f>[1]IUajustada!E43*[2]EF_PM!D42/1000</f>
        <v>338.95064583862643</v>
      </c>
      <c r="E42" s="1" t="e">
        <f>[1]IUajustada!F43*[2]EF_PM!E42/1000</f>
        <v>#VALUE!</v>
      </c>
      <c r="F42" s="1">
        <f>[1]IUajustada!G43*[2]EF_PM!F42/1000</f>
        <v>0</v>
      </c>
      <c r="G42" s="1">
        <f>[1]IUajustada!H43*[2]EF_PM!G42/1000</f>
        <v>10.869571013637811</v>
      </c>
      <c r="H42" s="1" t="e">
        <f>[1]IUajustada!I43*[2]EF_PM!H42/1000</f>
        <v>#VALUE!</v>
      </c>
      <c r="I42" s="1">
        <f>[1]IUajustada!J43*[2]EF_PM!I42/1000</f>
        <v>38.657196769454131</v>
      </c>
      <c r="J42" s="1" t="e">
        <f>[1]IUajustada!K43*[2]EF_PM!J42/1000</f>
        <v>#VALUE!</v>
      </c>
      <c r="K42" s="1">
        <f>[1]IUajustada!L43*[2]EF_PM!K42/1000</f>
        <v>799.709568453781</v>
      </c>
      <c r="L42" s="1">
        <f>[1]IUajustada!M43*[2]EF_PM!L42/1000</f>
        <v>113.6600100079603</v>
      </c>
      <c r="M42" s="1">
        <f>[1]IUajustada!N43*[2]EF_PM!M42/1000</f>
        <v>841.59079834820727</v>
      </c>
      <c r="N42" s="1">
        <f>[1]IUajustada!O43*[2]EF_PM!N42/1000</f>
        <v>79.247913578116865</v>
      </c>
      <c r="O42" s="1">
        <f>[1]IUajustada!P43*[2]EF_PM!O42/1000</f>
        <v>0</v>
      </c>
      <c r="P42" s="1">
        <f>[1]IUajustada!Q43*[2]EF_PM!P42/1000</f>
        <v>24.639023302577851</v>
      </c>
      <c r="Q42" s="1">
        <f>[1]IUajustada!R43*[2]EF_PM!Q42/1000</f>
        <v>51.741348404372793</v>
      </c>
      <c r="R42" s="1">
        <f>[1]IUajustada!S43*[2]EF_PM!R42/1000</f>
        <v>58.749346187738048</v>
      </c>
      <c r="S42" s="1">
        <f>[1]IUajustada!T43*[2]EF_PM!S42/1000</f>
        <v>152.09528527979239</v>
      </c>
      <c r="T42" s="1">
        <f>[1]IUajustada!U43*[2]EF_PM!T42/1000</f>
        <v>152.10351647319851</v>
      </c>
      <c r="U42" s="1">
        <f>[1]IUajustada!V43*[2]EF_PM!U42/1000</f>
        <v>137.19610476896645</v>
      </c>
      <c r="V42" s="1" t="e">
        <f>[1]IUajustada!W43*[2]EF_PM!V42/1000</f>
        <v>#VALUE!</v>
      </c>
    </row>
    <row r="43" spans="1:22" x14ac:dyDescent="0.2">
      <c r="A43" s="5">
        <v>2015</v>
      </c>
      <c r="B43" s="1">
        <f>[1]IUajustada!C44*[2]EF_PM!B43/1000</f>
        <v>5.5003511778064382</v>
      </c>
      <c r="C43" s="1" t="e">
        <f>[1]IUajustada!D44*[2]EF_PM!C43/1000</f>
        <v>#VALUE!</v>
      </c>
      <c r="D43" s="1">
        <f>[1]IUajustada!E44*[2]EF_PM!D43/1000</f>
        <v>112.38952760381579</v>
      </c>
      <c r="E43" s="1" t="e">
        <f>[1]IUajustada!F44*[2]EF_PM!E43/1000</f>
        <v>#VALUE!</v>
      </c>
      <c r="F43" s="1">
        <f>[1]IUajustada!G44*[2]EF_PM!F43/1000</f>
        <v>0</v>
      </c>
      <c r="G43" s="1">
        <f>[1]IUajustada!H44*[2]EF_PM!G43/1000</f>
        <v>3.9515841029205485</v>
      </c>
      <c r="H43" s="1" t="e">
        <f>[1]IUajustada!I44*[2]EF_PM!H43/1000</f>
        <v>#VALUE!</v>
      </c>
      <c r="I43" s="1">
        <f>[1]IUajustada!J44*[2]EF_PM!I43/1000</f>
        <v>9.5873361562815589</v>
      </c>
      <c r="J43" s="1" t="e">
        <f>[1]IUajustada!K44*[2]EF_PM!J43/1000</f>
        <v>#VALUE!</v>
      </c>
      <c r="K43" s="1">
        <f>[1]IUajustada!L44*[2]EF_PM!K43/1000</f>
        <v>290.31742978802919</v>
      </c>
      <c r="L43" s="1">
        <f>[1]IUajustada!M44*[2]EF_PM!L43/1000</f>
        <v>49.811578146389735</v>
      </c>
      <c r="M43" s="1">
        <f>[1]IUajustada!N44*[2]EF_PM!M43/1000</f>
        <v>21.656721295816304</v>
      </c>
      <c r="N43" s="1">
        <f>[1]IUajustada!O44*[2]EF_PM!N43/1000</f>
        <v>17.392152767913309</v>
      </c>
      <c r="O43" s="1">
        <f>[1]IUajustada!P44*[2]EF_PM!O43/1000</f>
        <v>0</v>
      </c>
      <c r="P43" s="1">
        <f>[1]IUajustada!Q44*[2]EF_PM!P43/1000</f>
        <v>5.8777062687938448</v>
      </c>
      <c r="Q43" s="1">
        <f>[1]IUajustada!R44*[2]EF_PM!Q43/1000</f>
        <v>13.224839104786149</v>
      </c>
      <c r="R43" s="1">
        <f>[1]IUajustada!S44*[2]EF_PM!R43/1000</f>
        <v>13.224839104786149</v>
      </c>
      <c r="S43" s="1">
        <f>[1]IUajustada!T44*[2]EF_PM!S43/1000</f>
        <v>32.17521043134677</v>
      </c>
      <c r="T43" s="1">
        <f>[1]IUajustada!U44*[2]EF_PM!T43/1000</f>
        <v>32.17521043134677</v>
      </c>
      <c r="U43" s="1">
        <f>[1]IUajustada!V44*[2]EF_PM!U43/1000</f>
        <v>77.846324394114603</v>
      </c>
      <c r="V43" s="1" t="e">
        <f>[1]IUajustada!W44*[2]EF_PM!V43/1000</f>
        <v>#VALUE!</v>
      </c>
    </row>
    <row r="44" spans="1:22" x14ac:dyDescent="0.2">
      <c r="A44" s="6" t="s">
        <v>22</v>
      </c>
      <c r="B44" s="10">
        <f>SUM(B3:B43)</f>
        <v>1741.9359441624697</v>
      </c>
      <c r="C44" s="10">
        <v>0</v>
      </c>
      <c r="D44" s="10">
        <f t="shared" ref="D44:U44" si="0">SUM(D3:D43)</f>
        <v>2956.9570072580045</v>
      </c>
      <c r="E44" s="10">
        <v>0</v>
      </c>
      <c r="F44" s="10">
        <f t="shared" si="0"/>
        <v>0</v>
      </c>
      <c r="G44" s="10">
        <f t="shared" si="0"/>
        <v>115.51101642402338</v>
      </c>
      <c r="H44" s="10">
        <v>0</v>
      </c>
      <c r="I44" s="10">
        <f t="shared" si="0"/>
        <v>293.73270038202713</v>
      </c>
      <c r="J44" s="10">
        <v>0</v>
      </c>
      <c r="K44" s="10">
        <f t="shared" si="0"/>
        <v>18855.502125038962</v>
      </c>
      <c r="L44" s="10">
        <f t="shared" si="0"/>
        <v>5439.1714585805112</v>
      </c>
      <c r="M44" s="10">
        <f t="shared" si="0"/>
        <v>65807.615053872709</v>
      </c>
      <c r="N44" s="10">
        <f t="shared" si="0"/>
        <v>5210.5927607984868</v>
      </c>
      <c r="O44" s="10">
        <f t="shared" si="0"/>
        <v>0</v>
      </c>
      <c r="P44" s="10">
        <f t="shared" si="0"/>
        <v>6271.1328205724449</v>
      </c>
      <c r="Q44" s="10">
        <f t="shared" si="0"/>
        <v>10047.040060614743</v>
      </c>
      <c r="R44" s="10">
        <f t="shared" si="0"/>
        <v>10074.812623244112</v>
      </c>
      <c r="S44" s="10">
        <f t="shared" si="0"/>
        <v>25683.967976337004</v>
      </c>
      <c r="T44" s="10">
        <f t="shared" si="0"/>
        <v>24190.370357161206</v>
      </c>
      <c r="U44" s="10">
        <f t="shared" si="0"/>
        <v>712.89479380420994</v>
      </c>
      <c r="V44" s="10">
        <v>0</v>
      </c>
    </row>
  </sheetData>
  <sheetProtection password="B056" sheet="1" objects="1" scenarios="1"/>
  <mergeCells count="1">
    <mergeCell ref="A1:V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A2" sqref="A2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63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[1]IUajustada!C4*[2]EF_NOx!B3/1000</f>
        <v>248.34032550322448</v>
      </c>
      <c r="C3" s="1">
        <f>[1]IUajustada!D4*[2]EF_NOx!C3/1000</f>
        <v>0.96385148580976931</v>
      </c>
      <c r="D3" s="1">
        <f>[1]IUajustada!E4*[2]EF_NOx!D3/1000</f>
        <v>0</v>
      </c>
      <c r="E3" s="1">
        <f>[1]IUajustada!F4*[2]EF_NOx!E3/1000</f>
        <v>0</v>
      </c>
      <c r="F3" s="1">
        <f>[1]IUajustada!G4*[2]EF_NOx!F3/1000</f>
        <v>0</v>
      </c>
      <c r="G3" s="1">
        <f>[1]IUajustada!H4*[2]EF_NOx!G3/1000</f>
        <v>5.3423177647236617</v>
      </c>
      <c r="H3" s="1">
        <f>[1]IUajustada!I4*[2]EF_NOx!H3/1000</f>
        <v>0</v>
      </c>
      <c r="I3" s="1">
        <f>[1]IUajustada!J4*[2]EF_NOx!I3/1000</f>
        <v>0</v>
      </c>
      <c r="J3" s="1">
        <f>[1]IUajustada!K4*[2]EF_NOx!J3/1000</f>
        <v>0</v>
      </c>
      <c r="K3" s="1">
        <f>[1]IUajustada!L4*[2]EF_NOx!K3/1000</f>
        <v>2.5219624895565818</v>
      </c>
      <c r="L3" s="1">
        <f>[1]IUajustada!M4*[2]EF_NOx!L3/1000</f>
        <v>0</v>
      </c>
      <c r="M3" s="1">
        <f>[1]IUajustada!N4*[2]EF_NOx!M3/1000</f>
        <v>123.07611711485723</v>
      </c>
      <c r="N3" s="1">
        <f>[1]IUajustada!O4*[2]EF_NOx!N3/1000</f>
        <v>7.4407533150239393</v>
      </c>
      <c r="O3" s="1">
        <f>[1]IUajustada!P4*[2]EF_NOx!O3/1000</f>
        <v>0</v>
      </c>
      <c r="P3" s="1">
        <f>[1]IUajustada!Q4*[2]EF_NOx!P3/1000</f>
        <v>566.33875318400601</v>
      </c>
      <c r="Q3" s="1">
        <f>[1]IUajustada!R4*[2]EF_NOx!Q3/1000</f>
        <v>925.90274576306024</v>
      </c>
      <c r="R3" s="1">
        <f>[1]IUajustada!S4*[2]EF_NOx!R3/1000</f>
        <v>926.64346795967072</v>
      </c>
      <c r="S3" s="1">
        <f>[1]IUajustada!T4*[2]EF_NOx!S3/1000</f>
        <v>1115.9865597860485</v>
      </c>
      <c r="T3" s="1">
        <f>[1]IUajustada!U4*[2]EF_NOx!T3/1000</f>
        <v>1115.9865597860485</v>
      </c>
      <c r="U3" s="1">
        <f>[1]IUajustada!V4*[2]EF_NOx!U3/1000</f>
        <v>0</v>
      </c>
      <c r="V3" s="1">
        <f>[1]IUajustada!W4*[2]EF_NOx!V3/1000</f>
        <v>0</v>
      </c>
    </row>
    <row r="4" spans="1:22" x14ac:dyDescent="0.2">
      <c r="A4" s="5">
        <v>1976</v>
      </c>
      <c r="B4" s="1">
        <f>[1]IUajustada!C5*[2]EF_NOx!B4/1000</f>
        <v>447.93340291212763</v>
      </c>
      <c r="C4" s="1">
        <f>[1]IUajustada!D5*[2]EF_NOx!C4/1000</f>
        <v>1.6550104983776091</v>
      </c>
      <c r="D4" s="1">
        <f>[1]IUajustada!E5*[2]EF_NOx!D4/1000</f>
        <v>0</v>
      </c>
      <c r="E4" s="1">
        <f>[1]IUajustada!F5*[2]EF_NOx!E4/1000</f>
        <v>0</v>
      </c>
      <c r="F4" s="1">
        <f>[1]IUajustada!G5*[2]EF_NOx!F4/1000</f>
        <v>0</v>
      </c>
      <c r="G4" s="1">
        <f>[1]IUajustada!H5*[2]EF_NOx!G4/1000</f>
        <v>5.4409112324784576</v>
      </c>
      <c r="H4" s="1">
        <f>[1]IUajustada!I5*[2]EF_NOx!H4/1000</f>
        <v>0.10405429280824131</v>
      </c>
      <c r="I4" s="1">
        <f>[1]IUajustada!J5*[2]EF_NOx!I4/1000</f>
        <v>0</v>
      </c>
      <c r="J4" s="1">
        <f>[1]IUajustada!K5*[2]EF_NOx!J4/1000</f>
        <v>0</v>
      </c>
      <c r="K4" s="1">
        <f>[1]IUajustada!L5*[2]EF_NOx!K4/1000</f>
        <v>3.3786593841049912</v>
      </c>
      <c r="L4" s="1">
        <f>[1]IUajustada!M5*[2]EF_NOx!L4/1000</f>
        <v>0</v>
      </c>
      <c r="M4" s="1">
        <f>[1]IUajustada!N5*[2]EF_NOx!M4/1000</f>
        <v>138.31545231489099</v>
      </c>
      <c r="N4" s="1">
        <f>[1]IUajustada!O5*[2]EF_NOx!N4/1000</f>
        <v>2.8935246947049915</v>
      </c>
      <c r="O4" s="1">
        <f>[1]IUajustada!P5*[2]EF_NOx!O4/1000</f>
        <v>0</v>
      </c>
      <c r="P4" s="1">
        <f>[1]IUajustada!Q5*[2]EF_NOx!P4/1000</f>
        <v>734.82034041815791</v>
      </c>
      <c r="Q4" s="1">
        <f>[1]IUajustada!R5*[2]EF_NOx!Q4/1000</f>
        <v>1201.3519594246502</v>
      </c>
      <c r="R4" s="1">
        <f>[1]IUajustada!S5*[2]EF_NOx!R4/1000</f>
        <v>1202.3130409921901</v>
      </c>
      <c r="S4" s="1">
        <f>[1]IUajustada!T5*[2]EF_NOx!S4/1000</f>
        <v>1538.942740732248</v>
      </c>
      <c r="T4" s="1">
        <f>[1]IUajustada!U5*[2]EF_NOx!T4/1000</f>
        <v>1538.942740732248</v>
      </c>
      <c r="U4" s="1">
        <f>[1]IUajustada!V5*[2]EF_NOx!U4/1000</f>
        <v>0</v>
      </c>
      <c r="V4" s="1">
        <f>[1]IUajustada!W5*[2]EF_NOx!V4/1000</f>
        <v>0</v>
      </c>
    </row>
    <row r="5" spans="1:22" x14ac:dyDescent="0.2">
      <c r="A5" s="5">
        <v>1977</v>
      </c>
      <c r="B5" s="1">
        <f>[1]IUajustada!C6*[2]EF_NOx!B5/1000</f>
        <v>506.50590179367634</v>
      </c>
      <c r="C5" s="1">
        <f>[1]IUajustada!D6*[2]EF_NOx!C5/1000</f>
        <v>2.7357994996722734</v>
      </c>
      <c r="D5" s="1">
        <f>[1]IUajustada!E6*[2]EF_NOx!D5/1000</f>
        <v>0</v>
      </c>
      <c r="E5" s="1">
        <f>[1]IUajustada!F6*[2]EF_NOx!E5/1000</f>
        <v>0</v>
      </c>
      <c r="F5" s="1">
        <f>[1]IUajustada!G6*[2]EF_NOx!F5/1000</f>
        <v>0</v>
      </c>
      <c r="G5" s="1">
        <f>[1]IUajustada!H6*[2]EF_NOx!G5/1000</f>
        <v>6.6586098246186731</v>
      </c>
      <c r="H5" s="1">
        <f>[1]IUajustada!I6*[2]EF_NOx!H5/1000</f>
        <v>0</v>
      </c>
      <c r="I5" s="1">
        <f>[1]IUajustada!J6*[2]EF_NOx!I5/1000</f>
        <v>0</v>
      </c>
      <c r="J5" s="1">
        <f>[1]IUajustada!K6*[2]EF_NOx!J5/1000</f>
        <v>0</v>
      </c>
      <c r="K5" s="1">
        <f>[1]IUajustada!L6*[2]EF_NOx!K5/1000</f>
        <v>4.6963320090888665</v>
      </c>
      <c r="L5" s="1">
        <f>[1]IUajustada!M6*[2]EF_NOx!L5/1000</f>
        <v>0</v>
      </c>
      <c r="M5" s="1">
        <f>[1]IUajustada!N6*[2]EF_NOx!M5/1000</f>
        <v>359.60337002120991</v>
      </c>
      <c r="N5" s="1">
        <f>[1]IUajustada!O6*[2]EF_NOx!N5/1000</f>
        <v>13.489456317574048</v>
      </c>
      <c r="O5" s="1">
        <f>[1]IUajustada!P6*[2]EF_NOx!O5/1000</f>
        <v>0</v>
      </c>
      <c r="P5" s="1">
        <f>[1]IUajustada!Q6*[2]EF_NOx!P5/1000</f>
        <v>955.39680028803571</v>
      </c>
      <c r="Q5" s="1">
        <f>[1]IUajustada!R6*[2]EF_NOx!Q5/1000</f>
        <v>1561.9706680968065</v>
      </c>
      <c r="R5" s="1">
        <f>[1]IUajustada!S6*[2]EF_NOx!R5/1000</f>
        <v>1563.2202446312842</v>
      </c>
      <c r="S5" s="1">
        <f>[1]IUajustada!T6*[2]EF_NOx!S5/1000</f>
        <v>2202.601438686429</v>
      </c>
      <c r="T5" s="1">
        <f>[1]IUajustada!U6*[2]EF_NOx!T5/1000</f>
        <v>2202.601438686429</v>
      </c>
      <c r="U5" s="1">
        <f>[1]IUajustada!V6*[2]EF_NOx!U5/1000</f>
        <v>0</v>
      </c>
      <c r="V5" s="1">
        <f>[1]IUajustada!W6*[2]EF_NOx!V5/1000</f>
        <v>0</v>
      </c>
    </row>
    <row r="6" spans="1:22" x14ac:dyDescent="0.2">
      <c r="A6" s="5">
        <v>1978</v>
      </c>
      <c r="B6" s="1">
        <f>[1]IUajustada!C7*[2]EF_NOx!B6/1000</f>
        <v>820.3722906006667</v>
      </c>
      <c r="C6" s="1">
        <f>[1]IUajustada!D7*[2]EF_NOx!C6/1000</f>
        <v>4.5744990108147547</v>
      </c>
      <c r="D6" s="1">
        <f>[1]IUajustada!E7*[2]EF_NOx!D6/1000</f>
        <v>0</v>
      </c>
      <c r="E6" s="1">
        <f>[1]IUajustada!F7*[2]EF_NOx!E6/1000</f>
        <v>0</v>
      </c>
      <c r="F6" s="1">
        <f>[1]IUajustada!G7*[2]EF_NOx!F6/1000</f>
        <v>0</v>
      </c>
      <c r="G6" s="1">
        <f>[1]IUajustada!H7*[2]EF_NOx!G6/1000</f>
        <v>6.0297701069884555</v>
      </c>
      <c r="H6" s="1">
        <f>[1]IUajustada!I7*[2]EF_NOx!H6/1000</f>
        <v>0</v>
      </c>
      <c r="I6" s="1">
        <f>[1]IUajustada!J7*[2]EF_NOx!I6/1000</f>
        <v>0</v>
      </c>
      <c r="J6" s="1">
        <f>[1]IUajustada!K7*[2]EF_NOx!J6/1000</f>
        <v>0</v>
      </c>
      <c r="K6" s="1">
        <f>[1]IUajustada!L7*[2]EF_NOx!K6/1000</f>
        <v>7.7636718372303228</v>
      </c>
      <c r="L6" s="1">
        <f>[1]IUajustada!M7*[2]EF_NOx!L6/1000</f>
        <v>0</v>
      </c>
      <c r="M6" s="1">
        <f>[1]IUajustada!N7*[2]EF_NOx!M6/1000</f>
        <v>411.50893660098859</v>
      </c>
      <c r="N6" s="1">
        <f>[1]IUajustada!O7*[2]EF_NOx!N6/1000</f>
        <v>7.8520068650731849</v>
      </c>
      <c r="O6" s="1">
        <f>[1]IUajustada!P7*[2]EF_NOx!O6/1000</f>
        <v>0</v>
      </c>
      <c r="P6" s="1">
        <f>[1]IUajustada!Q7*[2]EF_NOx!P6/1000</f>
        <v>1131.7699993309491</v>
      </c>
      <c r="Q6" s="1">
        <f>[1]IUajustada!R7*[2]EF_NOx!Q6/1000</f>
        <v>1850.3218154529368</v>
      </c>
      <c r="R6" s="1">
        <f>[1]IUajustada!S7*[2]EF_NOx!R6/1000</f>
        <v>1851.8020729052989</v>
      </c>
      <c r="S6" s="1">
        <f>[1]IUajustada!T7*[2]EF_NOx!S6/1000</f>
        <v>2777.1299842359708</v>
      </c>
      <c r="T6" s="1">
        <f>[1]IUajustada!U7*[2]EF_NOx!T6/1000</f>
        <v>2777.1299842359708</v>
      </c>
      <c r="U6" s="1">
        <f>[1]IUajustada!V7*[2]EF_NOx!U6/1000</f>
        <v>0</v>
      </c>
      <c r="V6" s="1">
        <f>[1]IUajustada!W7*[2]EF_NOx!V6/1000</f>
        <v>0</v>
      </c>
    </row>
    <row r="7" spans="1:22" x14ac:dyDescent="0.2">
      <c r="A7" s="5">
        <v>1979</v>
      </c>
      <c r="B7" s="1">
        <f>[1]IUajustada!C8*[2]EF_NOx!B7/1000</f>
        <v>1022.9967238295446</v>
      </c>
      <c r="C7" s="1">
        <f>[1]IUajustada!D8*[2]EF_NOx!C7/1000</f>
        <v>10.187970239050168</v>
      </c>
      <c r="D7" s="1">
        <f>[1]IUajustada!E8*[2]EF_NOx!D7/1000</f>
        <v>0</v>
      </c>
      <c r="E7" s="1">
        <f>[1]IUajustada!F8*[2]EF_NOx!E7/1000</f>
        <v>0</v>
      </c>
      <c r="F7" s="1">
        <f>[1]IUajustada!G8*[2]EF_NOx!F7/1000</f>
        <v>0</v>
      </c>
      <c r="G7" s="1">
        <f>[1]IUajustada!H8*[2]EF_NOx!G7/1000</f>
        <v>4.2637131472054479</v>
      </c>
      <c r="H7" s="1">
        <f>[1]IUajustada!I8*[2]EF_NOx!H7/1000</f>
        <v>0</v>
      </c>
      <c r="I7" s="1">
        <f>[1]IUajustada!J8*[2]EF_NOx!I7/1000</f>
        <v>0</v>
      </c>
      <c r="J7" s="1">
        <f>[1]IUajustada!K8*[2]EF_NOx!J7/1000</f>
        <v>0</v>
      </c>
      <c r="K7" s="1">
        <f>[1]IUajustada!L8*[2]EF_NOx!K7/1000</f>
        <v>17.995115592704028</v>
      </c>
      <c r="L7" s="1">
        <f>[1]IUajustada!M8*[2]EF_NOx!L7/1000</f>
        <v>0</v>
      </c>
      <c r="M7" s="1">
        <f>[1]IUajustada!N8*[2]EF_NOx!M7/1000</f>
        <v>533.63496018694036</v>
      </c>
      <c r="N7" s="1">
        <f>[1]IUajustada!O8*[2]EF_NOx!N7/1000</f>
        <v>13.69371036868078</v>
      </c>
      <c r="O7" s="1">
        <f>[1]IUajustada!P8*[2]EF_NOx!O7/1000</f>
        <v>0</v>
      </c>
      <c r="P7" s="1">
        <f>[1]IUajustada!Q8*[2]EF_NOx!P7/1000</f>
        <v>1213.3945241719448</v>
      </c>
      <c r="Q7" s="1">
        <f>[1]IUajustada!R8*[2]EF_NOx!Q7/1000</f>
        <v>1983.7691051660036</v>
      </c>
      <c r="R7" s="1">
        <f>[1]IUajustada!S8*[2]EF_NOx!R7/1000</f>
        <v>1985.3561204501364</v>
      </c>
      <c r="S7" s="1">
        <f>[1]IUajustada!T8*[2]EF_NOx!S7/1000</f>
        <v>3140.7983759693798</v>
      </c>
      <c r="T7" s="1">
        <f>[1]IUajustada!U8*[2]EF_NOx!T7/1000</f>
        <v>3140.7983759693798</v>
      </c>
      <c r="U7" s="1">
        <f>[1]IUajustada!V8*[2]EF_NOx!U7/1000</f>
        <v>0</v>
      </c>
      <c r="V7" s="1">
        <f>[1]IUajustada!W8*[2]EF_NOx!V7/1000</f>
        <v>0</v>
      </c>
    </row>
    <row r="8" spans="1:22" x14ac:dyDescent="0.2">
      <c r="A8" s="5">
        <v>1980</v>
      </c>
      <c r="B8" s="1">
        <f>[1]IUajustada!C9*[2]EF_NOx!B8/1000</f>
        <v>1185.0634772652206</v>
      </c>
      <c r="C8" s="1">
        <f>[1]IUajustada!D9*[2]EF_NOx!C8/1000</f>
        <v>103.24776072434358</v>
      </c>
      <c r="D8" s="1">
        <f>[1]IUajustada!E9*[2]EF_NOx!D8/1000</f>
        <v>0</v>
      </c>
      <c r="E8" s="1">
        <f>[1]IUajustada!F9*[2]EF_NOx!E8/1000</f>
        <v>0</v>
      </c>
      <c r="F8" s="1">
        <f>[1]IUajustada!G9*[2]EF_NOx!F8/1000</f>
        <v>0</v>
      </c>
      <c r="G8" s="1">
        <f>[1]IUajustada!H9*[2]EF_NOx!G8/1000</f>
        <v>6.4282555637922165</v>
      </c>
      <c r="H8" s="1">
        <f>[1]IUajustada!I9*[2]EF_NOx!H8/1000</f>
        <v>0.36295592517902547</v>
      </c>
      <c r="I8" s="1">
        <f>[1]IUajustada!J9*[2]EF_NOx!I8/1000</f>
        <v>0</v>
      </c>
      <c r="J8" s="1">
        <f>[1]IUajustada!K9*[2]EF_NOx!J8/1000</f>
        <v>0</v>
      </c>
      <c r="K8" s="1">
        <f>[1]IUajustada!L9*[2]EF_NOx!K8/1000</f>
        <v>25.460635596105412</v>
      </c>
      <c r="L8" s="1">
        <f>[1]IUajustada!M9*[2]EF_NOx!L8/1000</f>
        <v>36.751051110065916</v>
      </c>
      <c r="M8" s="1">
        <f>[1]IUajustada!N9*[2]EF_NOx!M8/1000</f>
        <v>966.37301989226478</v>
      </c>
      <c r="N8" s="1">
        <f>[1]IUajustada!O9*[2]EF_NOx!N8/1000</f>
        <v>31.794158131338939</v>
      </c>
      <c r="O8" s="1">
        <f>[1]IUajustada!P9*[2]EF_NOx!O8/1000</f>
        <v>0</v>
      </c>
      <c r="P8" s="1">
        <f>[1]IUajustada!Q9*[2]EF_NOx!P8/1000</f>
        <v>1195.8198093748219</v>
      </c>
      <c r="Q8" s="1">
        <f>[1]IUajustada!R9*[2]EF_NOx!Q8/1000</f>
        <v>1955.0363430246639</v>
      </c>
      <c r="R8" s="1">
        <f>[1]IUajustada!S9*[2]EF_NOx!R8/1000</f>
        <v>1956.6003720990836</v>
      </c>
      <c r="S8" s="1">
        <f>[1]IUajustada!T9*[2]EF_NOx!S8/1000</f>
        <v>3240.4824212348249</v>
      </c>
      <c r="T8" s="1">
        <f>[1]IUajustada!U9*[2]EF_NOx!T8/1000</f>
        <v>3240.4824212348249</v>
      </c>
      <c r="U8" s="1">
        <f>[1]IUajustada!V9*[2]EF_NOx!U8/1000</f>
        <v>0</v>
      </c>
      <c r="V8" s="1">
        <f>[1]IUajustada!W9*[2]EF_NOx!V8/1000</f>
        <v>0</v>
      </c>
    </row>
    <row r="9" spans="1:22" x14ac:dyDescent="0.2">
      <c r="A9" s="5">
        <v>1981</v>
      </c>
      <c r="B9" s="1">
        <f>[1]IUajustada!C10*[2]EF_NOx!B9/1000</f>
        <v>767.03402316154563</v>
      </c>
      <c r="C9" s="1">
        <f>[1]IUajustada!D10*[2]EF_NOx!C9/1000</f>
        <v>270.48616642267973</v>
      </c>
      <c r="D9" s="1">
        <f>[1]IUajustada!E10*[2]EF_NOx!D9/1000</f>
        <v>0</v>
      </c>
      <c r="E9" s="1">
        <f>[1]IUajustada!F10*[2]EF_NOx!E9/1000</f>
        <v>0</v>
      </c>
      <c r="F9" s="1">
        <f>[1]IUajustada!G10*[2]EF_NOx!F9/1000</f>
        <v>0</v>
      </c>
      <c r="G9" s="1">
        <f>[1]IUajustada!H10*[2]EF_NOx!G9/1000</f>
        <v>6.3269920543092066</v>
      </c>
      <c r="H9" s="1">
        <f>[1]IUajustada!I10*[2]EF_NOx!H9/1000</f>
        <v>0.41677804663027213</v>
      </c>
      <c r="I9" s="1">
        <f>[1]IUajustada!J10*[2]EF_NOx!I9/1000</f>
        <v>0</v>
      </c>
      <c r="J9" s="1">
        <f>[1]IUajustada!K10*[2]EF_NOx!J9/1000</f>
        <v>0</v>
      </c>
      <c r="K9" s="1">
        <f>[1]IUajustada!L10*[2]EF_NOx!K9/1000</f>
        <v>28.1734849653804</v>
      </c>
      <c r="L9" s="1">
        <f>[1]IUajustada!M10*[2]EF_NOx!L9/1000</f>
        <v>70.675098288588302</v>
      </c>
      <c r="M9" s="1">
        <f>[1]IUajustada!N10*[2]EF_NOx!M9/1000</f>
        <v>1140.5235335424711</v>
      </c>
      <c r="N9" s="1">
        <f>[1]IUajustada!O10*[2]EF_NOx!N9/1000</f>
        <v>6.1410481036656979</v>
      </c>
      <c r="O9" s="1">
        <f>[1]IUajustada!P10*[2]EF_NOx!O9/1000</f>
        <v>0</v>
      </c>
      <c r="P9" s="1">
        <f>[1]IUajustada!Q10*[2]EF_NOx!P9/1000</f>
        <v>1085.4394535082697</v>
      </c>
      <c r="Q9" s="1">
        <f>[1]IUajustada!R10*[2]EF_NOx!Q9/1000</f>
        <v>1774.5763727320457</v>
      </c>
      <c r="R9" s="1">
        <f>[1]IUajustada!S10*[2]EF_NOx!R9/1000</f>
        <v>1775.9960338302312</v>
      </c>
      <c r="S9" s="1">
        <f>[1]IUajustada!T10*[2]EF_NOx!S9/1000</f>
        <v>3060.0642719417283</v>
      </c>
      <c r="T9" s="1">
        <f>[1]IUajustada!U10*[2]EF_NOx!T9/1000</f>
        <v>3060.0642719417283</v>
      </c>
      <c r="U9" s="1">
        <f>[1]IUajustada!V10*[2]EF_NOx!U9/1000</f>
        <v>0</v>
      </c>
      <c r="V9" s="1">
        <f>[1]IUajustada!W10*[2]EF_NOx!V9/1000</f>
        <v>0</v>
      </c>
    </row>
    <row r="10" spans="1:22" x14ac:dyDescent="0.2">
      <c r="A10" s="5">
        <v>1982</v>
      </c>
      <c r="B10" s="1">
        <f>[1]IUajustada!C11*[2]EF_NOx!B10/1000</f>
        <v>1172.6706188879468</v>
      </c>
      <c r="C10" s="1">
        <f>[1]IUajustada!D11*[2]EF_NOx!C10/1000</f>
        <v>290.42751816252041</v>
      </c>
      <c r="D10" s="1">
        <f>[1]IUajustada!E11*[2]EF_NOx!D10/1000</f>
        <v>0</v>
      </c>
      <c r="E10" s="1">
        <f>[1]IUajustada!F11*[2]EF_NOx!E10/1000</f>
        <v>0</v>
      </c>
      <c r="F10" s="1">
        <f>[1]IUajustada!G11*[2]EF_NOx!F10/1000</f>
        <v>0</v>
      </c>
      <c r="G10" s="1">
        <f>[1]IUajustada!H11*[2]EF_NOx!G10/1000</f>
        <v>8.876063206977804</v>
      </c>
      <c r="H10" s="1">
        <f>[1]IUajustada!I11*[2]EF_NOx!H10/1000</f>
        <v>1.9135408927770468</v>
      </c>
      <c r="I10" s="1">
        <f>[1]IUajustada!J11*[2]EF_NOx!I10/1000</f>
        <v>0</v>
      </c>
      <c r="J10" s="1">
        <f>[1]IUajustada!K11*[2]EF_NOx!J10/1000</f>
        <v>0</v>
      </c>
      <c r="K10" s="1">
        <f>[1]IUajustada!L11*[2]EF_NOx!K10/1000</f>
        <v>36.358150425125537</v>
      </c>
      <c r="L10" s="1">
        <f>[1]IUajustada!M11*[2]EF_NOx!L10/1000</f>
        <v>118.73416512482834</v>
      </c>
      <c r="M10" s="1">
        <f>[1]IUajustada!N11*[2]EF_NOx!M10/1000</f>
        <v>1439.6061832578037</v>
      </c>
      <c r="N10" s="1">
        <f>[1]IUajustada!O11*[2]EF_NOx!N10/1000</f>
        <v>28.411294758520416</v>
      </c>
      <c r="O10" s="1">
        <f>[1]IUajustada!P11*[2]EF_NOx!O10/1000</f>
        <v>0</v>
      </c>
      <c r="P10" s="1">
        <f>[1]IUajustada!Q11*[2]EF_NOx!P10/1000</f>
        <v>1110.9155060321189</v>
      </c>
      <c r="Q10" s="1">
        <f>[1]IUajustada!R11*[2]EF_NOx!Q10/1000</f>
        <v>1816.2269693942376</v>
      </c>
      <c r="R10" s="1">
        <f>[1]IUajustada!S11*[2]EF_NOx!R10/1000</f>
        <v>1817.6799509697528</v>
      </c>
      <c r="S10" s="1">
        <f>[1]IUajustada!T11*[2]EF_NOx!S10/1000</f>
        <v>3241.8375915876286</v>
      </c>
      <c r="T10" s="1">
        <f>[1]IUajustada!U11*[2]EF_NOx!T10/1000</f>
        <v>3241.8375915876286</v>
      </c>
      <c r="U10" s="1">
        <f>[1]IUajustada!V11*[2]EF_NOx!U10/1000</f>
        <v>0</v>
      </c>
      <c r="V10" s="1">
        <f>[1]IUajustada!W11*[2]EF_NOx!V10/1000</f>
        <v>0</v>
      </c>
    </row>
    <row r="11" spans="1:22" x14ac:dyDescent="0.2">
      <c r="A11" s="5">
        <v>1983</v>
      </c>
      <c r="B11" s="1">
        <f>[1]IUajustada!C12*[2]EF_NOx!B11/1000</f>
        <v>740.34788643390561</v>
      </c>
      <c r="C11" s="1">
        <f>[1]IUajustada!D12*[2]EF_NOx!C11/1000</f>
        <v>1229.3625203148883</v>
      </c>
      <c r="D11" s="1">
        <f>[1]IUajustada!E12*[2]EF_NOx!D11/1000</f>
        <v>0</v>
      </c>
      <c r="E11" s="1">
        <f>[1]IUajustada!F12*[2]EF_NOx!E11/1000</f>
        <v>0</v>
      </c>
      <c r="F11" s="1">
        <f>[1]IUajustada!G12*[2]EF_NOx!F11/1000</f>
        <v>0</v>
      </c>
      <c r="G11" s="1">
        <f>[1]IUajustada!H12*[2]EF_NOx!G11/1000</f>
        <v>10.183305384974567</v>
      </c>
      <c r="H11" s="1">
        <f>[1]IUajustada!I12*[2]EF_NOx!H11/1000</f>
        <v>6.586085798420207</v>
      </c>
      <c r="I11" s="1">
        <f>[1]IUajustada!J12*[2]EF_NOx!I11/1000</f>
        <v>0</v>
      </c>
      <c r="J11" s="1">
        <f>[1]IUajustada!K12*[2]EF_NOx!J11/1000</f>
        <v>0</v>
      </c>
      <c r="K11" s="1">
        <f>[1]IUajustada!L12*[2]EF_NOx!K11/1000</f>
        <v>45.866931535172817</v>
      </c>
      <c r="L11" s="1">
        <f>[1]IUajustada!M12*[2]EF_NOx!L11/1000</f>
        <v>192.23626734496017</v>
      </c>
      <c r="M11" s="1">
        <f>[1]IUajustada!N12*[2]EF_NOx!M11/1000</f>
        <v>1245.8801313065658</v>
      </c>
      <c r="N11" s="1">
        <f>[1]IUajustada!O12*[2]EF_NOx!N11/1000</f>
        <v>8.1967538832661848</v>
      </c>
      <c r="O11" s="1">
        <f>[1]IUajustada!P12*[2]EF_NOx!O11/1000</f>
        <v>0</v>
      </c>
      <c r="P11" s="1">
        <f>[1]IUajustada!Q12*[2]EF_NOx!P11/1000</f>
        <v>866.17861207499539</v>
      </c>
      <c r="Q11" s="1">
        <f>[1]IUajustada!R12*[2]EF_NOx!Q11/1000</f>
        <v>1416.1085582305232</v>
      </c>
      <c r="R11" s="1">
        <f>[1]IUajustada!S12*[2]EF_NOx!R11/1000</f>
        <v>1417.2414450771075</v>
      </c>
      <c r="S11" s="1">
        <f>[1]IUajustada!T12*[2]EF_NOx!S11/1000</f>
        <v>2606.0621014781213</v>
      </c>
      <c r="T11" s="1">
        <f>[1]IUajustada!U12*[2]EF_NOx!T11/1000</f>
        <v>2606.0621014781213</v>
      </c>
      <c r="U11" s="1">
        <f>[1]IUajustada!V12*[2]EF_NOx!U11/1000</f>
        <v>0</v>
      </c>
      <c r="V11" s="1">
        <f>[1]IUajustada!W12*[2]EF_NOx!V11/1000</f>
        <v>0</v>
      </c>
    </row>
    <row r="12" spans="1:22" x14ac:dyDescent="0.2">
      <c r="A12" s="5">
        <v>1984</v>
      </c>
      <c r="B12" s="1">
        <f>[1]IUajustada!C13*[2]EF_NOx!B12/1000</f>
        <v>561.27249154296976</v>
      </c>
      <c r="C12" s="1">
        <f>[1]IUajustada!D13*[2]EF_NOx!C12/1000</f>
        <v>2085.6484814183755</v>
      </c>
      <c r="D12" s="1">
        <f>[1]IUajustada!E13*[2]EF_NOx!D12/1000</f>
        <v>0</v>
      </c>
      <c r="E12" s="1">
        <f>[1]IUajustada!F13*[2]EF_NOx!E12/1000</f>
        <v>0</v>
      </c>
      <c r="F12" s="1">
        <f>[1]IUajustada!G13*[2]EF_NOx!F12/1000</f>
        <v>0</v>
      </c>
      <c r="G12" s="1">
        <f>[1]IUajustada!H13*[2]EF_NOx!G12/1000</f>
        <v>11.145994773153923</v>
      </c>
      <c r="H12" s="1">
        <f>[1]IUajustada!I13*[2]EF_NOx!H12/1000</f>
        <v>13.215965186895303</v>
      </c>
      <c r="I12" s="1">
        <f>[1]IUajustada!J13*[2]EF_NOx!I12/1000</f>
        <v>0</v>
      </c>
      <c r="J12" s="1">
        <f>[1]IUajustada!K13*[2]EF_NOx!J12/1000</f>
        <v>0</v>
      </c>
      <c r="K12" s="1">
        <f>[1]IUajustada!L13*[2]EF_NOx!K12/1000</f>
        <v>41.285406120676242</v>
      </c>
      <c r="L12" s="1">
        <f>[1]IUajustada!M13*[2]EF_NOx!L12/1000</f>
        <v>275.63288332549428</v>
      </c>
      <c r="M12" s="1">
        <f>[1]IUajustada!N13*[2]EF_NOx!M12/1000</f>
        <v>2379.9012768451362</v>
      </c>
      <c r="N12" s="1">
        <f>[1]IUajustada!O13*[2]EF_NOx!N12/1000</f>
        <v>18.870074300014213</v>
      </c>
      <c r="O12" s="1">
        <f>[1]IUajustada!P13*[2]EF_NOx!O12/1000</f>
        <v>0</v>
      </c>
      <c r="P12" s="1">
        <f>[1]IUajustada!Q13*[2]EF_NOx!P12/1000</f>
        <v>984.67592016539481</v>
      </c>
      <c r="Q12" s="1">
        <f>[1]IUajustada!R13*[2]EF_NOx!Q12/1000</f>
        <v>1609.838869479036</v>
      </c>
      <c r="R12" s="1">
        <f>[1]IUajustada!S13*[2]EF_NOx!R12/1000</f>
        <v>1611.1267405746191</v>
      </c>
      <c r="S12" s="1">
        <f>[1]IUajustada!T13*[2]EF_NOx!S12/1000</f>
        <v>3045.3650851929624</v>
      </c>
      <c r="T12" s="1">
        <f>[1]IUajustada!U13*[2]EF_NOx!T12/1000</f>
        <v>3045.3650851929624</v>
      </c>
      <c r="U12" s="1">
        <f>[1]IUajustada!V13*[2]EF_NOx!U12/1000</f>
        <v>0</v>
      </c>
      <c r="V12" s="1">
        <f>[1]IUajustada!W13*[2]EF_NOx!V12/1000</f>
        <v>0</v>
      </c>
    </row>
    <row r="13" spans="1:22" x14ac:dyDescent="0.2">
      <c r="A13" s="5">
        <v>1985</v>
      </c>
      <c r="B13" s="1">
        <f>[1]IUajustada!C14*[2]EF_NOx!B13/1000</f>
        <v>782.71454192194949</v>
      </c>
      <c r="C13" s="1">
        <f>[1]IUajustada!D14*[2]EF_NOx!C13/1000</f>
        <v>2841.4210571993422</v>
      </c>
      <c r="D13" s="1">
        <f>[1]IUajustada!E14*[2]EF_NOx!D13/1000</f>
        <v>0</v>
      </c>
      <c r="E13" s="1">
        <f>[1]IUajustada!F14*[2]EF_NOx!E13/1000</f>
        <v>0</v>
      </c>
      <c r="F13" s="1">
        <f>[1]IUajustada!G14*[2]EF_NOx!F13/1000</f>
        <v>0</v>
      </c>
      <c r="G13" s="1">
        <f>[1]IUajustada!H14*[2]EF_NOx!G13/1000</f>
        <v>13.213524453308507</v>
      </c>
      <c r="H13" s="1">
        <f>[1]IUajustada!I14*[2]EF_NOx!H13/1000</f>
        <v>19.842019384189729</v>
      </c>
      <c r="I13" s="1">
        <f>[1]IUajustada!J14*[2]EF_NOx!I13/1000</f>
        <v>0</v>
      </c>
      <c r="J13" s="1">
        <f>[1]IUajustada!K14*[2]EF_NOx!J13/1000</f>
        <v>0</v>
      </c>
      <c r="K13" s="1">
        <f>[1]IUajustada!L14*[2]EF_NOx!K13/1000</f>
        <v>82.036383922348719</v>
      </c>
      <c r="L13" s="1">
        <f>[1]IUajustada!M14*[2]EF_NOx!L13/1000</f>
        <v>272.80587939395082</v>
      </c>
      <c r="M13" s="1">
        <f>[1]IUajustada!N14*[2]EF_NOx!M13/1000</f>
        <v>2792.0356254874919</v>
      </c>
      <c r="N13" s="1">
        <f>[1]IUajustada!O14*[2]EF_NOx!N13/1000</f>
        <v>54.145643537244723</v>
      </c>
      <c r="O13" s="1">
        <f>[1]IUajustada!P14*[2]EF_NOx!O13/1000</f>
        <v>0</v>
      </c>
      <c r="P13" s="1">
        <f>[1]IUajustada!Q14*[2]EF_NOx!P13/1000</f>
        <v>1920.5964746887628</v>
      </c>
      <c r="Q13" s="1">
        <f>[1]IUajustada!R14*[2]EF_NOx!Q13/1000</f>
        <v>3139.9679775037516</v>
      </c>
      <c r="R13" s="1">
        <f>[1]IUajustada!S14*[2]EF_NOx!R13/1000</f>
        <v>3142.4799518857544</v>
      </c>
      <c r="S13" s="1">
        <f>[1]IUajustada!T14*[2]EF_NOx!S13/1000</f>
        <v>6092.7457557062444</v>
      </c>
      <c r="T13" s="1">
        <f>[1]IUajustada!U14*[2]EF_NOx!T13/1000</f>
        <v>6092.7457557062444</v>
      </c>
      <c r="U13" s="1">
        <f>[1]IUajustada!V14*[2]EF_NOx!U13/1000</f>
        <v>0</v>
      </c>
      <c r="V13" s="1">
        <f>[1]IUajustada!W14*[2]EF_NOx!V13/1000</f>
        <v>0</v>
      </c>
    </row>
    <row r="14" spans="1:22" x14ac:dyDescent="0.2">
      <c r="A14" s="5">
        <v>1986</v>
      </c>
      <c r="B14" s="1">
        <f>[1]IUajustada!C15*[2]EF_NOx!B14/1000</f>
        <v>1406.7038484119614</v>
      </c>
      <c r="C14" s="1">
        <f>[1]IUajustada!D15*[2]EF_NOx!C14/1000</f>
        <v>7093.2081344059516</v>
      </c>
      <c r="D14" s="1">
        <f>[1]IUajustada!E15*[2]EF_NOx!D14/1000</f>
        <v>0</v>
      </c>
      <c r="E14" s="1">
        <f>[1]IUajustada!F15*[2]EF_NOx!E14/1000</f>
        <v>0</v>
      </c>
      <c r="F14" s="1">
        <f>[1]IUajustada!G15*[2]EF_NOx!F14/1000</f>
        <v>0</v>
      </c>
      <c r="G14" s="1">
        <f>[1]IUajustada!H15*[2]EF_NOx!G14/1000</f>
        <v>22.654805171813546</v>
      </c>
      <c r="H14" s="1">
        <f>[1]IUajustada!I15*[2]EF_NOx!H14/1000</f>
        <v>41.972071941557175</v>
      </c>
      <c r="I14" s="1">
        <f>[1]IUajustada!J15*[2]EF_NOx!I14/1000</f>
        <v>0</v>
      </c>
      <c r="J14" s="1">
        <f>[1]IUajustada!K15*[2]EF_NOx!J14/1000</f>
        <v>0</v>
      </c>
      <c r="K14" s="1">
        <f>[1]IUajustada!L15*[2]EF_NOx!K14/1000</f>
        <v>153.43506505895596</v>
      </c>
      <c r="L14" s="1">
        <f>[1]IUajustada!M15*[2]EF_NOx!L14/1000</f>
        <v>259.37761071911905</v>
      </c>
      <c r="M14" s="1">
        <f>[1]IUajustada!N15*[2]EF_NOx!M14/1000</f>
        <v>6240.5278246414064</v>
      </c>
      <c r="N14" s="1">
        <f>[1]IUajustada!O15*[2]EF_NOx!N14/1000</f>
        <v>123.89071499331784</v>
      </c>
      <c r="O14" s="1">
        <f>[1]IUajustada!P15*[2]EF_NOx!O14/1000</f>
        <v>0</v>
      </c>
      <c r="P14" s="1">
        <f>[1]IUajustada!Q15*[2]EF_NOx!P14/1000</f>
        <v>3077.0185963641693</v>
      </c>
      <c r="Q14" s="1">
        <f>[1]IUajustada!R15*[2]EF_NOx!Q14/1000</f>
        <v>5030.5933526889039</v>
      </c>
      <c r="R14" s="1">
        <f>[1]IUajustada!S15*[2]EF_NOx!R14/1000</f>
        <v>5034.6178273710548</v>
      </c>
      <c r="S14" s="1">
        <f>[1]IUajustada!T15*[2]EF_NOx!S14/1000</f>
        <v>9997.7557813486983</v>
      </c>
      <c r="T14" s="1">
        <f>[1]IUajustada!U15*[2]EF_NOx!T14/1000</f>
        <v>9997.7557813486983</v>
      </c>
      <c r="U14" s="1">
        <f>[1]IUajustada!V15*[2]EF_NOx!U14/1000</f>
        <v>0</v>
      </c>
      <c r="V14" s="1">
        <f>[1]IUajustada!W15*[2]EF_NOx!V14/1000</f>
        <v>0</v>
      </c>
    </row>
    <row r="15" spans="1:22" x14ac:dyDescent="0.2">
      <c r="A15" s="5">
        <v>1987</v>
      </c>
      <c r="B15" s="1">
        <f>[1]IUajustada!C16*[2]EF_NOx!B15/1000</f>
        <v>911.47410598175634</v>
      </c>
      <c r="C15" s="1">
        <f>[1]IUajustada!D16*[2]EF_NOx!C15/1000</f>
        <v>5044.1959829243697</v>
      </c>
      <c r="D15" s="1">
        <f>[1]IUajustada!E16*[2]EF_NOx!D15/1000</f>
        <v>0</v>
      </c>
      <c r="E15" s="1">
        <f>[1]IUajustada!F16*[2]EF_NOx!E15/1000</f>
        <v>0</v>
      </c>
      <c r="F15" s="1">
        <f>[1]IUajustada!G16*[2]EF_NOx!F15/1000</f>
        <v>0</v>
      </c>
      <c r="G15" s="1">
        <f>[1]IUajustada!H16*[2]EF_NOx!G15/1000</f>
        <v>35.888040207134992</v>
      </c>
      <c r="H15" s="1">
        <f>[1]IUajustada!I16*[2]EF_NOx!H15/1000</f>
        <v>38.213679527167272</v>
      </c>
      <c r="I15" s="1">
        <f>[1]IUajustada!J16*[2]EF_NOx!I15/1000</f>
        <v>0</v>
      </c>
      <c r="J15" s="1">
        <f>[1]IUajustada!K16*[2]EF_NOx!J15/1000</f>
        <v>0</v>
      </c>
      <c r="K15" s="1">
        <f>[1]IUajustada!L16*[2]EF_NOx!K15/1000</f>
        <v>90.648419615935723</v>
      </c>
      <c r="L15" s="1">
        <f>[1]IUajustada!M16*[2]EF_NOx!L15/1000</f>
        <v>303.90292264092966</v>
      </c>
      <c r="M15" s="1">
        <f>[1]IUajustada!N16*[2]EF_NOx!M15/1000</f>
        <v>5355.246460088998</v>
      </c>
      <c r="N15" s="1">
        <f>[1]IUajustada!O16*[2]EF_NOx!N15/1000</f>
        <v>28.245423670883284</v>
      </c>
      <c r="O15" s="1">
        <f>[1]IUajustada!P16*[2]EF_NOx!O15/1000</f>
        <v>0</v>
      </c>
      <c r="P15" s="1">
        <f>[1]IUajustada!Q16*[2]EF_NOx!P15/1000</f>
        <v>2123.9891824809129</v>
      </c>
      <c r="Q15" s="1">
        <f>[1]IUajustada!R16*[2]EF_NOx!Q15/1000</f>
        <v>3472.4931058905572</v>
      </c>
      <c r="R15" s="1">
        <f>[1]IUajustada!S16*[2]EF_NOx!R15/1000</f>
        <v>3475.2711003752693</v>
      </c>
      <c r="S15" s="1">
        <f>[1]IUajustada!T16*[2]EF_NOx!S15/1000</f>
        <v>7062.0768567736395</v>
      </c>
      <c r="T15" s="1">
        <f>[1]IUajustada!U16*[2]EF_NOx!T15/1000</f>
        <v>7062.0768567736395</v>
      </c>
      <c r="U15" s="1">
        <f>[1]IUajustada!V16*[2]EF_NOx!U15/1000</f>
        <v>0</v>
      </c>
      <c r="V15" s="1">
        <f>[1]IUajustada!W16*[2]EF_NOx!V15/1000</f>
        <v>0</v>
      </c>
    </row>
    <row r="16" spans="1:22" x14ac:dyDescent="0.2">
      <c r="A16" s="5">
        <v>1988</v>
      </c>
      <c r="B16" s="1">
        <f>[1]IUajustada!C17*[2]EF_NOx!B16/1000</f>
        <v>1432.6498520761133</v>
      </c>
      <c r="C16" s="1">
        <f>[1]IUajustada!D17*[2]EF_NOx!C16/1000</f>
        <v>7100.3262721772016</v>
      </c>
      <c r="D16" s="1">
        <f>[1]IUajustada!E17*[2]EF_NOx!D16/1000</f>
        <v>0</v>
      </c>
      <c r="E16" s="1">
        <f>[1]IUajustada!F17*[2]EF_NOx!E16/1000</f>
        <v>0</v>
      </c>
      <c r="F16" s="1">
        <f>[1]IUajustada!G17*[2]EF_NOx!F16/1000</f>
        <v>0</v>
      </c>
      <c r="G16" s="1">
        <f>[1]IUajustada!H17*[2]EF_NOx!G16/1000</f>
        <v>27.563719486782123</v>
      </c>
      <c r="H16" s="1">
        <f>[1]IUajustada!I17*[2]EF_NOx!H16/1000</f>
        <v>49.884114724169827</v>
      </c>
      <c r="I16" s="1">
        <f>[1]IUajustada!J17*[2]EF_NOx!I16/1000</f>
        <v>0</v>
      </c>
      <c r="J16" s="1">
        <f>[1]IUajustada!K17*[2]EF_NOx!J16/1000</f>
        <v>0</v>
      </c>
      <c r="K16" s="1">
        <f>[1]IUajustada!L17*[2]EF_NOx!K16/1000</f>
        <v>156.10073810873979</v>
      </c>
      <c r="L16" s="1">
        <f>[1]IUajustada!M17*[2]EF_NOx!L16/1000</f>
        <v>246.65609302717314</v>
      </c>
      <c r="M16" s="1">
        <f>[1]IUajustada!N17*[2]EF_NOx!M16/1000</f>
        <v>13311.852152849362</v>
      </c>
      <c r="N16" s="1">
        <f>[1]IUajustada!O17*[2]EF_NOx!N16/1000</f>
        <v>176.38315577399462</v>
      </c>
      <c r="O16" s="1">
        <f>[1]IUajustada!P17*[2]EF_NOx!O16/1000</f>
        <v>0</v>
      </c>
      <c r="P16" s="1">
        <f>[1]IUajustada!Q17*[2]EF_NOx!P16/1000</f>
        <v>2286.3739953406734</v>
      </c>
      <c r="Q16" s="1">
        <f>[1]IUajustada!R17*[2]EF_NOx!Q16/1000</f>
        <v>3737.97475137531</v>
      </c>
      <c r="R16" s="1">
        <f>[1]IUajustada!S17*[2]EF_NOx!R16/1000</f>
        <v>3740.9651311764101</v>
      </c>
      <c r="S16" s="1">
        <f>[1]IUajustada!T17*[2]EF_NOx!S16/1000</f>
        <v>7775.7885245536627</v>
      </c>
      <c r="T16" s="1">
        <f>[1]IUajustada!U17*[2]EF_NOx!T16/1000</f>
        <v>7775.7885245536627</v>
      </c>
      <c r="U16" s="1">
        <f>[1]IUajustada!V17*[2]EF_NOx!U16/1000</f>
        <v>0</v>
      </c>
      <c r="V16" s="1">
        <f>[1]IUajustada!W17*[2]EF_NOx!V16/1000</f>
        <v>0</v>
      </c>
    </row>
    <row r="17" spans="1:22" x14ac:dyDescent="0.2">
      <c r="A17" s="5">
        <v>1989</v>
      </c>
      <c r="B17" s="1">
        <f>[1]IUajustada!C18*[2]EF_NOx!B17/1000</f>
        <v>4030.9646107509034</v>
      </c>
      <c r="C17" s="1">
        <f>[1]IUajustada!D18*[2]EF_NOx!C17/1000</f>
        <v>4884.4161918954378</v>
      </c>
      <c r="D17" s="1">
        <f>[1]IUajustada!E18*[2]EF_NOx!D17/1000</f>
        <v>0</v>
      </c>
      <c r="E17" s="1">
        <f>[1]IUajustada!F18*[2]EF_NOx!E17/1000</f>
        <v>0</v>
      </c>
      <c r="F17" s="1">
        <f>[1]IUajustada!G18*[2]EF_NOx!F17/1000</f>
        <v>0</v>
      </c>
      <c r="G17" s="1">
        <f>[1]IUajustada!H18*[2]EF_NOx!G17/1000</f>
        <v>102.07701785297382</v>
      </c>
      <c r="H17" s="1">
        <f>[1]IUajustada!I18*[2]EF_NOx!H17/1000</f>
        <v>57.827440555677597</v>
      </c>
      <c r="I17" s="1">
        <f>[1]IUajustada!J18*[2]EF_NOx!I17/1000</f>
        <v>0</v>
      </c>
      <c r="J17" s="1">
        <f>[1]IUajustada!K18*[2]EF_NOx!J17/1000</f>
        <v>0</v>
      </c>
      <c r="K17" s="1">
        <f>[1]IUajustada!L18*[2]EF_NOx!K17/1000</f>
        <v>231.82638670070463</v>
      </c>
      <c r="L17" s="1">
        <f>[1]IUajustada!M18*[2]EF_NOx!L17/1000</f>
        <v>356.90924635737088</v>
      </c>
      <c r="M17" s="1">
        <f>[1]IUajustada!N18*[2]EF_NOx!M17/1000</f>
        <v>14180.850994075956</v>
      </c>
      <c r="N17" s="1">
        <f>[1]IUajustada!O18*[2]EF_NOx!N17/1000</f>
        <v>235.64136415933402</v>
      </c>
      <c r="O17" s="1">
        <f>[1]IUajustada!P18*[2]EF_NOx!O17/1000</f>
        <v>0</v>
      </c>
      <c r="P17" s="1">
        <f>[1]IUajustada!Q18*[2]EF_NOx!P17/1000</f>
        <v>2237.2202725176394</v>
      </c>
      <c r="Q17" s="1">
        <f>[1]IUajustada!R18*[2]EF_NOx!Q17/1000</f>
        <v>3657.6137189182273</v>
      </c>
      <c r="R17" s="1">
        <f>[1]IUajustada!S18*[2]EF_NOx!R17/1000</f>
        <v>3660.539809893362</v>
      </c>
      <c r="S17" s="1">
        <f>[1]IUajustada!T18*[2]EF_NOx!S17/1000</f>
        <v>7781.8520171341306</v>
      </c>
      <c r="T17" s="1">
        <f>[1]IUajustada!U18*[2]EF_NOx!T17/1000</f>
        <v>7781.8520171341306</v>
      </c>
      <c r="U17" s="1">
        <f>[1]IUajustada!V18*[2]EF_NOx!U17/1000</f>
        <v>0</v>
      </c>
      <c r="V17" s="1">
        <f>[1]IUajustada!W18*[2]EF_NOx!V17/1000</f>
        <v>0</v>
      </c>
    </row>
    <row r="18" spans="1:22" x14ac:dyDescent="0.2">
      <c r="A18" s="5">
        <v>1990</v>
      </c>
      <c r="B18" s="1">
        <f>[1]IUajustada!C19*[2]EF_NOx!B18/1000</f>
        <v>9137.2386959675205</v>
      </c>
      <c r="C18" s="1">
        <f>[1]IUajustada!D19*[2]EF_NOx!C18/1000</f>
        <v>1191.1977637978198</v>
      </c>
      <c r="D18" s="1">
        <f>[1]IUajustada!E19*[2]EF_NOx!D18/1000</f>
        <v>0</v>
      </c>
      <c r="E18" s="1">
        <f>[1]IUajustada!F19*[2]EF_NOx!E18/1000</f>
        <v>0</v>
      </c>
      <c r="F18" s="1">
        <f>[1]IUajustada!G19*[2]EF_NOx!F18/1000</f>
        <v>0</v>
      </c>
      <c r="G18" s="1">
        <f>[1]IUajustada!H19*[2]EF_NOx!G18/1000</f>
        <v>199.40220012684449</v>
      </c>
      <c r="H18" s="1">
        <f>[1]IUajustada!I19*[2]EF_NOx!H18/1000</f>
        <v>15.002732278149539</v>
      </c>
      <c r="I18" s="1">
        <f>[1]IUajustada!J19*[2]EF_NOx!I18/1000</f>
        <v>0</v>
      </c>
      <c r="J18" s="1">
        <f>[1]IUajustada!K19*[2]EF_NOx!J18/1000</f>
        <v>0</v>
      </c>
      <c r="K18" s="1">
        <f>[1]IUajustada!L19*[2]EF_NOx!K18/1000</f>
        <v>209.18362620570826</v>
      </c>
      <c r="L18" s="1">
        <f>[1]IUajustada!M19*[2]EF_NOx!L18/1000</f>
        <v>303.90292264092966</v>
      </c>
      <c r="M18" s="1">
        <f>[1]IUajustada!N19*[2]EF_NOx!M18/1000</f>
        <v>15414.032720414159</v>
      </c>
      <c r="N18" s="1">
        <f>[1]IUajustada!O19*[2]EF_NOx!N18/1000</f>
        <v>203.93022146544081</v>
      </c>
      <c r="O18" s="1">
        <f>[1]IUajustada!P19*[2]EF_NOx!O18/1000</f>
        <v>0</v>
      </c>
      <c r="P18" s="1">
        <f>[1]IUajustada!Q19*[2]EF_NOx!P18/1000</f>
        <v>1854.5524726972824</v>
      </c>
      <c r="Q18" s="1">
        <f>[1]IUajustada!R19*[2]EF_NOx!Q18/1000</f>
        <v>3031.9931612982555</v>
      </c>
      <c r="R18" s="1">
        <f>[1]IUajustada!S19*[2]EF_NOx!R18/1000</f>
        <v>3034.4187558272938</v>
      </c>
      <c r="S18" s="1">
        <f>[1]IUajustada!T19*[2]EF_NOx!S18/1000</f>
        <v>6598.7077476835648</v>
      </c>
      <c r="T18" s="1">
        <f>[1]IUajustada!U19*[2]EF_NOx!T18/1000</f>
        <v>6598.7077476835648</v>
      </c>
      <c r="U18" s="1">
        <f>[1]IUajustada!V19*[2]EF_NOx!U18/1000</f>
        <v>0</v>
      </c>
      <c r="V18" s="1">
        <f>[1]IUajustada!W19*[2]EF_NOx!V18/1000</f>
        <v>0</v>
      </c>
    </row>
    <row r="19" spans="1:22" x14ac:dyDescent="0.2">
      <c r="A19" s="5">
        <v>1991</v>
      </c>
      <c r="B19" s="1">
        <f>[1]IUajustada!C20*[2]EF_NOx!B19/1000</f>
        <v>10816.142352491033</v>
      </c>
      <c r="C19" s="1">
        <f>[1]IUajustada!D20*[2]EF_NOx!C19/1000</f>
        <v>2592.9830979614881</v>
      </c>
      <c r="D19" s="1">
        <f>[1]IUajustada!E20*[2]EF_NOx!D19/1000</f>
        <v>0</v>
      </c>
      <c r="E19" s="1">
        <f>[1]IUajustada!F20*[2]EF_NOx!E19/1000</f>
        <v>0</v>
      </c>
      <c r="F19" s="1">
        <f>[1]IUajustada!G20*[2]EF_NOx!F19/1000</f>
        <v>0</v>
      </c>
      <c r="G19" s="1">
        <f>[1]IUajustada!H20*[2]EF_NOx!G19/1000</f>
        <v>251.98683385021462</v>
      </c>
      <c r="H19" s="1">
        <f>[1]IUajustada!I20*[2]EF_NOx!H19/1000</f>
        <v>50.106698560133609</v>
      </c>
      <c r="I19" s="1">
        <f>[1]IUajustada!J20*[2]EF_NOx!I19/1000</f>
        <v>0</v>
      </c>
      <c r="J19" s="1">
        <f>[1]IUajustada!K20*[2]EF_NOx!J19/1000</f>
        <v>0</v>
      </c>
      <c r="K19" s="1">
        <f>[1]IUajustada!L20*[2]EF_NOx!K19/1000</f>
        <v>198.55387439243407</v>
      </c>
      <c r="L19" s="1">
        <f>[1]IUajustada!M20*[2]EF_NOx!L19/1000</f>
        <v>303.19617165804374</v>
      </c>
      <c r="M19" s="1">
        <f>[1]IUajustada!N20*[2]EF_NOx!M19/1000</f>
        <v>32535.763319409587</v>
      </c>
      <c r="N19" s="1">
        <f>[1]IUajustada!O20*[2]EF_NOx!N19/1000</f>
        <v>91.302713377712948</v>
      </c>
      <c r="O19" s="1">
        <f>[1]IUajustada!P20*[2]EF_NOx!O19/1000</f>
        <v>0</v>
      </c>
      <c r="P19" s="1">
        <f>[1]IUajustada!Q20*[2]EF_NOx!P19/1000</f>
        <v>2453.5757892838915</v>
      </c>
      <c r="Q19" s="1">
        <f>[1]IUajustada!R20*[2]EF_NOx!Q19/1000</f>
        <v>4011.3316411134133</v>
      </c>
      <c r="R19" s="1">
        <f>[1]IUajustada!S20*[2]EF_NOx!R19/1000</f>
        <v>4014.540706426304</v>
      </c>
      <c r="S19" s="1">
        <f>[1]IUajustada!T20*[2]EF_NOx!S19/1000</f>
        <v>8933.1155855452198</v>
      </c>
      <c r="T19" s="1">
        <f>[1]IUajustada!U20*[2]EF_NOx!T19/1000</f>
        <v>8933.1155855452198</v>
      </c>
      <c r="U19" s="1">
        <f>[1]IUajustada!V20*[2]EF_NOx!U19/1000</f>
        <v>0</v>
      </c>
      <c r="V19" s="1">
        <f>[1]IUajustada!W20*[2]EF_NOx!V19/1000</f>
        <v>0</v>
      </c>
    </row>
    <row r="20" spans="1:22" x14ac:dyDescent="0.2">
      <c r="A20" s="5">
        <v>1992</v>
      </c>
      <c r="B20" s="1">
        <f>[1]IUajustada!C21*[2]EF_NOx!B20/1000</f>
        <v>5761.2623832360805</v>
      </c>
      <c r="C20" s="1">
        <f>[1]IUajustada!D21*[2]EF_NOx!C20/1000</f>
        <v>2016.7177787130022</v>
      </c>
      <c r="D20" s="1">
        <f>[1]IUajustada!E21*[2]EF_NOx!D20/1000</f>
        <v>0</v>
      </c>
      <c r="E20" s="1">
        <f>[1]IUajustada!F21*[2]EF_NOx!E20/1000</f>
        <v>0</v>
      </c>
      <c r="F20" s="1">
        <f>[1]IUajustada!G21*[2]EF_NOx!F20/1000</f>
        <v>0</v>
      </c>
      <c r="G20" s="1">
        <f>[1]IUajustada!H21*[2]EF_NOx!G20/1000</f>
        <v>257.90024031539929</v>
      </c>
      <c r="H20" s="1">
        <f>[1]IUajustada!I21*[2]EF_NOx!H20/1000</f>
        <v>70.879867134772411</v>
      </c>
      <c r="I20" s="1">
        <f>[1]IUajustada!J21*[2]EF_NOx!I20/1000</f>
        <v>0</v>
      </c>
      <c r="J20" s="1">
        <f>[1]IUajustada!K21*[2]EF_NOx!J20/1000</f>
        <v>0</v>
      </c>
      <c r="K20" s="1">
        <f>[1]IUajustada!L21*[2]EF_NOx!K20/1000</f>
        <v>227.57478946079482</v>
      </c>
      <c r="L20" s="1">
        <f>[1]IUajustada!M21*[2]EF_NOx!L20/1000</f>
        <v>308.85017952113083</v>
      </c>
      <c r="M20" s="1">
        <f>[1]IUajustada!N21*[2]EF_NOx!M20/1000</f>
        <v>25686.099633508507</v>
      </c>
      <c r="N20" s="1">
        <f>[1]IUajustada!O21*[2]EF_NOx!N20/1000</f>
        <v>50.817796137184693</v>
      </c>
      <c r="O20" s="1">
        <f>[1]IUajustada!P21*[2]EF_NOx!O20/1000</f>
        <v>0</v>
      </c>
      <c r="P20" s="1">
        <f>[1]IUajustada!Q21*[2]EF_NOx!P20/1000</f>
        <v>1703.2847811289398</v>
      </c>
      <c r="Q20" s="1">
        <f>[1]IUajustada!R21*[2]EF_NOx!Q20/1000</f>
        <v>2784.6868094356228</v>
      </c>
      <c r="R20" s="1">
        <f>[1]IUajustada!S21*[2]EF_NOx!R20/1000</f>
        <v>2786.9145588831716</v>
      </c>
      <c r="S20" s="1">
        <f>[1]IUajustada!T21*[2]EF_NOx!S20/1000</f>
        <v>6348.13563288557</v>
      </c>
      <c r="T20" s="1">
        <f>[1]IUajustada!U21*[2]EF_NOx!T20/1000</f>
        <v>6348.13563288557</v>
      </c>
      <c r="U20" s="1">
        <f>[1]IUajustada!V21*[2]EF_NOx!U20/1000</f>
        <v>0</v>
      </c>
      <c r="V20" s="1">
        <f>[1]IUajustada!W21*[2]EF_NOx!V20/1000</f>
        <v>0</v>
      </c>
    </row>
    <row r="21" spans="1:22" x14ac:dyDescent="0.2">
      <c r="A21" s="5">
        <v>1993</v>
      </c>
      <c r="B21" s="1">
        <f>[1]IUajustada!C22*[2]EF_NOx!B21/1000</f>
        <v>14172.678605906187</v>
      </c>
      <c r="C21" s="1">
        <f>[1]IUajustada!D22*[2]EF_NOx!C21/1000</f>
        <v>3471.8808882391636</v>
      </c>
      <c r="D21" s="1">
        <f>[1]IUajustada!E22*[2]EF_NOx!D21/1000</f>
        <v>0</v>
      </c>
      <c r="E21" s="1">
        <f>[1]IUajustada!F22*[2]EF_NOx!E21/1000</f>
        <v>0</v>
      </c>
      <c r="F21" s="1">
        <f>[1]IUajustada!G22*[2]EF_NOx!F21/1000</f>
        <v>0</v>
      </c>
      <c r="G21" s="1">
        <f>[1]IUajustada!H22*[2]EF_NOx!G21/1000</f>
        <v>185.16751017241739</v>
      </c>
      <c r="H21" s="1">
        <f>[1]IUajustada!I22*[2]EF_NOx!H21/1000</f>
        <v>121.67048440285016</v>
      </c>
      <c r="I21" s="1">
        <f>[1]IUajustada!J22*[2]EF_NOx!I21/1000</f>
        <v>0</v>
      </c>
      <c r="J21" s="1">
        <f>[1]IUajustada!K22*[2]EF_NOx!J21/1000</f>
        <v>0</v>
      </c>
      <c r="K21" s="1">
        <f>[1]IUajustada!L22*[2]EF_NOx!K21/1000</f>
        <v>455.66212006108168</v>
      </c>
      <c r="L21" s="1">
        <f>[1]IUajustada!M22*[2]EF_NOx!L21/1000</f>
        <v>216.26580076308019</v>
      </c>
      <c r="M21" s="1">
        <f>[1]IUajustada!N22*[2]EF_NOx!M21/1000</f>
        <v>21207.012358180993</v>
      </c>
      <c r="N21" s="1">
        <f>[1]IUajustada!O22*[2]EF_NOx!N21/1000</f>
        <v>1490.43593863246</v>
      </c>
      <c r="O21" s="1">
        <f>[1]IUajustada!P22*[2]EF_NOx!O21/1000</f>
        <v>0</v>
      </c>
      <c r="P21" s="1">
        <f>[1]IUajustada!Q22*[2]EF_NOx!P21/1000</f>
        <v>2395.5622106805408</v>
      </c>
      <c r="Q21" s="1">
        <f>[1]IUajustada!R22*[2]EF_NOx!Q21/1000</f>
        <v>3916.4857005550571</v>
      </c>
      <c r="R21" s="1">
        <f>[1]IUajustada!S22*[2]EF_NOx!R21/1000</f>
        <v>3919.6188891155011</v>
      </c>
      <c r="S21" s="1">
        <f>[1]IUajustada!T22*[2]EF_NOx!S21/1000</f>
        <v>9143.0910539058204</v>
      </c>
      <c r="T21" s="1">
        <f>[1]IUajustada!U22*[2]EF_NOx!T21/1000</f>
        <v>9143.0910539058204</v>
      </c>
      <c r="U21" s="1">
        <f>[1]IUajustada!V22*[2]EF_NOx!U21/1000</f>
        <v>0</v>
      </c>
      <c r="V21" s="1">
        <f>[1]IUajustada!W22*[2]EF_NOx!V21/1000</f>
        <v>0</v>
      </c>
    </row>
    <row r="22" spans="1:22" x14ac:dyDescent="0.2">
      <c r="A22" s="5">
        <v>1994</v>
      </c>
      <c r="B22" s="1">
        <f>[1]IUajustada!C23*[2]EF_NOx!B22/1000</f>
        <v>22333.730441119238</v>
      </c>
      <c r="C22" s="1">
        <f>[1]IUajustada!D23*[2]EF_NOx!C22/1000</f>
        <v>2184.6857769480503</v>
      </c>
      <c r="D22" s="1">
        <f>[1]IUajustada!E23*[2]EF_NOx!D22/1000</f>
        <v>0</v>
      </c>
      <c r="E22" s="1">
        <f>[1]IUajustada!F23*[2]EF_NOx!E22/1000</f>
        <v>0</v>
      </c>
      <c r="F22" s="1">
        <f>[1]IUajustada!G23*[2]EF_NOx!F22/1000</f>
        <v>0</v>
      </c>
      <c r="G22" s="1">
        <f>[1]IUajustada!H23*[2]EF_NOx!G22/1000</f>
        <v>464.8381765517928</v>
      </c>
      <c r="H22" s="1">
        <f>[1]IUajustada!I23*[2]EF_NOx!H22/1000</f>
        <v>103.66542944793134</v>
      </c>
      <c r="I22" s="1">
        <f>[1]IUajustada!J23*[2]EF_NOx!I22/1000</f>
        <v>0</v>
      </c>
      <c r="J22" s="1">
        <f>[1]IUajustada!K23*[2]EF_NOx!J22/1000</f>
        <v>0</v>
      </c>
      <c r="K22" s="1">
        <f>[1]IUajustada!L23*[2]EF_NOx!K22/1000</f>
        <v>520.17136484917648</v>
      </c>
      <c r="L22" s="1">
        <f>[1]IUajustada!M23*[2]EF_NOx!L22/1000</f>
        <v>241.00208516408608</v>
      </c>
      <c r="M22" s="1">
        <f>[1]IUajustada!N23*[2]EF_NOx!M22/1000</f>
        <v>36200.808854797171</v>
      </c>
      <c r="N22" s="1">
        <f>[1]IUajustada!O23*[2]EF_NOx!N22/1000</f>
        <v>2815.2246495267468</v>
      </c>
      <c r="O22" s="1">
        <f>[1]IUajustada!P23*[2]EF_NOx!O22/1000</f>
        <v>0</v>
      </c>
      <c r="P22" s="1">
        <f>[1]IUajustada!Q23*[2]EF_NOx!P22/1000</f>
        <v>3155.5095308360869</v>
      </c>
      <c r="Q22" s="1">
        <f>[1]IUajustada!R23*[2]EF_NOx!Q22/1000</f>
        <v>5158.9175603057611</v>
      </c>
      <c r="R22" s="1">
        <f>[1]IUajustada!S23*[2]EF_NOx!R22/1000</f>
        <v>5163.0446943540055</v>
      </c>
      <c r="S22" s="1">
        <f>[1]IUajustada!T23*[2]EF_NOx!S22/1000</f>
        <v>12337.281979221265</v>
      </c>
      <c r="T22" s="1">
        <f>[1]IUajustada!U23*[2]EF_NOx!T22/1000</f>
        <v>12337.281979221265</v>
      </c>
      <c r="U22" s="1">
        <f>[1]IUajustada!V23*[2]EF_NOx!U22/1000</f>
        <v>0</v>
      </c>
      <c r="V22" s="1">
        <f>[1]IUajustada!W23*[2]EF_NOx!V22/1000</f>
        <v>0</v>
      </c>
    </row>
    <row r="23" spans="1:22" x14ac:dyDescent="0.2">
      <c r="A23" s="5">
        <v>1995</v>
      </c>
      <c r="B23" s="1">
        <f>[1]IUajustada!C24*[2]EF_NOx!B23/1000</f>
        <v>157797.53894833804</v>
      </c>
      <c r="C23" s="1">
        <f>[1]IUajustada!D24*[2]EF_NOx!C23/1000</f>
        <v>1435.5956898082395</v>
      </c>
      <c r="D23" s="1">
        <f>[1]IUajustada!E24*[2]EF_NOx!D23/1000</f>
        <v>0</v>
      </c>
      <c r="E23" s="1">
        <f>[1]IUajustada!F24*[2]EF_NOx!E23/1000</f>
        <v>0</v>
      </c>
      <c r="F23" s="1">
        <f>[1]IUajustada!G24*[2]EF_NOx!F23/1000</f>
        <v>0</v>
      </c>
      <c r="G23" s="1">
        <f>[1]IUajustada!H24*[2]EF_NOx!G23/1000</f>
        <v>3246.3081638368621</v>
      </c>
      <c r="H23" s="1">
        <f>[1]IUajustada!I24*[2]EF_NOx!H23/1000</f>
        <v>102.57985065227693</v>
      </c>
      <c r="I23" s="1">
        <f>[1]IUajustada!J24*[2]EF_NOx!I23/1000</f>
        <v>0</v>
      </c>
      <c r="J23" s="1">
        <f>[1]IUajustada!K24*[2]EF_NOx!J23/1000</f>
        <v>0</v>
      </c>
      <c r="K23" s="1">
        <f>[1]IUajustada!L24*[2]EF_NOx!K23/1000</f>
        <v>710.62062681830514</v>
      </c>
      <c r="L23" s="1">
        <f>[1]IUajustada!M24*[2]EF_NOx!L23/1000</f>
        <v>509.56745866072163</v>
      </c>
      <c r="M23" s="1">
        <f>[1]IUajustada!N24*[2]EF_NOx!M23/1000</f>
        <v>69742.849281521791</v>
      </c>
      <c r="N23" s="1">
        <f>[1]IUajustada!O24*[2]EF_NOx!N23/1000</f>
        <v>7102.8000725194488</v>
      </c>
      <c r="O23" s="1">
        <f>[1]IUajustada!P24*[2]EF_NOx!O23/1000</f>
        <v>0</v>
      </c>
      <c r="P23" s="1">
        <f>[1]IUajustada!Q24*[2]EF_NOx!P23/1000</f>
        <v>5306.7282826822466</v>
      </c>
      <c r="Q23" s="1">
        <f>[1]IUajustada!R24*[2]EF_NOx!Q23/1000</f>
        <v>8675.9280736657602</v>
      </c>
      <c r="R23" s="1">
        <f>[1]IUajustada!S24*[2]EF_NOx!R23/1000</f>
        <v>8682.8688161246919</v>
      </c>
      <c r="S23" s="1">
        <f>[1]IUajustada!T24*[2]EF_NOx!S23/1000</f>
        <v>21257.549347608354</v>
      </c>
      <c r="T23" s="1">
        <f>[1]IUajustada!U24*[2]EF_NOx!T23/1000</f>
        <v>21257.549347608354</v>
      </c>
      <c r="U23" s="1">
        <f>[1]IUajustada!V24*[2]EF_NOx!U23/1000</f>
        <v>0</v>
      </c>
      <c r="V23" s="1">
        <f>[1]IUajustada!W24*[2]EF_NOx!V23/1000</f>
        <v>0</v>
      </c>
    </row>
    <row r="24" spans="1:22" x14ac:dyDescent="0.2">
      <c r="A24" s="5">
        <v>1996</v>
      </c>
      <c r="B24" s="1">
        <f>[1]IUajustada!C25*[2]EF_NOx!B24/1000</f>
        <v>173004.90228679415</v>
      </c>
      <c r="C24" s="1">
        <f>[1]IUajustada!D25*[2]EF_NOx!C24/1000</f>
        <v>243.36190711877751</v>
      </c>
      <c r="D24" s="1">
        <f>[1]IUajustada!E25*[2]EF_NOx!D24/1000</f>
        <v>0</v>
      </c>
      <c r="E24" s="1">
        <f>[1]IUajustada!F25*[2]EF_NOx!E24/1000</f>
        <v>0</v>
      </c>
      <c r="F24" s="1">
        <f>[1]IUajustada!G25*[2]EF_NOx!F24/1000</f>
        <v>0</v>
      </c>
      <c r="G24" s="1">
        <f>[1]IUajustada!H25*[2]EF_NOx!G24/1000</f>
        <v>3334.1353394480793</v>
      </c>
      <c r="H24" s="1">
        <f>[1]IUajustada!I25*[2]EF_NOx!H24/1000</f>
        <v>9.9845711946722933</v>
      </c>
      <c r="I24" s="1">
        <f>[1]IUajustada!J25*[2]EF_NOx!I24/1000</f>
        <v>0</v>
      </c>
      <c r="J24" s="1">
        <f>[1]IUajustada!K25*[2]EF_NOx!J24/1000</f>
        <v>0</v>
      </c>
      <c r="K24" s="1">
        <f>[1]IUajustada!L25*[2]EF_NOx!K24/1000</f>
        <v>677.93433821802341</v>
      </c>
      <c r="L24" s="1">
        <f>[1]IUajustada!M25*[2]EF_NOx!L24/1000</f>
        <v>905.34800907681608</v>
      </c>
      <c r="M24" s="1">
        <f>[1]IUajustada!N25*[2]EF_NOx!M24/1000</f>
        <v>63431.112823407246</v>
      </c>
      <c r="N24" s="1">
        <f>[1]IUajustada!O25*[2]EF_NOx!N24/1000</f>
        <v>7091.9399633642688</v>
      </c>
      <c r="O24" s="1">
        <f>[1]IUajustada!P25*[2]EF_NOx!O24/1000</f>
        <v>0</v>
      </c>
      <c r="P24" s="1">
        <f>[1]IUajustada!Q25*[2]EF_NOx!P24/1000</f>
        <v>3622.1825897632907</v>
      </c>
      <c r="Q24" s="1">
        <f>[1]IUajustada!R25*[2]EF_NOx!Q24/1000</f>
        <v>5921.877651249697</v>
      </c>
      <c r="R24" s="1">
        <f>[1]IUajustada!S25*[2]EF_NOx!R24/1000</f>
        <v>5926.6151533706961</v>
      </c>
      <c r="S24" s="1">
        <f>[1]IUajustada!T25*[2]EF_NOx!S24/1000</f>
        <v>14865.070065063792</v>
      </c>
      <c r="T24" s="1">
        <f>[1]IUajustada!U25*[2]EF_NOx!T24/1000</f>
        <v>14865.070065063792</v>
      </c>
      <c r="U24" s="1">
        <f>[1]IUajustada!V25*[2]EF_NOx!U24/1000</f>
        <v>0</v>
      </c>
      <c r="V24" s="1">
        <f>[1]IUajustada!W25*[2]EF_NOx!V24/1000</f>
        <v>0</v>
      </c>
    </row>
    <row r="25" spans="1:22" x14ac:dyDescent="0.2">
      <c r="A25" s="5">
        <v>1997</v>
      </c>
      <c r="B25" s="1">
        <f>[1]IUajustada!C26*[2]EF_NOx!B25/1000</f>
        <v>227286.16432274779</v>
      </c>
      <c r="C25" s="1">
        <f>[1]IUajustada!D26*[2]EF_NOx!C25/1000</f>
        <v>59.027481895631929</v>
      </c>
      <c r="D25" s="1">
        <f>[1]IUajustada!E26*[2]EF_NOx!D25/1000</f>
        <v>0</v>
      </c>
      <c r="E25" s="1">
        <f>[1]IUajustada!F26*[2]EF_NOx!E25/1000</f>
        <v>0</v>
      </c>
      <c r="F25" s="1">
        <f>[1]IUajustada!G26*[2]EF_NOx!F25/1000</f>
        <v>0</v>
      </c>
      <c r="G25" s="1">
        <f>[1]IUajustada!H26*[2]EF_NOx!G25/1000</f>
        <v>4784.3540809316855</v>
      </c>
      <c r="H25" s="1">
        <f>[1]IUajustada!I26*[2]EF_NOx!H25/1000</f>
        <v>0</v>
      </c>
      <c r="I25" s="1">
        <f>[1]IUajustada!J26*[2]EF_NOx!I25/1000</f>
        <v>0</v>
      </c>
      <c r="J25" s="1">
        <f>[1]IUajustada!K26*[2]EF_NOx!J25/1000</f>
        <v>0</v>
      </c>
      <c r="K25" s="1">
        <f>[1]IUajustada!L26*[2]EF_NOx!K25/1000</f>
        <v>1351.6189773233573</v>
      </c>
      <c r="L25" s="1">
        <f>[1]IUajustada!M26*[2]EF_NOx!L25/1000</f>
        <v>1110.3057941137222</v>
      </c>
      <c r="M25" s="1">
        <f>[1]IUajustada!N26*[2]EF_NOx!M25/1000</f>
        <v>88164.151500211025</v>
      </c>
      <c r="N25" s="1">
        <f>[1]IUajustada!O26*[2]EF_NOx!N25/1000</f>
        <v>14399.920896574939</v>
      </c>
      <c r="O25" s="1">
        <f>[1]IUajustada!P26*[2]EF_NOx!O25/1000</f>
        <v>0</v>
      </c>
      <c r="P25" s="1">
        <f>[1]IUajustada!Q26*[2]EF_NOx!P25/1000</f>
        <v>5935.5346061889804</v>
      </c>
      <c r="Q25" s="1">
        <f>[1]IUajustada!R26*[2]EF_NOx!Q25/1000</f>
        <v>9703.9585558017698</v>
      </c>
      <c r="R25" s="1">
        <f>[1]IUajustada!S26*[2]EF_NOx!R25/1000</f>
        <v>9711.7217226464109</v>
      </c>
      <c r="S25" s="1">
        <f>[1]IUajustada!T26*[2]EF_NOx!S25/1000</f>
        <v>24946.539016895316</v>
      </c>
      <c r="T25" s="1">
        <f>[1]IUajustada!U26*[2]EF_NOx!T25/1000</f>
        <v>24946.539016895316</v>
      </c>
      <c r="U25" s="1">
        <f>[1]IUajustada!V26*[2]EF_NOx!U25/1000</f>
        <v>0</v>
      </c>
      <c r="V25" s="1">
        <f>[1]IUajustada!W26*[2]EF_NOx!V25/1000</f>
        <v>0</v>
      </c>
    </row>
    <row r="26" spans="1:22" x14ac:dyDescent="0.2">
      <c r="A26" s="5">
        <v>1998</v>
      </c>
      <c r="B26" s="1">
        <f>[1]IUajustada!C27*[2]EF_NOx!B26/1000</f>
        <v>200533.05051981902</v>
      </c>
      <c r="C26" s="1">
        <f>[1]IUajustada!D27*[2]EF_NOx!C26/1000</f>
        <v>37.413061060412041</v>
      </c>
      <c r="D26" s="1">
        <f>[1]IUajustada!E27*[2]EF_NOx!D26/1000</f>
        <v>0</v>
      </c>
      <c r="E26" s="1">
        <f>[1]IUajustada!F27*[2]EF_NOx!E26/1000</f>
        <v>0</v>
      </c>
      <c r="F26" s="1">
        <f>[1]IUajustada!G27*[2]EF_NOx!F26/1000</f>
        <v>0</v>
      </c>
      <c r="G26" s="1">
        <f>[1]IUajustada!H27*[2]EF_NOx!G26/1000</f>
        <v>4985.1400143921255</v>
      </c>
      <c r="H26" s="1">
        <f>[1]IUajustada!I27*[2]EF_NOx!H26/1000</f>
        <v>3.400261853985076</v>
      </c>
      <c r="I26" s="1">
        <f>[1]IUajustada!J27*[2]EF_NOx!I26/1000</f>
        <v>0</v>
      </c>
      <c r="J26" s="1">
        <f>[1]IUajustada!K27*[2]EF_NOx!J26/1000</f>
        <v>0</v>
      </c>
      <c r="K26" s="1">
        <f>[1]IUajustada!L27*[2]EF_NOx!K26/1000</f>
        <v>1779.2740972880067</v>
      </c>
      <c r="L26" s="1">
        <f>[1]IUajustada!M27*[2]EF_NOx!L26/1000</f>
        <v>1766.8660554861438</v>
      </c>
      <c r="M26" s="1">
        <f>[1]IUajustada!N27*[2]EF_NOx!M26/1000</f>
        <v>91491.848469659031</v>
      </c>
      <c r="N26" s="1">
        <f>[1]IUajustada!O27*[2]EF_NOx!N26/1000</f>
        <v>11788.339594860608</v>
      </c>
      <c r="O26" s="1">
        <f>[1]IUajustada!P27*[2]EF_NOx!O26/1000</f>
        <v>0</v>
      </c>
      <c r="P26" s="1">
        <f>[1]IUajustada!Q27*[2]EF_NOx!P26/1000</f>
        <v>5389.386953279698</v>
      </c>
      <c r="Q26" s="1">
        <f>[1]IUajustada!R27*[2]EF_NOx!Q26/1000</f>
        <v>8811.0660800921705</v>
      </c>
      <c r="R26" s="1">
        <f>[1]IUajustada!S27*[2]EF_NOx!R26/1000</f>
        <v>8818.1149329562431</v>
      </c>
      <c r="S26" s="1">
        <f>[1]IUajustada!T27*[2]EF_NOx!S26/1000</f>
        <v>23180.588129983298</v>
      </c>
      <c r="T26" s="1">
        <f>[1]IUajustada!U27*[2]EF_NOx!T26/1000</f>
        <v>23180.588129983298</v>
      </c>
      <c r="U26" s="1">
        <f>[1]IUajustada!V27*[2]EF_NOx!U26/1000</f>
        <v>0</v>
      </c>
      <c r="V26" s="1">
        <f>[1]IUajustada!W27*[2]EF_NOx!V26/1000</f>
        <v>0</v>
      </c>
    </row>
    <row r="27" spans="1:22" x14ac:dyDescent="0.2">
      <c r="A27" s="5">
        <v>1999</v>
      </c>
      <c r="B27" s="1">
        <f>[1]IUajustada!C28*[2]EF_NOx!B27/1000</f>
        <v>129549.14000167391</v>
      </c>
      <c r="C27" s="1">
        <f>[1]IUajustada!D28*[2]EF_NOx!C27/1000</f>
        <v>114.18553782703387</v>
      </c>
      <c r="D27" s="1">
        <f>[1]IUajustada!E28*[2]EF_NOx!D27/1000</f>
        <v>0</v>
      </c>
      <c r="E27" s="1">
        <f>[1]IUajustada!F28*[2]EF_NOx!E27/1000</f>
        <v>0</v>
      </c>
      <c r="F27" s="1">
        <f>[1]IUajustada!G28*[2]EF_NOx!F27/1000</f>
        <v>0</v>
      </c>
      <c r="G27" s="1">
        <f>[1]IUajustada!H28*[2]EF_NOx!G27/1000</f>
        <v>4818.914263616718</v>
      </c>
      <c r="H27" s="1">
        <f>[1]IUajustada!I28*[2]EF_NOx!H27/1000</f>
        <v>7.8547340849553891</v>
      </c>
      <c r="I27" s="1">
        <f>[1]IUajustada!J28*[2]EF_NOx!I27/1000</f>
        <v>0</v>
      </c>
      <c r="J27" s="1">
        <f>[1]IUajustada!K28*[2]EF_NOx!J27/1000</f>
        <v>0</v>
      </c>
      <c r="K27" s="1">
        <f>[1]IUajustada!L28*[2]EF_NOx!K27/1000</f>
        <v>2207.8637827015882</v>
      </c>
      <c r="L27" s="1">
        <f>[1]IUajustada!M28*[2]EF_NOx!L27/1000</f>
        <v>2027.3154424347981</v>
      </c>
      <c r="M27" s="1">
        <f>[1]IUajustada!N28*[2]EF_NOx!M27/1000</f>
        <v>79596.326319653759</v>
      </c>
      <c r="N27" s="1">
        <f>[1]IUajustada!O28*[2]EF_NOx!N27/1000</f>
        <v>5898.8794615105253</v>
      </c>
      <c r="O27" s="1">
        <f>[1]IUajustada!P28*[2]EF_NOx!O27/1000</f>
        <v>0</v>
      </c>
      <c r="P27" s="1">
        <f>[1]IUajustada!Q28*[2]EF_NOx!P27/1000</f>
        <v>7524.5540860328165</v>
      </c>
      <c r="Q27" s="1">
        <f>[1]IUajustada!R28*[2]EF_NOx!Q27/1000</f>
        <v>12301.833928424157</v>
      </c>
      <c r="R27" s="1">
        <f>[1]IUajustada!S28*[2]EF_NOx!R27/1000</f>
        <v>12311.675395566896</v>
      </c>
      <c r="S27" s="1">
        <f>[1]IUajustada!T28*[2]EF_NOx!S27/1000</f>
        <v>33081.595175954302</v>
      </c>
      <c r="T27" s="1">
        <f>[1]IUajustada!U28*[2]EF_NOx!T27/1000</f>
        <v>33081.595175954302</v>
      </c>
      <c r="U27" s="1">
        <f>[1]IUajustada!V28*[2]EF_NOx!U27/1000</f>
        <v>0</v>
      </c>
      <c r="V27" s="1">
        <f>[1]IUajustada!W28*[2]EF_NOx!V27/1000</f>
        <v>0</v>
      </c>
    </row>
    <row r="28" spans="1:22" x14ac:dyDescent="0.2">
      <c r="A28" s="5">
        <v>2000</v>
      </c>
      <c r="B28" s="1">
        <f>[1]IUajustada!C29*[2]EF_NOx!B28/1000</f>
        <v>158646.60680204097</v>
      </c>
      <c r="C28" s="1">
        <f>[1]IUajustada!D29*[2]EF_NOx!C28/1000</f>
        <v>160.76206694832814</v>
      </c>
      <c r="D28" s="1">
        <f>[1]IUajustada!E29*[2]EF_NOx!D28/1000</f>
        <v>0</v>
      </c>
      <c r="E28" s="1">
        <f>[1]IUajustada!F29*[2]EF_NOx!E28/1000</f>
        <v>0</v>
      </c>
      <c r="F28" s="1">
        <f>[1]IUajustada!G29*[2]EF_NOx!F28/1000</f>
        <v>0</v>
      </c>
      <c r="G28" s="1">
        <f>[1]IUajustada!H29*[2]EF_NOx!G28/1000</f>
        <v>6895.707257256915</v>
      </c>
      <c r="H28" s="1">
        <f>[1]IUajustada!I29*[2]EF_NOx!H28/1000</f>
        <v>22.296936158072143</v>
      </c>
      <c r="I28" s="1">
        <f>[1]IUajustada!J29*[2]EF_NOx!I28/1000</f>
        <v>0</v>
      </c>
      <c r="J28" s="1">
        <f>[1]IUajustada!K29*[2]EF_NOx!J28/1000</f>
        <v>0</v>
      </c>
      <c r="K28" s="1">
        <f>[1]IUajustada!L29*[2]EF_NOx!K28/1000</f>
        <v>4255.9071150428445</v>
      </c>
      <c r="L28" s="1">
        <f>[1]IUajustada!M29*[2]EF_NOx!L28/1000</f>
        <v>1971.7964217086751</v>
      </c>
      <c r="M28" s="1">
        <f>[1]IUajustada!N29*[2]EF_NOx!M28/1000</f>
        <v>79769.840443549547</v>
      </c>
      <c r="N28" s="1">
        <f>[1]IUajustada!O29*[2]EF_NOx!N28/1000</f>
        <v>12937.734273391623</v>
      </c>
      <c r="O28" s="1">
        <f>[1]IUajustada!P29*[2]EF_NOx!O28/1000</f>
        <v>0</v>
      </c>
      <c r="P28" s="1">
        <f>[1]IUajustada!Q29*[2]EF_NOx!P28/1000</f>
        <v>5083.568962811215</v>
      </c>
      <c r="Q28" s="1">
        <f>[1]IUajustada!R29*[2]EF_NOx!Q28/1000</f>
        <v>8311.0866676176156</v>
      </c>
      <c r="R28" s="1">
        <f>[1]IUajustada!S29*[2]EF_NOx!R28/1000</f>
        <v>8317.7355369517099</v>
      </c>
      <c r="S28" s="1">
        <f>[1]IUajustada!T29*[2]EF_NOx!S28/1000</f>
        <v>22806.327082850567</v>
      </c>
      <c r="T28" s="1">
        <f>[1]IUajustada!U29*[2]EF_NOx!T28/1000</f>
        <v>22806.327082850567</v>
      </c>
      <c r="U28" s="1">
        <f>[1]IUajustada!V29*[2]EF_NOx!U28/1000</f>
        <v>0</v>
      </c>
      <c r="V28" s="1">
        <f>[1]IUajustada!W29*[2]EF_NOx!V28/1000</f>
        <v>0</v>
      </c>
    </row>
    <row r="29" spans="1:22" x14ac:dyDescent="0.2">
      <c r="A29" s="5">
        <v>2001</v>
      </c>
      <c r="B29" s="1">
        <f>[1]IUajustada!C30*[2]EF_NOx!B29/1000</f>
        <v>200747.48533503845</v>
      </c>
      <c r="C29" s="1">
        <f>[1]IUajustada!D30*[2]EF_NOx!C29/1000</f>
        <v>253.38844864304122</v>
      </c>
      <c r="D29" s="1">
        <f>[1]IUajustada!E30*[2]EF_NOx!D29/1000</f>
        <v>0</v>
      </c>
      <c r="E29" s="1">
        <f>[1]IUajustada!F30*[2]EF_NOx!E29/1000</f>
        <v>0</v>
      </c>
      <c r="F29" s="1">
        <f>[1]IUajustada!G30*[2]EF_NOx!F29/1000</f>
        <v>0</v>
      </c>
      <c r="G29" s="1">
        <f>[1]IUajustada!H30*[2]EF_NOx!G29/1000</f>
        <v>7366.7309295821988</v>
      </c>
      <c r="H29" s="1">
        <f>[1]IUajustada!I30*[2]EF_NOx!H29/1000</f>
        <v>142.35058724873949</v>
      </c>
      <c r="I29" s="1">
        <f>[1]IUajustada!J30*[2]EF_NOx!I29/1000</f>
        <v>0</v>
      </c>
      <c r="J29" s="1">
        <f>[1]IUajustada!K30*[2]EF_NOx!J29/1000</f>
        <v>0</v>
      </c>
      <c r="K29" s="1">
        <f>[1]IUajustada!L30*[2]EF_NOx!K29/1000</f>
        <v>6250.4795314432213</v>
      </c>
      <c r="L29" s="1">
        <f>[1]IUajustada!M30*[2]EF_NOx!L29/1000</f>
        <v>3208.0766547028247</v>
      </c>
      <c r="M29" s="1">
        <f>[1]IUajustada!N30*[2]EF_NOx!M29/1000</f>
        <v>75599.033341054135</v>
      </c>
      <c r="N29" s="1">
        <f>[1]IUajustada!O30*[2]EF_NOx!N29/1000</f>
        <v>11257.089618315889</v>
      </c>
      <c r="O29" s="1">
        <f>[1]IUajustada!P30*[2]EF_NOx!O29/1000</f>
        <v>0</v>
      </c>
      <c r="P29" s="1">
        <f>[1]IUajustada!Q30*[2]EF_NOx!P29/1000</f>
        <v>7487.7065205230074</v>
      </c>
      <c r="Q29" s="1">
        <f>[1]IUajustada!R30*[2]EF_NOx!Q29/1000</f>
        <v>12241.592135171608</v>
      </c>
      <c r="R29" s="1">
        <f>[1]IUajustada!S30*[2]EF_NOx!R29/1000</f>
        <v>12251.385408879743</v>
      </c>
      <c r="S29" s="1">
        <f>[1]IUajustada!T30*[2]EF_NOx!S29/1000</f>
        <v>34199.756464628219</v>
      </c>
      <c r="T29" s="1">
        <f>[1]IUajustada!U30*[2]EF_NOx!T29/1000</f>
        <v>34199.756464628219</v>
      </c>
      <c r="U29" s="1">
        <f>[1]IUajustada!V30*[2]EF_NOx!U29/1000</f>
        <v>0</v>
      </c>
      <c r="V29" s="1">
        <f>[1]IUajustada!W30*[2]EF_NOx!V29/1000</f>
        <v>0</v>
      </c>
    </row>
    <row r="30" spans="1:22" x14ac:dyDescent="0.2">
      <c r="A30" s="5">
        <v>2002</v>
      </c>
      <c r="B30" s="1">
        <f>[1]IUajustada!C31*[2]EF_NOx!B30/1000</f>
        <v>206033.2856389753</v>
      </c>
      <c r="C30" s="1">
        <f>[1]IUajustada!D31*[2]EF_NOx!C30/1000</f>
        <v>1282.9672886518927</v>
      </c>
      <c r="D30" s="1">
        <f>[1]IUajustada!E31*[2]EF_NOx!D30/1000</f>
        <v>0</v>
      </c>
      <c r="E30" s="1">
        <f>[1]IUajustada!F31*[2]EF_NOx!E30/1000</f>
        <v>0</v>
      </c>
      <c r="F30" s="1">
        <f>[1]IUajustada!G31*[2]EF_NOx!F30/1000</f>
        <v>0</v>
      </c>
      <c r="G30" s="1">
        <f>[1]IUajustada!H31*[2]EF_NOx!G30/1000</f>
        <v>7130.5954607928015</v>
      </c>
      <c r="H30" s="1">
        <f>[1]IUajustada!I31*[2]EF_NOx!H30/1000</f>
        <v>92.769153586754939</v>
      </c>
      <c r="I30" s="1">
        <f>[1]IUajustada!J31*[2]EF_NOx!I30/1000</f>
        <v>0</v>
      </c>
      <c r="J30" s="1">
        <f>[1]IUajustada!K31*[2]EF_NOx!J30/1000</f>
        <v>0</v>
      </c>
      <c r="K30" s="1">
        <f>[1]IUajustada!L31*[2]EF_NOx!K30/1000</f>
        <v>5065.0645527622455</v>
      </c>
      <c r="L30" s="1">
        <f>[1]IUajustada!M31*[2]EF_NOx!L30/1000</f>
        <v>3902.8786704738513</v>
      </c>
      <c r="M30" s="1">
        <f>[1]IUajustada!N31*[2]EF_NOx!M30/1000</f>
        <v>65335.920306534477</v>
      </c>
      <c r="N30" s="1">
        <f>[1]IUajustada!O31*[2]EF_NOx!N30/1000</f>
        <v>3714.3270004066735</v>
      </c>
      <c r="O30" s="1">
        <f>[1]IUajustada!P31*[2]EF_NOx!O30/1000</f>
        <v>0</v>
      </c>
      <c r="P30" s="1">
        <f>[1]IUajustada!Q31*[2]EF_NOx!P30/1000</f>
        <v>5454.0318954087679</v>
      </c>
      <c r="Q30" s="1">
        <f>[1]IUajustada!R31*[2]EF_NOx!Q30/1000</f>
        <v>8916.753584400305</v>
      </c>
      <c r="R30" s="1">
        <f>[1]IUajustada!S31*[2]EF_NOx!R30/1000</f>
        <v>8923.886987267826</v>
      </c>
      <c r="S30" s="1">
        <f>[1]IUajustada!T31*[2]EF_NOx!S30/1000</f>
        <v>25287.663893324061</v>
      </c>
      <c r="T30" s="1">
        <f>[1]IUajustada!U31*[2]EF_NOx!T30/1000</f>
        <v>25287.663893324061</v>
      </c>
      <c r="U30" s="1">
        <f>[1]IUajustada!V31*[2]EF_NOx!U30/1000</f>
        <v>0</v>
      </c>
      <c r="V30" s="1">
        <f>[1]IUajustada!W31*[2]EF_NOx!V30/1000</f>
        <v>0</v>
      </c>
    </row>
    <row r="31" spans="1:22" x14ac:dyDescent="0.2">
      <c r="A31" s="5">
        <v>2003</v>
      </c>
      <c r="B31" s="1">
        <f>[1]IUajustada!C32*[2]EF_NOx!B31/1000</f>
        <v>198611.17331759469</v>
      </c>
      <c r="C31" s="1">
        <f>[1]IUajustada!D32*[2]EF_NOx!C31/1000</f>
        <v>870.0421952814138</v>
      </c>
      <c r="D31" s="1">
        <f>[1]IUajustada!E32*[2]EF_NOx!D31/1000</f>
        <v>0</v>
      </c>
      <c r="E31" s="1">
        <f>[1]IUajustada!F32*[2]EF_NOx!E31/1000</f>
        <v>0</v>
      </c>
      <c r="F31" s="1">
        <f>[1]IUajustada!G32*[2]EF_NOx!F31/1000</f>
        <v>0</v>
      </c>
      <c r="G31" s="1">
        <f>[1]IUajustada!H32*[2]EF_NOx!G31/1000</f>
        <v>7339.1160475711577</v>
      </c>
      <c r="H31" s="1">
        <f>[1]IUajustada!I32*[2]EF_NOx!H31/1000</f>
        <v>97.73431768483087</v>
      </c>
      <c r="I31" s="1">
        <f>[1]IUajustada!J32*[2]EF_NOx!I31/1000</f>
        <v>0</v>
      </c>
      <c r="J31" s="1">
        <f>[1]IUajustada!K32*[2]EF_NOx!J31/1000</f>
        <v>0</v>
      </c>
      <c r="K31" s="1">
        <f>[1]IUajustada!L32*[2]EF_NOx!K31/1000</f>
        <v>4003.8216089892953</v>
      </c>
      <c r="L31" s="1">
        <f>[1]IUajustada!M32*[2]EF_NOx!L31/1000</f>
        <v>6027.5643041938047</v>
      </c>
      <c r="M31" s="1">
        <f>[1]IUajustada!N32*[2]EF_NOx!M31/1000</f>
        <v>70458.575415719723</v>
      </c>
      <c r="N31" s="1">
        <f>[1]IUajustada!O32*[2]EF_NOx!N31/1000</f>
        <v>9065.5763571313855</v>
      </c>
      <c r="O31" s="1">
        <f>[1]IUajustada!P32*[2]EF_NOx!O31/1000</f>
        <v>0</v>
      </c>
      <c r="P31" s="1">
        <f>[1]IUajustada!Q32*[2]EF_NOx!P31/1000</f>
        <v>5045.7651324025073</v>
      </c>
      <c r="Q31" s="1">
        <f>[1]IUajustada!R32*[2]EF_NOx!Q31/1000</f>
        <v>8249.2814844494224</v>
      </c>
      <c r="R31" s="1">
        <f>[1]IUajustada!S32*[2]EF_NOx!R31/1000</f>
        <v>8255.8809096369823</v>
      </c>
      <c r="S31" s="1">
        <f>[1]IUajustada!T32*[2]EF_NOx!S31/1000</f>
        <v>23663.016941963448</v>
      </c>
      <c r="T31" s="1">
        <f>[1]IUajustada!U32*[2]EF_NOx!T31/1000</f>
        <v>23663.016941963448</v>
      </c>
      <c r="U31" s="1">
        <f>[1]IUajustada!V32*[2]EF_NOx!U31/1000</f>
        <v>0</v>
      </c>
      <c r="V31" s="1">
        <f>[1]IUajustada!W32*[2]EF_NOx!V31/1000</f>
        <v>0</v>
      </c>
    </row>
    <row r="32" spans="1:22" x14ac:dyDescent="0.2">
      <c r="A32" s="5">
        <v>2004</v>
      </c>
      <c r="B32" s="1">
        <f>[1]IUajustada!C33*[2]EF_NOx!B32/1000</f>
        <v>115861.61024349825</v>
      </c>
      <c r="C32" s="1">
        <f>[1]IUajustada!D33*[2]EF_NOx!C32/1000</f>
        <v>870.12743724857796</v>
      </c>
      <c r="D32" s="1">
        <f>[1]IUajustada!E33*[2]EF_NOx!D32/1000</f>
        <v>0</v>
      </c>
      <c r="E32" s="1">
        <f>[1]IUajustada!F33*[2]EF_NOx!E32/1000</f>
        <v>0</v>
      </c>
      <c r="F32" s="1">
        <f>[1]IUajustada!G33*[2]EF_NOx!F32/1000</f>
        <v>0</v>
      </c>
      <c r="G32" s="1">
        <f>[1]IUajustada!H33*[2]EF_NOx!G32/1000</f>
        <v>8274.0220847596338</v>
      </c>
      <c r="H32" s="1">
        <f>[1]IUajustada!I33*[2]EF_NOx!H32/1000</f>
        <v>1.1650687313746563E-2</v>
      </c>
      <c r="I32" s="1">
        <f>[1]IUajustada!J33*[2]EF_NOx!I32/1000</f>
        <v>0</v>
      </c>
      <c r="J32" s="1">
        <f>[1]IUajustada!K33*[2]EF_NOx!J32/1000</f>
        <v>0</v>
      </c>
      <c r="K32" s="1">
        <f>[1]IUajustada!L33*[2]EF_NOx!K32/1000</f>
        <v>6642.1402149447867</v>
      </c>
      <c r="L32" s="1">
        <f>[1]IUajustada!M33*[2]EF_NOx!L32/1000</f>
        <v>7198.0406772377573</v>
      </c>
      <c r="M32" s="1">
        <f>[1]IUajustada!N33*[2]EF_NOx!M32/1000</f>
        <v>72316.359439155261</v>
      </c>
      <c r="N32" s="1">
        <f>[1]IUajustada!O33*[2]EF_NOx!N32/1000</f>
        <v>13156.563035284056</v>
      </c>
      <c r="O32" s="1">
        <f>[1]IUajustada!P33*[2]EF_NOx!O32/1000</f>
        <v>0</v>
      </c>
      <c r="P32" s="1">
        <f>[1]IUajustada!Q33*[2]EF_NOx!P32/1000</f>
        <v>6180.4609134171351</v>
      </c>
      <c r="Q32" s="1">
        <f>[1]IUajustada!R33*[2]EF_NOx!Q32/1000</f>
        <v>10083.909911364801</v>
      </c>
      <c r="R32" s="1">
        <f>[1]IUajustada!S33*[2]EF_NOx!R32/1000</f>
        <v>10083.909911364801</v>
      </c>
      <c r="S32" s="1">
        <f>[1]IUajustada!T33*[2]EF_NOx!S32/1000</f>
        <v>29141.000801423037</v>
      </c>
      <c r="T32" s="1">
        <f>[1]IUajustada!U33*[2]EF_NOx!T32/1000</f>
        <v>29141.000801423037</v>
      </c>
      <c r="U32" s="1">
        <f>[1]IUajustada!V33*[2]EF_NOx!U32/1000</f>
        <v>0</v>
      </c>
      <c r="V32" s="1">
        <f>[1]IUajustada!W33*[2]EF_NOx!V32/1000</f>
        <v>0</v>
      </c>
    </row>
    <row r="33" spans="1:22" x14ac:dyDescent="0.2">
      <c r="A33" s="5">
        <v>2005</v>
      </c>
      <c r="B33" s="1">
        <f>[1]IUajustada!C34*[2]EF_NOx!B33/1000</f>
        <v>80607.413352447926</v>
      </c>
      <c r="C33" s="1">
        <f>[1]IUajustada!D34*[2]EF_NOx!C33/1000</f>
        <v>0.67256216324765139</v>
      </c>
      <c r="D33" s="1">
        <f>[1]IUajustada!E34*[2]EF_NOx!D33/1000</f>
        <v>171026.30130197204</v>
      </c>
      <c r="E33" s="1">
        <f>[1]IUajustada!F34*[2]EF_NOx!E33/1000</f>
        <v>15085.687927922791</v>
      </c>
      <c r="F33" s="1">
        <f>[1]IUajustada!G34*[2]EF_NOx!F33/1000</f>
        <v>0</v>
      </c>
      <c r="G33" s="1">
        <f>[1]IUajustada!H34*[2]EF_NOx!G33/1000</f>
        <v>8339.513404911515</v>
      </c>
      <c r="H33" s="1">
        <f>[1]IUajustada!I34*[2]EF_NOx!H33/1000</f>
        <v>0</v>
      </c>
      <c r="I33" s="1">
        <f>[1]IUajustada!J34*[2]EF_NOx!I33/1000</f>
        <v>8.9236346540271967</v>
      </c>
      <c r="J33" s="1">
        <f>[1]IUajustada!K34*[2]EF_NOx!J33/1000</f>
        <v>1.049238589840038</v>
      </c>
      <c r="K33" s="1">
        <f>[1]IUajustada!L34*[2]EF_NOx!K33/1000</f>
        <v>9583.8926645936663</v>
      </c>
      <c r="L33" s="1">
        <f>[1]IUajustada!M34*[2]EF_NOx!L33/1000</f>
        <v>7720.8951992567818</v>
      </c>
      <c r="M33" s="1">
        <f>[1]IUajustada!N34*[2]EF_NOx!M33/1000</f>
        <v>49697.626229457666</v>
      </c>
      <c r="N33" s="1">
        <f>[1]IUajustada!O34*[2]EF_NOx!N33/1000</f>
        <v>10706.78704969363</v>
      </c>
      <c r="O33" s="1">
        <f>[1]IUajustada!P34*[2]EF_NOx!O33/1000</f>
        <v>0</v>
      </c>
      <c r="P33" s="1">
        <f>[1]IUajustada!Q34*[2]EF_NOx!P33/1000</f>
        <v>7759.3036706866751</v>
      </c>
      <c r="Q33" s="1">
        <f>[1]IUajustada!R34*[2]EF_NOx!Q33/1000</f>
        <v>12659.916515330893</v>
      </c>
      <c r="R33" s="1">
        <f>[1]IUajustada!S34*[2]EF_NOx!R33/1000</f>
        <v>12659.916515330893</v>
      </c>
      <c r="S33" s="1">
        <f>[1]IUajustada!T34*[2]EF_NOx!S33/1000</f>
        <v>36663.160704943359</v>
      </c>
      <c r="T33" s="1">
        <f>[1]IUajustada!U34*[2]EF_NOx!T33/1000</f>
        <v>36663.160704943359</v>
      </c>
      <c r="U33" s="1">
        <f>[1]IUajustada!V34*[2]EF_NOx!U33/1000</f>
        <v>0</v>
      </c>
      <c r="V33" s="1">
        <f>[1]IUajustada!W34*[2]EF_NOx!V33/1000</f>
        <v>0</v>
      </c>
    </row>
    <row r="34" spans="1:22" x14ac:dyDescent="0.2">
      <c r="A34" s="5">
        <v>2006</v>
      </c>
      <c r="B34" s="1">
        <f>[1]IUajustada!C35*[2]EF_NOx!B34/1000</f>
        <v>46030.801283901448</v>
      </c>
      <c r="C34" s="1">
        <f>[1]IUajustada!D35*[2]EF_NOx!C34/1000</f>
        <v>4.2490041090293189E-2</v>
      </c>
      <c r="D34" s="1">
        <f>[1]IUajustada!E35*[2]EF_NOx!D34/1000</f>
        <v>152275.33737995409</v>
      </c>
      <c r="E34" s="1">
        <f>[1]IUajustada!F35*[2]EF_NOx!E34/1000</f>
        <v>13427.431484622399</v>
      </c>
      <c r="F34" s="1">
        <f>[1]IUajustada!G35*[2]EF_NOx!F34/1000</f>
        <v>0</v>
      </c>
      <c r="G34" s="1">
        <f>[1]IUajustada!H35*[2]EF_NOx!G34/1000</f>
        <v>3631.0860815155979</v>
      </c>
      <c r="H34" s="1">
        <f>[1]IUajustada!I35*[2]EF_NOx!H34/1000</f>
        <v>0</v>
      </c>
      <c r="I34" s="1">
        <f>[1]IUajustada!J35*[2]EF_NOx!I34/1000</f>
        <v>17678.360926250305</v>
      </c>
      <c r="J34" s="1">
        <f>[1]IUajustada!K35*[2]EF_NOx!J34/1000</f>
        <v>1559.5078627806108</v>
      </c>
      <c r="K34" s="1">
        <f>[1]IUajustada!L35*[2]EF_NOx!K34/1000</f>
        <v>11813.162367950514</v>
      </c>
      <c r="L34" s="1">
        <f>[1]IUajustada!M35*[2]EF_NOx!L34/1000</f>
        <v>10149.779372476203</v>
      </c>
      <c r="M34" s="1">
        <f>[1]IUajustada!N35*[2]EF_NOx!M34/1000</f>
        <v>107862.61852341911</v>
      </c>
      <c r="N34" s="1">
        <f>[1]IUajustada!O35*[2]EF_NOx!N34/1000</f>
        <v>8132.1192425514946</v>
      </c>
      <c r="O34" s="1">
        <f>[1]IUajustada!P35*[2]EF_NOx!O34/1000</f>
        <v>0</v>
      </c>
      <c r="P34" s="1">
        <f>[1]IUajustada!Q35*[2]EF_NOx!P34/1000</f>
        <v>6722.1524501378562</v>
      </c>
      <c r="Q34" s="1">
        <f>[1]IUajustada!R35*[2]EF_NOx!Q34/1000</f>
        <v>12079.54889542859</v>
      </c>
      <c r="R34" s="1">
        <f>[1]IUajustada!S35*[2]EF_NOx!R34/1000</f>
        <v>10910.360329946687</v>
      </c>
      <c r="S34" s="1">
        <f>[1]IUajustada!T35*[2]EF_NOx!S34/1000</f>
        <v>33809.631501759366</v>
      </c>
      <c r="T34" s="1">
        <f>[1]IUajustada!U35*[2]EF_NOx!T34/1000</f>
        <v>33510.815172842325</v>
      </c>
      <c r="U34" s="1">
        <f>[1]IUajustada!V35*[2]EF_NOx!U34/1000</f>
        <v>0</v>
      </c>
      <c r="V34" s="1">
        <f>[1]IUajustada!W35*[2]EF_NOx!V34/1000</f>
        <v>0</v>
      </c>
    </row>
    <row r="35" spans="1:22" x14ac:dyDescent="0.2">
      <c r="A35" s="5">
        <v>2007</v>
      </c>
      <c r="B35" s="1">
        <f>[1]IUajustada!C36*[2]EF_NOx!B35/1000</f>
        <v>40492.16042129416</v>
      </c>
      <c r="C35" s="1">
        <f>[1]IUajustada!D36*[2]EF_NOx!C35/1000</f>
        <v>0</v>
      </c>
      <c r="D35" s="1">
        <f>[1]IUajustada!E36*[2]EF_NOx!D35/1000</f>
        <v>216769.67643304693</v>
      </c>
      <c r="E35" s="1">
        <f>[1]IUajustada!F36*[2]EF_NOx!E35/1000</f>
        <v>19114.454305794039</v>
      </c>
      <c r="F35" s="1">
        <f>[1]IUajustada!G36*[2]EF_NOx!F35/1000</f>
        <v>0</v>
      </c>
      <c r="G35" s="1">
        <f>[1]IUajustada!H36*[2]EF_NOx!G35/1000</f>
        <v>4048.2554186189191</v>
      </c>
      <c r="H35" s="1">
        <f>[1]IUajustada!I36*[2]EF_NOx!H35/1000</f>
        <v>0</v>
      </c>
      <c r="I35" s="1">
        <f>[1]IUajustada!J36*[2]EF_NOx!I35/1000</f>
        <v>35145.181575992799</v>
      </c>
      <c r="J35" s="1">
        <f>[1]IUajustada!K36*[2]EF_NOx!J35/1000</f>
        <v>3099.4411376643179</v>
      </c>
      <c r="K35" s="1">
        <f>[1]IUajustada!L36*[2]EF_NOx!K35/1000</f>
        <v>17480.996675617618</v>
      </c>
      <c r="L35" s="1">
        <f>[1]IUajustada!M36*[2]EF_NOx!L35/1000</f>
        <v>12934.271371078214</v>
      </c>
      <c r="M35" s="1">
        <f>[1]IUajustada!N36*[2]EF_NOx!M35/1000</f>
        <v>130191.67089910066</v>
      </c>
      <c r="N35" s="1">
        <f>[1]IUajustada!O36*[2]EF_NOx!N35/1000</f>
        <v>13812.407613191894</v>
      </c>
      <c r="O35" s="1">
        <f>[1]IUajustada!P36*[2]EF_NOx!O35/1000</f>
        <v>0</v>
      </c>
      <c r="P35" s="1">
        <f>[1]IUajustada!Q36*[2]EF_NOx!P35/1000</f>
        <v>8143.9240708353482</v>
      </c>
      <c r="Q35" s="1">
        <f>[1]IUajustada!R36*[2]EF_NOx!Q35/1000</f>
        <v>14634.438856306508</v>
      </c>
      <c r="R35" s="1">
        <f>[1]IUajustada!S36*[2]EF_NOx!R35/1000</f>
        <v>13217.960582062928</v>
      </c>
      <c r="S35" s="1">
        <f>[1]IUajustada!T36*[2]EF_NOx!S35/1000</f>
        <v>40566.433047668586</v>
      </c>
      <c r="T35" s="1">
        <f>[1]IUajustada!U36*[2]EF_NOx!T35/1000</f>
        <v>40207.8987465795</v>
      </c>
      <c r="U35" s="1">
        <f>[1]IUajustada!V36*[2]EF_NOx!U35/1000</f>
        <v>0</v>
      </c>
      <c r="V35" s="1">
        <f>[1]IUajustada!W36*[2]EF_NOx!V35/1000</f>
        <v>0</v>
      </c>
    </row>
    <row r="36" spans="1:22" x14ac:dyDescent="0.2">
      <c r="A36" s="5">
        <v>2008</v>
      </c>
      <c r="B36" s="1">
        <f>[1]IUajustada!C37*[2]EF_NOx!B36/1000</f>
        <v>40625.678578351683</v>
      </c>
      <c r="C36" s="1">
        <f>[1]IUajustada!D37*[2]EF_NOx!C36/1000</f>
        <v>0</v>
      </c>
      <c r="D36" s="1">
        <f>[1]IUajustada!E37*[2]EF_NOx!D36/1000</f>
        <v>255525.18733385945</v>
      </c>
      <c r="E36" s="1">
        <f>[1]IUajustada!F37*[2]EF_NOx!E36/1000</f>
        <v>22529.161337394758</v>
      </c>
      <c r="F36" s="1">
        <f>[1]IUajustada!G37*[2]EF_NOx!F36/1000</f>
        <v>0</v>
      </c>
      <c r="G36" s="1">
        <f>[1]IUajustada!H37*[2]EF_NOx!G36/1000</f>
        <v>5832.384470785044</v>
      </c>
      <c r="H36" s="1">
        <f>[1]IUajustada!I37*[2]EF_NOx!H36/1000</f>
        <v>0</v>
      </c>
      <c r="I36" s="1">
        <f>[1]IUajustada!J37*[2]EF_NOx!I36/1000</f>
        <v>18458.434131468828</v>
      </c>
      <c r="J36" s="1">
        <f>[1]IUajustada!K37*[2]EF_NOx!J36/1000</f>
        <v>1627.2658258439221</v>
      </c>
      <c r="K36" s="1">
        <f>[1]IUajustada!L37*[2]EF_NOx!K36/1000</f>
        <v>21586.959151698891</v>
      </c>
      <c r="L36" s="1">
        <f>[1]IUajustada!M37*[2]EF_NOx!L36/1000</f>
        <v>16804.517167899518</v>
      </c>
      <c r="M36" s="1">
        <f>[1]IUajustada!N37*[2]EF_NOx!M36/1000</f>
        <v>141391.44801270458</v>
      </c>
      <c r="N36" s="1">
        <f>[1]IUajustada!O37*[2]EF_NOx!N36/1000</f>
        <v>20373.642543690319</v>
      </c>
      <c r="O36" s="1">
        <f>[1]IUajustada!P37*[2]EF_NOx!O36/1000</f>
        <v>0</v>
      </c>
      <c r="P36" s="1">
        <f>[1]IUajustada!Q37*[2]EF_NOx!P36/1000</f>
        <v>10445.616646103434</v>
      </c>
      <c r="Q36" s="1">
        <f>[1]IUajustada!R37*[2]EF_NOx!Q36/1000</f>
        <v>18606.821536330463</v>
      </c>
      <c r="R36" s="1">
        <f>[1]IUajustada!S37*[2]EF_NOx!R36/1000</f>
        <v>17678.534301170246</v>
      </c>
      <c r="S36" s="1">
        <f>[1]IUajustada!T37*[2]EF_NOx!S36/1000</f>
        <v>52024.696373042367</v>
      </c>
      <c r="T36" s="1">
        <f>[1]IUajustada!U37*[2]EF_NOx!T36/1000</f>
        <v>56688.460112994675</v>
      </c>
      <c r="U36" s="1">
        <f>[1]IUajustada!V37*[2]EF_NOx!U36/1000</f>
        <v>0</v>
      </c>
      <c r="V36" s="1">
        <f>[1]IUajustada!W37*[2]EF_NOx!V36/1000</f>
        <v>0</v>
      </c>
    </row>
    <row r="37" spans="1:22" x14ac:dyDescent="0.2">
      <c r="A37" s="5">
        <v>2009</v>
      </c>
      <c r="B37" s="1">
        <f>[1]IUajustada!C38*[2]EF_NOx!B37/1000</f>
        <v>37949.315195358482</v>
      </c>
      <c r="C37" s="1" t="e">
        <f>[1]IUajustada!D38*[2]EF_NOx!C37/1000</f>
        <v>#VALUE!</v>
      </c>
      <c r="D37" s="1">
        <f>[1]IUajustada!E38*[2]EF_NOx!D37/1000</f>
        <v>306923.87972660601</v>
      </c>
      <c r="E37" s="1">
        <f>[1]IUajustada!F38*[2]EF_NOx!E37/1000</f>
        <v>27060.88274383199</v>
      </c>
      <c r="F37" s="1">
        <f>[1]IUajustada!G38*[2]EF_NOx!F37/1000</f>
        <v>0</v>
      </c>
      <c r="G37" s="1">
        <f>[1]IUajustada!H38*[2]EF_NOx!G37/1000</f>
        <v>5528.9221528305807</v>
      </c>
      <c r="H37" s="1" t="e">
        <f>[1]IUajustada!I38*[2]EF_NOx!H37/1000</f>
        <v>#VALUE!</v>
      </c>
      <c r="I37" s="1">
        <f>[1]IUajustada!J38*[2]EF_NOx!I37/1000</f>
        <v>22983.551544138652</v>
      </c>
      <c r="J37" s="1">
        <f>[1]IUajustada!K38*[2]EF_NOx!J37/1000</f>
        <v>2026.0102392608976</v>
      </c>
      <c r="K37" s="1">
        <f>[1]IUajustada!L38*[2]EF_NOx!K37/1000</f>
        <v>20149.578442692804</v>
      </c>
      <c r="L37" s="1">
        <f>[1]IUajustada!M38*[2]EF_NOx!L37/1000</f>
        <v>20761.040455182661</v>
      </c>
      <c r="M37" s="1">
        <f>[1]IUajustada!N38*[2]EF_NOx!M37/1000</f>
        <v>146740.38978086307</v>
      </c>
      <c r="N37" s="1">
        <f>[1]IUajustada!O38*[2]EF_NOx!N37/1000</f>
        <v>16598.817002490654</v>
      </c>
      <c r="O37" s="1">
        <f>[1]IUajustada!P38*[2]EF_NOx!O37/1000</f>
        <v>0</v>
      </c>
      <c r="P37" s="1">
        <f>[1]IUajustada!Q38*[2]EF_NOx!P37/1000</f>
        <v>8067.4717690269999</v>
      </c>
      <c r="Q37" s="1">
        <f>[1]IUajustada!R38*[2]EF_NOx!Q37/1000</f>
        <v>14437.236063968056</v>
      </c>
      <c r="R37" s="1">
        <f>[1]IUajustada!S38*[2]EF_NOx!R37/1000</f>
        <v>14136.828030644196</v>
      </c>
      <c r="S37" s="1">
        <f>[1]IUajustada!T38*[2]EF_NOx!S37/1000</f>
        <v>40068.128074442255</v>
      </c>
      <c r="T37" s="1">
        <f>[1]IUajustada!U38*[2]EF_NOx!T37/1000</f>
        <v>42717.907021241255</v>
      </c>
      <c r="U37" s="1">
        <f>[1]IUajustada!V38*[2]EF_NOx!U37/1000</f>
        <v>0</v>
      </c>
      <c r="V37" s="1">
        <f>[1]IUajustada!W38*[2]EF_NOx!V37/1000</f>
        <v>0</v>
      </c>
    </row>
    <row r="38" spans="1:22" x14ac:dyDescent="0.2">
      <c r="A38" s="5">
        <v>2010</v>
      </c>
      <c r="B38" s="1">
        <f>[1]IUajustada!C39*[2]EF_NOx!B38/1000</f>
        <v>46.559353605656405</v>
      </c>
      <c r="C38" s="1" t="e">
        <f>[1]IUajustada!D39*[2]EF_NOx!C38/1000</f>
        <v>#VALUE!</v>
      </c>
      <c r="D38" s="1">
        <f>[1]IUajustada!E39*[2]EF_NOx!D38/1000</f>
        <v>281275.67658749077</v>
      </c>
      <c r="E38" s="1">
        <f>[1]IUajustada!F39*[2]EF_NOx!E38/1000</f>
        <v>24800.769975797783</v>
      </c>
      <c r="F38" s="1">
        <f>[1]IUajustada!G39*[2]EF_NOx!F38/1000</f>
        <v>0</v>
      </c>
      <c r="G38" s="1">
        <f>[1]IUajustada!H39*[2]EF_NOx!G38/1000</f>
        <v>8040.1200788795813</v>
      </c>
      <c r="H38" s="1" t="e">
        <f>[1]IUajustada!I39*[2]EF_NOx!H38/1000</f>
        <v>#VALUE!</v>
      </c>
      <c r="I38" s="1">
        <f>[1]IUajustada!J39*[2]EF_NOx!I38/1000</f>
        <v>33910.599943117079</v>
      </c>
      <c r="J38" s="1">
        <f>[1]IUajustada!K39*[2]EF_NOx!J38/1000</f>
        <v>2988.8165287172728</v>
      </c>
      <c r="K38" s="1">
        <f>[1]IUajustada!L39*[2]EF_NOx!K38/1000</f>
        <v>28807.740274476393</v>
      </c>
      <c r="L38" s="1">
        <f>[1]IUajustada!M39*[2]EF_NOx!L38/1000</f>
        <v>6100.2802304588367</v>
      </c>
      <c r="M38" s="1">
        <f>[1]IUajustada!N39*[2]EF_NOx!M38/1000</f>
        <v>193167.79502074435</v>
      </c>
      <c r="N38" s="1">
        <f>[1]IUajustada!O39*[2]EF_NOx!N38/1000</f>
        <v>21510.639446317549</v>
      </c>
      <c r="O38" s="1">
        <f>[1]IUajustada!P39*[2]EF_NOx!O38/1000</f>
        <v>0</v>
      </c>
      <c r="P38" s="1">
        <f>[1]IUajustada!Q39*[2]EF_NOx!P38/1000</f>
        <v>13181.154790199516</v>
      </c>
      <c r="Q38" s="1">
        <f>[1]IUajustada!R39*[2]EF_NOx!Q38/1000</f>
        <v>22570.843040597199</v>
      </c>
      <c r="R38" s="1">
        <f>[1]IUajustada!S39*[2]EF_NOx!R38/1000</f>
        <v>22925.424600050792</v>
      </c>
      <c r="S38" s="1">
        <f>[1]IUajustada!T39*[2]EF_NOx!S38/1000</f>
        <v>63134.821542256163</v>
      </c>
      <c r="T38" s="1">
        <f>[1]IUajustada!U39*[2]EF_NOx!T38/1000</f>
        <v>66396.554625635341</v>
      </c>
      <c r="U38" s="1">
        <f>[1]IUajustada!V39*[2]EF_NOx!U38/1000</f>
        <v>641.05849956239308</v>
      </c>
      <c r="V38" s="1">
        <f>[1]IUajustada!W39*[2]EF_NOx!V38/1000</f>
        <v>79.144262318199821</v>
      </c>
    </row>
    <row r="39" spans="1:22" x14ac:dyDescent="0.2">
      <c r="A39" s="5">
        <v>2011</v>
      </c>
      <c r="B39" s="1">
        <f>[1]IUajustada!C40*[2]EF_NOx!B39/1000</f>
        <v>55.210665336319899</v>
      </c>
      <c r="C39" s="1" t="e">
        <f>[1]IUajustada!D40*[2]EF_NOx!C39/1000</f>
        <v>#VALUE!</v>
      </c>
      <c r="D39" s="1">
        <f>[1]IUajustada!E40*[2]EF_NOx!D39/1000</f>
        <v>251.06514117890904</v>
      </c>
      <c r="E39" s="1">
        <f>[1]IUajustada!F40*[2]EF_NOx!E39/1000</f>
        <v>15.778023255200624</v>
      </c>
      <c r="F39" s="1">
        <f>[1]IUajustada!G40*[2]EF_NOx!F39/1000</f>
        <v>0</v>
      </c>
      <c r="G39" s="1">
        <f>[1]IUajustada!H40*[2]EF_NOx!G39/1000</f>
        <v>6.6153584268907375</v>
      </c>
      <c r="H39" s="1" t="e">
        <f>[1]IUajustada!I40*[2]EF_NOx!H39/1000</f>
        <v>#VALUE!</v>
      </c>
      <c r="I39" s="1">
        <f>[1]IUajustada!J40*[2]EF_NOx!I39/1000</f>
        <v>37815.583263254419</v>
      </c>
      <c r="J39" s="1">
        <f>[1]IUajustada!K40*[2]EF_NOx!J39/1000</f>
        <v>3332.8273631473144</v>
      </c>
      <c r="K39" s="1">
        <f>[1]IUajustada!L40*[2]EF_NOx!K39/1000</f>
        <v>35562.416642180906</v>
      </c>
      <c r="L39" s="1">
        <f>[1]IUajustada!M40*[2]EF_NOx!L39/1000</f>
        <v>8441.7801971987628</v>
      </c>
      <c r="M39" s="1">
        <f>[1]IUajustada!N40*[2]EF_NOx!M39/1000</f>
        <v>185993.54345345663</v>
      </c>
      <c r="N39" s="1">
        <f>[1]IUajustada!O40*[2]EF_NOx!N39/1000</f>
        <v>40963.910719924337</v>
      </c>
      <c r="O39" s="1">
        <f>[1]IUajustada!P40*[2]EF_NOx!O39/1000</f>
        <v>0</v>
      </c>
      <c r="P39" s="1">
        <f>[1]IUajustada!Q40*[2]EF_NOx!P39/1000</f>
        <v>16122.106122047915</v>
      </c>
      <c r="Q39" s="1">
        <f>[1]IUajustada!R40*[2]EF_NOx!Q39/1000</f>
        <v>28255.963251642374</v>
      </c>
      <c r="R39" s="1">
        <f>[1]IUajustada!S40*[2]EF_NOx!R39/1000</f>
        <v>29065.456886132732</v>
      </c>
      <c r="S39" s="1">
        <f>[1]IUajustada!T40*[2]EF_NOx!S39/1000</f>
        <v>72317.663896809478</v>
      </c>
      <c r="T39" s="1">
        <f>[1]IUajustada!U40*[2]EF_NOx!T39/1000</f>
        <v>78505.249624338903</v>
      </c>
      <c r="U39" s="1">
        <f>[1]IUajustada!V40*[2]EF_NOx!U39/1000</f>
        <v>1579.240266041948</v>
      </c>
      <c r="V39" s="1">
        <f>[1]IUajustada!W40*[2]EF_NOx!V39/1000</f>
        <v>139.26498792277397</v>
      </c>
    </row>
    <row r="40" spans="1:22" x14ac:dyDescent="0.2">
      <c r="A40" s="5">
        <v>2012</v>
      </c>
      <c r="B40" s="1">
        <f>[1]IUajustada!C41*[2]EF_NOx!B40/1000</f>
        <v>23.6980884068001</v>
      </c>
      <c r="C40" s="1" t="e">
        <f>[1]IUajustada!D41*[2]EF_NOx!C40/1000</f>
        <v>#VALUE!</v>
      </c>
      <c r="D40" s="1">
        <f>[1]IUajustada!E41*[2]EF_NOx!D40/1000</f>
        <v>270.81258131655744</v>
      </c>
      <c r="E40" s="1">
        <f>[1]IUajustada!F41*[2]EF_NOx!E40/1000</f>
        <v>17.100371625448645</v>
      </c>
      <c r="F40" s="1">
        <f>[1]IUajustada!G41*[2]EF_NOx!F40/1000</f>
        <v>0</v>
      </c>
      <c r="G40" s="1">
        <f>[1]IUajustada!H41*[2]EF_NOx!G40/1000</f>
        <v>2.2709190637703265</v>
      </c>
      <c r="H40" s="1" t="e">
        <f>[1]IUajustada!I41*[2]EF_NOx!H40/1000</f>
        <v>#VALUE!</v>
      </c>
      <c r="I40" s="1">
        <f>[1]IUajustada!J41*[2]EF_NOx!I40/1000</f>
        <v>53.990719402058645</v>
      </c>
      <c r="J40" s="1">
        <f>[1]IUajustada!K41*[2]EF_NOx!J40/1000</f>
        <v>3.2462460159782314</v>
      </c>
      <c r="K40" s="1">
        <f>[1]IUajustada!L41*[2]EF_NOx!K40/1000</f>
        <v>15227.423917129023</v>
      </c>
      <c r="L40" s="1">
        <f>[1]IUajustada!M41*[2]EF_NOx!L40/1000</f>
        <v>6831.7595818410846</v>
      </c>
      <c r="M40" s="1">
        <f>[1]IUajustada!N41*[2]EF_NOx!M40/1000</f>
        <v>20827.315114590834</v>
      </c>
      <c r="N40" s="1">
        <f>[1]IUajustada!O41*[2]EF_NOx!N40/1000</f>
        <v>8465.5774102797277</v>
      </c>
      <c r="O40" s="1">
        <f>[1]IUajustada!P41*[2]EF_NOx!O40/1000</f>
        <v>0</v>
      </c>
      <c r="P40" s="1">
        <f>[1]IUajustada!Q41*[2]EF_NOx!P40/1000</f>
        <v>2919.1562518087608</v>
      </c>
      <c r="Q40" s="1">
        <f>[1]IUajustada!R41*[2]EF_NOx!Q40/1000</f>
        <v>6057.2070302939492</v>
      </c>
      <c r="R40" s="1">
        <f>[1]IUajustada!S41*[2]EF_NOx!R40/1000</f>
        <v>5807.181894283317</v>
      </c>
      <c r="S40" s="1">
        <f>[1]IUajustada!T41*[2]EF_NOx!S40/1000</f>
        <v>14395.202627946981</v>
      </c>
      <c r="T40" s="1">
        <f>[1]IUajustada!U41*[2]EF_NOx!T40/1000</f>
        <v>13615.639962994841</v>
      </c>
      <c r="U40" s="1">
        <f>[1]IUajustada!V41*[2]EF_NOx!U40/1000</f>
        <v>2564.6256145967905</v>
      </c>
      <c r="V40" s="1">
        <f>[1]IUajustada!W41*[2]EF_NOx!V40/1000</f>
        <v>226.16099837576704</v>
      </c>
    </row>
    <row r="41" spans="1:22" x14ac:dyDescent="0.2">
      <c r="A41" s="5">
        <v>2013</v>
      </c>
      <c r="B41" s="1">
        <f>[1]IUajustada!C42*[2]EF_NOx!B41/1000</f>
        <v>13.203934803249529</v>
      </c>
      <c r="C41" s="1" t="e">
        <f>[1]IUajustada!D42*[2]EF_NOx!C41/1000</f>
        <v>#VALUE!</v>
      </c>
      <c r="D41" s="1">
        <f>[1]IUajustada!E42*[2]EF_NOx!D41/1000</f>
        <v>275.57203869514558</v>
      </c>
      <c r="E41" s="1">
        <f>[1]IUajustada!F42*[2]EF_NOx!E41/1000</f>
        <v>14.414094984880645</v>
      </c>
      <c r="F41" s="1">
        <f>[1]IUajustada!G42*[2]EF_NOx!F41/1000</f>
        <v>0</v>
      </c>
      <c r="G41" s="1">
        <f>[1]IUajustada!H42*[2]EF_NOx!G41/1000</f>
        <v>4.4151159140635645</v>
      </c>
      <c r="H41" s="1" t="e">
        <f>[1]IUajustada!I42*[2]EF_NOx!H41/1000</f>
        <v>#VALUE!</v>
      </c>
      <c r="I41" s="1">
        <f>[1]IUajustada!J42*[2]EF_NOx!I41/1000</f>
        <v>52.354485149743546</v>
      </c>
      <c r="J41" s="1">
        <f>[1]IUajustada!K42*[2]EF_NOx!J41/1000</f>
        <v>2.5052782035185253</v>
      </c>
      <c r="K41" s="1">
        <f>[1]IUajustada!L42*[2]EF_NOx!K41/1000</f>
        <v>15968.259454164159</v>
      </c>
      <c r="L41" s="1">
        <f>[1]IUajustada!M42*[2]EF_NOx!L41/1000</f>
        <v>4813.9119062961854</v>
      </c>
      <c r="M41" s="1">
        <f>[1]IUajustada!N42*[2]EF_NOx!M41/1000</f>
        <v>18318.78081435489</v>
      </c>
      <c r="N41" s="1">
        <f>[1]IUajustada!O42*[2]EF_NOx!N41/1000</f>
        <v>8724.9778052267029</v>
      </c>
      <c r="O41" s="1">
        <f>[1]IUajustada!P42*[2]EF_NOx!O41/1000</f>
        <v>0</v>
      </c>
      <c r="P41" s="1">
        <f>[1]IUajustada!Q42*[2]EF_NOx!P41/1000</f>
        <v>4077.8291641818519</v>
      </c>
      <c r="Q41" s="1">
        <f>[1]IUajustada!R42*[2]EF_NOx!Q41/1000</f>
        <v>7968.3925392170559</v>
      </c>
      <c r="R41" s="1">
        <f>[1]IUajustada!S42*[2]EF_NOx!R41/1000</f>
        <v>8838.9938884790081</v>
      </c>
      <c r="S41" s="1">
        <f>[1]IUajustada!T42*[2]EF_NOx!S41/1000</f>
        <v>19324.209686392478</v>
      </c>
      <c r="T41" s="1">
        <f>[1]IUajustada!U42*[2]EF_NOx!T41/1000</f>
        <v>18621.553736213395</v>
      </c>
      <c r="U41" s="1">
        <f>[1]IUajustada!V42*[2]EF_NOx!U41/1000</f>
        <v>1559.4420519096584</v>
      </c>
      <c r="V41" s="1">
        <f>[1]IUajustada!W42*[2]EF_NOx!V41/1000</f>
        <v>137.51908635775359</v>
      </c>
    </row>
    <row r="42" spans="1:22" x14ac:dyDescent="0.2">
      <c r="A42" s="5">
        <v>2014</v>
      </c>
      <c r="B42" s="1">
        <f>[1]IUajustada!C43*[2]EF_NOx!B42/1000</f>
        <v>8.1683609277144935</v>
      </c>
      <c r="C42" s="1" t="e">
        <f>[1]IUajustada!D43*[2]EF_NOx!C42/1000</f>
        <v>#VALUE!</v>
      </c>
      <c r="D42" s="1">
        <f>[1]IUajustada!E43*[2]EF_NOx!D42/1000</f>
        <v>198.37437515992383</v>
      </c>
      <c r="E42" s="1">
        <f>[1]IUajustada!F43*[2]EF_NOx!E42/1000</f>
        <v>10.76785781832611</v>
      </c>
      <c r="F42" s="1">
        <f>[1]IUajustada!G43*[2]EF_NOx!F42/1000</f>
        <v>0</v>
      </c>
      <c r="G42" s="1">
        <f>[1]IUajustada!H43*[2]EF_NOx!G42/1000</f>
        <v>3.1197305247737397</v>
      </c>
      <c r="H42" s="1" t="e">
        <f>[1]IUajustada!I43*[2]EF_NOx!H42/1000</f>
        <v>#VALUE!</v>
      </c>
      <c r="I42" s="1">
        <f>[1]IUajustada!J43*[2]EF_NOx!I42/1000</f>
        <v>33.623209292059059</v>
      </c>
      <c r="J42" s="1">
        <f>[1]IUajustada!K43*[2]EF_NOx!J42/1000</f>
        <v>2.7395741840037546</v>
      </c>
      <c r="K42" s="1">
        <f>[1]IUajustada!L43*[2]EF_NOx!K42/1000</f>
        <v>15711.088931268992</v>
      </c>
      <c r="L42" s="1">
        <f>[1]IUajustada!M43*[2]EF_NOx!L42/1000</f>
        <v>2597.9430858962355</v>
      </c>
      <c r="M42" s="1">
        <f>[1]IUajustada!N43*[2]EF_NOx!M42/1000</f>
        <v>108124.08791022105</v>
      </c>
      <c r="N42" s="1">
        <f>[1]IUajustada!O43*[2]EF_NOx!N42/1000</f>
        <v>8551.9744571290175</v>
      </c>
      <c r="O42" s="1">
        <f>[1]IUajustada!P43*[2]EF_NOx!O42/1000</f>
        <v>0</v>
      </c>
      <c r="P42" s="1">
        <f>[1]IUajustada!Q43*[2]EF_NOx!P42/1000</f>
        <v>3361.961601794093</v>
      </c>
      <c r="Q42" s="1">
        <f>[1]IUajustada!R43*[2]EF_NOx!Q42/1000</f>
        <v>6569.5321373878905</v>
      </c>
      <c r="R42" s="1">
        <f>[1]IUajustada!S43*[2]EF_NOx!R42/1000</f>
        <v>7287.2984264707848</v>
      </c>
      <c r="S42" s="1">
        <f>[1]IUajustada!T43*[2]EF_NOx!S42/1000</f>
        <v>15055.569079097595</v>
      </c>
      <c r="T42" s="1">
        <f>[1]IUajustada!U43*[2]EF_NOx!T42/1000</f>
        <v>14508.127017122379</v>
      </c>
      <c r="U42" s="1">
        <f>[1]IUajustada!V43*[2]EF_NOx!U42/1000</f>
        <v>1567.9554830739021</v>
      </c>
      <c r="V42" s="1">
        <f>[1]IUajustada!W43*[2]EF_NOx!V42/1000</f>
        <v>138.26984158719142</v>
      </c>
    </row>
    <row r="43" spans="1:22" x14ac:dyDescent="0.2">
      <c r="A43" s="5">
        <v>2015</v>
      </c>
      <c r="B43" s="1">
        <f>[1]IUajustada!C44*[2]EF_NOx!B43/1000</f>
        <v>3.6302317773522486</v>
      </c>
      <c r="C43" s="1" t="e">
        <f>[1]IUajustada!D44*[2]EF_NOx!C43/1000</f>
        <v>#VALUE!</v>
      </c>
      <c r="D43" s="1">
        <f>[1]IUajustada!E44*[2]EF_NOx!D43/1000</f>
        <v>50.575287421717107</v>
      </c>
      <c r="E43" s="1">
        <f>[1]IUajustada!F44*[2]EF_NOx!E43/1000</f>
        <v>3.1715353851497468</v>
      </c>
      <c r="F43" s="1">
        <f>[1]IUajustada!G44*[2]EF_NOx!F43/1000</f>
        <v>0</v>
      </c>
      <c r="G43" s="1">
        <f>[1]IUajustada!H44*[2]EF_NOx!G43/1000</f>
        <v>1.1854752308761645</v>
      </c>
      <c r="H43" s="1" t="e">
        <f>[1]IUajustada!I44*[2]EF_NOx!H43/1000</f>
        <v>#VALUE!</v>
      </c>
      <c r="I43" s="1">
        <f>[1]IUajustada!J44*[2]EF_NOx!I43/1000</f>
        <v>6.0400217784573824</v>
      </c>
      <c r="J43" s="1">
        <f>[1]IUajustada!K44*[2]EF_NOx!J43/1000</f>
        <v>0.50727439619906201</v>
      </c>
      <c r="K43" s="1">
        <f>[1]IUajustada!L44*[2]EF_NOx!K43/1000</f>
        <v>4516.0489078137871</v>
      </c>
      <c r="L43" s="1">
        <f>[1]IUajustada!M44*[2]EF_NOx!L43/1000</f>
        <v>1138.5503576317656</v>
      </c>
      <c r="M43" s="1">
        <f>[1]IUajustada!N44*[2]EF_NOx!M43/1000</f>
        <v>2469.8078243011378</v>
      </c>
      <c r="N43" s="1">
        <f>[1]IUajustada!O44*[2]EF_NOx!N43/1000</f>
        <v>2570.560179097587</v>
      </c>
      <c r="O43" s="1">
        <f>[1]IUajustada!P44*[2]EF_NOx!O43/1000</f>
        <v>0</v>
      </c>
      <c r="P43" s="1">
        <f>[1]IUajustada!Q44*[2]EF_NOx!P43/1000</f>
        <v>853.73683554230581</v>
      </c>
      <c r="Q43" s="1">
        <f>[1]IUajustada!R44*[2]EF_NOx!Q43/1000</f>
        <v>1404.7717982417289</v>
      </c>
      <c r="R43" s="1">
        <f>[1]IUajustada!S44*[2]EF_NOx!R43/1000</f>
        <v>1497.3456719752317</v>
      </c>
      <c r="S43" s="1">
        <f>[1]IUajustada!T44*[2]EF_NOx!S43/1000</f>
        <v>3308.0138224728398</v>
      </c>
      <c r="T43" s="1">
        <f>[1]IUajustada!U44*[2]EF_NOx!T43/1000</f>
        <v>3265.7838587816973</v>
      </c>
      <c r="U43" s="1">
        <f>[1]IUajustada!V44*[2]EF_NOx!U43/1000</f>
        <v>889.67227878988115</v>
      </c>
      <c r="V43" s="1">
        <f>[1]IUajustada!W44*[2]EF_NOx!V43/1000</f>
        <v>78.455572483236409</v>
      </c>
    </row>
    <row r="44" spans="1:22" x14ac:dyDescent="0.2">
      <c r="A44" s="6" t="s">
        <v>22</v>
      </c>
      <c r="B44" s="10">
        <f>SUM(B3:B43)</f>
        <v>2092184.8934625252</v>
      </c>
      <c r="C44" s="10">
        <f>SUM(C3:C36)</f>
        <v>47747.908688726035</v>
      </c>
      <c r="D44" s="10">
        <f t="shared" ref="D44:V44" si="0">SUM(D3:D43)</f>
        <v>1384842.4581867016</v>
      </c>
      <c r="E44" s="10">
        <f t="shared" si="0"/>
        <v>122079.61965843276</v>
      </c>
      <c r="F44" s="17">
        <f>F46</f>
        <v>98830.360919999992</v>
      </c>
      <c r="G44" s="10">
        <f t="shared" si="0"/>
        <v>95244.299850137686</v>
      </c>
      <c r="H44" s="10">
        <f>SUM(H3:H36)</f>
        <v>1070.6459812509095</v>
      </c>
      <c r="I44" s="10">
        <f t="shared" si="0"/>
        <v>166146.64345449847</v>
      </c>
      <c r="J44" s="10">
        <f t="shared" si="0"/>
        <v>14643.916568803876</v>
      </c>
      <c r="K44" s="10">
        <f t="shared" si="0"/>
        <v>231890.98539344943</v>
      </c>
      <c r="L44" s="10">
        <f t="shared" si="0"/>
        <v>130429.38679038511</v>
      </c>
      <c r="M44" s="10">
        <f t="shared" si="0"/>
        <v>2042353.7538482165</v>
      </c>
      <c r="N44" s="10">
        <f t="shared" si="0"/>
        <v>262233.38414496445</v>
      </c>
      <c r="O44" s="10">
        <f t="shared" si="0"/>
        <v>0</v>
      </c>
      <c r="P44" s="10">
        <f t="shared" si="0"/>
        <v>171736.76633944199</v>
      </c>
      <c r="Q44" s="10">
        <f t="shared" si="0"/>
        <v>292499.12092283083</v>
      </c>
      <c r="R44" s="10">
        <f t="shared" si="0"/>
        <v>291389.48681611032</v>
      </c>
      <c r="S44" s="10">
        <f t="shared" si="0"/>
        <v>751136.45878212899</v>
      </c>
      <c r="T44" s="10">
        <f t="shared" si="0"/>
        <v>765170.07900898519</v>
      </c>
      <c r="U44" s="10">
        <f t="shared" si="0"/>
        <v>8801.9941939745731</v>
      </c>
      <c r="V44" s="10">
        <f t="shared" si="0"/>
        <v>798.81474904492234</v>
      </c>
    </row>
    <row r="46" spans="1:22" x14ac:dyDescent="0.2">
      <c r="F46" s="14">
        <f>[2]EF_NOx!$F$44*[1]IUajustada!$G$45/1000</f>
        <v>98830.360919999992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F65" sqref="F65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62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[1]IUajustada!C4*[2]EF_CO!B3/1000</f>
        <v>7024.4834928054934</v>
      </c>
      <c r="C3" s="1">
        <f>[1]IUajustada!D4*[2]EF_CO!C3/1000</f>
        <v>20.819192093491015</v>
      </c>
      <c r="D3" s="1">
        <f>[1]IUajustada!E4*[2]EF_CO!D3/1000</f>
        <v>0</v>
      </c>
      <c r="E3" s="1">
        <f>[1]IUajustada!F4*[2]EF_CO!E3/1000</f>
        <v>0</v>
      </c>
      <c r="F3" s="1">
        <f>[1]IUajustada!G4*[2]EF_CO!F3/1000</f>
        <v>0</v>
      </c>
      <c r="G3" s="1">
        <f>[1]IUajustada!H4*[2]EF_CO!G3/1000</f>
        <v>151.11127391646932</v>
      </c>
      <c r="H3" s="1">
        <f>[1]IUajustada!I4*[2]EF_CO!H3/1000</f>
        <v>0</v>
      </c>
      <c r="I3" s="1">
        <f>[1]IUajustada!J4*[2]EF_CO!I3/1000</f>
        <v>0</v>
      </c>
      <c r="J3" s="1">
        <f>[1]IUajustada!K4*[2]EF_CO!J3/1000</f>
        <v>0</v>
      </c>
      <c r="K3" s="1">
        <f>[1]IUajustada!L4*[2]EF_CO!K3/1000</f>
        <v>1.4059216177413127</v>
      </c>
      <c r="L3" s="1">
        <f>[1]IUajustada!M4*[2]EF_CO!L3/1000</f>
        <v>0</v>
      </c>
      <c r="M3" s="1">
        <f>[1]IUajustada!N4*[2]EF_CO!M3/1000</f>
        <v>21.394539984451821</v>
      </c>
      <c r="N3" s="1">
        <f>[1]IUajustada!O4*[2]EF_CO!N3/1000</f>
        <v>2.4346700559035894</v>
      </c>
      <c r="O3" s="1">
        <f>[1]IUajustada!P4*[2]EF_CO!O3/1000</f>
        <v>0</v>
      </c>
      <c r="P3" s="1">
        <f>[1]IUajustada!Q4*[2]EF_CO!P3/1000</f>
        <v>98.447671114229081</v>
      </c>
      <c r="Q3" s="1">
        <f>[1]IUajustada!R4*[2]EF_CO!Q3/1000</f>
        <v>160.95131842236376</v>
      </c>
      <c r="R3" s="1">
        <f>[1]IUajustada!S4*[2]EF_CO!R3/1000</f>
        <v>161.08007947710166</v>
      </c>
      <c r="S3" s="1">
        <f>[1]IUajustada!T4*[2]EF_CO!S3/1000</f>
        <v>193.99392534598601</v>
      </c>
      <c r="T3" s="1">
        <f>[1]IUajustada!U4*[2]EF_CO!T3/1000</f>
        <v>193.99392534598601</v>
      </c>
      <c r="U3" s="1">
        <f>[1]IUajustada!V4*[2]EF_CO!U3/1000</f>
        <v>0</v>
      </c>
      <c r="V3" s="1">
        <f>[1]IUajustada!W4*[2]EF_CO!V3/1000</f>
        <v>0</v>
      </c>
    </row>
    <row r="4" spans="1:22" x14ac:dyDescent="0.2">
      <c r="A4" s="5">
        <v>1976</v>
      </c>
      <c r="B4" s="1">
        <f>[1]IUajustada!C5*[2]EF_CO!B4/1000</f>
        <v>12670.116253800181</v>
      </c>
      <c r="C4" s="1">
        <f>[1]IUajustada!D5*[2]EF_CO!C4/1000</f>
        <v>35.74822676495635</v>
      </c>
      <c r="D4" s="1">
        <f>[1]IUajustada!E5*[2]EF_CO!D4/1000</f>
        <v>0</v>
      </c>
      <c r="E4" s="1">
        <f>[1]IUajustada!F5*[2]EF_CO!E4/1000</f>
        <v>0</v>
      </c>
      <c r="F4" s="1">
        <f>[1]IUajustada!G5*[2]EF_CO!F4/1000</f>
        <v>0</v>
      </c>
      <c r="G4" s="1">
        <f>[1]IUajustada!H5*[2]EF_CO!G4/1000</f>
        <v>153.90006057581925</v>
      </c>
      <c r="H4" s="1">
        <f>[1]IUajustada!I5*[2]EF_CO!H4/1000</f>
        <v>2.707918945371099</v>
      </c>
      <c r="I4" s="1">
        <f>[1]IUajustada!J5*[2]EF_CO!I4/1000</f>
        <v>0</v>
      </c>
      <c r="J4" s="1">
        <f>[1]IUajustada!K5*[2]EF_CO!J4/1000</f>
        <v>0</v>
      </c>
      <c r="K4" s="1">
        <f>[1]IUajustada!L5*[2]EF_CO!K4/1000</f>
        <v>1.8835055187251961</v>
      </c>
      <c r="L4" s="1">
        <f>[1]IUajustada!M5*[2]EF_CO!L4/1000</f>
        <v>0</v>
      </c>
      <c r="M4" s="1">
        <f>[1]IUajustada!N5*[2]EF_CO!M4/1000</f>
        <v>24.043620682775444</v>
      </c>
      <c r="N4" s="1">
        <f>[1]IUajustada!O5*[2]EF_CO!N4/1000</f>
        <v>0.94678289038173169</v>
      </c>
      <c r="O4" s="1">
        <f>[1]IUajustada!P5*[2]EF_CO!O4/1000</f>
        <v>0</v>
      </c>
      <c r="P4" s="1">
        <f>[1]IUajustada!Q5*[2]EF_CO!P4/1000</f>
        <v>127.73512459605362</v>
      </c>
      <c r="Q4" s="1">
        <f>[1]IUajustada!R5*[2]EF_CO!Q4/1000</f>
        <v>208.83314434858409</v>
      </c>
      <c r="R4" s="1">
        <f>[1]IUajustada!S5*[2]EF_CO!R4/1000</f>
        <v>209.00021086406295</v>
      </c>
      <c r="S4" s="1">
        <f>[1]IUajustada!T5*[2]EF_CO!S4/1000</f>
        <v>267.51714932354963</v>
      </c>
      <c r="T4" s="1">
        <f>[1]IUajustada!U5*[2]EF_CO!T4/1000</f>
        <v>267.51714932354963</v>
      </c>
      <c r="U4" s="1">
        <f>[1]IUajustada!V5*[2]EF_CO!U4/1000</f>
        <v>0</v>
      </c>
      <c r="V4" s="1">
        <f>[1]IUajustada!W5*[2]EF_CO!V4/1000</f>
        <v>0</v>
      </c>
    </row>
    <row r="5" spans="1:22" x14ac:dyDescent="0.2">
      <c r="A5" s="5">
        <v>1977</v>
      </c>
      <c r="B5" s="1">
        <f>[1]IUajustada!C6*[2]EF_CO!B5/1000</f>
        <v>14326.881222163991</v>
      </c>
      <c r="C5" s="1">
        <f>[1]IUajustada!D6*[2]EF_CO!C5/1000</f>
        <v>59.093269192921092</v>
      </c>
      <c r="D5" s="1">
        <f>[1]IUajustada!E6*[2]EF_CO!D5/1000</f>
        <v>0</v>
      </c>
      <c r="E5" s="1">
        <f>[1]IUajustada!F6*[2]EF_CO!E5/1000</f>
        <v>0</v>
      </c>
      <c r="F5" s="1">
        <f>[1]IUajustada!G6*[2]EF_CO!F5/1000</f>
        <v>0</v>
      </c>
      <c r="G5" s="1">
        <f>[1]IUajustada!H6*[2]EF_CO!G5/1000</f>
        <v>188.34353503921389</v>
      </c>
      <c r="H5" s="1">
        <f>[1]IUajustada!I6*[2]EF_CO!H5/1000</f>
        <v>0</v>
      </c>
      <c r="I5" s="1">
        <f>[1]IUajustada!J6*[2]EF_CO!I5/1000</f>
        <v>0</v>
      </c>
      <c r="J5" s="1">
        <f>[1]IUajustada!K6*[2]EF_CO!J5/1000</f>
        <v>0</v>
      </c>
      <c r="K5" s="1">
        <f>[1]IUajustada!L6*[2]EF_CO!K5/1000</f>
        <v>2.6180701429978162</v>
      </c>
      <c r="L5" s="1">
        <f>[1]IUajustada!M6*[2]EF_CO!L5/1000</f>
        <v>0</v>
      </c>
      <c r="M5" s="1">
        <f>[1]IUajustada!N6*[2]EF_CO!M5/1000</f>
        <v>62.51049235882715</v>
      </c>
      <c r="N5" s="1">
        <f>[1]IUajustada!O6*[2]EF_CO!N5/1000</f>
        <v>4.4138508530451626</v>
      </c>
      <c r="O5" s="1">
        <f>[1]IUajustada!P6*[2]EF_CO!O5/1000</f>
        <v>0</v>
      </c>
      <c r="P5" s="1">
        <f>[1]IUajustada!Q6*[2]EF_CO!P5/1000</f>
        <v>166.07832229306044</v>
      </c>
      <c r="Q5" s="1">
        <f>[1]IUajustada!R6*[2]EF_CO!Q5/1000</f>
        <v>271.52013482804307</v>
      </c>
      <c r="R5" s="1">
        <f>[1]IUajustada!S6*[2]EF_CO!R5/1000</f>
        <v>271.73735093590545</v>
      </c>
      <c r="S5" s="1">
        <f>[1]IUajustada!T6*[2]EF_CO!S5/1000</f>
        <v>382.88211924829517</v>
      </c>
      <c r="T5" s="1">
        <f>[1]IUajustada!U6*[2]EF_CO!T5/1000</f>
        <v>382.88211924829517</v>
      </c>
      <c r="U5" s="1">
        <f>[1]IUajustada!V6*[2]EF_CO!U5/1000</f>
        <v>0</v>
      </c>
      <c r="V5" s="1">
        <f>[1]IUajustada!W6*[2]EF_CO!V5/1000</f>
        <v>0</v>
      </c>
    </row>
    <row r="6" spans="1:22" x14ac:dyDescent="0.2">
      <c r="A6" s="5">
        <v>1978</v>
      </c>
      <c r="B6" s="1">
        <f>[1]IUajustada!C7*[2]EF_CO!B6/1000</f>
        <v>23204.816219847431</v>
      </c>
      <c r="C6" s="1">
        <f>[1]IUajustada!D7*[2]EF_CO!C6/1000</f>
        <v>98.809178633598691</v>
      </c>
      <c r="D6" s="1">
        <f>[1]IUajustada!E7*[2]EF_CO!D6/1000</f>
        <v>0</v>
      </c>
      <c r="E6" s="1">
        <f>[1]IUajustada!F7*[2]EF_CO!E6/1000</f>
        <v>0</v>
      </c>
      <c r="F6" s="1">
        <f>[1]IUajustada!G7*[2]EF_CO!F6/1000</f>
        <v>0</v>
      </c>
      <c r="G6" s="1">
        <f>[1]IUajustada!H7*[2]EF_CO!G6/1000</f>
        <v>170.55635445481633</v>
      </c>
      <c r="H6" s="1">
        <f>[1]IUajustada!I7*[2]EF_CO!H6/1000</f>
        <v>0</v>
      </c>
      <c r="I6" s="1">
        <f>[1]IUajustada!J7*[2]EF_CO!I6/1000</f>
        <v>0</v>
      </c>
      <c r="J6" s="1">
        <f>[1]IUajustada!K7*[2]EF_CO!J6/1000</f>
        <v>0</v>
      </c>
      <c r="K6" s="1">
        <f>[1]IUajustada!L7*[2]EF_CO!K6/1000</f>
        <v>4.328023955237593</v>
      </c>
      <c r="L6" s="1">
        <f>[1]IUajustada!M7*[2]EF_CO!L6/1000</f>
        <v>0</v>
      </c>
      <c r="M6" s="1">
        <f>[1]IUajustada!N7*[2]EF_CO!M6/1000</f>
        <v>71.533329166153166</v>
      </c>
      <c r="N6" s="1">
        <f>[1]IUajustada!O7*[2]EF_CO!N6/1000</f>
        <v>2.5692352889247201</v>
      </c>
      <c r="O6" s="1">
        <f>[1]IUajustada!P7*[2]EF_CO!O6/1000</f>
        <v>0</v>
      </c>
      <c r="P6" s="1">
        <f>[1]IUajustada!Q7*[2]EF_CO!P6/1000</f>
        <v>196.73758866874442</v>
      </c>
      <c r="Q6" s="1">
        <f>[1]IUajustada!R7*[2]EF_CO!Q6/1000</f>
        <v>321.64472679836098</v>
      </c>
      <c r="R6" s="1">
        <f>[1]IUajustada!S7*[2]EF_CO!R6/1000</f>
        <v>321.90204257979968</v>
      </c>
      <c r="S6" s="1">
        <f>[1]IUajustada!T7*[2]EF_CO!S6/1000</f>
        <v>482.7534365120473</v>
      </c>
      <c r="T6" s="1">
        <f>[1]IUajustada!U7*[2]EF_CO!T6/1000</f>
        <v>482.7534365120473</v>
      </c>
      <c r="U6" s="1">
        <f>[1]IUajustada!V7*[2]EF_CO!U6/1000</f>
        <v>0</v>
      </c>
      <c r="V6" s="1">
        <f>[1]IUajustada!W7*[2]EF_CO!V6/1000</f>
        <v>0</v>
      </c>
    </row>
    <row r="7" spans="1:22" x14ac:dyDescent="0.2">
      <c r="A7" s="5">
        <v>1979</v>
      </c>
      <c r="B7" s="1">
        <f>[1]IUajustada!C8*[2]EF_CO!B7/1000</f>
        <v>28936.193045464264</v>
      </c>
      <c r="C7" s="1">
        <f>[1]IUajustada!D8*[2]EF_CO!C7/1000</f>
        <v>220.06015716348361</v>
      </c>
      <c r="D7" s="1">
        <f>[1]IUajustada!E8*[2]EF_CO!D7/1000</f>
        <v>0</v>
      </c>
      <c r="E7" s="1">
        <f>[1]IUajustada!F8*[2]EF_CO!E7/1000</f>
        <v>0</v>
      </c>
      <c r="F7" s="1">
        <f>[1]IUajustada!G8*[2]EF_CO!F7/1000</f>
        <v>0</v>
      </c>
      <c r="G7" s="1">
        <f>[1]IUajustada!H8*[2]EF_CO!G7/1000</f>
        <v>120.60217187809698</v>
      </c>
      <c r="H7" s="1">
        <f>[1]IUajustada!I8*[2]EF_CO!H7/1000</f>
        <v>0</v>
      </c>
      <c r="I7" s="1">
        <f>[1]IUajustada!J8*[2]EF_CO!I7/1000</f>
        <v>0</v>
      </c>
      <c r="J7" s="1">
        <f>[1]IUajustada!K8*[2]EF_CO!J7/1000</f>
        <v>0</v>
      </c>
      <c r="K7" s="1">
        <f>[1]IUajustada!L8*[2]EF_CO!K7/1000</f>
        <v>10.031759841909716</v>
      </c>
      <c r="L7" s="1">
        <f>[1]IUajustada!M8*[2]EF_CO!L7/1000</f>
        <v>0</v>
      </c>
      <c r="M7" s="1">
        <f>[1]IUajustada!N8*[2]EF_CO!M7/1000</f>
        <v>92.762712705393383</v>
      </c>
      <c r="N7" s="1">
        <f>[1]IUajustada!O8*[2]EF_CO!N7/1000</f>
        <v>4.4806843040376112</v>
      </c>
      <c r="O7" s="1">
        <f>[1]IUajustada!P8*[2]EF_CO!O7/1000</f>
        <v>0</v>
      </c>
      <c r="P7" s="1">
        <f>[1]IUajustada!Q8*[2]EF_CO!P7/1000</f>
        <v>210.92652476259977</v>
      </c>
      <c r="Q7" s="1">
        <f>[1]IUajustada!R8*[2]EF_CO!Q7/1000</f>
        <v>344.84210613166044</v>
      </c>
      <c r="R7" s="1">
        <f>[1]IUajustada!S8*[2]EF_CO!R7/1000</f>
        <v>345.11797981656576</v>
      </c>
      <c r="S7" s="1">
        <f>[1]IUajustada!T8*[2]EF_CO!S7/1000</f>
        <v>545.97055881336883</v>
      </c>
      <c r="T7" s="1">
        <f>[1]IUajustada!U8*[2]EF_CO!T7/1000</f>
        <v>545.97055881336883</v>
      </c>
      <c r="U7" s="1">
        <f>[1]IUajustada!V8*[2]EF_CO!U7/1000</f>
        <v>0</v>
      </c>
      <c r="V7" s="1">
        <f>[1]IUajustada!W8*[2]EF_CO!V7/1000</f>
        <v>0</v>
      </c>
    </row>
    <row r="8" spans="1:22" x14ac:dyDescent="0.2">
      <c r="A8" s="5">
        <v>1980</v>
      </c>
      <c r="B8" s="1">
        <f>[1]IUajustada!C9*[2]EF_CO!B8/1000</f>
        <v>33520.366928359101</v>
      </c>
      <c r="C8" s="1">
        <f>[1]IUajustada!D9*[2]EF_CO!C8/1000</f>
        <v>2230.151631645821</v>
      </c>
      <c r="D8" s="1">
        <f>[1]IUajustada!E9*[2]EF_CO!D8/1000</f>
        <v>0</v>
      </c>
      <c r="E8" s="1">
        <f>[1]IUajustada!F9*[2]EF_CO!E8/1000</f>
        <v>0</v>
      </c>
      <c r="F8" s="1">
        <f>[1]IUajustada!G9*[2]EF_CO!F8/1000</f>
        <v>0</v>
      </c>
      <c r="G8" s="1">
        <f>[1]IUajustada!H9*[2]EF_CO!G8/1000</f>
        <v>181.82780023297985</v>
      </c>
      <c r="H8" s="1">
        <f>[1]IUajustada!I9*[2]EF_CO!H8/1000</f>
        <v>9.4455999805625908</v>
      </c>
      <c r="I8" s="1">
        <f>[1]IUajustada!J9*[2]EF_CO!I8/1000</f>
        <v>0</v>
      </c>
      <c r="J8" s="1">
        <f>[1]IUajustada!K9*[2]EF_CO!J8/1000</f>
        <v>0</v>
      </c>
      <c r="K8" s="1">
        <f>[1]IUajustada!L9*[2]EF_CO!K8/1000</f>
        <v>14.193572717369106</v>
      </c>
      <c r="L8" s="1">
        <f>[1]IUajustada!M9*[2]EF_CO!L8/1000</f>
        <v>7239.9570686829838</v>
      </c>
      <c r="M8" s="1">
        <f>[1]IUajustada!N9*[2]EF_CO!M8/1000</f>
        <v>167.986338037347</v>
      </c>
      <c r="N8" s="1">
        <f>[1]IUajustada!O9*[2]EF_CO!N8/1000</f>
        <v>10.403285995080122</v>
      </c>
      <c r="O8" s="1">
        <f>[1]IUajustada!P9*[2]EF_CO!O8/1000</f>
        <v>0</v>
      </c>
      <c r="P8" s="1">
        <f>[1]IUajustada!Q9*[2]EF_CO!P8/1000</f>
        <v>207.87148088197839</v>
      </c>
      <c r="Q8" s="1">
        <f>[1]IUajustada!R9*[2]EF_CO!Q8/1000</f>
        <v>339.84743906783876</v>
      </c>
      <c r="R8" s="1">
        <f>[1]IUajustada!S9*[2]EF_CO!R8/1000</f>
        <v>340.11931701909305</v>
      </c>
      <c r="S8" s="1">
        <f>[1]IUajustada!T9*[2]EF_CO!S8/1000</f>
        <v>563.29881341091345</v>
      </c>
      <c r="T8" s="1">
        <f>[1]IUajustada!U9*[2]EF_CO!T8/1000</f>
        <v>563.29881341091345</v>
      </c>
      <c r="U8" s="1">
        <f>[1]IUajustada!V9*[2]EF_CO!U8/1000</f>
        <v>0</v>
      </c>
      <c r="V8" s="1">
        <f>[1]IUajustada!W9*[2]EF_CO!V8/1000</f>
        <v>0</v>
      </c>
    </row>
    <row r="9" spans="1:22" x14ac:dyDescent="0.2">
      <c r="A9" s="5">
        <v>1981</v>
      </c>
      <c r="B9" s="1">
        <f>[1]IUajustada!C10*[2]EF_CO!B9/1000</f>
        <v>21696.105226569438</v>
      </c>
      <c r="C9" s="1">
        <f>[1]IUajustada!D10*[2]EF_CO!C9/1000</f>
        <v>5842.5011947298817</v>
      </c>
      <c r="D9" s="1">
        <f>[1]IUajustada!E10*[2]EF_CO!D9/1000</f>
        <v>0</v>
      </c>
      <c r="E9" s="1">
        <f>[1]IUajustada!F10*[2]EF_CO!E9/1000</f>
        <v>0</v>
      </c>
      <c r="F9" s="1">
        <f>[1]IUajustada!G10*[2]EF_CO!F9/1000</f>
        <v>0</v>
      </c>
      <c r="G9" s="1">
        <f>[1]IUajustada!H10*[2]EF_CO!G9/1000</f>
        <v>178.96348953617471</v>
      </c>
      <c r="H9" s="1">
        <f>[1]IUajustada!I10*[2]EF_CO!H9/1000</f>
        <v>10.846272056884189</v>
      </c>
      <c r="I9" s="1">
        <f>[1]IUajustada!J10*[2]EF_CO!I9/1000</f>
        <v>0</v>
      </c>
      <c r="J9" s="1">
        <f>[1]IUajustada!K10*[2]EF_CO!J9/1000</f>
        <v>0</v>
      </c>
      <c r="K9" s="1">
        <f>[1]IUajustada!L10*[2]EF_CO!K9/1000</f>
        <v>15.705908285298268</v>
      </c>
      <c r="L9" s="1">
        <f>[1]IUajustada!M10*[2]EF_CO!L9/1000</f>
        <v>13922.994362851894</v>
      </c>
      <c r="M9" s="1">
        <f>[1]IUajustada!N10*[2]EF_CO!M9/1000</f>
        <v>198.2592310643922</v>
      </c>
      <c r="N9" s="1">
        <f>[1]IUajustada!O10*[2]EF_CO!N9/1000</f>
        <v>2.009396803905505</v>
      </c>
      <c r="O9" s="1">
        <f>[1]IUajustada!P10*[2]EF_CO!O9/1000</f>
        <v>0</v>
      </c>
      <c r="P9" s="1">
        <f>[1]IUajustada!Q10*[2]EF_CO!P9/1000</f>
        <v>188.68386761919459</v>
      </c>
      <c r="Q9" s="1">
        <f>[1]IUajustada!R10*[2]EF_CO!Q9/1000</f>
        <v>308.47776198893507</v>
      </c>
      <c r="R9" s="1">
        <f>[1]IUajustada!S10*[2]EF_CO!R9/1000</f>
        <v>308.72454419852619</v>
      </c>
      <c r="S9" s="1">
        <f>[1]IUajustada!T10*[2]EF_CO!S9/1000</f>
        <v>531.93640615061827</v>
      </c>
      <c r="T9" s="1">
        <f>[1]IUajustada!U10*[2]EF_CO!T9/1000</f>
        <v>531.93640615061827</v>
      </c>
      <c r="U9" s="1">
        <f>[1]IUajustada!V10*[2]EF_CO!U9/1000</f>
        <v>0</v>
      </c>
      <c r="V9" s="1">
        <f>[1]IUajustada!W10*[2]EF_CO!V9/1000</f>
        <v>0</v>
      </c>
    </row>
    <row r="10" spans="1:22" x14ac:dyDescent="0.2">
      <c r="A10" s="5">
        <v>1982</v>
      </c>
      <c r="B10" s="1">
        <f>[1]IUajustada!C11*[2]EF_CO!B10/1000</f>
        <v>33169.826077116217</v>
      </c>
      <c r="C10" s="1">
        <f>[1]IUajustada!D11*[2]EF_CO!C10/1000</f>
        <v>6273.2343923104409</v>
      </c>
      <c r="D10" s="1">
        <f>[1]IUajustada!E11*[2]EF_CO!D10/1000</f>
        <v>0</v>
      </c>
      <c r="E10" s="1">
        <f>[1]IUajustada!F11*[2]EF_CO!E10/1000</f>
        <v>0</v>
      </c>
      <c r="F10" s="1">
        <f>[1]IUajustada!G11*[2]EF_CO!F10/1000</f>
        <v>0</v>
      </c>
      <c r="G10" s="1">
        <f>[1]IUajustada!H11*[2]EF_CO!G10/1000</f>
        <v>251.06578785451504</v>
      </c>
      <c r="H10" s="1">
        <f>[1]IUajustada!I11*[2]EF_CO!H10/1000</f>
        <v>49.798172631306272</v>
      </c>
      <c r="I10" s="1">
        <f>[1]IUajustada!J11*[2]EF_CO!I10/1000</f>
        <v>0</v>
      </c>
      <c r="J10" s="1">
        <f>[1]IUajustada!K11*[2]EF_CO!J10/1000</f>
        <v>0</v>
      </c>
      <c r="K10" s="1">
        <f>[1]IUajustada!L11*[2]EF_CO!K10/1000</f>
        <v>20.268624087569982</v>
      </c>
      <c r="L10" s="1">
        <f>[1]IUajustada!M11*[2]EF_CO!L10/1000</f>
        <v>23390.630529591181</v>
      </c>
      <c r="M10" s="1">
        <f>[1]IUajustada!N11*[2]EF_CO!M10/1000</f>
        <v>250.24929914574906</v>
      </c>
      <c r="N10" s="1">
        <f>[1]IUajustada!O11*[2]EF_CO!N10/1000</f>
        <v>9.2963878345962492</v>
      </c>
      <c r="O10" s="1">
        <f>[1]IUajustada!P11*[2]EF_CO!O10/1000</f>
        <v>0</v>
      </c>
      <c r="P10" s="1">
        <f>[1]IUajustada!Q11*[2]EF_CO!P10/1000</f>
        <v>193.11241506726552</v>
      </c>
      <c r="Q10" s="1">
        <f>[1]IUajustada!R11*[2]EF_CO!Q10/1000</f>
        <v>315.71795916572734</v>
      </c>
      <c r="R10" s="1">
        <f>[1]IUajustada!S11*[2]EF_CO!R10/1000</f>
        <v>315.97053353305989</v>
      </c>
      <c r="S10" s="1">
        <f>[1]IUajustada!T11*[2]EF_CO!S10/1000</f>
        <v>563.53438507971862</v>
      </c>
      <c r="T10" s="1">
        <f>[1]IUajustada!U11*[2]EF_CO!T10/1000</f>
        <v>563.53438507971862</v>
      </c>
      <c r="U10" s="1">
        <f>[1]IUajustada!V11*[2]EF_CO!U10/1000</f>
        <v>0</v>
      </c>
      <c r="V10" s="1">
        <f>[1]IUajustada!W11*[2]EF_CO!V10/1000</f>
        <v>0</v>
      </c>
    </row>
    <row r="11" spans="1:22" x14ac:dyDescent="0.2">
      <c r="A11" s="5">
        <v>1983</v>
      </c>
      <c r="B11" s="1">
        <f>[1]IUajustada!C12*[2]EF_CO!B11/1000</f>
        <v>20941.268787701902</v>
      </c>
      <c r="C11" s="1">
        <f>[1]IUajustada!D12*[2]EF_CO!C11/1000</f>
        <v>26554.230438801587</v>
      </c>
      <c r="D11" s="1">
        <f>[1]IUajustada!E12*[2]EF_CO!D11/1000</f>
        <v>0</v>
      </c>
      <c r="E11" s="1">
        <f>[1]IUajustada!F12*[2]EF_CO!E11/1000</f>
        <v>0</v>
      </c>
      <c r="F11" s="1">
        <f>[1]IUajustada!G12*[2]EF_CO!F11/1000</f>
        <v>0</v>
      </c>
      <c r="G11" s="1">
        <f>[1]IUajustada!H12*[2]EF_CO!G11/1000</f>
        <v>288.04206660356635</v>
      </c>
      <c r="H11" s="1">
        <f>[1]IUajustada!I12*[2]EF_CO!H11/1000</f>
        <v>171.3969316215379</v>
      </c>
      <c r="I11" s="1">
        <f>[1]IUajustada!J12*[2]EF_CO!I11/1000</f>
        <v>0</v>
      </c>
      <c r="J11" s="1">
        <f>[1]IUajustada!K12*[2]EF_CO!J11/1000</f>
        <v>0</v>
      </c>
      <c r="K11" s="1">
        <f>[1]IUajustada!L12*[2]EF_CO!K11/1000</f>
        <v>25.569496315584846</v>
      </c>
      <c r="L11" s="1">
        <f>[1]IUajustada!M12*[2]EF_CO!L11/1000</f>
        <v>37870.544666957147</v>
      </c>
      <c r="M11" s="1">
        <f>[1]IUajustada!N12*[2]EF_CO!M11/1000</f>
        <v>216.57355553553393</v>
      </c>
      <c r="N11" s="1">
        <f>[1]IUajustada!O12*[2]EF_CO!N11/1000</f>
        <v>2.6820390880187968</v>
      </c>
      <c r="O11" s="1">
        <f>[1]IUajustada!P12*[2]EF_CO!O11/1000</f>
        <v>0</v>
      </c>
      <c r="P11" s="1">
        <f>[1]IUajustada!Q12*[2]EF_CO!P11/1000</f>
        <v>150.56936621116742</v>
      </c>
      <c r="Q11" s="1">
        <f>[1]IUajustada!R12*[2]EF_CO!Q11/1000</f>
        <v>246.16466526250218</v>
      </c>
      <c r="R11" s="1">
        <f>[1]IUajustada!S12*[2]EF_CO!R11/1000</f>
        <v>246.36159699471219</v>
      </c>
      <c r="S11" s="1">
        <f>[1]IUajustada!T12*[2]EF_CO!S11/1000</f>
        <v>453.01640268685099</v>
      </c>
      <c r="T11" s="1">
        <f>[1]IUajustada!U12*[2]EF_CO!T11/1000</f>
        <v>453.01640268685099</v>
      </c>
      <c r="U11" s="1">
        <f>[1]IUajustada!V12*[2]EF_CO!U11/1000</f>
        <v>0</v>
      </c>
      <c r="V11" s="1">
        <f>[1]IUajustada!W12*[2]EF_CO!V11/1000</f>
        <v>0</v>
      </c>
    </row>
    <row r="12" spans="1:22" x14ac:dyDescent="0.2">
      <c r="A12" s="5">
        <v>1984</v>
      </c>
      <c r="B12" s="1">
        <f>[1]IUajustada!C13*[2]EF_CO!B12/1000</f>
        <v>11786.722322402364</v>
      </c>
      <c r="C12" s="1">
        <f>[1]IUajustada!D13*[2]EF_CO!C12/1000</f>
        <v>35247.459335970547</v>
      </c>
      <c r="D12" s="1">
        <f>[1]IUajustada!E13*[2]EF_CO!D12/1000</f>
        <v>0</v>
      </c>
      <c r="E12" s="1">
        <f>[1]IUajustada!F13*[2]EF_CO!E12/1000</f>
        <v>0</v>
      </c>
      <c r="F12" s="1">
        <f>[1]IUajustada!G13*[2]EF_CO!F12/1000</f>
        <v>0</v>
      </c>
      <c r="G12" s="1">
        <f>[1]IUajustada!H13*[2]EF_CO!G12/1000</f>
        <v>315.27242358349673</v>
      </c>
      <c r="H12" s="1">
        <f>[1]IUajustada!I13*[2]EF_CO!H12/1000</f>
        <v>322.91539034968281</v>
      </c>
      <c r="I12" s="1">
        <f>[1]IUajustada!J13*[2]EF_CO!I12/1000</f>
        <v>0</v>
      </c>
      <c r="J12" s="1">
        <f>[1]IUajustada!K13*[2]EF_CO!J12/1000</f>
        <v>0</v>
      </c>
      <c r="K12" s="1">
        <f>[1]IUajustada!L13*[2]EF_CO!K12/1000</f>
        <v>23.015427550032161</v>
      </c>
      <c r="L12" s="1">
        <f>[1]IUajustada!M13*[2]EF_CO!L12/1000</f>
        <v>54299.678015122379</v>
      </c>
      <c r="M12" s="1">
        <f>[1]IUajustada!N13*[2]EF_CO!M12/1000</f>
        <v>413.70246494691162</v>
      </c>
      <c r="N12" s="1">
        <f>[1]IUajustada!O13*[2]EF_CO!N12/1000</f>
        <v>6.1744292420172346</v>
      </c>
      <c r="O12" s="1">
        <f>[1]IUajustada!P13*[2]EF_CO!O12/1000</f>
        <v>0</v>
      </c>
      <c r="P12" s="1">
        <f>[1]IUajustada!Q13*[2]EF_CO!P12/1000</f>
        <v>171.16796369230227</v>
      </c>
      <c r="Q12" s="1">
        <f>[1]IUajustada!R13*[2]EF_CO!Q12/1000</f>
        <v>279.84114927392585</v>
      </c>
      <c r="R12" s="1">
        <f>[1]IUajustada!S13*[2]EF_CO!R12/1000</f>
        <v>280.06502219334499</v>
      </c>
      <c r="S12" s="1">
        <f>[1]IUajustada!T13*[2]EF_CO!S12/1000</f>
        <v>529.38122041672057</v>
      </c>
      <c r="T12" s="1">
        <f>[1]IUajustada!U13*[2]EF_CO!T12/1000</f>
        <v>529.38122041672057</v>
      </c>
      <c r="U12" s="1">
        <f>[1]IUajustada!V13*[2]EF_CO!U12/1000</f>
        <v>0</v>
      </c>
      <c r="V12" s="1">
        <f>[1]IUajustada!W13*[2]EF_CO!V12/1000</f>
        <v>0</v>
      </c>
    </row>
    <row r="13" spans="1:22" x14ac:dyDescent="0.2">
      <c r="A13" s="5">
        <v>1985</v>
      </c>
      <c r="B13" s="1">
        <f>[1]IUajustada!C14*[2]EF_CO!B13/1000</f>
        <v>16437.005380360941</v>
      </c>
      <c r="C13" s="1">
        <f>[1]IUajustada!D14*[2]EF_CO!C13/1000</f>
        <v>48020.01586666888</v>
      </c>
      <c r="D13" s="1">
        <f>[1]IUajustada!E14*[2]EF_CO!D13/1000</f>
        <v>0</v>
      </c>
      <c r="E13" s="1">
        <f>[1]IUajustada!F14*[2]EF_CO!E13/1000</f>
        <v>0</v>
      </c>
      <c r="F13" s="1">
        <f>[1]IUajustada!G14*[2]EF_CO!F13/1000</f>
        <v>0</v>
      </c>
      <c r="G13" s="1">
        <f>[1]IUajustada!H14*[2]EF_CO!G13/1000</f>
        <v>277.48401351947859</v>
      </c>
      <c r="H13" s="1">
        <f>[1]IUajustada!I14*[2]EF_CO!H13/1000</f>
        <v>484.81464230285269</v>
      </c>
      <c r="I13" s="1">
        <f>[1]IUajustada!J14*[2]EF_CO!I13/1000</f>
        <v>0</v>
      </c>
      <c r="J13" s="1">
        <f>[1]IUajustada!K14*[2]EF_CO!J13/1000</f>
        <v>0</v>
      </c>
      <c r="K13" s="1">
        <f>[1]IUajustada!L14*[2]EF_CO!K13/1000</f>
        <v>45.732926669355322</v>
      </c>
      <c r="L13" s="1">
        <f>[1]IUajustada!M14*[2]EF_CO!L13/1000</f>
        <v>53742.758240608302</v>
      </c>
      <c r="M13" s="1">
        <f>[1]IUajustada!N14*[2]EF_CO!M13/1000</f>
        <v>485.34451059876034</v>
      </c>
      <c r="N13" s="1">
        <f>[1]IUajustada!O14*[2]EF_CO!N13/1000</f>
        <v>17.716858951845968</v>
      </c>
      <c r="O13" s="1">
        <f>[1]IUajustada!P14*[2]EF_CO!O13/1000</f>
        <v>0</v>
      </c>
      <c r="P13" s="1">
        <f>[1]IUajustada!Q14*[2]EF_CO!P13/1000</f>
        <v>333.8606956001027</v>
      </c>
      <c r="Q13" s="1">
        <f>[1]IUajustada!R14*[2]EF_CO!Q13/1000</f>
        <v>545.82620917354927</v>
      </c>
      <c r="R13" s="1">
        <f>[1]IUajustada!S14*[2]EF_CO!R13/1000</f>
        <v>546.26287014088814</v>
      </c>
      <c r="S13" s="1">
        <f>[1]IUajustada!T14*[2]EF_CO!S13/1000</f>
        <v>1059.1128136087491</v>
      </c>
      <c r="T13" s="1">
        <f>[1]IUajustada!U14*[2]EF_CO!T13/1000</f>
        <v>1059.1128136087491</v>
      </c>
      <c r="U13" s="1">
        <f>[1]IUajustada!V14*[2]EF_CO!U13/1000</f>
        <v>0</v>
      </c>
      <c r="V13" s="1">
        <f>[1]IUajustada!W14*[2]EF_CO!V13/1000</f>
        <v>0</v>
      </c>
    </row>
    <row r="14" spans="1:22" x14ac:dyDescent="0.2">
      <c r="A14" s="5">
        <v>1986</v>
      </c>
      <c r="B14" s="1">
        <f>[1]IUajustada!C15*[2]EF_CO!B14/1000</f>
        <v>19545.779788460935</v>
      </c>
      <c r="C14" s="1">
        <f>[1]IUajustada!D15*[2]EF_CO!C14/1000</f>
        <v>75660.886766996817</v>
      </c>
      <c r="D14" s="1">
        <f>[1]IUajustada!E15*[2]EF_CO!D14/1000</f>
        <v>0</v>
      </c>
      <c r="E14" s="1">
        <f>[1]IUajustada!F15*[2]EF_CO!E14/1000</f>
        <v>0</v>
      </c>
      <c r="F14" s="1">
        <f>[1]IUajustada!G15*[2]EF_CO!F14/1000</f>
        <v>0</v>
      </c>
      <c r="G14" s="1">
        <f>[1]IUajustada!H15*[2]EF_CO!G14/1000</f>
        <v>475.7509086080845</v>
      </c>
      <c r="H14" s="1">
        <f>[1]IUajustada!I15*[2]EF_CO!H14/1000</f>
        <v>970.92021840710572</v>
      </c>
      <c r="I14" s="1">
        <f>[1]IUajustada!J15*[2]EF_CO!I14/1000</f>
        <v>0</v>
      </c>
      <c r="J14" s="1">
        <f>[1]IUajustada!K15*[2]EF_CO!J14/1000</f>
        <v>0</v>
      </c>
      <c r="K14" s="1">
        <f>[1]IUajustada!L15*[2]EF_CO!K14/1000</f>
        <v>85.535639716774298</v>
      </c>
      <c r="L14" s="1">
        <f>[1]IUajustada!M15*[2]EF_CO!L14/1000</f>
        <v>51097.38931166644</v>
      </c>
      <c r="M14" s="1">
        <f>[1]IUajustada!N15*[2]EF_CO!M14/1000</f>
        <v>1084.8020330685063</v>
      </c>
      <c r="N14" s="1">
        <f>[1]IUajustada!O15*[2]EF_CO!N14/1000</f>
        <v>40.537967222979546</v>
      </c>
      <c r="O14" s="1">
        <f>[1]IUajustada!P15*[2]EF_CO!O14/1000</f>
        <v>0</v>
      </c>
      <c r="P14" s="1">
        <f>[1]IUajustada!Q15*[2]EF_CO!P14/1000</f>
        <v>534.88360647078093</v>
      </c>
      <c r="Q14" s="1">
        <f>[1]IUajustada!R15*[2]EF_CO!Q14/1000</f>
        <v>874.47697532723009</v>
      </c>
      <c r="R14" s="1">
        <f>[1]IUajustada!S15*[2]EF_CO!R14/1000</f>
        <v>875.17655690749177</v>
      </c>
      <c r="S14" s="1">
        <f>[1]IUajustada!T15*[2]EF_CO!S14/1000</f>
        <v>1737.9276404961288</v>
      </c>
      <c r="T14" s="1">
        <f>[1]IUajustada!U15*[2]EF_CO!T14/1000</f>
        <v>1737.9276404961288</v>
      </c>
      <c r="U14" s="1">
        <f>[1]IUajustada!V15*[2]EF_CO!U14/1000</f>
        <v>0</v>
      </c>
      <c r="V14" s="1">
        <f>[1]IUajustada!W15*[2]EF_CO!V14/1000</f>
        <v>0</v>
      </c>
    </row>
    <row r="15" spans="1:22" x14ac:dyDescent="0.2">
      <c r="A15" s="5">
        <v>1987</v>
      </c>
      <c r="B15" s="1">
        <f>[1]IUajustada!C16*[2]EF_CO!B15/1000</f>
        <v>12664.692841009668</v>
      </c>
      <c r="C15" s="1">
        <f>[1]IUajustada!D16*[2]EF_CO!C15/1000</f>
        <v>53804.757151193277</v>
      </c>
      <c r="D15" s="1">
        <f>[1]IUajustada!E16*[2]EF_CO!D15/1000</f>
        <v>0</v>
      </c>
      <c r="E15" s="1">
        <f>[1]IUajustada!F16*[2]EF_CO!E15/1000</f>
        <v>0</v>
      </c>
      <c r="F15" s="1">
        <f>[1]IUajustada!G16*[2]EF_CO!F15/1000</f>
        <v>0</v>
      </c>
      <c r="G15" s="1">
        <f>[1]IUajustada!H16*[2]EF_CO!G15/1000</f>
        <v>498.65487445703354</v>
      </c>
      <c r="H15" s="1">
        <f>[1]IUajustada!I16*[2]EF_CO!H15/1000</f>
        <v>883.97909267664056</v>
      </c>
      <c r="I15" s="1">
        <f>[1]IUajustada!J16*[2]EF_CO!I15/1000</f>
        <v>0</v>
      </c>
      <c r="J15" s="1">
        <f>[1]IUajustada!K16*[2]EF_CO!J15/1000</f>
        <v>0</v>
      </c>
      <c r="K15" s="1">
        <f>[1]IUajustada!L16*[2]EF_CO!K15/1000</f>
        <v>50.533889096240031</v>
      </c>
      <c r="L15" s="1">
        <f>[1]IUajustada!M16*[2]EF_CO!L15/1000</f>
        <v>59868.875760263138</v>
      </c>
      <c r="M15" s="1">
        <f>[1]IUajustada!N16*[2]EF_CO!M15/1000</f>
        <v>930.91200147341476</v>
      </c>
      <c r="N15" s="1">
        <f>[1]IUajustada!O16*[2]EF_CO!N15/1000</f>
        <v>9.2421135759140167</v>
      </c>
      <c r="O15" s="1">
        <f>[1]IUajustada!P16*[2]EF_CO!O15/1000</f>
        <v>0</v>
      </c>
      <c r="P15" s="1">
        <f>[1]IUajustada!Q16*[2]EF_CO!P15/1000</f>
        <v>369.21681116023342</v>
      </c>
      <c r="Q15" s="1">
        <f>[1]IUajustada!R16*[2]EF_CO!Q15/1000</f>
        <v>603.62964270620898</v>
      </c>
      <c r="R15" s="1">
        <f>[1]IUajustada!S16*[2]EF_CO!R15/1000</f>
        <v>604.11254642037397</v>
      </c>
      <c r="S15" s="1">
        <f>[1]IUajustada!T16*[2]EF_CO!S15/1000</f>
        <v>1227.6133601494364</v>
      </c>
      <c r="T15" s="1">
        <f>[1]IUajustada!U16*[2]EF_CO!T15/1000</f>
        <v>1227.6133601494364</v>
      </c>
      <c r="U15" s="1">
        <f>[1]IUajustada!V16*[2]EF_CO!U15/1000</f>
        <v>0</v>
      </c>
      <c r="V15" s="1">
        <f>[1]IUajustada!W16*[2]EF_CO!V15/1000</f>
        <v>0</v>
      </c>
    </row>
    <row r="16" spans="1:22" x14ac:dyDescent="0.2">
      <c r="A16" s="5">
        <v>1988</v>
      </c>
      <c r="B16" s="1">
        <f>[1]IUajustada!C17*[2]EF_CO!B16/1000</f>
        <v>17669.348175605399</v>
      </c>
      <c r="C16" s="1">
        <f>[1]IUajustada!D17*[2]EF_CO!C16/1000</f>
        <v>80943.719502820109</v>
      </c>
      <c r="D16" s="1">
        <f>[1]IUajustada!E17*[2]EF_CO!D16/1000</f>
        <v>0</v>
      </c>
      <c r="E16" s="1">
        <f>[1]IUajustada!F17*[2]EF_CO!E16/1000</f>
        <v>0</v>
      </c>
      <c r="F16" s="1">
        <f>[1]IUajustada!G17*[2]EF_CO!F16/1000</f>
        <v>0</v>
      </c>
      <c r="G16" s="1">
        <f>[1]IUajustada!H17*[2]EF_CO!G16/1000</f>
        <v>382.99062865844638</v>
      </c>
      <c r="H16" s="1">
        <f>[1]IUajustada!I17*[2]EF_CO!H16/1000</f>
        <v>959.21743493704878</v>
      </c>
      <c r="I16" s="1">
        <f>[1]IUajustada!J17*[2]EF_CO!I16/1000</f>
        <v>0</v>
      </c>
      <c r="J16" s="1">
        <f>[1]IUajustada!K17*[2]EF_CO!J16/1000</f>
        <v>0</v>
      </c>
      <c r="K16" s="1">
        <f>[1]IUajustada!L17*[2]EF_CO!K16/1000</f>
        <v>87.02167584222849</v>
      </c>
      <c r="L16" s="1">
        <f>[1]IUajustada!M17*[2]EF_CO!L16/1000</f>
        <v>48591.250326353103</v>
      </c>
      <c r="M16" s="1">
        <f>[1]IUajustada!N17*[2]EF_CO!M16/1000</f>
        <v>2314.022897598114</v>
      </c>
      <c r="N16" s="1">
        <f>[1]IUajustada!O17*[2]EF_CO!N16/1000</f>
        <v>57.713885885940215</v>
      </c>
      <c r="O16" s="1">
        <f>[1]IUajustada!P17*[2]EF_CO!O16/1000</f>
        <v>0</v>
      </c>
      <c r="P16" s="1">
        <f>[1]IUajustada!Q17*[2]EF_CO!P16/1000</f>
        <v>397.44445152650962</v>
      </c>
      <c r="Q16" s="1">
        <f>[1]IUajustada!R17*[2]EF_CO!Q16/1000</f>
        <v>649.77878855682968</v>
      </c>
      <c r="R16" s="1">
        <f>[1]IUajustada!S17*[2]EF_CO!R16/1000</f>
        <v>650.29861158767505</v>
      </c>
      <c r="S16" s="1">
        <f>[1]IUajustada!T17*[2]EF_CO!S16/1000</f>
        <v>1351.6791266981136</v>
      </c>
      <c r="T16" s="1">
        <f>[1]IUajustada!U17*[2]EF_CO!T16/1000</f>
        <v>1351.6791266981136</v>
      </c>
      <c r="U16" s="1">
        <f>[1]IUajustada!V17*[2]EF_CO!U16/1000</f>
        <v>0</v>
      </c>
      <c r="V16" s="1">
        <f>[1]IUajustada!W17*[2]EF_CO!V16/1000</f>
        <v>0</v>
      </c>
    </row>
    <row r="17" spans="1:22" x14ac:dyDescent="0.2">
      <c r="A17" s="5">
        <v>1989</v>
      </c>
      <c r="B17" s="1">
        <f>[1]IUajustada!C18*[2]EF_CO!B17/1000</f>
        <v>45952.996562560293</v>
      </c>
      <c r="C17" s="1">
        <f>[1]IUajustada!D18*[2]EF_CO!C17/1000</f>
        <v>68204.211552285371</v>
      </c>
      <c r="D17" s="1">
        <f>[1]IUajustada!E18*[2]EF_CO!D17/1000</f>
        <v>0</v>
      </c>
      <c r="E17" s="1">
        <f>[1]IUajustada!F18*[2]EF_CO!E17/1000</f>
        <v>0</v>
      </c>
      <c r="F17" s="1">
        <f>[1]IUajustada!G18*[2]EF_CO!F17/1000</f>
        <v>0</v>
      </c>
      <c r="G17" s="1">
        <f>[1]IUajustada!H18*[2]EF_CO!G17/1000</f>
        <v>1258.9498868533435</v>
      </c>
      <c r="H17" s="1">
        <f>[1]IUajustada!I18*[2]EF_CO!H17/1000</f>
        <v>1070.1560083556722</v>
      </c>
      <c r="I17" s="1">
        <f>[1]IUajustada!J18*[2]EF_CO!I17/1000</f>
        <v>0</v>
      </c>
      <c r="J17" s="1">
        <f>[1]IUajustada!K18*[2]EF_CO!J17/1000</f>
        <v>0</v>
      </c>
      <c r="K17" s="1">
        <f>[1]IUajustada!L18*[2]EF_CO!K17/1000</f>
        <v>129.23654890786409</v>
      </c>
      <c r="L17" s="1">
        <f>[1]IUajustada!M18*[2]EF_CO!L17/1000</f>
        <v>70311.12153240206</v>
      </c>
      <c r="M17" s="1">
        <f>[1]IUajustada!N18*[2]EF_CO!M17/1000</f>
        <v>2465.082509250587</v>
      </c>
      <c r="N17" s="1">
        <f>[1]IUajustada!O18*[2]EF_CO!N17/1000</f>
        <v>77.103614239246966</v>
      </c>
      <c r="O17" s="1">
        <f>[1]IUajustada!P18*[2]EF_CO!O17/1000</f>
        <v>0</v>
      </c>
      <c r="P17" s="1">
        <f>[1]IUajustada!Q18*[2]EF_CO!P17/1000</f>
        <v>388.89997260587</v>
      </c>
      <c r="Q17" s="1">
        <f>[1]IUajustada!R18*[2]EF_CO!Q17/1000</f>
        <v>635.80948758765453</v>
      </c>
      <c r="R17" s="1">
        <f>[1]IUajustada!S18*[2]EF_CO!R17/1000</f>
        <v>636.31813517772468</v>
      </c>
      <c r="S17" s="1">
        <f>[1]IUajustada!T18*[2]EF_CO!S17/1000</f>
        <v>1352.7331543803257</v>
      </c>
      <c r="T17" s="1">
        <f>[1]IUajustada!U18*[2]EF_CO!T17/1000</f>
        <v>1352.7331543803257</v>
      </c>
      <c r="U17" s="1">
        <f>[1]IUajustada!V18*[2]EF_CO!U17/1000</f>
        <v>0</v>
      </c>
      <c r="V17" s="1">
        <f>[1]IUajustada!W18*[2]EF_CO!V17/1000</f>
        <v>0</v>
      </c>
    </row>
    <row r="18" spans="1:22" x14ac:dyDescent="0.2">
      <c r="A18" s="5">
        <v>1990</v>
      </c>
      <c r="B18" s="1">
        <f>[1]IUajustada!C19*[2]EF_CO!B18/1000</f>
        <v>104164.52113402972</v>
      </c>
      <c r="C18" s="1">
        <f>[1]IUajustada!D19*[2]EF_CO!C18/1000</f>
        <v>12864.935849016456</v>
      </c>
      <c r="D18" s="1">
        <f>[1]IUajustada!E19*[2]EF_CO!D18/1000</f>
        <v>0</v>
      </c>
      <c r="E18" s="1">
        <f>[1]IUajustada!F19*[2]EF_CO!E18/1000</f>
        <v>0</v>
      </c>
      <c r="F18" s="1">
        <f>[1]IUajustada!G19*[2]EF_CO!F18/1000</f>
        <v>0</v>
      </c>
      <c r="G18" s="1">
        <f>[1]IUajustada!H19*[2]EF_CO!G18/1000</f>
        <v>2273.1850814460267</v>
      </c>
      <c r="H18" s="1">
        <f>[1]IUajustada!I19*[2]EF_CO!H18/1000</f>
        <v>234.25953051182896</v>
      </c>
      <c r="I18" s="1">
        <f>[1]IUajustada!J19*[2]EF_CO!I18/1000</f>
        <v>0</v>
      </c>
      <c r="J18" s="1">
        <f>[1]IUajustada!K19*[2]EF_CO!J18/1000</f>
        <v>0</v>
      </c>
      <c r="K18" s="1">
        <f>[1]IUajustada!L19*[2]EF_CO!K18/1000</f>
        <v>116.61386058594081</v>
      </c>
      <c r="L18" s="1">
        <f>[1]IUajustada!M19*[2]EF_CO!L18/1000</f>
        <v>59868.875760263138</v>
      </c>
      <c r="M18" s="1">
        <f>[1]IUajustada!N19*[2]EF_CO!M18/1000</f>
        <v>2679.4486785019012</v>
      </c>
      <c r="N18" s="1">
        <f>[1]IUajustada!O19*[2]EF_CO!N18/1000</f>
        <v>66.727491515299448</v>
      </c>
      <c r="O18" s="1">
        <f>[1]IUajustada!P19*[2]EF_CO!O18/1000</f>
        <v>0</v>
      </c>
      <c r="P18" s="1">
        <f>[1]IUajustada!Q19*[2]EF_CO!P18/1000</f>
        <v>322.38014945952762</v>
      </c>
      <c r="Q18" s="1">
        <f>[1]IUajustada!R19*[2]EF_CO!Q18/1000</f>
        <v>527.05675514156587</v>
      </c>
      <c r="R18" s="1">
        <f>[1]IUajustada!S19*[2]EF_CO!R18/1000</f>
        <v>527.47840054567916</v>
      </c>
      <c r="S18" s="1">
        <f>[1]IUajustada!T19*[2]EF_CO!S18/1000</f>
        <v>1147.0650851113487</v>
      </c>
      <c r="T18" s="1">
        <f>[1]IUajustada!U19*[2]EF_CO!T18/1000</f>
        <v>1147.0650851113487</v>
      </c>
      <c r="U18" s="1">
        <f>[1]IUajustada!V19*[2]EF_CO!U18/1000</f>
        <v>0</v>
      </c>
      <c r="V18" s="1">
        <f>[1]IUajustada!W19*[2]EF_CO!V18/1000</f>
        <v>0</v>
      </c>
    </row>
    <row r="19" spans="1:22" x14ac:dyDescent="0.2">
      <c r="A19" s="5">
        <v>1991</v>
      </c>
      <c r="B19" s="1">
        <f>[1]IUajustada!C20*[2]EF_CO!B19/1000</f>
        <v>114817.51112644328</v>
      </c>
      <c r="C19" s="1">
        <f>[1]IUajustada!D20*[2]EF_CO!C19/1000</f>
        <v>26137.269627451798</v>
      </c>
      <c r="D19" s="1">
        <f>[1]IUajustada!E20*[2]EF_CO!D19/1000</f>
        <v>0</v>
      </c>
      <c r="E19" s="1">
        <f>[1]IUajustada!F20*[2]EF_CO!E19/1000</f>
        <v>0</v>
      </c>
      <c r="F19" s="1">
        <f>[1]IUajustada!G20*[2]EF_CO!F19/1000</f>
        <v>0</v>
      </c>
      <c r="G19" s="1">
        <f>[1]IUajustada!H20*[2]EF_CO!G19/1000</f>
        <v>2872.6499058924469</v>
      </c>
      <c r="H19" s="1">
        <f>[1]IUajustada!I20*[2]EF_CO!H19/1000</f>
        <v>608.52472468210453</v>
      </c>
      <c r="I19" s="1">
        <f>[1]IUajustada!J20*[2]EF_CO!I19/1000</f>
        <v>0</v>
      </c>
      <c r="J19" s="1">
        <f>[1]IUajustada!K20*[2]EF_CO!J19/1000</f>
        <v>0</v>
      </c>
      <c r="K19" s="1">
        <f>[1]IUajustada!L20*[2]EF_CO!K19/1000</f>
        <v>110.68807940267877</v>
      </c>
      <c r="L19" s="1">
        <f>[1]IUajustada!M20*[2]EF_CO!L19/1000</f>
        <v>59729.64581663462</v>
      </c>
      <c r="M19" s="1">
        <f>[1]IUajustada!N20*[2]EF_CO!M19/1000</f>
        <v>5655.749511598302</v>
      </c>
      <c r="N19" s="1">
        <f>[1]IUajustada!O20*[2]EF_CO!N19/1000</f>
        <v>29.87492971103163</v>
      </c>
      <c r="O19" s="1">
        <f>[1]IUajustada!P20*[2]EF_CO!O19/1000</f>
        <v>0</v>
      </c>
      <c r="P19" s="1">
        <f>[1]IUajustada!Q20*[2]EF_CO!P19/1000</f>
        <v>426.50943626804104</v>
      </c>
      <c r="Q19" s="1">
        <f>[1]IUajustada!R20*[2]EF_CO!Q19/1000</f>
        <v>697.29690210008869</v>
      </c>
      <c r="R19" s="1">
        <f>[1]IUajustada!S20*[2]EF_CO!R19/1000</f>
        <v>697.85473962176866</v>
      </c>
      <c r="S19" s="1">
        <f>[1]IUajustada!T20*[2]EF_CO!S19/1000</f>
        <v>1552.8593447770195</v>
      </c>
      <c r="T19" s="1">
        <f>[1]IUajustada!U20*[2]EF_CO!T19/1000</f>
        <v>1552.8593447770195</v>
      </c>
      <c r="U19" s="1">
        <f>[1]IUajustada!V20*[2]EF_CO!U19/1000</f>
        <v>0</v>
      </c>
      <c r="V19" s="1">
        <f>[1]IUajustada!W20*[2]EF_CO!V19/1000</f>
        <v>0</v>
      </c>
    </row>
    <row r="20" spans="1:22" x14ac:dyDescent="0.2">
      <c r="A20" s="5">
        <v>1992</v>
      </c>
      <c r="B20" s="1">
        <f>[1]IUajustada!C21*[2]EF_CO!B20/1000</f>
        <v>71439.653552127391</v>
      </c>
      <c r="C20" s="1">
        <f>[1]IUajustada!D21*[2]EF_CO!C20/1000</f>
        <v>17424.441608080338</v>
      </c>
      <c r="D20" s="1">
        <f>[1]IUajustada!E21*[2]EF_CO!D20/1000</f>
        <v>0</v>
      </c>
      <c r="E20" s="1">
        <f>[1]IUajustada!F21*[2]EF_CO!E20/1000</f>
        <v>0</v>
      </c>
      <c r="F20" s="1">
        <f>[1]IUajustada!G21*[2]EF_CO!F20/1000</f>
        <v>0</v>
      </c>
      <c r="G20" s="1">
        <f>[1]IUajustada!H21*[2]EF_CO!G20/1000</f>
        <v>2737.7102433480845</v>
      </c>
      <c r="H20" s="1">
        <f>[1]IUajustada!I21*[2]EF_CO!H20/1000</f>
        <v>368.91689882194805</v>
      </c>
      <c r="I20" s="1">
        <f>[1]IUajustada!J21*[2]EF_CO!I20/1000</f>
        <v>0</v>
      </c>
      <c r="J20" s="1">
        <f>[1]IUajustada!K21*[2]EF_CO!J20/1000</f>
        <v>0</v>
      </c>
      <c r="K20" s="1">
        <f>[1]IUajustada!L21*[2]EF_CO!K20/1000</f>
        <v>126.86640561894885</v>
      </c>
      <c r="L20" s="1">
        <f>[1]IUajustada!M21*[2]EF_CO!L20/1000</f>
        <v>60843.485365662767</v>
      </c>
      <c r="M20" s="1">
        <f>[1]IUajustada!N21*[2]EF_CO!M20/1000</f>
        <v>4465.0603101239094</v>
      </c>
      <c r="N20" s="1">
        <f>[1]IUajustada!O21*[2]EF_CO!N20/1000</f>
        <v>16.627962428535181</v>
      </c>
      <c r="O20" s="1">
        <f>[1]IUajustada!P21*[2]EF_CO!O20/1000</f>
        <v>0</v>
      </c>
      <c r="P20" s="1">
        <f>[1]IUajustada!Q21*[2]EF_CO!P20/1000</f>
        <v>296.08501802802135</v>
      </c>
      <c r="Q20" s="1">
        <f>[1]IUajustada!R21*[2]EF_CO!Q20/1000</f>
        <v>484.06705285516438</v>
      </c>
      <c r="R20" s="1">
        <f>[1]IUajustada!S21*[2]EF_CO!R20/1000</f>
        <v>484.45430649744856</v>
      </c>
      <c r="S20" s="1">
        <f>[1]IUajustada!T21*[2]EF_CO!S20/1000</f>
        <v>1103.5076894548747</v>
      </c>
      <c r="T20" s="1">
        <f>[1]IUajustada!U21*[2]EF_CO!T20/1000</f>
        <v>1103.5076894548747</v>
      </c>
      <c r="U20" s="1">
        <f>[1]IUajustada!V21*[2]EF_CO!U20/1000</f>
        <v>0</v>
      </c>
      <c r="V20" s="1">
        <f>[1]IUajustada!W21*[2]EF_CO!V20/1000</f>
        <v>0</v>
      </c>
    </row>
    <row r="21" spans="1:22" x14ac:dyDescent="0.2">
      <c r="A21" s="5">
        <v>1993</v>
      </c>
      <c r="B21" s="1">
        <f>[1]IUajustada!C22*[2]EF_CO!B21/1000</f>
        <v>133931.81282581345</v>
      </c>
      <c r="C21" s="1">
        <f>[1]IUajustada!D22*[2]EF_CO!C21/1000</f>
        <v>29163.799461208971</v>
      </c>
      <c r="D21" s="1">
        <f>[1]IUajustada!E22*[2]EF_CO!D21/1000</f>
        <v>0</v>
      </c>
      <c r="E21" s="1">
        <f>[1]IUajustada!F22*[2]EF_CO!E21/1000</f>
        <v>0</v>
      </c>
      <c r="F21" s="1">
        <f>[1]IUajustada!G22*[2]EF_CO!F21/1000</f>
        <v>0</v>
      </c>
      <c r="G21" s="1">
        <f>[1]IUajustada!H22*[2]EF_CO!G21/1000</f>
        <v>3581.1396467345521</v>
      </c>
      <c r="H21" s="1">
        <f>[1]IUajustada!I22*[2]EF_CO!H21/1000</f>
        <v>738.8183631209215</v>
      </c>
      <c r="I21" s="1">
        <f>[1]IUajustada!J22*[2]EF_CO!I21/1000</f>
        <v>0</v>
      </c>
      <c r="J21" s="1">
        <f>[1]IUajustada!K22*[2]EF_CO!J21/1000</f>
        <v>0</v>
      </c>
      <c r="K21" s="1">
        <f>[1]IUajustada!L22*[2]EF_CO!K21/1000</f>
        <v>254.0185381949708</v>
      </c>
      <c r="L21" s="1">
        <f>[1]IUajustada!M22*[2]EF_CO!L21/1000</f>
        <v>42604.362750326793</v>
      </c>
      <c r="M21" s="1">
        <f>[1]IUajustada!N22*[2]EF_CO!M21/1000</f>
        <v>3686.4526155342664</v>
      </c>
      <c r="N21" s="1">
        <f>[1]IUajustada!O22*[2]EF_CO!N21/1000</f>
        <v>487.68177043366154</v>
      </c>
      <c r="O21" s="1">
        <f>[1]IUajustada!P22*[2]EF_CO!O21/1000</f>
        <v>0</v>
      </c>
      <c r="P21" s="1">
        <f>[1]IUajustada!Q22*[2]EF_CO!P21/1000</f>
        <v>416.42483288465479</v>
      </c>
      <c r="Q21" s="1">
        <f>[1]IUajustada!R22*[2]EF_CO!Q21/1000</f>
        <v>680.80966383480438</v>
      </c>
      <c r="R21" s="1">
        <f>[1]IUajustada!S22*[2]EF_CO!R21/1000</f>
        <v>681.35431156587231</v>
      </c>
      <c r="S21" s="1">
        <f>[1]IUajustada!T22*[2]EF_CO!S21/1000</f>
        <v>1589.3597532957783</v>
      </c>
      <c r="T21" s="1">
        <f>[1]IUajustada!U22*[2]EF_CO!T21/1000</f>
        <v>1589.3597532957783</v>
      </c>
      <c r="U21" s="1">
        <f>[1]IUajustada!V22*[2]EF_CO!U21/1000</f>
        <v>0</v>
      </c>
      <c r="V21" s="1">
        <f>[1]IUajustada!W22*[2]EF_CO!V21/1000</f>
        <v>0</v>
      </c>
    </row>
    <row r="22" spans="1:22" x14ac:dyDescent="0.2">
      <c r="A22" s="5">
        <v>1994</v>
      </c>
      <c r="B22" s="1">
        <f>[1]IUajustada!C23*[2]EF_CO!B22/1000</f>
        <v>229718.37025151213</v>
      </c>
      <c r="C22" s="1">
        <f>[1]IUajustada!D23*[2]EF_CO!C22/1000</f>
        <v>17227.80784107605</v>
      </c>
      <c r="D22" s="1">
        <f>[1]IUajustada!E23*[2]EF_CO!D22/1000</f>
        <v>0</v>
      </c>
      <c r="E22" s="1">
        <f>[1]IUajustada!F23*[2]EF_CO!E22/1000</f>
        <v>0</v>
      </c>
      <c r="F22" s="1">
        <f>[1]IUajustada!G23*[2]EF_CO!F22/1000</f>
        <v>0</v>
      </c>
      <c r="G22" s="1">
        <f>[1]IUajustada!H23*[2]EF_CO!G22/1000</f>
        <v>6742.4777508837533</v>
      </c>
      <c r="H22" s="1">
        <f>[1]IUajustada!I23*[2]EF_CO!H22/1000</f>
        <v>689.43755488262764</v>
      </c>
      <c r="I22" s="1">
        <f>[1]IUajustada!J23*[2]EF_CO!I22/1000</f>
        <v>0</v>
      </c>
      <c r="J22" s="1">
        <f>[1]IUajustada!K23*[2]EF_CO!J22/1000</f>
        <v>0</v>
      </c>
      <c r="K22" s="1">
        <f>[1]IUajustada!L23*[2]EF_CO!K22/1000</f>
        <v>289.98058845040293</v>
      </c>
      <c r="L22" s="1">
        <f>[1]IUajustada!M23*[2]EF_CO!L22/1000</f>
        <v>47477.410777324949</v>
      </c>
      <c r="M22" s="1">
        <f>[1]IUajustada!N23*[2]EF_CO!M22/1000</f>
        <v>6292.8508850395092</v>
      </c>
      <c r="N22" s="1">
        <f>[1]IUajustada!O23*[2]EF_CO!N22/1000</f>
        <v>921.16253081592674</v>
      </c>
      <c r="O22" s="1">
        <f>[1]IUajustada!P23*[2]EF_CO!O22/1000</f>
        <v>0</v>
      </c>
      <c r="P22" s="1">
        <f>[1]IUajustada!Q23*[2]EF_CO!P22/1000</f>
        <v>548.5278249864599</v>
      </c>
      <c r="Q22" s="1">
        <f>[1]IUajustada!R23*[2]EF_CO!Q22/1000</f>
        <v>896.78380020268378</v>
      </c>
      <c r="R22" s="1">
        <f>[1]IUajustada!S23*[2]EF_CO!R22/1000</f>
        <v>897.50122724284586</v>
      </c>
      <c r="S22" s="1">
        <f>[1]IUajustada!T23*[2]EF_CO!S22/1000</f>
        <v>2144.6116337711733</v>
      </c>
      <c r="T22" s="1">
        <f>[1]IUajustada!U23*[2]EF_CO!T22/1000</f>
        <v>2144.6116337711733</v>
      </c>
      <c r="U22" s="1">
        <f>[1]IUajustada!V23*[2]EF_CO!U22/1000</f>
        <v>0</v>
      </c>
      <c r="V22" s="1">
        <f>[1]IUajustada!W23*[2]EF_CO!V22/1000</f>
        <v>0</v>
      </c>
    </row>
    <row r="23" spans="1:22" x14ac:dyDescent="0.2">
      <c r="A23" s="5">
        <v>1995</v>
      </c>
      <c r="B23" s="1">
        <f>[1]IUajustada!C24*[2]EF_CO!B23/1000</f>
        <v>286994.92753062543</v>
      </c>
      <c r="C23" s="1">
        <f>[1]IUajustada!D24*[2]EF_CO!C23/1000</f>
        <v>3598.2557309592817</v>
      </c>
      <c r="D23" s="1">
        <f>[1]IUajustada!E24*[2]EF_CO!D23/1000</f>
        <v>0</v>
      </c>
      <c r="E23" s="1">
        <f>[1]IUajustada!F24*[2]EF_CO!E23/1000</f>
        <v>0</v>
      </c>
      <c r="F23" s="1">
        <f>[1]IUajustada!G24*[2]EF_CO!F23/1000</f>
        <v>0</v>
      </c>
      <c r="G23" s="1">
        <f>[1]IUajustada!H24*[2]EF_CO!G23/1000</f>
        <v>11239.039088238907</v>
      </c>
      <c r="H23" s="1">
        <f>[1]IUajustada!I24*[2]EF_CO!H23/1000</f>
        <v>256.78026683164433</v>
      </c>
      <c r="I23" s="1">
        <f>[1]IUajustada!J24*[2]EF_CO!I23/1000</f>
        <v>0</v>
      </c>
      <c r="J23" s="1">
        <f>[1]IUajustada!K24*[2]EF_CO!J23/1000</f>
        <v>0</v>
      </c>
      <c r="K23" s="1">
        <f>[1]IUajustada!L24*[2]EF_CO!K23/1000</f>
        <v>396.15057931825055</v>
      </c>
      <c r="L23" s="1">
        <f>[1]IUajustada!M24*[2]EF_CO!L23/1000</f>
        <v>100384.78935616215</v>
      </c>
      <c r="M23" s="1">
        <f>[1]IUajustada!N24*[2]EF_CO!M23/1000</f>
        <v>12123.523333049585</v>
      </c>
      <c r="N23" s="1">
        <f>[1]IUajustada!O24*[2]EF_CO!N23/1000</f>
        <v>2324.0892309540714</v>
      </c>
      <c r="O23" s="1">
        <f>[1]IUajustada!P24*[2]EF_CO!O23/1000</f>
        <v>0</v>
      </c>
      <c r="P23" s="1">
        <f>[1]IUajustada!Q24*[2]EF_CO!P23/1000</f>
        <v>922.47800054102618</v>
      </c>
      <c r="Q23" s="1">
        <f>[1]IUajustada!R24*[2]EF_CO!Q23/1000</f>
        <v>1508.151982898908</v>
      </c>
      <c r="R23" s="1">
        <f>[1]IUajustada!S24*[2]EF_CO!R23/1000</f>
        <v>1509.3585044852271</v>
      </c>
      <c r="S23" s="1">
        <f>[1]IUajustada!T24*[2]EF_CO!S23/1000</f>
        <v>3695.2375501450033</v>
      </c>
      <c r="T23" s="1">
        <f>[1]IUajustada!U24*[2]EF_CO!T23/1000</f>
        <v>3695.2375501450033</v>
      </c>
      <c r="U23" s="1">
        <f>[1]IUajustada!V24*[2]EF_CO!U23/1000</f>
        <v>0</v>
      </c>
      <c r="V23" s="1">
        <f>[1]IUajustada!W24*[2]EF_CO!V23/1000</f>
        <v>0</v>
      </c>
    </row>
    <row r="24" spans="1:22" x14ac:dyDescent="0.2">
      <c r="A24" s="5">
        <v>1996</v>
      </c>
      <c r="B24" s="1">
        <f>[1]IUajustada!C25*[2]EF_CO!B24/1000</f>
        <v>263323.21611744555</v>
      </c>
      <c r="C24" s="1">
        <f>[1]IUajustada!D25*[2]EF_CO!C24/1000</f>
        <v>525.39104873507677</v>
      </c>
      <c r="D24" s="1">
        <f>[1]IUajustada!E25*[2]EF_CO!D24/1000</f>
        <v>0</v>
      </c>
      <c r="E24" s="1">
        <f>[1]IUajustada!F25*[2]EF_CO!E24/1000</f>
        <v>0</v>
      </c>
      <c r="F24" s="1">
        <f>[1]IUajustada!G25*[2]EF_CO!F24/1000</f>
        <v>0</v>
      </c>
      <c r="G24" s="1">
        <f>[1]IUajustada!H25*[2]EF_CO!G24/1000</f>
        <v>11520.077332794275</v>
      </c>
      <c r="H24" s="1">
        <f>[1]IUajustada!I25*[2]EF_CO!H24/1000</f>
        <v>16.012468383569146</v>
      </c>
      <c r="I24" s="1">
        <f>[1]IUajustada!J25*[2]EF_CO!I24/1000</f>
        <v>0</v>
      </c>
      <c r="J24" s="1">
        <f>[1]IUajustada!K25*[2]EF_CO!J24/1000</f>
        <v>0</v>
      </c>
      <c r="K24" s="1">
        <f>[1]IUajustada!L25*[2]EF_CO!K24/1000</f>
        <v>377.92891268476018</v>
      </c>
      <c r="L24" s="1">
        <f>[1]IUajustada!M25*[2]EF_CO!L24/1000</f>
        <v>178353.55778813275</v>
      </c>
      <c r="M24" s="1">
        <f>[1]IUajustada!N25*[2]EF_CO!M24/1000</f>
        <v>11026.342976779206</v>
      </c>
      <c r="N24" s="1">
        <f>[1]IUajustada!O25*[2]EF_CO!N24/1000</f>
        <v>2320.5357221298273</v>
      </c>
      <c r="O24" s="1">
        <f>[1]IUajustada!P25*[2]EF_CO!O24/1000</f>
        <v>0</v>
      </c>
      <c r="P24" s="1">
        <f>[1]IUajustada!Q25*[2]EF_CO!P24/1000</f>
        <v>629.65043149156259</v>
      </c>
      <c r="Q24" s="1">
        <f>[1]IUajustada!R25*[2]EF_CO!Q24/1000</f>
        <v>1029.4105076004146</v>
      </c>
      <c r="R24" s="1">
        <f>[1]IUajustada!S25*[2]EF_CO!R24/1000</f>
        <v>1030.234036006495</v>
      </c>
      <c r="S24" s="1">
        <f>[1]IUajustada!T25*[2]EF_CO!S24/1000</f>
        <v>2584.0215253288461</v>
      </c>
      <c r="T24" s="1">
        <f>[1]IUajustada!U25*[2]EF_CO!T24/1000</f>
        <v>2584.0215253288461</v>
      </c>
      <c r="U24" s="1">
        <f>[1]IUajustada!V25*[2]EF_CO!U24/1000</f>
        <v>0</v>
      </c>
      <c r="V24" s="1">
        <f>[1]IUajustada!W25*[2]EF_CO!V24/1000</f>
        <v>0</v>
      </c>
    </row>
    <row r="25" spans="1:22" x14ac:dyDescent="0.2">
      <c r="A25" s="5">
        <v>1997</v>
      </c>
      <c r="B25" s="1">
        <f>[1]IUajustada!C26*[2]EF_CO!B25/1000</f>
        <v>150240.00692520617</v>
      </c>
      <c r="C25" s="1">
        <f>[1]IUajustada!D26*[2]EF_CO!C25/1000</f>
        <v>39.665526218998927</v>
      </c>
      <c r="D25" s="1">
        <f>[1]IUajustada!E26*[2]EF_CO!D25/1000</f>
        <v>0</v>
      </c>
      <c r="E25" s="1">
        <f>[1]IUajustada!F26*[2]EF_CO!E25/1000</f>
        <v>0</v>
      </c>
      <c r="F25" s="1">
        <f>[1]IUajustada!G26*[2]EF_CO!F25/1000</f>
        <v>0</v>
      </c>
      <c r="G25" s="1">
        <f>[1]IUajustada!H26*[2]EF_CO!G25/1000</f>
        <v>11723.373523426153</v>
      </c>
      <c r="H25" s="1">
        <f>[1]IUajustada!I26*[2]EF_CO!H25/1000</f>
        <v>0</v>
      </c>
      <c r="I25" s="1">
        <f>[1]IUajustada!J26*[2]EF_CO!I25/1000</f>
        <v>0</v>
      </c>
      <c r="J25" s="1">
        <f>[1]IUajustada!K26*[2]EF_CO!J25/1000</f>
        <v>0</v>
      </c>
      <c r="K25" s="1">
        <f>[1]IUajustada!L26*[2]EF_CO!K25/1000</f>
        <v>753.48874023198641</v>
      </c>
      <c r="L25" s="1">
        <f>[1]IUajustada!M26*[2]EF_CO!L25/1000</f>
        <v>218730.24144040325</v>
      </c>
      <c r="M25" s="1">
        <f>[1]IUajustada!N26*[2]EF_CO!M25/1000</f>
        <v>15325.7310084479</v>
      </c>
      <c r="N25" s="1">
        <f>[1]IUajustada!O26*[2]EF_CO!N25/1000</f>
        <v>4711.7616630942666</v>
      </c>
      <c r="O25" s="1">
        <f>[1]IUajustada!P26*[2]EF_CO!O25/1000</f>
        <v>0</v>
      </c>
      <c r="P25" s="1">
        <f>[1]IUajustada!Q26*[2]EF_CO!P25/1000</f>
        <v>1031.7845203281781</v>
      </c>
      <c r="Q25" s="1">
        <f>[1]IUajustada!R26*[2]EF_CO!Q25/1000</f>
        <v>1686.8563470832985</v>
      </c>
      <c r="R25" s="1">
        <f>[1]IUajustada!S26*[2]EF_CO!R25/1000</f>
        <v>1688.205832160965</v>
      </c>
      <c r="S25" s="1">
        <f>[1]IUajustada!T26*[2]EF_CO!S25/1000</f>
        <v>4336.5011748995594</v>
      </c>
      <c r="T25" s="1">
        <f>[1]IUajustada!U26*[2]EF_CO!T25/1000</f>
        <v>4336.5011748995594</v>
      </c>
      <c r="U25" s="1">
        <f>[1]IUajustada!V26*[2]EF_CO!U25/1000</f>
        <v>0</v>
      </c>
      <c r="V25" s="1">
        <f>[1]IUajustada!W26*[2]EF_CO!V25/1000</f>
        <v>0</v>
      </c>
    </row>
    <row r="26" spans="1:22" x14ac:dyDescent="0.2">
      <c r="A26" s="5">
        <v>1998</v>
      </c>
      <c r="B26" s="1">
        <f>[1]IUajustada!C27*[2]EF_CO!B26/1000</f>
        <v>105305.02736066855</v>
      </c>
      <c r="C26" s="1">
        <f>[1]IUajustada!D27*[2]EF_CO!C26/1000</f>
        <v>20.863827945700649</v>
      </c>
      <c r="D26" s="1">
        <f>[1]IUajustada!E27*[2]EF_CO!D26/1000</f>
        <v>0</v>
      </c>
      <c r="E26" s="1">
        <f>[1]IUajustada!F27*[2]EF_CO!E26/1000</f>
        <v>0</v>
      </c>
      <c r="F26" s="1">
        <f>[1]IUajustada!G27*[2]EF_CO!F26/1000</f>
        <v>0</v>
      </c>
      <c r="G26" s="1">
        <f>[1]IUajustada!H27*[2]EF_CO!G26/1000</f>
        <v>2375.4876614255227</v>
      </c>
      <c r="H26" s="1">
        <f>[1]IUajustada!I27*[2]EF_CO!H26/1000</f>
        <v>9.2240647925510881</v>
      </c>
      <c r="I26" s="1">
        <f>[1]IUajustada!J27*[2]EF_CO!I26/1000</f>
        <v>0</v>
      </c>
      <c r="J26" s="1">
        <f>[1]IUajustada!K27*[2]EF_CO!J26/1000</f>
        <v>0</v>
      </c>
      <c r="K26" s="1">
        <f>[1]IUajustada!L27*[2]EF_CO!K26/1000</f>
        <v>991.89418067204974</v>
      </c>
      <c r="L26" s="1">
        <f>[1]IUajustada!M27*[2]EF_CO!L26/1000</f>
        <v>348072.61293077026</v>
      </c>
      <c r="M26" s="1">
        <f>[1]IUajustada!N27*[2]EF_CO!M26/1000</f>
        <v>15904.190481641665</v>
      </c>
      <c r="N26" s="1">
        <f>[1]IUajustada!O27*[2]EF_CO!N26/1000</f>
        <v>3857.2327565918549</v>
      </c>
      <c r="O26" s="1">
        <f>[1]IUajustada!P27*[2]EF_CO!O26/1000</f>
        <v>0</v>
      </c>
      <c r="P26" s="1">
        <f>[1]IUajustada!Q27*[2]EF_CO!P26/1000</f>
        <v>936.84670402805989</v>
      </c>
      <c r="Q26" s="1">
        <f>[1]IUajustada!R27*[2]EF_CO!Q26/1000</f>
        <v>1531.6432625206951</v>
      </c>
      <c r="R26" s="1">
        <f>[1]IUajustada!S27*[2]EF_CO!R26/1000</f>
        <v>1532.8685771307116</v>
      </c>
      <c r="S26" s="1">
        <f>[1]IUajustada!T27*[2]EF_CO!S26/1000</f>
        <v>4029.522796427003</v>
      </c>
      <c r="T26" s="1">
        <f>[1]IUajustada!U27*[2]EF_CO!T26/1000</f>
        <v>4029.522796427003</v>
      </c>
      <c r="U26" s="1">
        <f>[1]IUajustada!V27*[2]EF_CO!U26/1000</f>
        <v>0</v>
      </c>
      <c r="V26" s="1">
        <f>[1]IUajustada!W27*[2]EF_CO!V26/1000</f>
        <v>0</v>
      </c>
    </row>
    <row r="27" spans="1:22" x14ac:dyDescent="0.2">
      <c r="A27" s="5">
        <v>1999</v>
      </c>
      <c r="B27" s="1">
        <f>[1]IUajustada!C28*[2]EF_CO!B27/1000</f>
        <v>81722.662435656574</v>
      </c>
      <c r="C27" s="1">
        <f>[1]IUajustada!D28*[2]EF_CO!C27/1000</f>
        <v>93.676705664551875</v>
      </c>
      <c r="D27" s="1">
        <f>[1]IUajustada!E28*[2]EF_CO!D27/1000</f>
        <v>0</v>
      </c>
      <c r="E27" s="1">
        <f>[1]IUajustada!F28*[2]EF_CO!E27/1000</f>
        <v>0</v>
      </c>
      <c r="F27" s="1">
        <f>[1]IUajustada!G28*[2]EF_CO!F27/1000</f>
        <v>0</v>
      </c>
      <c r="G27" s="1">
        <f>[1]IUajustada!H28*[2]EF_CO!G27/1000</f>
        <v>2249.4391194646864</v>
      </c>
      <c r="H27" s="1">
        <f>[1]IUajustada!I28*[2]EF_CO!H27/1000</f>
        <v>21.410903586026787</v>
      </c>
      <c r="I27" s="1">
        <f>[1]IUajustada!J28*[2]EF_CO!I27/1000</f>
        <v>0</v>
      </c>
      <c r="J27" s="1">
        <f>[1]IUajustada!K28*[2]EF_CO!J27/1000</f>
        <v>0</v>
      </c>
      <c r="K27" s="1">
        <f>[1]IUajustada!L28*[2]EF_CO!K27/1000</f>
        <v>1230.8206144945636</v>
      </c>
      <c r="L27" s="1">
        <f>[1]IUajustada!M28*[2]EF_CO!L27/1000</f>
        <v>399381.14215965522</v>
      </c>
      <c r="M27" s="1">
        <f>[1]IUajustada!N28*[2]EF_CO!M27/1000</f>
        <v>13836.37074341645</v>
      </c>
      <c r="N27" s="1">
        <f>[1]IUajustada!O28*[2]EF_CO!N27/1000</f>
        <v>1930.1574155570777</v>
      </c>
      <c r="O27" s="1">
        <f>[1]IUajustada!P28*[2]EF_CO!O27/1000</f>
        <v>0</v>
      </c>
      <c r="P27" s="1">
        <f>[1]IUajustada!Q28*[2]EF_CO!P27/1000</f>
        <v>1308.0065981328073</v>
      </c>
      <c r="Q27" s="1">
        <f>[1]IUajustada!R28*[2]EF_CO!Q27/1000</f>
        <v>2138.449636155975</v>
      </c>
      <c r="R27" s="1">
        <f>[1]IUajustada!S28*[2]EF_CO!R27/1000</f>
        <v>2140.1603958648998</v>
      </c>
      <c r="S27" s="1">
        <f>[1]IUajustada!T28*[2]EF_CO!S27/1000</f>
        <v>5750.632432455609</v>
      </c>
      <c r="T27" s="1">
        <f>[1]IUajustada!U28*[2]EF_CO!T27/1000</f>
        <v>5750.632432455609</v>
      </c>
      <c r="U27" s="1">
        <f>[1]IUajustada!V28*[2]EF_CO!U27/1000</f>
        <v>0</v>
      </c>
      <c r="V27" s="1">
        <f>[1]IUajustada!W28*[2]EF_CO!V27/1000</f>
        <v>0</v>
      </c>
    </row>
    <row r="28" spans="1:22" x14ac:dyDescent="0.2">
      <c r="A28" s="5">
        <v>2000</v>
      </c>
      <c r="B28" s="1">
        <f>[1]IUajustada!C29*[2]EF_CO!B28/1000</f>
        <v>99317.219829219684</v>
      </c>
      <c r="C28" s="1">
        <f>[1]IUajustada!D29*[2]EF_CO!C28/1000</f>
        <v>136.7165954728861</v>
      </c>
      <c r="D28" s="1">
        <f>[1]IUajustada!E29*[2]EF_CO!D28/1000</f>
        <v>0</v>
      </c>
      <c r="E28" s="1">
        <f>[1]IUajustada!F29*[2]EF_CO!E28/1000</f>
        <v>0</v>
      </c>
      <c r="F28" s="1">
        <f>[1]IUajustada!G29*[2]EF_CO!F28/1000</f>
        <v>0</v>
      </c>
      <c r="G28" s="1">
        <f>[1]IUajustada!H29*[2]EF_CO!G28/1000</f>
        <v>4176.1126871995129</v>
      </c>
      <c r="H28" s="1">
        <f>[1]IUajustada!I29*[2]EF_CO!H28/1000</f>
        <v>18.961943317061948</v>
      </c>
      <c r="I28" s="1">
        <f>[1]IUajustada!J29*[2]EF_CO!I28/1000</f>
        <v>0</v>
      </c>
      <c r="J28" s="1">
        <f>[1]IUajustada!K29*[2]EF_CO!J28/1000</f>
        <v>0</v>
      </c>
      <c r="K28" s="1">
        <f>[1]IUajustada!L29*[2]EF_CO!K28/1000</f>
        <v>2372.5459204549193</v>
      </c>
      <c r="L28" s="1">
        <f>[1]IUajustada!M29*[2]EF_CO!L28/1000</f>
        <v>388443.89507660898</v>
      </c>
      <c r="M28" s="1">
        <f>[1]IUajustada!N29*[2]EF_CO!M28/1000</f>
        <v>19729.334582984771</v>
      </c>
      <c r="N28" s="1">
        <f>[1]IUajustada!O29*[2]EF_CO!N28/1000</f>
        <v>4233.3232796554312</v>
      </c>
      <c r="O28" s="1">
        <f>[1]IUajustada!P29*[2]EF_CO!O28/1000</f>
        <v>0</v>
      </c>
      <c r="P28" s="1">
        <f>[1]IUajustada!Q29*[2]EF_CO!P28/1000</f>
        <v>1257.3101862220105</v>
      </c>
      <c r="Q28" s="1">
        <f>[1]IUajustada!R29*[2]EF_CO!Q28/1000</f>
        <v>2055.5664735176397</v>
      </c>
      <c r="R28" s="1">
        <f>[1]IUajustada!S29*[2]EF_CO!R28/1000</f>
        <v>2057.2109266964535</v>
      </c>
      <c r="S28" s="1">
        <f>[1]IUajustada!T29*[2]EF_CO!S28/1000</f>
        <v>5640.6488357584622</v>
      </c>
      <c r="T28" s="1">
        <f>[1]IUajustada!U29*[2]EF_CO!T28/1000</f>
        <v>5640.6488357584622</v>
      </c>
      <c r="U28" s="1">
        <f>[1]IUajustada!V29*[2]EF_CO!U28/1000</f>
        <v>0</v>
      </c>
      <c r="V28" s="1">
        <f>[1]IUajustada!W29*[2]EF_CO!V28/1000</f>
        <v>0</v>
      </c>
    </row>
    <row r="29" spans="1:22" x14ac:dyDescent="0.2">
      <c r="A29" s="5">
        <v>2001</v>
      </c>
      <c r="B29" s="1">
        <f>[1]IUajustada!C30*[2]EF_CO!B29/1000</f>
        <v>100764.37992568042</v>
      </c>
      <c r="C29" s="1">
        <f>[1]IUajustada!D30*[2]EF_CO!C29/1000</f>
        <v>223.63756849086306</v>
      </c>
      <c r="D29" s="1">
        <f>[1]IUajustada!E30*[2]EF_CO!D29/1000</f>
        <v>0</v>
      </c>
      <c r="E29" s="1">
        <f>[1]IUajustada!F30*[2]EF_CO!E29/1000</f>
        <v>0</v>
      </c>
      <c r="F29" s="1">
        <f>[1]IUajustada!G30*[2]EF_CO!F29/1000</f>
        <v>0</v>
      </c>
      <c r="G29" s="1">
        <f>[1]IUajustada!H30*[2]EF_CO!G29/1000</f>
        <v>5438.6788937026467</v>
      </c>
      <c r="H29" s="1">
        <f>[1]IUajustada!I30*[2]EF_CO!H29/1000</f>
        <v>125.6369000877453</v>
      </c>
      <c r="I29" s="1">
        <f>[1]IUajustada!J30*[2]EF_CO!I29/1000</f>
        <v>0</v>
      </c>
      <c r="J29" s="1">
        <f>[1]IUajustada!K30*[2]EF_CO!J29/1000</f>
        <v>0</v>
      </c>
      <c r="K29" s="1">
        <f>[1]IUajustada!L30*[2]EF_CO!K29/1000</f>
        <v>3484.4627272988073</v>
      </c>
      <c r="L29" s="1">
        <f>[1]IUajustada!M30*[2]EF_CO!L29/1000</f>
        <v>631991.10097645642</v>
      </c>
      <c r="M29" s="1">
        <f>[1]IUajustada!N30*[2]EF_CO!M29/1000</f>
        <v>18697.776185115683</v>
      </c>
      <c r="N29" s="1">
        <f>[1]IUajustada!O30*[2]EF_CO!N29/1000</f>
        <v>3683.4037966287133</v>
      </c>
      <c r="O29" s="1">
        <f>[1]IUajustada!P30*[2]EF_CO!O29/1000</f>
        <v>0</v>
      </c>
      <c r="P29" s="1">
        <f>[1]IUajustada!Q30*[2]EF_CO!P29/1000</f>
        <v>1851.921307365996</v>
      </c>
      <c r="Q29" s="1">
        <f>[1]IUajustada!R30*[2]EF_CO!Q29/1000</f>
        <v>3027.6914899203066</v>
      </c>
      <c r="R29" s="1">
        <f>[1]IUajustada!S30*[2]EF_CO!R29/1000</f>
        <v>3030.1136431122427</v>
      </c>
      <c r="S29" s="1">
        <f>[1]IUajustada!T30*[2]EF_CO!S29/1000</f>
        <v>8458.5657210225545</v>
      </c>
      <c r="T29" s="1">
        <f>[1]IUajustada!U30*[2]EF_CO!T29/1000</f>
        <v>8458.5657210225545</v>
      </c>
      <c r="U29" s="1">
        <f>[1]IUajustada!V30*[2]EF_CO!U29/1000</f>
        <v>0</v>
      </c>
      <c r="V29" s="1">
        <f>[1]IUajustada!W30*[2]EF_CO!V29/1000</f>
        <v>0</v>
      </c>
    </row>
    <row r="30" spans="1:22" x14ac:dyDescent="0.2">
      <c r="A30" s="5">
        <v>2002</v>
      </c>
      <c r="B30" s="1">
        <f>[1]IUajustada!C31*[2]EF_CO!B30/1000</f>
        <v>98306.958011010371</v>
      </c>
      <c r="C30" s="1">
        <f>[1]IUajustada!D31*[2]EF_CO!C30/1000</f>
        <v>1234.804778614641</v>
      </c>
      <c r="D30" s="1">
        <f>[1]IUajustada!E31*[2]EF_CO!D30/1000</f>
        <v>0</v>
      </c>
      <c r="E30" s="1">
        <f>[1]IUajustada!F31*[2]EF_CO!E30/1000</f>
        <v>0</v>
      </c>
      <c r="F30" s="1">
        <f>[1]IUajustada!G31*[2]EF_CO!F30/1000</f>
        <v>0</v>
      </c>
      <c r="G30" s="1">
        <f>[1]IUajustada!H31*[2]EF_CO!G30/1000</f>
        <v>4766.8450600220276</v>
      </c>
      <c r="H30" s="1">
        <f>[1]IUajustada!I31*[2]EF_CO!H30/1000</f>
        <v>97.230308938029225</v>
      </c>
      <c r="I30" s="1">
        <f>[1]IUajustada!J31*[2]EF_CO!I30/1000</f>
        <v>0</v>
      </c>
      <c r="J30" s="1">
        <f>[1]IUajustada!K31*[2]EF_CO!J30/1000</f>
        <v>0</v>
      </c>
      <c r="K30" s="1">
        <f>[1]IUajustada!L31*[2]EF_CO!K30/1000</f>
        <v>2823.6279403329759</v>
      </c>
      <c r="L30" s="1">
        <f>[1]IUajustada!M31*[2]EF_CO!L30/1000</f>
        <v>768867.0980833486</v>
      </c>
      <c r="M30" s="1">
        <f>[1]IUajustada!N31*[2]EF_CO!M30/1000</f>
        <v>9015.5084838562198</v>
      </c>
      <c r="N30" s="1">
        <f>[1]IUajustada!O31*[2]EF_CO!N30/1000</f>
        <v>1215.355534965109</v>
      </c>
      <c r="O30" s="1">
        <f>[1]IUajustada!P31*[2]EF_CO!O30/1000</f>
        <v>0</v>
      </c>
      <c r="P30" s="1">
        <f>[1]IUajustada!Q31*[2]EF_CO!P30/1000</f>
        <v>752.58556998335268</v>
      </c>
      <c r="Q30" s="1">
        <f>[1]IUajustada!R31*[2]EF_CO!Q30/1000</f>
        <v>1230.3961926526395</v>
      </c>
      <c r="R30" s="1">
        <f>[1]IUajustada!S31*[2]EF_CO!R30/1000</f>
        <v>1231.3805096067617</v>
      </c>
      <c r="S30" s="1">
        <f>[1]IUajustada!T31*[2]EF_CO!S30/1000</f>
        <v>3489.3692060593266</v>
      </c>
      <c r="T30" s="1">
        <f>[1]IUajustada!U31*[2]EF_CO!T30/1000</f>
        <v>3489.3692060593266</v>
      </c>
      <c r="U30" s="1">
        <f>[1]IUajustada!V31*[2]EF_CO!U30/1000</f>
        <v>0</v>
      </c>
      <c r="V30" s="1">
        <f>[1]IUajustada!W31*[2]EF_CO!V30/1000</f>
        <v>0</v>
      </c>
    </row>
    <row r="31" spans="1:22" x14ac:dyDescent="0.2">
      <c r="A31" s="5">
        <v>2003</v>
      </c>
      <c r="B31" s="1">
        <f>[1]IUajustada!C32*[2]EF_CO!B31/1000</f>
        <v>91791.748099467295</v>
      </c>
      <c r="C31" s="1">
        <f>[1]IUajustada!D32*[2]EF_CO!C31/1000</f>
        <v>863.26805960244087</v>
      </c>
      <c r="D31" s="1">
        <f>[1]IUajustada!E32*[2]EF_CO!D31/1000</f>
        <v>0</v>
      </c>
      <c r="E31" s="1">
        <f>[1]IUajustada!F32*[2]EF_CO!E31/1000</f>
        <v>0</v>
      </c>
      <c r="F31" s="1">
        <f>[1]IUajustada!G32*[2]EF_CO!F31/1000</f>
        <v>0</v>
      </c>
      <c r="G31" s="1">
        <f>[1]IUajustada!H32*[2]EF_CO!G31/1000</f>
        <v>5280.1766912959747</v>
      </c>
      <c r="H31" s="1">
        <f>[1]IUajustada!I32*[2]EF_CO!H31/1000</f>
        <v>96.97335973120569</v>
      </c>
      <c r="I31" s="1">
        <f>[1]IUajustada!J32*[2]EF_CO!I31/1000</f>
        <v>0</v>
      </c>
      <c r="J31" s="1">
        <f>[1]IUajustada!K32*[2]EF_CO!J31/1000</f>
        <v>0</v>
      </c>
      <c r="K31" s="1">
        <f>[1]IUajustada!L32*[2]EF_CO!K31/1000</f>
        <v>2232.0154946664466</v>
      </c>
      <c r="L31" s="1">
        <f>[1]IUajustada!M32*[2]EF_CO!L31/1000</f>
        <v>202124.32300063226</v>
      </c>
      <c r="M31" s="1">
        <f>[1]IUajustada!N32*[2]EF_CO!M31/1000</f>
        <v>9722.3683609353502</v>
      </c>
      <c r="N31" s="1">
        <f>[1]IUajustada!O32*[2]EF_CO!N31/1000</f>
        <v>2966.3242902636562</v>
      </c>
      <c r="O31" s="1">
        <f>[1]IUajustada!P32*[2]EF_CO!O31/1000</f>
        <v>0</v>
      </c>
      <c r="P31" s="1">
        <f>[1]IUajustada!Q32*[2]EF_CO!P31/1000</f>
        <v>696.25005885424196</v>
      </c>
      <c r="Q31" s="1">
        <f>[1]IUajustada!R32*[2]EF_CO!Q31/1000</f>
        <v>1138.2937113282483</v>
      </c>
      <c r="R31" s="1">
        <f>[1]IUajustada!S32*[2]EF_CO!R31/1000</f>
        <v>1139.2043462973106</v>
      </c>
      <c r="S31" s="1">
        <f>[1]IUajustada!T32*[2]EF_CO!S31/1000</f>
        <v>3265.1890260826181</v>
      </c>
      <c r="T31" s="1">
        <f>[1]IUajustada!U32*[2]EF_CO!T31/1000</f>
        <v>3265.1890260826181</v>
      </c>
      <c r="U31" s="1">
        <f>[1]IUajustada!V32*[2]EF_CO!U31/1000</f>
        <v>0</v>
      </c>
      <c r="V31" s="1">
        <f>[1]IUajustada!W32*[2]EF_CO!V31/1000</f>
        <v>0</v>
      </c>
    </row>
    <row r="32" spans="1:22" x14ac:dyDescent="0.2">
      <c r="A32" s="5">
        <v>2004</v>
      </c>
      <c r="B32" s="1">
        <f>[1]IUajustada!C33*[2]EF_CO!B32/1000</f>
        <v>70831.920892853726</v>
      </c>
      <c r="C32" s="1">
        <f>[1]IUajustada!D33*[2]EF_CO!C32/1000</f>
        <v>906.96190543881323</v>
      </c>
      <c r="D32" s="1">
        <f>[1]IUajustada!E33*[2]EF_CO!D32/1000</f>
        <v>0</v>
      </c>
      <c r="E32" s="1">
        <f>[1]IUajustada!F33*[2]EF_CO!E32/1000</f>
        <v>0</v>
      </c>
      <c r="F32" s="1">
        <f>[1]IUajustada!G33*[2]EF_CO!F32/1000</f>
        <v>0</v>
      </c>
      <c r="G32" s="1">
        <f>[1]IUajustada!H33*[2]EF_CO!G32/1000</f>
        <v>5994.890304024404</v>
      </c>
      <c r="H32" s="1">
        <f>[1]IUajustada!I33*[2]EF_CO!H32/1000</f>
        <v>5.9709772482951129</v>
      </c>
      <c r="I32" s="1">
        <f>[1]IUajustada!J33*[2]EF_CO!I32/1000</f>
        <v>0</v>
      </c>
      <c r="J32" s="1">
        <f>[1]IUajustada!K33*[2]EF_CO!J32/1000</f>
        <v>0</v>
      </c>
      <c r="K32" s="1">
        <f>[1]IUajustada!L33*[2]EF_CO!K32/1000</f>
        <v>3702.8023037335879</v>
      </c>
      <c r="L32" s="1">
        <f>[1]IUajustada!M33*[2]EF_CO!L32/1000</f>
        <v>246732.83876976091</v>
      </c>
      <c r="M32" s="1">
        <f>[1]IUajustada!N33*[2]EF_CO!M32/1000</f>
        <v>11329.562978800992</v>
      </c>
      <c r="N32" s="1">
        <f>[1]IUajustada!O33*[2]EF_CO!N32/1000</f>
        <v>4304.9256848681152</v>
      </c>
      <c r="O32" s="1">
        <f>[1]IUajustada!P33*[2]EF_CO!O32/1000</f>
        <v>0</v>
      </c>
      <c r="P32" s="1">
        <f>[1]IUajustada!Q33*[2]EF_CO!P32/1000</f>
        <v>975.86224948691608</v>
      </c>
      <c r="Q32" s="1">
        <f>[1]IUajustada!R33*[2]EF_CO!Q32/1000</f>
        <v>1572.2225130622535</v>
      </c>
      <c r="R32" s="1">
        <f>[1]IUajustada!S33*[2]EF_CO!R32/1000</f>
        <v>1572.2225130622535</v>
      </c>
      <c r="S32" s="1">
        <f>[1]IUajustada!T33*[2]EF_CO!S32/1000</f>
        <v>4565.4234588896079</v>
      </c>
      <c r="T32" s="1">
        <f>[1]IUajustada!U33*[2]EF_CO!T32/1000</f>
        <v>4565.4234588896079</v>
      </c>
      <c r="U32" s="1">
        <f>[1]IUajustada!V33*[2]EF_CO!U32/1000</f>
        <v>0</v>
      </c>
      <c r="V32" s="1">
        <f>[1]IUajustada!W33*[2]EF_CO!V32/1000</f>
        <v>0</v>
      </c>
    </row>
    <row r="33" spans="1:22" x14ac:dyDescent="0.2">
      <c r="A33" s="5">
        <v>2005</v>
      </c>
      <c r="B33" s="1">
        <f>[1]IUajustada!C34*[2]EF_CO!B33/1000</f>
        <v>48475.386707416073</v>
      </c>
      <c r="C33" s="1">
        <f>[1]IUajustada!D34*[2]EF_CO!C33/1000</f>
        <v>344.68810866442129</v>
      </c>
      <c r="D33" s="1">
        <f>[1]IUajustada!E34*[2]EF_CO!D33/1000</f>
        <v>83398.286320621875</v>
      </c>
      <c r="E33" s="1">
        <f>[1]IUajustada!F34*[2]EF_CO!E33/1000</f>
        <v>6314.5886531465048</v>
      </c>
      <c r="F33" s="1">
        <f>[1]IUajustada!G34*[2]EF_CO!F33/1000</f>
        <v>0</v>
      </c>
      <c r="G33" s="1">
        <f>[1]IUajustada!H34*[2]EF_CO!G33/1000</f>
        <v>5436.5090252058426</v>
      </c>
      <c r="H33" s="1">
        <f>[1]IUajustada!I34*[2]EF_CO!H33/1000</f>
        <v>0</v>
      </c>
      <c r="I33" s="1">
        <f>[1]IUajustada!J34*[2]EF_CO!I33/1000</f>
        <v>2677.0903962081593</v>
      </c>
      <c r="J33" s="1">
        <f>[1]IUajustada!K34*[2]EF_CO!J33/1000</f>
        <v>204.60152501880742</v>
      </c>
      <c r="K33" s="1">
        <f>[1]IUajustada!L34*[2]EF_CO!K33/1000</f>
        <v>5342.7447612964697</v>
      </c>
      <c r="L33" s="1">
        <f>[1]IUajustada!M34*[2]EF_CO!L33/1000</f>
        <v>127877.32673769044</v>
      </c>
      <c r="M33" s="1">
        <f>[1]IUajustada!N34*[2]EF_CO!M33/1000</f>
        <v>7785.9614426150347</v>
      </c>
      <c r="N33" s="1">
        <f>[1]IUajustada!O34*[2]EF_CO!N33/1000</f>
        <v>3503.340686243615</v>
      </c>
      <c r="O33" s="1">
        <f>[1]IUajustada!P34*[2]EF_CO!O33/1000</f>
        <v>0</v>
      </c>
      <c r="P33" s="1">
        <f>[1]IUajustada!Q34*[2]EF_CO!P33/1000</f>
        <v>1225.1532111610543</v>
      </c>
      <c r="Q33" s="1">
        <f>[1]IUajustada!R34*[2]EF_CO!Q33/1000</f>
        <v>1973.8579513150316</v>
      </c>
      <c r="R33" s="1">
        <f>[1]IUajustada!S34*[2]EF_CO!R33/1000</f>
        <v>1973.8579513150316</v>
      </c>
      <c r="S33" s="1">
        <f>[1]IUajustada!T34*[2]EF_CO!S33/1000</f>
        <v>5743.8951771077927</v>
      </c>
      <c r="T33" s="1">
        <f>[1]IUajustada!U34*[2]EF_CO!T33/1000</f>
        <v>5743.8951771077927</v>
      </c>
      <c r="U33" s="1">
        <f>[1]IUajustada!V34*[2]EF_CO!U33/1000</f>
        <v>0</v>
      </c>
      <c r="V33" s="1">
        <f>[1]IUajustada!W34*[2]EF_CO!V33/1000</f>
        <v>0</v>
      </c>
    </row>
    <row r="34" spans="1:22" x14ac:dyDescent="0.2">
      <c r="A34" s="5">
        <v>2006</v>
      </c>
      <c r="B34" s="1">
        <f>[1]IUajustada!C35*[2]EF_CO!B34/1000</f>
        <v>25956.009825948935</v>
      </c>
      <c r="C34" s="1">
        <f>[1]IUajustada!D35*[2]EF_CO!C34/1000</f>
        <v>28.468327530496442</v>
      </c>
      <c r="D34" s="1">
        <f>[1]IUajustada!E35*[2]EF_CO!D34/1000</f>
        <v>117405.10786817463</v>
      </c>
      <c r="E34" s="1">
        <f>[1]IUajustada!F35*[2]EF_CO!E34/1000</f>
        <v>9602.3261051413647</v>
      </c>
      <c r="F34" s="1">
        <f>[1]IUajustada!G35*[2]EF_CO!F34/1000</f>
        <v>0</v>
      </c>
      <c r="G34" s="1">
        <f>[1]IUajustada!H35*[2]EF_CO!G34/1000</f>
        <v>3497.1836081082374</v>
      </c>
      <c r="H34" s="1">
        <f>[1]IUajustada!I35*[2]EF_CO!H34/1000</f>
        <v>0</v>
      </c>
      <c r="I34" s="1">
        <f>[1]IUajustada!J35*[2]EF_CO!I34/1000</f>
        <v>9069.4037901047359</v>
      </c>
      <c r="J34" s="1">
        <f>[1]IUajustada!K35*[2]EF_CO!J34/1000</f>
        <v>619.11191220766693</v>
      </c>
      <c r="K34" s="1">
        <f>[1]IUajustada!L35*[2]EF_CO!K34/1000</f>
        <v>6585.4985614436773</v>
      </c>
      <c r="L34" s="1">
        <f>[1]IUajustada!M35*[2]EF_CO!L34/1000</f>
        <v>122925.1057333229</v>
      </c>
      <c r="M34" s="1">
        <f>[1]IUajustada!N35*[2]EF_CO!M34/1000</f>
        <v>23779.62494338672</v>
      </c>
      <c r="N34" s="1">
        <f>[1]IUajustada!O35*[2]EF_CO!N34/1000</f>
        <v>2660.8901508534695</v>
      </c>
      <c r="O34" s="1">
        <f>[1]IUajustada!P35*[2]EF_CO!O34/1000</f>
        <v>0</v>
      </c>
      <c r="P34" s="1">
        <f>[1]IUajustada!Q35*[2]EF_CO!P34/1000</f>
        <v>2291.0786373200181</v>
      </c>
      <c r="Q34" s="1">
        <f>[1]IUajustada!R35*[2]EF_CO!Q34/1000</f>
        <v>2666.6201279674701</v>
      </c>
      <c r="R34" s="1">
        <f>[1]IUajustada!S35*[2]EF_CO!R34/1000</f>
        <v>2350.5407378534446</v>
      </c>
      <c r="S34" s="1">
        <f>[1]IUajustada!T35*[2]EF_CO!S34/1000</f>
        <v>6286.939332813804</v>
      </c>
      <c r="T34" s="1">
        <f>[1]IUajustada!U35*[2]EF_CO!T34/1000</f>
        <v>5949.5505240305893</v>
      </c>
      <c r="U34" s="1">
        <f>[1]IUajustada!V35*[2]EF_CO!U34/1000</f>
        <v>0</v>
      </c>
      <c r="V34" s="1">
        <f>[1]IUajustada!W35*[2]EF_CO!V34/1000</f>
        <v>0</v>
      </c>
    </row>
    <row r="35" spans="1:22" x14ac:dyDescent="0.2">
      <c r="A35" s="5">
        <v>2007</v>
      </c>
      <c r="B35" s="1">
        <f>[1]IUajustada!C36*[2]EF_CO!B35/1000</f>
        <v>22832.861572118403</v>
      </c>
      <c r="C35" s="1">
        <f>[1]IUajustada!D36*[2]EF_CO!C35/1000</f>
        <v>0</v>
      </c>
      <c r="D35" s="1">
        <f>[1]IUajustada!E36*[2]EF_CO!D35/1000</f>
        <v>167130.59174296382</v>
      </c>
      <c r="E35" s="1">
        <f>[1]IUajustada!F36*[2]EF_CO!E35/1000</f>
        <v>13669.272770168925</v>
      </c>
      <c r="F35" s="1">
        <f>[1]IUajustada!G36*[2]EF_CO!F35/1000</f>
        <v>0</v>
      </c>
      <c r="G35" s="1">
        <f>[1]IUajustada!H36*[2]EF_CO!G35/1000</f>
        <v>3704.4708301302753</v>
      </c>
      <c r="H35" s="1">
        <f>[1]IUajustada!I36*[2]EF_CO!H35/1000</f>
        <v>0</v>
      </c>
      <c r="I35" s="1">
        <f>[1]IUajustada!J36*[2]EF_CO!I35/1000</f>
        <v>18663.147122436822</v>
      </c>
      <c r="J35" s="1">
        <f>[1]IUajustada!K36*[2]EF_CO!J35/1000</f>
        <v>1320.6702152115329</v>
      </c>
      <c r="K35" s="1">
        <f>[1]IUajustada!L36*[2]EF_CO!K35/1000</f>
        <v>9745.153319166142</v>
      </c>
      <c r="L35" s="1">
        <f>[1]IUajustada!M36*[2]EF_CO!L35/1000</f>
        <v>138472.78761977851</v>
      </c>
      <c r="M35" s="1">
        <f>[1]IUajustada!N36*[2]EF_CO!M35/1000</f>
        <v>28702.33587052465</v>
      </c>
      <c r="N35" s="1">
        <f>[1]IUajustada!O36*[2]EF_CO!N35/1000</f>
        <v>4519.5229289314066</v>
      </c>
      <c r="O35" s="1">
        <f>[1]IUajustada!P36*[2]EF_CO!O35/1000</f>
        <v>0</v>
      </c>
      <c r="P35" s="1">
        <f>[1]IUajustada!Q36*[2]EF_CO!P35/1000</f>
        <v>2775.6541674779332</v>
      </c>
      <c r="Q35" s="1">
        <f>[1]IUajustada!R36*[2]EF_CO!Q35/1000</f>
        <v>3230.6247156716827</v>
      </c>
      <c r="R35" s="1">
        <f>[1]IUajustada!S36*[2]EF_CO!R35/1000</f>
        <v>2847.6928240583379</v>
      </c>
      <c r="S35" s="1">
        <f>[1]IUajustada!T36*[2]EF_CO!S35/1000</f>
        <v>7543.3742454742178</v>
      </c>
      <c r="T35" s="1">
        <f>[1]IUajustada!U36*[2]EF_CO!T35/1000</f>
        <v>7138.5588152372839</v>
      </c>
      <c r="U35" s="1">
        <f>[1]IUajustada!V36*[2]EF_CO!U35/1000</f>
        <v>0</v>
      </c>
      <c r="V35" s="1">
        <f>[1]IUajustada!W36*[2]EF_CO!V35/1000</f>
        <v>0</v>
      </c>
    </row>
    <row r="36" spans="1:22" x14ac:dyDescent="0.2">
      <c r="A36" s="5">
        <v>2008</v>
      </c>
      <c r="B36" s="1">
        <f>[1]IUajustada!C37*[2]EF_CO!B36/1000</f>
        <v>25640.813762938298</v>
      </c>
      <c r="C36" s="1">
        <f>[1]IUajustada!D37*[2]EF_CO!C36/1000</f>
        <v>0</v>
      </c>
      <c r="D36" s="1">
        <f>[1]IUajustada!E37*[2]EF_CO!D36/1000</f>
        <v>199587.17949506888</v>
      </c>
      <c r="E36" s="1">
        <f>[1]IUajustada!F37*[2]EF_CO!E36/1000</f>
        <v>17600.555621333795</v>
      </c>
      <c r="F36" s="1">
        <f>[1]IUajustada!G37*[2]EF_CO!F36/1000</f>
        <v>0</v>
      </c>
      <c r="G36" s="1">
        <f>[1]IUajustada!H37*[2]EF_CO!G36/1000</f>
        <v>4408.7664207384141</v>
      </c>
      <c r="H36" s="1">
        <f>[1]IUajustada!I37*[2]EF_CO!H36/1000</f>
        <v>0</v>
      </c>
      <c r="I36" s="1">
        <f>[1]IUajustada!J37*[2]EF_CO!I36/1000</f>
        <v>13820.606978877109</v>
      </c>
      <c r="J36" s="1">
        <f>[1]IUajustada!K37*[2]EF_CO!J36/1000</f>
        <v>1066.0152806662936</v>
      </c>
      <c r="K36" s="1">
        <f>[1]IUajustada!L37*[2]EF_CO!K36/1000</f>
        <v>10055.849869829051</v>
      </c>
      <c r="L36" s="1">
        <f>[1]IUajustada!M37*[2]EF_CO!L36/1000</f>
        <v>196052.70029216105</v>
      </c>
      <c r="M36" s="1">
        <f>[1]IUajustada!N37*[2]EF_CO!M36/1000</f>
        <v>37531.586665101437</v>
      </c>
      <c r="N36" s="1">
        <f>[1]IUajustada!O37*[2]EF_CO!N36/1000</f>
        <v>3776.3564752171892</v>
      </c>
      <c r="O36" s="1">
        <f>[1]IUajustada!P37*[2]EF_CO!O36/1000</f>
        <v>0</v>
      </c>
      <c r="P36" s="1">
        <f>[1]IUajustada!Q37*[2]EF_CO!P36/1000</f>
        <v>2338.8667061003262</v>
      </c>
      <c r="Q36" s="1">
        <f>[1]IUajustada!R37*[2]EF_CO!Q36/1000</f>
        <v>4149.4333422614482</v>
      </c>
      <c r="R36" s="1">
        <f>[1]IUajustada!S37*[2]EF_CO!R36/1000</f>
        <v>2965.5564564491042</v>
      </c>
      <c r="S36" s="1">
        <f>[1]IUajustada!T37*[2]EF_CO!S36/1000</f>
        <v>11192.572820092098</v>
      </c>
      <c r="T36" s="1">
        <f>[1]IUajustada!U37*[2]EF_CO!T36/1000</f>
        <v>7974.4267961312516</v>
      </c>
      <c r="U36" s="1">
        <f>[1]IUajustada!V37*[2]EF_CO!U36/1000</f>
        <v>0</v>
      </c>
      <c r="V36" s="1">
        <f>[1]IUajustada!W37*[2]EF_CO!V36/1000</f>
        <v>0</v>
      </c>
    </row>
    <row r="37" spans="1:22" x14ac:dyDescent="0.2">
      <c r="A37" s="5">
        <v>2009</v>
      </c>
      <c r="B37" s="1">
        <f>[1]IUajustada!C38*[2]EF_CO!B37/1000</f>
        <v>17521.54504687609</v>
      </c>
      <c r="C37" s="1" t="e">
        <f>[1]IUajustada!D38*[2]EF_CO!C37/1000</f>
        <v>#VALUE!</v>
      </c>
      <c r="D37" s="1">
        <f>[1]IUajustada!E38*[2]EF_CO!D37/1000</f>
        <v>177871.77410440691</v>
      </c>
      <c r="E37" s="1">
        <f>[1]IUajustada!F38*[2]EF_CO!E37/1000</f>
        <v>20769.880621277771</v>
      </c>
      <c r="F37" s="1">
        <f>[1]IUajustada!G38*[2]EF_CO!F37/1000</f>
        <v>0</v>
      </c>
      <c r="G37" s="1">
        <f>[1]IUajustada!H38*[2]EF_CO!G37/1000</f>
        <v>3011.5459920771814</v>
      </c>
      <c r="H37" s="1" t="e">
        <f>[1]IUajustada!I38*[2]EF_CO!H37/1000</f>
        <v>#VALUE!</v>
      </c>
      <c r="I37" s="1">
        <f>[1]IUajustada!J38*[2]EF_CO!I37/1000</f>
        <v>11090.07622036081</v>
      </c>
      <c r="J37" s="1">
        <f>[1]IUajustada!K38*[2]EF_CO!J37/1000</f>
        <v>1360.6624832933473</v>
      </c>
      <c r="K37" s="1">
        <f>[1]IUajustada!L38*[2]EF_CO!K37/1000</f>
        <v>8432.6429605983103</v>
      </c>
      <c r="L37" s="1">
        <f>[1]IUajustada!M38*[2]EF_CO!L37/1000</f>
        <v>226295.34096149102</v>
      </c>
      <c r="M37" s="1">
        <f>[1]IUajustada!N38*[2]EF_CO!M37/1000</f>
        <v>33657.754370897615</v>
      </c>
      <c r="N37" s="1">
        <f>[1]IUajustada!O38*[2]EF_CO!N37/1000</f>
        <v>2665.3506225234178</v>
      </c>
      <c r="O37" s="1">
        <f>[1]IUajustada!P38*[2]EF_CO!O37/1000</f>
        <v>0</v>
      </c>
      <c r="P37" s="1">
        <f>[1]IUajustada!Q38*[2]EF_CO!P37/1000</f>
        <v>1769.4380991470578</v>
      </c>
      <c r="Q37" s="1">
        <f>[1]IUajustada!R38*[2]EF_CO!Q37/1000</f>
        <v>3054.3394579093529</v>
      </c>
      <c r="R37" s="1">
        <f>[1]IUajustada!S38*[2]EF_CO!R37/1000</f>
        <v>2273.0401062009532</v>
      </c>
      <c r="S37" s="1">
        <f>[1]IUajustada!T38*[2]EF_CO!S37/1000</f>
        <v>7687.1715991378433</v>
      </c>
      <c r="T37" s="1">
        <f>[1]IUajustada!U38*[2]EF_CO!T37/1000</f>
        <v>7134.4956373829009</v>
      </c>
      <c r="U37" s="1">
        <f>[1]IUajustada!V38*[2]EF_CO!U37/1000</f>
        <v>0</v>
      </c>
      <c r="V37" s="1">
        <f>[1]IUajustada!W38*[2]EF_CO!V37/1000</f>
        <v>0</v>
      </c>
    </row>
    <row r="38" spans="1:22" x14ac:dyDescent="0.2">
      <c r="A38" s="5">
        <v>2010</v>
      </c>
      <c r="B38" s="1">
        <f>[1]IUajustada!C39*[2]EF_CO!B38/1000</f>
        <v>11307.271589945125</v>
      </c>
      <c r="C38" s="1" t="e">
        <f>[1]IUajustada!D39*[2]EF_CO!C38/1000</f>
        <v>#VALUE!</v>
      </c>
      <c r="D38" s="1">
        <f>[1]IUajustada!E39*[2]EF_CO!D38/1000</f>
        <v>152314.33380999102</v>
      </c>
      <c r="E38" s="1">
        <f>[1]IUajustada!F39*[2]EF_CO!E38/1000</f>
        <v>18140.376935812757</v>
      </c>
      <c r="F38" s="1">
        <f>[1]IUajustada!G39*[2]EF_CO!F38/1000</f>
        <v>0</v>
      </c>
      <c r="G38" s="1">
        <f>[1]IUajustada!H39*[2]EF_CO!G38/1000</f>
        <v>4508.8841659517029</v>
      </c>
      <c r="H38" s="1" t="e">
        <f>[1]IUajustada!I39*[2]EF_CO!H38/1000</f>
        <v>#VALUE!</v>
      </c>
      <c r="I38" s="1">
        <f>[1]IUajustada!J39*[2]EF_CO!I38/1000</f>
        <v>16053.878102970841</v>
      </c>
      <c r="J38" s="1">
        <f>[1]IUajustada!K39*[2]EF_CO!J38/1000</f>
        <v>2222.1240105582606</v>
      </c>
      <c r="K38" s="1">
        <f>[1]IUajustada!L39*[2]EF_CO!K38/1000</f>
        <v>8390.6039634397257</v>
      </c>
      <c r="L38" s="1">
        <f>[1]IUajustada!M39*[2]EF_CO!L38/1000</f>
        <v>64488.676721993412</v>
      </c>
      <c r="M38" s="1">
        <f>[1]IUajustada!N39*[2]EF_CO!M38/1000</f>
        <v>42374.032989274121</v>
      </c>
      <c r="N38" s="1">
        <f>[1]IUajustada!O39*[2]EF_CO!N38/1000</f>
        <v>5499.3196078649125</v>
      </c>
      <c r="O38" s="1">
        <f>[1]IUajustada!P39*[2]EF_CO!O38/1000</f>
        <v>0</v>
      </c>
      <c r="P38" s="1">
        <f>[1]IUajustada!Q39*[2]EF_CO!P38/1000</f>
        <v>3157.6969864313551</v>
      </c>
      <c r="Q38" s="1">
        <f>[1]IUajustada!R39*[2]EF_CO!Q38/1000</f>
        <v>3812.902242474484</v>
      </c>
      <c r="R38" s="1">
        <f>[1]IUajustada!S39*[2]EF_CO!R38/1000</f>
        <v>3656.5059830224668</v>
      </c>
      <c r="S38" s="1">
        <f>[1]IUajustada!T39*[2]EF_CO!S38/1000</f>
        <v>11125.946600884939</v>
      </c>
      <c r="T38" s="1">
        <f>[1]IUajustada!U39*[2]EF_CO!T38/1000</f>
        <v>8120.6088790368376</v>
      </c>
      <c r="U38" s="1">
        <f>[1]IUajustada!V39*[2]EF_CO!U38/1000</f>
        <v>9615.8774934358953</v>
      </c>
      <c r="V38" s="1">
        <f>[1]IUajustada!W39*[2]EF_CO!V38/1000</f>
        <v>655.76674492222696</v>
      </c>
    </row>
    <row r="39" spans="1:22" x14ac:dyDescent="0.2">
      <c r="A39" s="5">
        <v>2011</v>
      </c>
      <c r="B39" s="1">
        <f>[1]IUajustada!C40*[2]EF_CO!B39/1000</f>
        <v>20243.910623317297</v>
      </c>
      <c r="C39" s="1" t="e">
        <f>[1]IUajustada!D40*[2]EF_CO!C39/1000</f>
        <v>#VALUE!</v>
      </c>
      <c r="D39" s="1">
        <f>[1]IUajustada!E40*[2]EF_CO!D39/1000</f>
        <v>81379.735416611889</v>
      </c>
      <c r="E39" s="1">
        <f>[1]IUajustada!F40*[2]EF_CO!E39/1000</f>
        <v>12418.831207319199</v>
      </c>
      <c r="F39" s="1">
        <f>[1]IUajustada!G40*[2]EF_CO!F39/1000</f>
        <v>0</v>
      </c>
      <c r="G39" s="1">
        <f>[1]IUajustada!H40*[2]EF_CO!G39/1000</f>
        <v>3878.4160189026084</v>
      </c>
      <c r="H39" s="1" t="e">
        <f>[1]IUajustada!I40*[2]EF_CO!H39/1000</f>
        <v>#VALUE!</v>
      </c>
      <c r="I39" s="1">
        <f>[1]IUajustada!J40*[2]EF_CO!I39/1000</f>
        <v>19040.77482085221</v>
      </c>
      <c r="J39" s="1">
        <f>[1]IUajustada!K40*[2]EF_CO!J39/1000</f>
        <v>2965.0896191458337</v>
      </c>
      <c r="K39" s="1">
        <f>[1]IUajustada!L40*[2]EF_CO!K39/1000</f>
        <v>8719.6310036116629</v>
      </c>
      <c r="L39" s="1">
        <f>[1]IUajustada!M40*[2]EF_CO!L39/1000</f>
        <v>73865.576725489169</v>
      </c>
      <c r="M39" s="1">
        <f>[1]IUajustada!N40*[2]EF_CO!M39/1000</f>
        <v>36851.331423046075</v>
      </c>
      <c r="N39" s="1">
        <f>[1]IUajustada!O40*[2]EF_CO!N39/1000</f>
        <v>9893.9787923246713</v>
      </c>
      <c r="O39" s="1">
        <f>[1]IUajustada!P40*[2]EF_CO!O39/1000</f>
        <v>0</v>
      </c>
      <c r="P39" s="1">
        <f>[1]IUajustada!Q40*[2]EF_CO!P39/1000</f>
        <v>3602.1789389110113</v>
      </c>
      <c r="Q39" s="1">
        <f>[1]IUajustada!R40*[2]EF_CO!Q39/1000</f>
        <v>4744.8481512749449</v>
      </c>
      <c r="R39" s="1">
        <f>[1]IUajustada!S40*[2]EF_CO!R39/1000</f>
        <v>4890.1676368527815</v>
      </c>
      <c r="S39" s="1">
        <f>[1]IUajustada!T40*[2]EF_CO!S39/1000</f>
        <v>15312.310329139245</v>
      </c>
      <c r="T39" s="1">
        <f>[1]IUajustada!U40*[2]EF_CO!T39/1000</f>
        <v>11909.751483141457</v>
      </c>
      <c r="U39" s="1">
        <f>[1]IUajustada!V40*[2]EF_CO!U39/1000</f>
        <v>20003.710036531345</v>
      </c>
      <c r="V39" s="1">
        <f>[1]IUajustada!W40*[2]EF_CO!V39/1000</f>
        <v>1578.3365297914386</v>
      </c>
    </row>
    <row r="40" spans="1:22" x14ac:dyDescent="0.2">
      <c r="A40" s="5">
        <v>2012</v>
      </c>
      <c r="B40" s="1">
        <f>[1]IUajustada!C41*[2]EF_CO!B40/1000</f>
        <v>8985.5251875783724</v>
      </c>
      <c r="C40" s="1" t="e">
        <f>[1]IUajustada!D41*[2]EF_CO!C40/1000</f>
        <v>#VALUE!</v>
      </c>
      <c r="D40" s="1">
        <f>[1]IUajustada!E41*[2]EF_CO!D40/1000</f>
        <v>89267.850878420781</v>
      </c>
      <c r="E40" s="1">
        <f>[1]IUajustada!F41*[2]EF_CO!E40/1000</f>
        <v>13975.131293901135</v>
      </c>
      <c r="F40" s="1">
        <f>[1]IUajustada!G41*[2]EF_CO!F40/1000</f>
        <v>0</v>
      </c>
      <c r="G40" s="1">
        <f>[1]IUajustada!H41*[2]EF_CO!G40/1000</f>
        <v>2164.9428407943778</v>
      </c>
      <c r="H40" s="1" t="e">
        <f>[1]IUajustada!I41*[2]EF_CO!H40/1000</f>
        <v>#VALUE!</v>
      </c>
      <c r="I40" s="1">
        <f>[1]IUajustada!J41*[2]EF_CO!I40/1000</f>
        <v>9816.4944367379376</v>
      </c>
      <c r="J40" s="1">
        <f>[1]IUajustada!K41*[2]EF_CO!J40/1000</f>
        <v>2640.2800929956284</v>
      </c>
      <c r="K40" s="1">
        <f>[1]IUajustada!L41*[2]EF_CO!K40/1000</f>
        <v>2448.138893429104</v>
      </c>
      <c r="L40" s="1">
        <f>[1]IUajustada!M41*[2]EF_CO!L40/1000</f>
        <v>48676.287020617718</v>
      </c>
      <c r="M40" s="1">
        <f>[1]IUajustada!N41*[2]EF_CO!M40/1000</f>
        <v>4266.5362325120805</v>
      </c>
      <c r="N40" s="1">
        <f>[1]IUajustada!O41*[2]EF_CO!N40/1000</f>
        <v>1279.2233630765816</v>
      </c>
      <c r="O40" s="1">
        <f>[1]IUajustada!P41*[2]EF_CO!O40/1000</f>
        <v>0</v>
      </c>
      <c r="P40" s="1">
        <f>[1]IUajustada!Q41*[2]EF_CO!P40/1000</f>
        <v>29.590325730134989</v>
      </c>
      <c r="Q40" s="1">
        <f>[1]IUajustada!R41*[2]EF_CO!Q40/1000</f>
        <v>673.30435717612522</v>
      </c>
      <c r="R40" s="1">
        <f>[1]IUajustada!S41*[2]EF_CO!R40/1000</f>
        <v>699.89170047713856</v>
      </c>
      <c r="S40" s="1">
        <f>[1]IUajustada!T41*[2]EF_CO!S40/1000</f>
        <v>1265.3478944991032</v>
      </c>
      <c r="T40" s="1">
        <f>[1]IUajustada!U41*[2]EF_CO!T40/1000</f>
        <v>2203.9574268737324</v>
      </c>
      <c r="U40" s="1">
        <f>[1]IUajustada!V41*[2]EF_CO!U40/1000</f>
        <v>47445.573870040622</v>
      </c>
      <c r="V40" s="1">
        <f>[1]IUajustada!W41*[2]EF_CO!V40/1000</f>
        <v>5088.622463454758</v>
      </c>
    </row>
    <row r="41" spans="1:22" x14ac:dyDescent="0.2">
      <c r="A41" s="5">
        <v>2013</v>
      </c>
      <c r="B41" s="1">
        <f>[1]IUajustada!C42*[2]EF_CO!B41/1000</f>
        <v>6519.4428091044547</v>
      </c>
      <c r="C41" s="1" t="e">
        <f>[1]IUajustada!D42*[2]EF_CO!C41/1000</f>
        <v>#VALUE!</v>
      </c>
      <c r="D41" s="1">
        <f>[1]IUajustada!E42*[2]EF_CO!D41/1000</f>
        <v>81259.852662540317</v>
      </c>
      <c r="E41" s="1">
        <f>[1]IUajustada!F42*[2]EF_CO!E41/1000</f>
        <v>13384.73468900294</v>
      </c>
      <c r="F41" s="1">
        <f>[1]IUajustada!G42*[2]EF_CO!F41/1000</f>
        <v>0</v>
      </c>
      <c r="G41" s="1">
        <f>[1]IUajustada!H42*[2]EF_CO!G41/1000</f>
        <v>1554.488728076547</v>
      </c>
      <c r="H41" s="1" t="e">
        <f>[1]IUajustada!I42*[2]EF_CO!H41/1000</f>
        <v>#VALUE!</v>
      </c>
      <c r="I41" s="1">
        <f>[1]IUajustada!J42*[2]EF_CO!I41/1000</f>
        <v>9375.1054803029147</v>
      </c>
      <c r="J41" s="1">
        <f>[1]IUajustada!K42*[2]EF_CO!J41/1000</f>
        <v>2294.1190406505348</v>
      </c>
      <c r="K41" s="1">
        <f>[1]IUajustada!L42*[2]EF_CO!K41/1000</f>
        <v>4323.5359532935445</v>
      </c>
      <c r="L41" s="1">
        <f>[1]IUajustada!M42*[2]EF_CO!L41/1000</f>
        <v>34299.122332360319</v>
      </c>
      <c r="M41" s="1">
        <f>[1]IUajustada!N42*[2]EF_CO!M41/1000</f>
        <v>3674.3128425837776</v>
      </c>
      <c r="N41" s="1">
        <f>[1]IUajustada!O42*[2]EF_CO!N41/1000</f>
        <v>939.73249163297533</v>
      </c>
      <c r="O41" s="1">
        <f>[1]IUajustada!P42*[2]EF_CO!O41/1000</f>
        <v>0</v>
      </c>
      <c r="P41" s="1">
        <f>[1]IUajustada!Q42*[2]EF_CO!P41/1000</f>
        <v>98.082039539527841</v>
      </c>
      <c r="Q41" s="1">
        <f>[1]IUajustada!R42*[2]EF_CO!Q41/1000</f>
        <v>959.70554831751099</v>
      </c>
      <c r="R41" s="1">
        <f>[1]IUajustada!S42*[2]EF_CO!R41/1000</f>
        <v>678.35166823827353</v>
      </c>
      <c r="S41" s="1">
        <f>[1]IUajustada!T42*[2]EF_CO!S41/1000</f>
        <v>1291.2481818801168</v>
      </c>
      <c r="T41" s="1">
        <f>[1]IUajustada!U42*[2]EF_CO!T41/1000</f>
        <v>3436.7005073103583</v>
      </c>
      <c r="U41" s="1">
        <f>[1]IUajustada!V42*[2]EF_CO!U41/1000</f>
        <v>28849.677960328678</v>
      </c>
      <c r="V41" s="1">
        <f>[1]IUajustada!W42*[2]EF_CO!V41/1000</f>
        <v>3094.1794430494565</v>
      </c>
    </row>
    <row r="42" spans="1:22" x14ac:dyDescent="0.2">
      <c r="A42" s="5">
        <v>2014</v>
      </c>
      <c r="B42" s="1">
        <f>[1]IUajustada!C43*[2]EF_CO!B42/1000</f>
        <v>4024.2028614274132</v>
      </c>
      <c r="C42" s="1" t="e">
        <f>[1]IUajustada!D43*[2]EF_CO!C42/1000</f>
        <v>#VALUE!</v>
      </c>
      <c r="D42" s="1">
        <f>[1]IUajustada!E43*[2]EF_CO!D42/1000</f>
        <v>77768.264243808138</v>
      </c>
      <c r="E42" s="1">
        <f>[1]IUajustada!F43*[2]EF_CO!E42/1000</f>
        <v>11406.693934397084</v>
      </c>
      <c r="F42" s="1">
        <f>[1]IUajustada!G43*[2]EF_CO!F42/1000</f>
        <v>0</v>
      </c>
      <c r="G42" s="1">
        <f>[1]IUajustada!H43*[2]EF_CO!G42/1000</f>
        <v>2343.4118385905167</v>
      </c>
      <c r="H42" s="1" t="e">
        <f>[1]IUajustada!I43*[2]EF_CO!H42/1000</f>
        <v>#VALUE!</v>
      </c>
      <c r="I42" s="1">
        <f>[1]IUajustada!J43*[2]EF_CO!I42/1000</f>
        <v>10317.778690167615</v>
      </c>
      <c r="J42" s="1">
        <f>[1]IUajustada!K43*[2]EF_CO!J42/1000</f>
        <v>1892.1522735613157</v>
      </c>
      <c r="K42" s="1">
        <f>[1]IUajustada!L43*[2]EF_CO!K42/1000</f>
        <v>4416.4810167303785</v>
      </c>
      <c r="L42" s="1">
        <f>[1]IUajustada!M43*[2]EF_CO!L42/1000</f>
        <v>18510.344487010676</v>
      </c>
      <c r="M42" s="1">
        <f>[1]IUajustada!N43*[2]EF_CO!M42/1000</f>
        <v>21687.126934226228</v>
      </c>
      <c r="N42" s="1">
        <f>[1]IUajustada!O43*[2]EF_CO!N42/1000</f>
        <v>921.09899238541357</v>
      </c>
      <c r="O42" s="1">
        <f>[1]IUajustada!P43*[2]EF_CO!O42/1000</f>
        <v>0</v>
      </c>
      <c r="P42" s="1">
        <f>[1]IUajustada!Q43*[2]EF_CO!P42/1000</f>
        <v>80.863625591265048</v>
      </c>
      <c r="Q42" s="1">
        <f>[1]IUajustada!R43*[2]EF_CO!Q42/1000</f>
        <v>791.22814433045505</v>
      </c>
      <c r="R42" s="1">
        <f>[1]IUajustada!S43*[2]EF_CO!R42/1000</f>
        <v>559.2662589109724</v>
      </c>
      <c r="S42" s="1">
        <f>[1]IUajustada!T43*[2]EF_CO!S42/1000</f>
        <v>1006.0166245372856</v>
      </c>
      <c r="T42" s="1">
        <f>[1]IUajustada!U43*[2]EF_CO!T42/1000</f>
        <v>2677.5471148202055</v>
      </c>
      <c r="U42" s="1">
        <f>[1]IUajustada!V43*[2]EF_CO!U42/1000</f>
        <v>29007.17643686719</v>
      </c>
      <c r="V42" s="1">
        <f>[1]IUajustada!W43*[2]EF_CO!V42/1000</f>
        <v>3111.0714357118068</v>
      </c>
    </row>
    <row r="43" spans="1:22" x14ac:dyDescent="0.2">
      <c r="A43" s="5">
        <v>2015</v>
      </c>
      <c r="B43" s="1">
        <f>[1]IUajustada!C44*[2]EF_CO!B43/1000</f>
        <v>940.56005140490095</v>
      </c>
      <c r="C43" s="1" t="e">
        <f>[1]IUajustada!D44*[2]EF_CO!C43/1000</f>
        <v>#VALUE!</v>
      </c>
      <c r="D43" s="1">
        <f>[1]IUajustada!E44*[2]EF_CO!D43/1000</f>
        <v>24838.085600443294</v>
      </c>
      <c r="E43" s="1">
        <f>[1]IUajustada!F44*[2]EF_CO!E43/1000</f>
        <v>3538.2441640576858</v>
      </c>
      <c r="F43" s="1">
        <f>[1]IUajustada!G44*[2]EF_CO!F43/1000</f>
        <v>0</v>
      </c>
      <c r="G43" s="1">
        <f>[1]IUajustada!H44*[2]EF_CO!G43/1000</f>
        <v>770.55890006950699</v>
      </c>
      <c r="H43" s="1" t="e">
        <f>[1]IUajustada!I44*[2]EF_CO!H43/1000</f>
        <v>#VALUE!</v>
      </c>
      <c r="I43" s="1">
        <f>[1]IUajustada!J44*[2]EF_CO!I43/1000</f>
        <v>3652.7750755432744</v>
      </c>
      <c r="J43" s="1">
        <f>[1]IUajustada!K44*[2]EF_CO!J43/1000</f>
        <v>287.45549117946854</v>
      </c>
      <c r="K43" s="1">
        <f>[1]IUajustada!L44*[2]EF_CO!K43/1000</f>
        <v>822.56605106608265</v>
      </c>
      <c r="L43" s="1">
        <f>[1]IUajustada!M44*[2]EF_CO!L43/1000</f>
        <v>8112.1712981263281</v>
      </c>
      <c r="M43" s="1">
        <f>[1]IUajustada!N44*[2]EF_CO!M43/1000</f>
        <v>451.0247608998265</v>
      </c>
      <c r="N43" s="1">
        <f>[1]IUajustada!O44*[2]EF_CO!N43/1000</f>
        <v>184.35681933988107</v>
      </c>
      <c r="O43" s="1">
        <f>[1]IUajustada!P44*[2]EF_CO!O43/1000</f>
        <v>0</v>
      </c>
      <c r="P43" s="1">
        <f>[1]IUajustada!Q44*[2]EF_CO!P43/1000</f>
        <v>39.674517314358454</v>
      </c>
      <c r="Q43" s="1">
        <f>[1]IUajustada!R44*[2]EF_CO!Q43/1000</f>
        <v>239.51653045334916</v>
      </c>
      <c r="R43" s="1">
        <f>[1]IUajustada!S44*[2]EF_CO!R43/1000</f>
        <v>158.69806925743381</v>
      </c>
      <c r="S43" s="1">
        <f>[1]IUajustada!T44*[2]EF_CO!S43/1000</f>
        <v>257.40168345077416</v>
      </c>
      <c r="T43" s="1">
        <f>[1]IUajustada!U44*[2]EF_CO!T43/1000</f>
        <v>520.83621885742582</v>
      </c>
      <c r="U43" s="1">
        <f>[1]IUajustada!V44*[2]EF_CO!U43/1000</f>
        <v>16458.9371576128</v>
      </c>
      <c r="V43" s="1">
        <f>[1]IUajustada!W44*[2]EF_CO!V43/1000</f>
        <v>1765.2503808728191</v>
      </c>
    </row>
    <row r="44" spans="1:22" x14ac:dyDescent="0.2">
      <c r="A44" s="6" t="s">
        <v>22</v>
      </c>
      <c r="B44" s="10">
        <f>SUM(B3:B43)</f>
        <v>2514664.0683800629</v>
      </c>
      <c r="C44" s="10">
        <f>SUM(C3:C36)</f>
        <v>514050.35042744299</v>
      </c>
      <c r="D44" s="10">
        <f t="shared" ref="D44:V44" si="0">SUM(D3:D43)</f>
        <v>1252221.0621430515</v>
      </c>
      <c r="E44" s="10">
        <f t="shared" si="0"/>
        <v>140820.63599555919</v>
      </c>
      <c r="F44" s="17">
        <f>F46</f>
        <v>190844.83488000004</v>
      </c>
      <c r="G44" s="10">
        <f t="shared" si="0"/>
        <v>123143.97663431571</v>
      </c>
      <c r="H44" s="10">
        <f>SUM(H3:H36)</f>
        <v>8224.3559472002235</v>
      </c>
      <c r="I44" s="10">
        <f t="shared" si="0"/>
        <v>123577.13111456243</v>
      </c>
      <c r="J44" s="10">
        <f t="shared" si="0"/>
        <v>16872.281944488688</v>
      </c>
      <c r="K44" s="10">
        <f t="shared" si="0"/>
        <v>89063.832230310363</v>
      </c>
      <c r="L44" s="10">
        <f t="shared" si="0"/>
        <v>5233516.0197966844</v>
      </c>
      <c r="M44" s="10">
        <f t="shared" si="0"/>
        <v>409051.07914651016</v>
      </c>
      <c r="N44" s="10">
        <f t="shared" si="0"/>
        <v>69160.080192237947</v>
      </c>
      <c r="O44" s="10">
        <f t="shared" si="0"/>
        <v>0</v>
      </c>
      <c r="P44" s="10">
        <f t="shared" si="0"/>
        <v>33516.536005054979</v>
      </c>
      <c r="Q44" s="10">
        <f t="shared" si="0"/>
        <v>52608.438368665957</v>
      </c>
      <c r="R44" s="10">
        <f t="shared" si="0"/>
        <v>49385.419060379216</v>
      </c>
      <c r="S44" s="10">
        <f t="shared" si="0"/>
        <v>133308.09023481683</v>
      </c>
      <c r="T44" s="10">
        <f t="shared" si="0"/>
        <v>127406.19432572946</v>
      </c>
      <c r="U44" s="10">
        <f t="shared" si="0"/>
        <v>151380.95295481652</v>
      </c>
      <c r="V44" s="10">
        <f t="shared" si="0"/>
        <v>15293.226997802507</v>
      </c>
    </row>
    <row r="46" spans="1:22" x14ac:dyDescent="0.2">
      <c r="F46" s="14">
        <f>[2]EF_CO!$F$44*[1]IUajustada!$G$45/1000</f>
        <v>190844.83488000004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A2" sqref="A2"/>
    </sheetView>
  </sheetViews>
  <sheetFormatPr defaultRowHeight="11.25" x14ac:dyDescent="0.2"/>
  <cols>
    <col min="1" max="1" width="9.140625" style="13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61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[1]Ccalc!C4*$B$49*[2]EF_SO2!B3*(10^-6)*(64/32)</f>
        <v>1.9077548168088503</v>
      </c>
      <c r="D3" s="1">
        <f>[1]Ccalc!E4*$B$49*[2]EF_SO2!D3*(10^-6)*(64/32)</f>
        <v>0</v>
      </c>
      <c r="G3" s="1">
        <f>[1]Ccalc!H4*$B$49*[2]EF_SO2!G3*(10^-6)*(64/32)</f>
        <v>4.7435590450957008E-2</v>
      </c>
      <c r="I3" s="1">
        <f>[1]Ccalc!J4*$B$49*[2]EF_SO2!I3*(10^-6)*(64/32)</f>
        <v>0</v>
      </c>
      <c r="K3" s="1">
        <f>[1]Ccalc!L4*$B$48*[2]EF_SO2!K3*(10^-6)*(64/32)</f>
        <v>0.2111674304637326</v>
      </c>
      <c r="L3" s="1">
        <f>[1]Ccalc!M4*$B$49*[2]EF_SO2!L3*(10^-6)*(64/32)</f>
        <v>0</v>
      </c>
      <c r="M3" s="1">
        <f>[1]Ccalc!N4*$B$48*[2]EF_SO2!M3*(10^-6)*(64/32)</f>
        <v>2.1546267082931818</v>
      </c>
      <c r="N3" s="1">
        <f>[1]Ccalc!O4*$B$48*[2]EF_SO2!N3*(10^-6)*(64/32)</f>
        <v>0.32089924427821781</v>
      </c>
      <c r="O3" s="1">
        <f>[1]Ccalc!P4*$B$48*[2]EF_SO2!O3*(10^-6)*(64/32)</f>
        <v>0</v>
      </c>
      <c r="P3" s="1">
        <f>[1]Ccalc!Q4*$B$48*[2]EF_SO2!P3*(10^-6)*(64/32)</f>
        <v>9.9036896807756278</v>
      </c>
      <c r="Q3" s="1">
        <f>[1]Ccalc!R4*$B$48*[2]EF_SO2!Q3*(10^-6)*(64/32)</f>
        <v>16.209276276089604</v>
      </c>
      <c r="R3" s="1">
        <f>[1]Ccalc!S4*$B$48*[2]EF_SO2!R3*(10^-6)*(64/32)</f>
        <v>26.122775679727017</v>
      </c>
      <c r="S3" s="1">
        <f>[1]Ccalc!T4*$B$48*[2]EF_SO2!S3*(10^-6)*(64/32)</f>
        <v>19.527206721818288</v>
      </c>
      <c r="T3" s="1">
        <f>[1]Ccalc!U4*$B$48*[2]EF_SO2!T3*(10^-6)*(64/32)</f>
        <v>19.527206721818288</v>
      </c>
      <c r="U3" s="1">
        <f>[1]Ccalc!V4*$B$49*[2]EF_SO2!U3*(10^-6)*(64/32)</f>
        <v>0</v>
      </c>
    </row>
    <row r="4" spans="1:22" x14ac:dyDescent="0.2">
      <c r="A4" s="5">
        <v>1976</v>
      </c>
      <c r="B4" s="1">
        <f>[1]Ccalc!C5*$B$49*[2]EF_SO2!B4*(10^-6)*(64/32)</f>
        <v>3.4410324029477661</v>
      </c>
      <c r="D4" s="1">
        <f>[1]Ccalc!E5*$B$49*[2]EF_SO2!D4*(10^-6)*(64/32)</f>
        <v>0</v>
      </c>
      <c r="G4" s="1">
        <f>[1]Ccalc!H5*$B$49*[2]EF_SO2!G4*(10^-6)*(64/32)</f>
        <v>4.8311023093402614E-2</v>
      </c>
      <c r="I4" s="1">
        <f>[1]Ccalc!J5*$B$49*[2]EF_SO2!I4*(10^-6)*(64/32)</f>
        <v>0</v>
      </c>
      <c r="K4" s="1">
        <f>[1]Ccalc!L5*$B$48*[2]EF_SO2!K4*(10^-6)*(64/32)</f>
        <v>0.28289985418421953</v>
      </c>
      <c r="L4" s="1">
        <f>[1]Ccalc!M5*$B$49*[2]EF_SO2!L4*(10^-6)*(64/32)</f>
        <v>0</v>
      </c>
      <c r="M4" s="1">
        <f>[1]Ccalc!N5*$B$48*[2]EF_SO2!M4*(10^-6)*(64/32)</f>
        <v>2.4214134692695839</v>
      </c>
      <c r="N4" s="1">
        <f>[1]Ccalc!O5*$B$48*[2]EF_SO2!N4*(10^-6)*(64/32)</f>
        <v>0.12478976906227472</v>
      </c>
      <c r="O4" s="1">
        <f>[1]Ccalc!P5*$B$48*[2]EF_SO2!O4*(10^-6)*(64/32)</f>
        <v>0</v>
      </c>
      <c r="P4" s="1">
        <f>[1]Ccalc!Q5*$B$48*[2]EF_SO2!P4*(10^-6)*(64/32)</f>
        <v>12.849964057216605</v>
      </c>
      <c r="Q4" s="1">
        <f>[1]Ccalc!R5*$B$48*[2]EF_SO2!Q4*(10^-6)*(64/32)</f>
        <v>21.031415992926458</v>
      </c>
      <c r="R4" s="1">
        <f>[1]Ccalc!S5*$B$48*[2]EF_SO2!R4*(10^-6)*(64/32)</f>
        <v>33.894108092948144</v>
      </c>
      <c r="S4" s="1">
        <f>[1]Ccalc!T5*$B$48*[2]EF_SO2!S4*(10^-6)*(64/32)</f>
        <v>26.927970384411701</v>
      </c>
      <c r="T4" s="1">
        <f>[1]Ccalc!U5*$B$48*[2]EF_SO2!T4*(10^-6)*(64/32)</f>
        <v>26.927970384411701</v>
      </c>
      <c r="U4" s="1">
        <f>[1]Ccalc!V5*$B$49*[2]EF_SO2!U4*(10^-6)*(64/32)</f>
        <v>0</v>
      </c>
    </row>
    <row r="5" spans="1:22" x14ac:dyDescent="0.2">
      <c r="A5" s="5">
        <v>1977</v>
      </c>
      <c r="B5" s="1">
        <f>[1]Ccalc!C6*$B$49*[2]EF_SO2!B5*(10^-6)*(64/32)</f>
        <v>3.890987385681147</v>
      </c>
      <c r="D5" s="1">
        <f>[1]Ccalc!E6*$B$49*[2]EF_SO2!D5*(10^-6)*(64/32)</f>
        <v>0</v>
      </c>
      <c r="G5" s="1">
        <f>[1]Ccalc!H6*$B$49*[2]EF_SO2!G5*(10^-6)*(64/32)</f>
        <v>5.9123231249736063E-2</v>
      </c>
      <c r="I5" s="1">
        <f>[1]Ccalc!J6*$B$49*[2]EF_SO2!I5*(10^-6)*(64/32)</f>
        <v>0</v>
      </c>
      <c r="K5" s="1">
        <f>[1]Ccalc!L6*$B$48*[2]EF_SO2!K5*(10^-6)*(64/32)</f>
        <v>0.39323041760951821</v>
      </c>
      <c r="L5" s="1">
        <f>[1]Ccalc!M6*$B$49*[2]EF_SO2!L5*(10^-6)*(64/32)</f>
        <v>0</v>
      </c>
      <c r="M5" s="1">
        <f>[1]Ccalc!N6*$B$48*[2]EF_SO2!M5*(10^-6)*(64/32)</f>
        <v>6.2953808066341947</v>
      </c>
      <c r="N5" s="1">
        <f>[1]Ccalc!O6*$B$48*[2]EF_SO2!N5*(10^-6)*(64/32)</f>
        <v>0.58176318374823266</v>
      </c>
      <c r="O5" s="1">
        <f>[1]Ccalc!P6*$B$48*[2]EF_SO2!O5*(10^-6)*(64/32)</f>
        <v>0</v>
      </c>
      <c r="P5" s="1">
        <f>[1]Ccalc!Q6*$B$48*[2]EF_SO2!P5*(10^-6)*(64/32)</f>
        <v>16.707232868778167</v>
      </c>
      <c r="Q5" s="1">
        <f>[1]Ccalc!R6*$B$48*[2]EF_SO2!Q5*(10^-6)*(64/32)</f>
        <v>27.344571781633327</v>
      </c>
      <c r="R5" s="1">
        <f>[1]Ccalc!S6*$B$48*[2]EF_SO2!R5*(10^-6)*(64/32)</f>
        <v>44.068353364023572</v>
      </c>
      <c r="S5" s="1">
        <f>[1]Ccalc!T6*$B$48*[2]EF_SO2!S5*(10^-6)*(64/32)</f>
        <v>38.540476354168696</v>
      </c>
      <c r="T5" s="1">
        <f>[1]Ccalc!U6*$B$48*[2]EF_SO2!T5*(10^-6)*(64/32)</f>
        <v>38.540476354168696</v>
      </c>
      <c r="U5" s="1">
        <f>[1]Ccalc!V6*$B$49*[2]EF_SO2!U5*(10^-6)*(64/32)</f>
        <v>0</v>
      </c>
    </row>
    <row r="6" spans="1:22" x14ac:dyDescent="0.2">
      <c r="A6" s="5">
        <v>1978</v>
      </c>
      <c r="B6" s="1">
        <f>[1]Ccalc!C7*$B$49*[2]EF_SO2!B6*(10^-6)*(64/32)</f>
        <v>6.3021145913316863</v>
      </c>
      <c r="D6" s="1">
        <f>[1]Ccalc!E7*$B$49*[2]EF_SO2!D6*(10^-6)*(64/32)</f>
        <v>0</v>
      </c>
      <c r="G6" s="1">
        <f>[1]Ccalc!H7*$B$49*[2]EF_SO2!G6*(10^-6)*(64/32)</f>
        <v>5.3539627911542362E-2</v>
      </c>
      <c r="I6" s="1">
        <f>[1]Ccalc!J7*$B$49*[2]EF_SO2!I6*(10^-6)*(64/32)</f>
        <v>0</v>
      </c>
      <c r="K6" s="1">
        <f>[1]Ccalc!L7*$B$48*[2]EF_SO2!K6*(10^-6)*(64/32)</f>
        <v>0.6500630519369156</v>
      </c>
      <c r="L6" s="1">
        <f>[1]Ccalc!M7*$B$49*[2]EF_SO2!L6*(10^-6)*(64/32)</f>
        <v>0</v>
      </c>
      <c r="M6" s="1">
        <f>[1]Ccalc!N7*$B$48*[2]EF_SO2!M6*(10^-6)*(64/32)</f>
        <v>7.2040633575917656</v>
      </c>
      <c r="N6" s="1">
        <f>[1]Ccalc!O7*$B$48*[2]EF_SO2!N6*(10^-6)*(64/32)</f>
        <v>0.33863547982187825</v>
      </c>
      <c r="O6" s="1">
        <f>[1]Ccalc!P7*$B$48*[2]EF_SO2!O6*(10^-6)*(64/32)</f>
        <v>0</v>
      </c>
      <c r="P6" s="1">
        <f>[1]Ccalc!Q7*$B$48*[2]EF_SO2!P6*(10^-6)*(64/32)</f>
        <v>19.791509587449333</v>
      </c>
      <c r="Q6" s="1">
        <f>[1]Ccalc!R7*$B$48*[2]EF_SO2!Q6*(10^-6)*(64/32)</f>
        <v>32.392578641328953</v>
      </c>
      <c r="R6" s="1">
        <f>[1]Ccalc!S7*$B$48*[2]EF_SO2!R6*(10^-6)*(64/32)</f>
        <v>52.203691955301139</v>
      </c>
      <c r="S6" s="1">
        <f>[1]Ccalc!T7*$B$48*[2]EF_SO2!S6*(10^-6)*(64/32)</f>
        <v>48.593408961782131</v>
      </c>
      <c r="T6" s="1">
        <f>[1]Ccalc!U7*$B$48*[2]EF_SO2!T6*(10^-6)*(64/32)</f>
        <v>48.593408961782131</v>
      </c>
      <c r="U6" s="1">
        <f>[1]Ccalc!V7*$B$49*[2]EF_SO2!U6*(10^-6)*(64/32)</f>
        <v>0</v>
      </c>
    </row>
    <row r="7" spans="1:22" x14ac:dyDescent="0.2">
      <c r="A7" s="5">
        <v>1979</v>
      </c>
      <c r="B7" s="1">
        <f>[1]Ccalc!C8*$B$49*[2]EF_SO2!B7*(10^-6)*(64/32)</f>
        <v>7.858679107031076</v>
      </c>
      <c r="D7" s="1">
        <f>[1]Ccalc!E8*$B$49*[2]EF_SO2!D7*(10^-6)*(64/32)</f>
        <v>0</v>
      </c>
      <c r="G7" s="1">
        <f>[1]Ccalc!H8*$B$49*[2]EF_SO2!G7*(10^-6)*(64/32)</f>
        <v>3.7858427663495668E-2</v>
      </c>
      <c r="I7" s="1">
        <f>[1]Ccalc!J8*$B$49*[2]EF_SO2!I7*(10^-6)*(64/32)</f>
        <v>0</v>
      </c>
      <c r="K7" s="1">
        <f>[1]Ccalc!L8*$B$48*[2]EF_SO2!K7*(10^-6)*(64/32)</f>
        <v>1.506756082354453</v>
      </c>
      <c r="L7" s="1">
        <f>[1]Ccalc!M8*$B$49*[2]EF_SO2!L7*(10^-6)*(64/32)</f>
        <v>0</v>
      </c>
      <c r="M7" s="1">
        <f>[1]Ccalc!N8*$B$48*[2]EF_SO2!M7*(10^-6)*(64/32)</f>
        <v>9.3420572947125677</v>
      </c>
      <c r="N7" s="1">
        <f>[1]Ccalc!O8*$B$48*[2]EF_SO2!N7*(10^-6)*(64/32)</f>
        <v>0.59057209970954649</v>
      </c>
      <c r="O7" s="1">
        <f>[1]Ccalc!P8*$B$48*[2]EF_SO2!O7*(10^-6)*(64/32)</f>
        <v>0</v>
      </c>
      <c r="P7" s="1">
        <f>[1]Ccalc!Q8*$B$48*[2]EF_SO2!P7*(10^-6)*(64/32)</f>
        <v>21.218895511194052</v>
      </c>
      <c r="Q7" s="1">
        <f>[1]Ccalc!R8*$B$48*[2]EF_SO2!Q7*(10^-6)*(64/32)</f>
        <v>34.728767833069405</v>
      </c>
      <c r="R7" s="1">
        <f>[1]Ccalc!S8*$B$48*[2]EF_SO2!R7*(10^-6)*(64/32)</f>
        <v>55.968680913584315</v>
      </c>
      <c r="S7" s="1">
        <f>[1]Ccalc!T8*$B$48*[2]EF_SO2!S7*(10^-6)*(64/32)</f>
        <v>54.956772213155794</v>
      </c>
      <c r="T7" s="1">
        <f>[1]Ccalc!U8*$B$48*[2]EF_SO2!T7*(10^-6)*(64/32)</f>
        <v>54.956772213155794</v>
      </c>
      <c r="U7" s="1">
        <f>[1]Ccalc!V8*$B$49*[2]EF_SO2!U7*(10^-6)*(64/32)</f>
        <v>0</v>
      </c>
    </row>
    <row r="8" spans="1:22" x14ac:dyDescent="0.2">
      <c r="A8" s="5">
        <v>1980</v>
      </c>
      <c r="B8" s="1">
        <f>[1]Ccalc!C9*$B$49*[2]EF_SO2!B8*(10^-6)*(64/32)</f>
        <v>9.1036788020462502</v>
      </c>
      <c r="D8" s="1">
        <f>[1]Ccalc!E9*$B$49*[2]EF_SO2!D8*(10^-6)*(64/32)</f>
        <v>0</v>
      </c>
      <c r="G8" s="1">
        <f>[1]Ccalc!H9*$B$49*[2]EF_SO2!G8*(10^-6)*(64/32)</f>
        <v>5.7077866137359226E-2</v>
      </c>
      <c r="I8" s="1">
        <f>[1]Ccalc!J9*$B$49*[2]EF_SO2!I8*(10^-6)*(64/32)</f>
        <v>0</v>
      </c>
      <c r="K8" s="1">
        <f>[1]Ccalc!L9*$B$48*[2]EF_SO2!K8*(10^-6)*(64/32)</f>
        <v>2.1318544661416943</v>
      </c>
      <c r="L8" s="1">
        <f>[1]Ccalc!M9*$B$49*[2]EF_SO2!L8*(10^-6)*(64/32)</f>
        <v>0.94107410379882295</v>
      </c>
      <c r="M8" s="1">
        <f>[1]Ccalc!N9*$B$48*[2]EF_SO2!M8*(10^-6)*(64/32)</f>
        <v>16.917767375539512</v>
      </c>
      <c r="N8" s="1">
        <f>[1]Ccalc!O9*$B$48*[2]EF_SO2!N8*(10^-6)*(64/32)</f>
        <v>1.3711946740940966</v>
      </c>
      <c r="O8" s="1">
        <f>[1]Ccalc!P9*$B$48*[2]EF_SO2!O8*(10^-6)*(64/32)</f>
        <v>0</v>
      </c>
      <c r="P8" s="1">
        <f>[1]Ccalc!Q9*$B$48*[2]EF_SO2!P8*(10^-6)*(64/32)</f>
        <v>20.911562628532764</v>
      </c>
      <c r="Q8" s="1">
        <f>[1]Ccalc!R9*$B$48*[2]EF_SO2!Q8*(10^-6)*(64/32)</f>
        <v>34.22575897835398</v>
      </c>
      <c r="R8" s="1">
        <f>[1]Ccalc!S9*$B$48*[2]EF_SO2!R8*(10^-6)*(64/32)</f>
        <v>55.158034759318298</v>
      </c>
      <c r="S8" s="1">
        <f>[1]Ccalc!T9*$B$48*[2]EF_SO2!S8*(10^-6)*(64/32)</f>
        <v>56.701014508635268</v>
      </c>
      <c r="T8" s="1">
        <f>[1]Ccalc!U9*$B$48*[2]EF_SO2!T8*(10^-6)*(64/32)</f>
        <v>56.701014508635268</v>
      </c>
      <c r="U8" s="1">
        <f>[1]Ccalc!V9*$B$49*[2]EF_SO2!U8*(10^-6)*(64/32)</f>
        <v>0</v>
      </c>
    </row>
    <row r="9" spans="1:22" x14ac:dyDescent="0.2">
      <c r="A9" s="5">
        <v>1981</v>
      </c>
      <c r="B9" s="1">
        <f>[1]Ccalc!C10*$B$49*[2]EF_SO2!B9*(10^-6)*(64/32)</f>
        <v>5.8923690680421137</v>
      </c>
      <c r="D9" s="1">
        <f>[1]Ccalc!E10*$B$49*[2]EF_SO2!D9*(10^-6)*(64/32)</f>
        <v>0</v>
      </c>
      <c r="G9" s="1">
        <f>[1]Ccalc!H10*$B$49*[2]EF_SO2!G9*(10^-6)*(64/32)</f>
        <v>5.6178725619140522E-2</v>
      </c>
      <c r="I9" s="1">
        <f>[1]Ccalc!J10*$B$49*[2]EF_SO2!I9*(10^-6)*(64/32)</f>
        <v>0</v>
      </c>
      <c r="K9" s="1">
        <f>[1]Ccalc!L10*$B$48*[2]EF_SO2!K9*(10^-6)*(64/32)</f>
        <v>2.359005120807331</v>
      </c>
      <c r="L9" s="1">
        <f>[1]Ccalc!M10*$B$49*[2]EF_SO2!L9*(10^-6)*(64/32)</f>
        <v>1.809757891920813</v>
      </c>
      <c r="M9" s="1">
        <f>[1]Ccalc!N10*$B$48*[2]EF_SO2!M9*(10^-6)*(64/32)</f>
        <v>19.966525792442919</v>
      </c>
      <c r="N9" s="1">
        <f>[1]Ccalc!O10*$B$48*[2]EF_SO2!N9*(10^-6)*(64/32)</f>
        <v>0.26484652992909552</v>
      </c>
      <c r="O9" s="1">
        <f>[1]Ccalc!P10*$B$48*[2]EF_SO2!O9*(10^-6)*(64/32)</f>
        <v>0</v>
      </c>
      <c r="P9" s="1">
        <f>[1]Ccalc!Q10*$B$48*[2]EF_SO2!P9*(10^-6)*(64/32)</f>
        <v>18.98131719643051</v>
      </c>
      <c r="Q9" s="1">
        <f>[1]Ccalc!R10*$B$48*[2]EF_SO2!Q9*(10^-6)*(64/32)</f>
        <v>31.06654433228735</v>
      </c>
      <c r="R9" s="1">
        <f>[1]Ccalc!S10*$B$48*[2]EF_SO2!R9*(10^-6)*(64/32)</f>
        <v>50.066662750005108</v>
      </c>
      <c r="S9" s="1">
        <f>[1]Ccalc!T10*$B$48*[2]EF_SO2!S9*(10^-6)*(64/32)</f>
        <v>53.544110452111866</v>
      </c>
      <c r="T9" s="1">
        <f>[1]Ccalc!U10*$B$48*[2]EF_SO2!T9*(10^-6)*(64/32)</f>
        <v>53.544110452111866</v>
      </c>
      <c r="U9" s="1">
        <f>[1]Ccalc!V10*$B$49*[2]EF_SO2!U9*(10^-6)*(64/32)</f>
        <v>0</v>
      </c>
    </row>
    <row r="10" spans="1:22" x14ac:dyDescent="0.2">
      <c r="A10" s="5">
        <v>1982</v>
      </c>
      <c r="B10" s="1">
        <f>[1]Ccalc!C11*$B$49*[2]EF_SO2!B10*(10^-6)*(64/32)</f>
        <v>9.0084766426089296</v>
      </c>
      <c r="D10" s="1">
        <f>[1]Ccalc!E11*$B$49*[2]EF_SO2!D10*(10^-6)*(64/32)</f>
        <v>0</v>
      </c>
      <c r="G10" s="1">
        <f>[1]Ccalc!H11*$B$49*[2]EF_SO2!G10*(10^-6)*(64/32)</f>
        <v>7.8812477588514632E-2</v>
      </c>
      <c r="I10" s="1">
        <f>[1]Ccalc!J11*$B$49*[2]EF_SO2!I10*(10^-6)*(64/32)</f>
        <v>0</v>
      </c>
      <c r="K10" s="1">
        <f>[1]Ccalc!L11*$B$48*[2]EF_SO2!K10*(10^-6)*(64/32)</f>
        <v>3.0443185548875999</v>
      </c>
      <c r="L10" s="1">
        <f>[1]Ccalc!M11*$B$49*[2]EF_SO2!L10*(10^-6)*(64/32)</f>
        <v>3.040393258426966</v>
      </c>
      <c r="M10" s="1">
        <f>[1]Ccalc!N11*$B$48*[2]EF_SO2!M10*(10^-6)*(64/32)</f>
        <v>25.202403232924507</v>
      </c>
      <c r="N10" s="1">
        <f>[1]Ccalc!O11*$B$48*[2]EF_SO2!N10*(10^-6)*(64/32)</f>
        <v>1.2253010724822773</v>
      </c>
      <c r="O10" s="1">
        <f>[1]Ccalc!P11*$B$48*[2]EF_SO2!O10*(10^-6)*(64/32)</f>
        <v>0</v>
      </c>
      <c r="P10" s="1">
        <f>[1]Ccalc!Q11*$B$48*[2]EF_SO2!P10*(10^-6)*(64/32)</f>
        <v>19.426822500577273</v>
      </c>
      <c r="Q10" s="1">
        <f>[1]Ccalc!R11*$B$48*[2]EF_SO2!Q10*(10^-6)*(64/32)</f>
        <v>31.795698696987984</v>
      </c>
      <c r="R10" s="1">
        <f>[1]Ccalc!S11*$B$48*[2]EF_SO2!R10*(10^-6)*(64/32)</f>
        <v>51.241763697174839</v>
      </c>
      <c r="S10" s="1">
        <f>[1]Ccalc!T11*$B$48*[2]EF_SO2!S10*(10^-6)*(64/32)</f>
        <v>56.724726883475647</v>
      </c>
      <c r="T10" s="1">
        <f>[1]Ccalc!U11*$B$48*[2]EF_SO2!T10*(10^-6)*(64/32)</f>
        <v>56.724726883475647</v>
      </c>
      <c r="U10" s="1">
        <f>[1]Ccalc!V11*$B$49*[2]EF_SO2!U10*(10^-6)*(64/32)</f>
        <v>0</v>
      </c>
    </row>
    <row r="11" spans="1:22" x14ac:dyDescent="0.2">
      <c r="A11" s="5">
        <v>1983</v>
      </c>
      <c r="B11" s="1">
        <f>[1]Ccalc!C12*$B$49*[2]EF_SO2!B11*(10^-6)*(64/32)</f>
        <v>5.2453424489089269</v>
      </c>
      <c r="D11" s="1">
        <f>[1]Ccalc!E12*$B$49*[2]EF_SO2!D11*(10^-6)*(64/32)</f>
        <v>0</v>
      </c>
      <c r="G11" s="1">
        <f>[1]Ccalc!H12*$B$49*[2]EF_SO2!G11*(10^-6)*(64/32)</f>
        <v>9.0419762536095613E-2</v>
      </c>
      <c r="I11" s="1">
        <f>[1]Ccalc!J12*$B$49*[2]EF_SO2!I11*(10^-6)*(64/32)</f>
        <v>0</v>
      </c>
      <c r="K11" s="1">
        <f>[1]Ccalc!L12*$B$48*[2]EF_SO2!K11*(10^-6)*(64/32)</f>
        <v>3.8405020358733957</v>
      </c>
      <c r="L11" s="1">
        <f>[1]Ccalc!M12*$B$49*[2]EF_SO2!L11*(10^-6)*(64/32)</f>
        <v>4.9225414660246125</v>
      </c>
      <c r="M11" s="1">
        <f>[1]Ccalc!N12*$B$48*[2]EF_SO2!M11*(10^-6)*(64/32)</f>
        <v>21.810946503453614</v>
      </c>
      <c r="N11" s="1">
        <f>[1]Ccalc!O12*$B$48*[2]EF_SO2!N11*(10^-6)*(64/32)</f>
        <v>0.35350347139766763</v>
      </c>
      <c r="O11" s="1">
        <f>[1]Ccalc!P12*$B$48*[2]EF_SO2!O11*(10^-6)*(64/32)</f>
        <v>0</v>
      </c>
      <c r="P11" s="1">
        <f>[1]Ccalc!Q12*$B$48*[2]EF_SO2!P11*(10^-6)*(64/32)</f>
        <v>15.147054892301423</v>
      </c>
      <c r="Q11" s="1">
        <f>[1]Ccalc!R12*$B$48*[2]EF_SO2!Q11*(10^-6)*(64/32)</f>
        <v>24.791043079126435</v>
      </c>
      <c r="R11" s="1">
        <f>[1]Ccalc!S12*$B$48*[2]EF_SO2!R11*(10^-6)*(64/32)</f>
        <v>39.953101310128389</v>
      </c>
      <c r="S11" s="1">
        <f>[1]Ccalc!T12*$B$48*[2]EF_SO2!S11*(10^-6)*(64/32)</f>
        <v>45.600113136860429</v>
      </c>
      <c r="T11" s="1">
        <f>[1]Ccalc!U12*$B$48*[2]EF_SO2!T11*(10^-6)*(64/32)</f>
        <v>45.600113136860429</v>
      </c>
      <c r="U11" s="1">
        <f>[1]Ccalc!V12*$B$49*[2]EF_SO2!U11*(10^-6)*(64/32)</f>
        <v>0</v>
      </c>
    </row>
    <row r="12" spans="1:22" x14ac:dyDescent="0.2">
      <c r="A12" s="5">
        <v>1984</v>
      </c>
      <c r="B12" s="1">
        <f>[1]Ccalc!C13*$B$49*[2]EF_SO2!B12*(10^-6)*(64/32)</f>
        <v>3.2951329807807634</v>
      </c>
      <c r="D12" s="1">
        <f>[1]Ccalc!E13*$B$49*[2]EF_SO2!D12*(10^-6)*(64/32)</f>
        <v>0</v>
      </c>
      <c r="G12" s="1">
        <f>[1]Ccalc!H13*$B$49*[2]EF_SO2!G12*(10^-6)*(64/32)</f>
        <v>9.8967689027982336E-2</v>
      </c>
      <c r="I12" s="1">
        <f>[1]Ccalc!J13*$B$49*[2]EF_SO2!I12*(10^-6)*(64/32)</f>
        <v>0</v>
      </c>
      <c r="K12" s="1">
        <f>[1]Ccalc!L13*$B$48*[2]EF_SO2!K12*(10^-6)*(64/32)</f>
        <v>3.4568845342690673</v>
      </c>
      <c r="L12" s="1">
        <f>[1]Ccalc!M13*$B$49*[2]EF_SO2!L12*(10^-6)*(64/32)</f>
        <v>7.0580557784911724</v>
      </c>
      <c r="M12" s="1">
        <f>[1]Ccalc!N13*$B$48*[2]EF_SO2!M12*(10^-6)*(64/32)</f>
        <v>41.663638522217973</v>
      </c>
      <c r="N12" s="1">
        <f>[1]Ccalc!O13*$B$48*[2]EF_SO2!N12*(10^-6)*(64/32)</f>
        <v>0.81381445210953052</v>
      </c>
      <c r="O12" s="1">
        <f>[1]Ccalc!P13*$B$48*[2]EF_SO2!O12*(10^-6)*(64/32)</f>
        <v>0</v>
      </c>
      <c r="P12" s="1">
        <f>[1]Ccalc!Q13*$B$48*[2]EF_SO2!P12*(10^-6)*(64/32)</f>
        <v>17.219243243772546</v>
      </c>
      <c r="Q12" s="1">
        <f>[1]Ccalc!R13*$B$48*[2]EF_SO2!Q12*(10^-6)*(64/32)</f>
        <v>28.182574373800399</v>
      </c>
      <c r="R12" s="1">
        <f>[1]Ccalc!S13*$B$48*[2]EF_SO2!R12*(10^-6)*(64/32)</f>
        <v>45.418873483573968</v>
      </c>
      <c r="S12" s="1">
        <f>[1]Ccalc!T13*$B$48*[2]EF_SO2!S12*(10^-6)*(64/32)</f>
        <v>53.286908377616633</v>
      </c>
      <c r="T12" s="1">
        <f>[1]Ccalc!U13*$B$48*[2]EF_SO2!T12*(10^-6)*(64/32)</f>
        <v>53.286908377616633</v>
      </c>
      <c r="U12" s="1">
        <f>[1]Ccalc!V13*$B$49*[2]EF_SO2!U12*(10^-6)*(64/32)</f>
        <v>0</v>
      </c>
    </row>
    <row r="13" spans="1:22" x14ac:dyDescent="0.2">
      <c r="A13" s="5">
        <v>1985</v>
      </c>
      <c r="B13" s="1">
        <f>[1]Ccalc!C14*$B$49*[2]EF_SO2!B13*(10^-6)*(64/32)</f>
        <v>4.5067267554245038</v>
      </c>
      <c r="D13" s="1">
        <f>[1]Ccalc!E14*$B$49*[2]EF_SO2!D13*(10^-6)*(64/32)</f>
        <v>0</v>
      </c>
      <c r="G13" s="1">
        <f>[1]Ccalc!H14*$B$49*[2]EF_SO2!G13*(10^-6)*(64/32)</f>
        <v>0.10266001419921356</v>
      </c>
      <c r="I13" s="1">
        <f>[1]Ccalc!J14*$B$49*[2]EF_SO2!I13*(10^-6)*(64/32)</f>
        <v>0</v>
      </c>
      <c r="K13" s="1">
        <f>[1]Ccalc!L14*$B$48*[2]EF_SO2!K13*(10^-6)*(64/32)</f>
        <v>6.8690206413278165</v>
      </c>
      <c r="L13" s="1">
        <f>[1]Ccalc!M14*$B$49*[2]EF_SO2!L13*(10^-6)*(64/32)</f>
        <v>6.9856654628143389</v>
      </c>
      <c r="M13" s="1">
        <f>[1]Ccalc!N14*$B$48*[2]EF_SO2!M13*(10^-6)*(64/32)</f>
        <v>48.878650628597121</v>
      </c>
      <c r="N13" s="1">
        <f>[1]Ccalc!O14*$B$48*[2]EF_SO2!N13*(10^-6)*(64/32)</f>
        <v>2.3351528207468459</v>
      </c>
      <c r="O13" s="1">
        <f>[1]Ccalc!P14*$B$48*[2]EF_SO2!O13*(10^-6)*(64/32)</f>
        <v>0</v>
      </c>
      <c r="P13" s="1">
        <f>[1]Ccalc!Q14*$B$48*[2]EF_SO2!P13*(10^-6)*(64/32)</f>
        <v>33.585890741842178</v>
      </c>
      <c r="Q13" s="1">
        <f>[1]Ccalc!R14*$B$48*[2]EF_SO2!Q13*(10^-6)*(64/32)</f>
        <v>54.969713264525872</v>
      </c>
      <c r="R13" s="1">
        <f>[1]Ccalc!S14*$B$48*[2]EF_SO2!R13*(10^-6)*(64/32)</f>
        <v>88.588871232105461</v>
      </c>
      <c r="S13" s="1">
        <f>[1]Ccalc!T14*$B$48*[2]EF_SO2!S13*(10^-6)*(64/32)</f>
        <v>106.60908487819604</v>
      </c>
      <c r="T13" s="1">
        <f>[1]Ccalc!U14*$B$48*[2]EF_SO2!T13*(10^-6)*(64/32)</f>
        <v>106.60908487819604</v>
      </c>
      <c r="U13" s="1">
        <f>[1]Ccalc!V14*$B$49*[2]EF_SO2!U13*(10^-6)*(64/32)</f>
        <v>0</v>
      </c>
    </row>
    <row r="14" spans="1:22" x14ac:dyDescent="0.2">
      <c r="A14" s="5">
        <v>1986</v>
      </c>
      <c r="B14" s="1">
        <f>[1]Ccalc!C15*$B$49*[2]EF_SO2!B14*(10^-6)*(64/32)</f>
        <v>6.8010303158341801</v>
      </c>
      <c r="D14" s="1">
        <f>[1]Ccalc!E15*$B$49*[2]EF_SO2!D14*(10^-6)*(64/32)</f>
        <v>0</v>
      </c>
      <c r="G14" s="1">
        <f>[1]Ccalc!H15*$B$49*[2]EF_SO2!G14*(10^-6)*(64/32)</f>
        <v>0.17601228414395201</v>
      </c>
      <c r="I14" s="1">
        <f>[1]Ccalc!J15*$B$49*[2]EF_SO2!I14*(10^-6)*(64/32)</f>
        <v>0</v>
      </c>
      <c r="K14" s="1">
        <f>[1]Ccalc!L15*$B$48*[2]EF_SO2!K14*(10^-6)*(64/32)</f>
        <v>12.847331618017883</v>
      </c>
      <c r="L14" s="1">
        <f>[1]Ccalc!M15*$B$49*[2]EF_SO2!L14*(10^-6)*(64/32)</f>
        <v>6.6418114633493843</v>
      </c>
      <c r="M14" s="1">
        <f>[1]Ccalc!N15*$B$48*[2]EF_SO2!M14*(10^-6)*(64/32)</f>
        <v>109.24952980334133</v>
      </c>
      <c r="N14" s="1">
        <f>[1]Ccalc!O15*$B$48*[2]EF_SO2!N14*(10^-6)*(64/32)</f>
        <v>5.3430661024831805</v>
      </c>
      <c r="O14" s="1">
        <f>[1]Ccalc!P15*$B$48*[2]EF_SO2!O14*(10^-6)*(64/32)</f>
        <v>0</v>
      </c>
      <c r="P14" s="1">
        <f>[1]Ccalc!Q15*$B$48*[2]EF_SO2!P14*(10^-6)*(64/32)</f>
        <v>53.808497386131442</v>
      </c>
      <c r="Q14" s="1">
        <f>[1]Ccalc!R15*$B$48*[2]EF_SO2!Q14*(10^-6)*(64/32)</f>
        <v>88.067864426941753</v>
      </c>
      <c r="R14" s="1">
        <f>[1]Ccalc!S15*$B$48*[2]EF_SO2!R14*(10^-6)*(64/32)</f>
        <v>141.9296597721148</v>
      </c>
      <c r="S14" s="1">
        <f>[1]Ccalc!T15*$B$48*[2]EF_SO2!S14*(10^-6)*(64/32)</f>
        <v>174.9378092278084</v>
      </c>
      <c r="T14" s="1">
        <f>[1]Ccalc!U15*$B$48*[2]EF_SO2!T14*(10^-6)*(64/32)</f>
        <v>174.9378092278084</v>
      </c>
      <c r="U14" s="1">
        <f>[1]Ccalc!V15*$B$49*[2]EF_SO2!U14*(10^-6)*(64/32)</f>
        <v>0</v>
      </c>
    </row>
    <row r="15" spans="1:22" x14ac:dyDescent="0.2">
      <c r="A15" s="5">
        <v>1987</v>
      </c>
      <c r="B15" s="1">
        <f>[1]Ccalc!C16*$B$49*[2]EF_SO2!B15*(10^-6)*(64/32)</f>
        <v>4.3156126900376899</v>
      </c>
      <c r="D15" s="1">
        <f>[1]Ccalc!E16*$B$49*[2]EF_SO2!D15*(10^-6)*(64/32)</f>
        <v>0</v>
      </c>
      <c r="G15" s="1">
        <f>[1]Ccalc!H16*$B$49*[2]EF_SO2!G15*(10^-6)*(64/32)</f>
        <v>0.2348003671869571</v>
      </c>
      <c r="I15" s="1">
        <f>[1]Ccalc!J16*$B$49*[2]EF_SO2!I15*(10^-6)*(64/32)</f>
        <v>0</v>
      </c>
      <c r="K15" s="1">
        <f>[1]Ccalc!L16*$B$48*[2]EF_SO2!K15*(10^-6)*(64/32)</f>
        <v>7.590118380095717</v>
      </c>
      <c r="L15" s="1">
        <f>[1]Ccalc!M16*$B$49*[2]EF_SO2!L15*(10^-6)*(64/32)</f>
        <v>7.7819589352594978</v>
      </c>
      <c r="M15" s="1">
        <f>[1]Ccalc!N16*$B$48*[2]EF_SO2!M15*(10^-6)*(64/32)</f>
        <v>93.751389976271739</v>
      </c>
      <c r="N15" s="1">
        <f>[1]Ccalc!O16*$B$48*[2]EF_SO2!N15*(10^-6)*(64/32)</f>
        <v>1.2181475082641369</v>
      </c>
      <c r="O15" s="1">
        <f>[1]Ccalc!P16*$B$48*[2]EF_SO2!O15*(10^-6)*(64/32)</f>
        <v>0</v>
      </c>
      <c r="P15" s="1">
        <f>[1]Ccalc!Q16*$B$48*[2]EF_SO2!P15*(10^-6)*(64/32)</f>
        <v>37.142663521351501</v>
      </c>
      <c r="Q15" s="1">
        <f>[1]Ccalc!R16*$B$48*[2]EF_SO2!Q15*(10^-6)*(64/32)</f>
        <v>60.791050007967392</v>
      </c>
      <c r="R15" s="1">
        <f>[1]Ccalc!S16*$B$48*[2]EF_SO2!R15*(10^-6)*(64/32)</f>
        <v>97.97050378095615</v>
      </c>
      <c r="S15" s="1">
        <f>[1]Ccalc!T16*$B$48*[2]EF_SO2!S15*(10^-6)*(64/32)</f>
        <v>123.57015723740044</v>
      </c>
      <c r="T15" s="1">
        <f>[1]Ccalc!U16*$B$48*[2]EF_SO2!T15*(10^-6)*(64/32)</f>
        <v>123.57015723740044</v>
      </c>
      <c r="U15" s="1">
        <f>[1]Ccalc!V16*$B$49*[2]EF_SO2!U15*(10^-6)*(64/32)</f>
        <v>0</v>
      </c>
    </row>
    <row r="16" spans="1:22" x14ac:dyDescent="0.2">
      <c r="A16" s="5">
        <v>1988</v>
      </c>
      <c r="B16" s="1">
        <f>[1]Ccalc!C17*$B$49*[2]EF_SO2!B16*(10^-6)*(64/32)</f>
        <v>7.0150550584129272</v>
      </c>
      <c r="D16" s="1">
        <f>[1]Ccalc!E17*$B$49*[2]EF_SO2!D16*(10^-6)*(64/32)</f>
        <v>0</v>
      </c>
      <c r="G16" s="1">
        <f>[1]Ccalc!H17*$B$49*[2]EF_SO2!G16*(10^-6)*(64/32)</f>
        <v>0.18033783453151667</v>
      </c>
      <c r="I16" s="1">
        <f>[1]Ccalc!J17*$B$49*[2]EF_SO2!I16*(10^-6)*(64/32)</f>
        <v>0</v>
      </c>
      <c r="K16" s="1">
        <f>[1]Ccalc!L17*$B$48*[2]EF_SO2!K16*(10^-6)*(64/32)</f>
        <v>13.070532133771094</v>
      </c>
      <c r="L16" s="1">
        <f>[1]Ccalc!M17*$B$49*[2]EF_SO2!L16*(10^-6)*(64/32)</f>
        <v>6.3160550428036384</v>
      </c>
      <c r="M16" s="1">
        <f>[1]Ccalc!N17*$B$48*[2]EF_SO2!M16*(10^-6)*(64/32)</f>
        <v>233.04336257710025</v>
      </c>
      <c r="N16" s="1">
        <f>[1]Ccalc!O17*$B$48*[2]EF_SO2!N16*(10^-6)*(64/32)</f>
        <v>7.6069208311201653</v>
      </c>
      <c r="O16" s="1">
        <f>[1]Ccalc!P17*$B$48*[2]EF_SO2!O16*(10^-6)*(64/32)</f>
        <v>0</v>
      </c>
      <c r="P16" s="1">
        <f>[1]Ccalc!Q17*$B$48*[2]EF_SO2!P16*(10^-6)*(64/32)</f>
        <v>39.982322270452471</v>
      </c>
      <c r="Q16" s="1">
        <f>[1]Ccalc!R17*$B$48*[2]EF_SO2!Q16*(10^-6)*(64/32)</f>
        <v>65.438692924661424</v>
      </c>
      <c r="R16" s="1">
        <f>[1]Ccalc!S17*$B$48*[2]EF_SO2!R16*(10^-6)*(64/32)</f>
        <v>105.46061816264275</v>
      </c>
      <c r="S16" s="1">
        <f>[1]Ccalc!T17*$B$48*[2]EF_SO2!S16*(10^-6)*(64/32)</f>
        <v>136.05847544724168</v>
      </c>
      <c r="T16" s="1">
        <f>[1]Ccalc!U17*$B$48*[2]EF_SO2!T16*(10^-6)*(64/32)</f>
        <v>136.05847544724168</v>
      </c>
      <c r="U16" s="1">
        <f>[1]Ccalc!V17*$B$49*[2]EF_SO2!U16*(10^-6)*(64/32)</f>
        <v>0</v>
      </c>
    </row>
    <row r="17" spans="1:21" x14ac:dyDescent="0.2">
      <c r="A17" s="5">
        <v>1989</v>
      </c>
      <c r="B17" s="1">
        <f>[1]Ccalc!C18*$B$49*[2]EF_SO2!B17*(10^-6)*(64/32)</f>
        <v>21.783854966348525</v>
      </c>
      <c r="D17" s="1">
        <f>[1]Ccalc!E18*$B$49*[2]EF_SO2!D17*(10^-6)*(64/32)</f>
        <v>0</v>
      </c>
      <c r="G17" s="1">
        <f>[1]Ccalc!H18*$B$49*[2]EF_SO2!G17*(10^-6)*(64/32)</f>
        <v>0.7049496489065149</v>
      </c>
      <c r="I17" s="1">
        <f>[1]Ccalc!J18*$B$49*[2]EF_SO2!I17*(10^-6)*(64/32)</f>
        <v>0</v>
      </c>
      <c r="K17" s="1">
        <f>[1]Ccalc!L18*$B$48*[2]EF_SO2!K17*(10^-6)*(64/32)</f>
        <v>19.411146119737367</v>
      </c>
      <c r="L17" s="1">
        <f>[1]Ccalc!M18*$B$49*[2]EF_SO2!L17*(10^-6)*(64/32)</f>
        <v>9.1392773542001073</v>
      </c>
      <c r="M17" s="1">
        <f>[1]Ccalc!N18*$B$48*[2]EF_SO2!M17*(10^-6)*(64/32)</f>
        <v>248.25645311549695</v>
      </c>
      <c r="N17" s="1">
        <f>[1]Ccalc!O18*$B$48*[2]EF_SO2!N17*(10^-6)*(64/32)</f>
        <v>10.16256452511829</v>
      </c>
      <c r="O17" s="1">
        <f>[1]Ccalc!P18*$B$48*[2]EF_SO2!O17*(10^-6)*(64/32)</f>
        <v>0</v>
      </c>
      <c r="P17" s="1">
        <f>[1]Ccalc!Q18*$B$48*[2]EF_SO2!P17*(10^-6)*(64/32)</f>
        <v>39.12276036557251</v>
      </c>
      <c r="Q17" s="1">
        <f>[1]Ccalc!R18*$B$48*[2]EF_SO2!Q17*(10^-6)*(64/32)</f>
        <v>64.031855994012545</v>
      </c>
      <c r="R17" s="1">
        <f>[1]Ccalc!S18*$B$48*[2]EF_SO2!R17*(10^-6)*(64/32)</f>
        <v>103.19336792078543</v>
      </c>
      <c r="S17" s="1">
        <f>[1]Ccalc!T18*$B$48*[2]EF_SO2!S17*(10^-6)*(64/32)</f>
        <v>136.1645726686076</v>
      </c>
      <c r="T17" s="1">
        <f>[1]Ccalc!U18*$B$48*[2]EF_SO2!T17*(10^-6)*(64/32)</f>
        <v>136.1645726686076</v>
      </c>
      <c r="U17" s="1">
        <f>[1]Ccalc!V18*$B$49*[2]EF_SO2!U17*(10^-6)*(64/32)</f>
        <v>0</v>
      </c>
    </row>
    <row r="18" spans="1:21" x14ac:dyDescent="0.2">
      <c r="A18" s="5">
        <v>1990</v>
      </c>
      <c r="B18" s="1">
        <f>[1]Ccalc!C19*$B$49*[2]EF_SO2!B18*(10^-6)*(64/32)</f>
        <v>52.852168773462843</v>
      </c>
      <c r="D18" s="1">
        <f>[1]Ccalc!E19*$B$49*[2]EF_SO2!D18*(10^-6)*(64/32)</f>
        <v>0</v>
      </c>
      <c r="G18" s="1">
        <f>[1]Ccalc!H19*$B$49*[2]EF_SO2!G18*(10^-6)*(64/32)</f>
        <v>1.5492182096239038</v>
      </c>
      <c r="I18" s="1">
        <f>[1]Ccalc!J19*$B$49*[2]EF_SO2!I18*(10^-6)*(64/32)</f>
        <v>0</v>
      </c>
      <c r="K18" s="1">
        <f>[1]Ccalc!L19*$B$48*[2]EF_SO2!K18*(10^-6)*(64/32)</f>
        <v>17.515236259010305</v>
      </c>
      <c r="L18" s="1">
        <f>[1]Ccalc!M19*$B$49*[2]EF_SO2!L18*(10^-6)*(64/32)</f>
        <v>7.7819589352594978</v>
      </c>
      <c r="M18" s="1">
        <f>[1]Ccalc!N19*$B$48*[2]EF_SO2!M18*(10^-6)*(64/32)</f>
        <v>269.8450955429127</v>
      </c>
      <c r="N18" s="1">
        <f>[1]Ccalc!O19*$B$48*[2]EF_SO2!N18*(10^-6)*(64/32)</f>
        <v>8.7949500787258668</v>
      </c>
      <c r="O18" s="1">
        <f>[1]Ccalc!P19*$B$48*[2]EF_SO2!O18*(10^-6)*(64/32)</f>
        <v>0</v>
      </c>
      <c r="P18" s="1">
        <f>[1]Ccalc!Q19*$B$48*[2]EF_SO2!P18*(10^-6)*(64/32)</f>
        <v>32.430964829880722</v>
      </c>
      <c r="Q18" s="1">
        <f>[1]Ccalc!R19*$B$48*[2]EF_SO2!Q18*(10^-6)*(64/32)</f>
        <v>53.079456825883916</v>
      </c>
      <c r="R18" s="1">
        <f>[1]Ccalc!S19*$B$48*[2]EF_SO2!R18*(10^-6)*(64/32)</f>
        <v>85.542544913598419</v>
      </c>
      <c r="S18" s="1">
        <f>[1]Ccalc!T19*$B$48*[2]EF_SO2!S18*(10^-6)*(64/32)</f>
        <v>115.46225996716687</v>
      </c>
      <c r="T18" s="1">
        <f>[1]Ccalc!U19*$B$48*[2]EF_SO2!T18*(10^-6)*(64/32)</f>
        <v>115.46225996716687</v>
      </c>
      <c r="U18" s="1">
        <f>[1]Ccalc!V19*$B$49*[2]EF_SO2!U18*(10^-6)*(64/32)</f>
        <v>0</v>
      </c>
    </row>
    <row r="19" spans="1:21" x14ac:dyDescent="0.2">
      <c r="A19" s="5">
        <v>1991</v>
      </c>
      <c r="B19" s="1">
        <f>[1]Ccalc!C20*$B$49*[2]EF_SO2!B19*(10^-6)*(64/32)</f>
        <v>67.375952925936403</v>
      </c>
      <c r="D19" s="1">
        <f>[1]Ccalc!E20*$B$49*[2]EF_SO2!D19*(10^-6)*(64/32)</f>
        <v>0</v>
      </c>
      <c r="G19" s="1">
        <f>[1]Ccalc!H20*$B$49*[2]EF_SO2!G19*(10^-6)*(64/32)</f>
        <v>2.2374453890558539</v>
      </c>
      <c r="I19" s="1">
        <f>[1]Ccalc!J20*$B$49*[2]EF_SO2!I19*(10^-6)*(64/32)</f>
        <v>0</v>
      </c>
      <c r="K19" s="1">
        <f>[1]Ccalc!L20*$B$48*[2]EF_SO2!K19*(10^-6)*(64/32)</f>
        <v>16.625192340367022</v>
      </c>
      <c r="L19" s="1">
        <f>[1]Ccalc!M20*$B$49*[2]EF_SO2!L19*(10^-6)*(64/32)</f>
        <v>7.7638613563402892</v>
      </c>
      <c r="M19" s="1">
        <f>[1]Ccalc!N20*$B$48*[2]EF_SO2!M19*(10^-6)*(64/32)</f>
        <v>569.58592995978631</v>
      </c>
      <c r="N19" s="1">
        <f>[1]Ccalc!O20*$B$48*[2]EF_SO2!N19*(10^-6)*(64/32)</f>
        <v>3.9376351402888212</v>
      </c>
      <c r="O19" s="1">
        <f>[1]Ccalc!P20*$B$48*[2]EF_SO2!O19*(10^-6)*(64/32)</f>
        <v>0</v>
      </c>
      <c r="P19" s="1">
        <f>[1]Ccalc!Q20*$B$48*[2]EF_SO2!P19*(10^-6)*(64/32)</f>
        <v>42.906216621621148</v>
      </c>
      <c r="Q19" s="1">
        <f>[1]Ccalc!R20*$B$48*[2]EF_SO2!Q19*(10^-6)*(64/32)</f>
        <v>70.224203463444695</v>
      </c>
      <c r="R19" s="1">
        <f>[1]Ccalc!S20*$B$48*[2]EF_SO2!R19*(10^-6)*(64/32)</f>
        <v>113.17291920485576</v>
      </c>
      <c r="S19" s="1">
        <f>[1]Ccalc!T20*$B$48*[2]EF_SO2!S19*(10^-6)*(64/32)</f>
        <v>156.30904617908743</v>
      </c>
      <c r="T19" s="1">
        <f>[1]Ccalc!U20*$B$48*[2]EF_SO2!T19*(10^-6)*(64/32)</f>
        <v>156.30904617908743</v>
      </c>
      <c r="U19" s="1">
        <f>[1]Ccalc!V20*$B$49*[2]EF_SO2!U19*(10^-6)*(64/32)</f>
        <v>0</v>
      </c>
    </row>
    <row r="20" spans="1:21" x14ac:dyDescent="0.2">
      <c r="A20" s="5">
        <v>1992</v>
      </c>
      <c r="B20" s="1">
        <f>[1]Ccalc!C21*$B$49*[2]EF_SO2!B20*(10^-6)*(64/32)</f>
        <v>83.706159988059767</v>
      </c>
      <c r="D20" s="1">
        <f>[1]Ccalc!E21*$B$49*[2]EF_SO2!D20*(10^-6)*(64/32)</f>
        <v>0</v>
      </c>
      <c r="G20" s="1">
        <f>[1]Ccalc!H21*$B$49*[2]EF_SO2!G20*(10^-6)*(64/32)</f>
        <v>2.4661019375148507</v>
      </c>
      <c r="I20" s="1">
        <f>[1]Ccalc!J21*$B$49*[2]EF_SO2!I20*(10^-6)*(64/32)</f>
        <v>0</v>
      </c>
      <c r="K20" s="1">
        <f>[1]Ccalc!L21*$B$48*[2]EF_SO2!K20*(10^-6)*(64/32)</f>
        <v>19.055153963535115</v>
      </c>
      <c r="L20" s="1">
        <f>[1]Ccalc!M21*$B$49*[2]EF_SO2!L20*(10^-6)*(64/32)</f>
        <v>7.9086419876939535</v>
      </c>
      <c r="M20" s="1">
        <f>[1]Ccalc!N21*$B$48*[2]EF_SO2!M20*(10^-6)*(64/32)</f>
        <v>449.67258961045218</v>
      </c>
      <c r="N20" s="1">
        <f>[1]Ccalc!O21*$B$48*[2]EF_SO2!N20*(10^-6)*(64/32)</f>
        <v>2.1916319068635373</v>
      </c>
      <c r="O20" s="1">
        <f>[1]Ccalc!P21*$B$48*[2]EF_SO2!O20*(10^-6)*(64/32)</f>
        <v>0</v>
      </c>
      <c r="P20" s="1">
        <f>[1]Ccalc!Q21*$B$48*[2]EF_SO2!P20*(10^-6)*(64/32)</f>
        <v>29.785713613011577</v>
      </c>
      <c r="Q20" s="1">
        <f>[1]Ccalc!R21*$B$48*[2]EF_SO2!Q20*(10^-6)*(64/32)</f>
        <v>48.749998898993766</v>
      </c>
      <c r="R20" s="1">
        <f>[1]Ccalc!S21*$B$48*[2]EF_SO2!R20*(10^-6)*(64/32)</f>
        <v>78.565215616929081</v>
      </c>
      <c r="S20" s="1">
        <f>[1]Ccalc!T21*$B$48*[2]EF_SO2!S20*(10^-6)*(64/32)</f>
        <v>111.07782232185893</v>
      </c>
      <c r="T20" s="1">
        <f>[1]Ccalc!U21*$B$48*[2]EF_SO2!T20*(10^-6)*(64/32)</f>
        <v>111.07782232185893</v>
      </c>
      <c r="U20" s="1">
        <f>[1]Ccalc!V21*$B$49*[2]EF_SO2!U20*(10^-6)*(64/32)</f>
        <v>0</v>
      </c>
    </row>
    <row r="21" spans="1:21" x14ac:dyDescent="0.2">
      <c r="A21" s="5">
        <v>1993</v>
      </c>
      <c r="B21" s="1">
        <f>[1]Ccalc!C22*$B$49*[2]EF_SO2!B21*(10^-6)*(64/32)</f>
        <v>154.43757252281728</v>
      </c>
      <c r="D21" s="1">
        <f>[1]Ccalc!E22*$B$49*[2]EF_SO2!D21*(10^-6)*(64/32)</f>
        <v>0</v>
      </c>
      <c r="G21" s="1">
        <f>[1]Ccalc!H22*$B$49*[2]EF_SO2!G21*(10^-6)*(64/32)</f>
        <v>3.8363318413049527</v>
      </c>
      <c r="I21" s="1">
        <f>[1]Ccalc!J22*$B$49*[2]EF_SO2!I21*(10^-6)*(64/32)</f>
        <v>0</v>
      </c>
      <c r="K21" s="1">
        <f>[1]Ccalc!L22*$B$48*[2]EF_SO2!K21*(10^-6)*(64/32)</f>
        <v>38.153223710267504</v>
      </c>
      <c r="L21" s="1">
        <f>[1]Ccalc!M22*$B$49*[2]EF_SO2!L21*(10^-6)*(64/32)</f>
        <v>5.5378591492776881</v>
      </c>
      <c r="M21" s="1">
        <f>[1]Ccalc!N22*$B$48*[2]EF_SO2!M21*(10^-6)*(64/32)</f>
        <v>371.25964241623325</v>
      </c>
      <c r="N21" s="1">
        <f>[1]Ccalc!O22*$B$48*[2]EF_SO2!N21*(10^-6)*(64/32)</f>
        <v>64.278406513832124</v>
      </c>
      <c r="O21" s="1">
        <f>[1]Ccalc!P22*$B$48*[2]EF_SO2!O21*(10^-6)*(64/32)</f>
        <v>0</v>
      </c>
      <c r="P21" s="1">
        <f>[1]Ccalc!Q22*$B$48*[2]EF_SO2!P21*(10^-6)*(64/32)</f>
        <v>41.891720480347558</v>
      </c>
      <c r="Q21" s="1">
        <f>[1]Ccalc!R22*$B$48*[2]EF_SO2!Q21*(10^-6)*(64/32)</f>
        <v>68.563787117115595</v>
      </c>
      <c r="R21" s="1">
        <f>[1]Ccalc!S22*$B$48*[2]EF_SO2!R21*(10^-6)*(64/32)</f>
        <v>110.49700184671381</v>
      </c>
      <c r="S21" s="1">
        <f>[1]Ccalc!T22*$B$48*[2]EF_SO2!S21*(10^-6)*(64/32)</f>
        <v>159.98313556773937</v>
      </c>
      <c r="T21" s="1">
        <f>[1]Ccalc!U22*$B$48*[2]EF_SO2!T21*(10^-6)*(64/32)</f>
        <v>159.98313556773937</v>
      </c>
      <c r="U21" s="1">
        <f>[1]Ccalc!V22*$B$49*[2]EF_SO2!U21*(10^-6)*(64/32)</f>
        <v>0</v>
      </c>
    </row>
    <row r="22" spans="1:21" x14ac:dyDescent="0.2">
      <c r="A22" s="5">
        <v>1994</v>
      </c>
      <c r="B22" s="1">
        <f>[1]Ccalc!C23*$B$49*[2]EF_SO2!B22*(10^-6)*(64/32)</f>
        <v>304.17454866479773</v>
      </c>
      <c r="D22" s="1">
        <f>[1]Ccalc!E23*$B$49*[2]EF_SO2!D22*(10^-6)*(64/32)</f>
        <v>0</v>
      </c>
      <c r="G22" s="1">
        <f>[1]Ccalc!H23*$B$49*[2]EF_SO2!G22*(10^-6)*(64/32)</f>
        <v>7.222947060607285</v>
      </c>
      <c r="I22" s="1">
        <f>[1]Ccalc!J23*$B$49*[2]EF_SO2!I22*(10^-6)*(64/32)</f>
        <v>0</v>
      </c>
      <c r="K22" s="1">
        <f>[1]Ccalc!L23*$B$48*[2]EF_SO2!K22*(10^-6)*(64/32)</f>
        <v>43.554672589649137</v>
      </c>
      <c r="L22" s="1">
        <f>[1]Ccalc!M23*$B$49*[2]EF_SO2!L22*(10^-6)*(64/32)</f>
        <v>6.1712744114499722</v>
      </c>
      <c r="M22" s="1">
        <f>[1]Ccalc!N23*$B$48*[2]EF_SO2!M22*(10^-6)*(64/32)</f>
        <v>633.74789072661247</v>
      </c>
      <c r="N22" s="1">
        <f>[1]Ccalc!O23*$B$48*[2]EF_SO2!N22*(10^-6)*(64/32)</f>
        <v>121.41290327182915</v>
      </c>
      <c r="O22" s="1">
        <f>[1]Ccalc!P23*$B$48*[2]EF_SO2!O22*(10^-6)*(64/32)</f>
        <v>0</v>
      </c>
      <c r="P22" s="1">
        <f>[1]Ccalc!Q23*$B$48*[2]EF_SO2!P22*(10^-6)*(64/32)</f>
        <v>55.18108552952377</v>
      </c>
      <c r="Q22" s="1">
        <f>[1]Ccalc!R23*$B$48*[2]EF_SO2!Q22*(10^-6)*(64/32)</f>
        <v>90.314366604076696</v>
      </c>
      <c r="R22" s="1">
        <f>[1]Ccalc!S23*$B$48*[2]EF_SO2!R22*(10^-6)*(64/32)</f>
        <v>145.55010965758444</v>
      </c>
      <c r="S22" s="1">
        <f>[1]Ccalc!T23*$B$48*[2]EF_SO2!S22*(10^-6)*(64/32)</f>
        <v>215.87415500756907</v>
      </c>
      <c r="T22" s="1">
        <f>[1]Ccalc!U23*$B$48*[2]EF_SO2!T22*(10^-6)*(64/32)</f>
        <v>215.87415500756907</v>
      </c>
      <c r="U22" s="1">
        <f>[1]Ccalc!V23*$B$49*[2]EF_SO2!U22*(10^-6)*(64/32)</f>
        <v>0</v>
      </c>
    </row>
    <row r="23" spans="1:21" x14ac:dyDescent="0.2">
      <c r="A23" s="5">
        <v>1995</v>
      </c>
      <c r="B23" s="1">
        <f>[1]Ccalc!C24*$B$49*[2]EF_SO2!B23*(10^-6)*(64/32)</f>
        <v>481.21704939330795</v>
      </c>
      <c r="D23" s="1">
        <f>[1]Ccalc!E24*$B$49*[2]EF_SO2!D23*(10^-6)*(64/32)</f>
        <v>0</v>
      </c>
      <c r="G23" s="1">
        <f>[1]Ccalc!H24*$B$49*[2]EF_SO2!G23*(10^-6)*(64/32)</f>
        <v>13.358006441113693</v>
      </c>
      <c r="I23" s="1">
        <f>[1]Ccalc!J24*$B$49*[2]EF_SO2!I23*(10^-6)*(64/32)</f>
        <v>0</v>
      </c>
      <c r="K23" s="1">
        <f>[1]Ccalc!L24*$B$48*[2]EF_SO2!K23*(10^-6)*(64/32)</f>
        <v>59.501254448131171</v>
      </c>
      <c r="L23" s="1">
        <f>[1]Ccalc!M24*$B$49*[2]EF_SO2!L23*(10^-6)*(64/32)</f>
        <v>13.048354400749062</v>
      </c>
      <c r="M23" s="1">
        <f>[1]Ccalc!N24*$B$48*[2]EF_SO2!M23*(10^-6)*(64/32)</f>
        <v>1220.9501672383592</v>
      </c>
      <c r="N23" s="1">
        <f>[1]Ccalc!O24*$B$48*[2]EF_SO2!N23*(10^-6)*(64/32)</f>
        <v>306.32424957948342</v>
      </c>
      <c r="O23" s="1">
        <f>[1]Ccalc!P24*$B$48*[2]EF_SO2!O23*(10^-6)*(64/32)</f>
        <v>0</v>
      </c>
      <c r="P23" s="1">
        <f>[1]Ccalc!Q24*$B$48*[2]EF_SO2!P23*(10^-6)*(64/32)</f>
        <v>92.799918487662794</v>
      </c>
      <c r="Q23" s="1">
        <f>[1]Ccalc!R24*$B$48*[2]EF_SO2!Q23*(10^-6)*(64/32)</f>
        <v>151.88475867585097</v>
      </c>
      <c r="R23" s="1">
        <f>[1]Ccalc!S24*$B$48*[2]EF_SO2!R23*(10^-6)*(64/32)</f>
        <v>244.77659659064673</v>
      </c>
      <c r="S23" s="1">
        <f>[1]Ccalc!T24*$B$48*[2]EF_SO2!S23*(10^-6)*(64/32)</f>
        <v>371.95838683718813</v>
      </c>
      <c r="T23" s="1">
        <f>[1]Ccalc!U24*$B$48*[2]EF_SO2!T23*(10^-6)*(64/32)</f>
        <v>371.95838683718813</v>
      </c>
      <c r="U23" s="1">
        <f>[1]Ccalc!V24*$B$49*[2]EF_SO2!U23*(10^-6)*(64/32)</f>
        <v>0</v>
      </c>
    </row>
    <row r="24" spans="1:21" x14ac:dyDescent="0.2">
      <c r="A24" s="5">
        <v>1996</v>
      </c>
      <c r="B24" s="1">
        <f>[1]Ccalc!C25*$B$49*[2]EF_SO2!B24*(10^-6)*(64/32)</f>
        <v>497.50262286331855</v>
      </c>
      <c r="D24" s="1">
        <f>[1]Ccalc!E25*$B$49*[2]EF_SO2!D24*(10^-6)*(64/32)</f>
        <v>0</v>
      </c>
      <c r="G24" s="1">
        <f>[1]Ccalc!H25*$B$49*[2]EF_SO2!G24*(10^-6)*(64/32)</f>
        <v>14.249837826031719</v>
      </c>
      <c r="I24" s="1">
        <f>[1]Ccalc!J25*$B$49*[2]EF_SO2!I24*(10^-6)*(64/32)</f>
        <v>0</v>
      </c>
      <c r="K24" s="1">
        <f>[1]Ccalc!L25*$B$48*[2]EF_SO2!K24*(10^-6)*(64/32)</f>
        <v>56.76438599600322</v>
      </c>
      <c r="L24" s="1">
        <f>[1]Ccalc!M25*$B$49*[2]EF_SO2!L24*(10^-6)*(64/32)</f>
        <v>23.182998595505619</v>
      </c>
      <c r="M24" s="1">
        <f>[1]Ccalc!N25*$B$48*[2]EF_SO2!M24*(10^-6)*(64/32)</f>
        <v>1110.454026580378</v>
      </c>
      <c r="N24" s="1">
        <f>[1]Ccalc!O25*$B$48*[2]EF_SO2!N24*(10^-6)*(64/32)</f>
        <v>305.85588291375348</v>
      </c>
      <c r="O24" s="1">
        <f>[1]Ccalc!P25*$B$48*[2]EF_SO2!O24*(10^-6)*(64/32)</f>
        <v>0</v>
      </c>
      <c r="P24" s="1">
        <f>[1]Ccalc!Q25*$B$48*[2]EF_SO2!P24*(10^-6)*(64/32)</f>
        <v>63.341899409925333</v>
      </c>
      <c r="Q24" s="1">
        <f>[1]Ccalc!R25*$B$48*[2]EF_SO2!Q24*(10^-6)*(64/32)</f>
        <v>103.67109435797133</v>
      </c>
      <c r="R24" s="1">
        <f>[1]Ccalc!S25*$B$48*[2]EF_SO2!R24*(10^-6)*(64/32)</f>
        <v>167.07573467545521</v>
      </c>
      <c r="S24" s="1">
        <f>[1]Ccalc!T25*$B$48*[2]EF_SO2!S24*(10^-6)*(64/32)</f>
        <v>260.10465229120979</v>
      </c>
      <c r="T24" s="1">
        <f>[1]Ccalc!U25*$B$48*[2]EF_SO2!T24*(10^-6)*(64/32)</f>
        <v>260.10465229120979</v>
      </c>
      <c r="U24" s="1">
        <f>[1]Ccalc!V25*$B$49*[2]EF_SO2!U24*(10^-6)*(64/32)</f>
        <v>0</v>
      </c>
    </row>
    <row r="25" spans="1:21" x14ac:dyDescent="0.2">
      <c r="A25" s="5">
        <v>1997</v>
      </c>
      <c r="B25" s="1">
        <f>[1]Ccalc!C26*$B$49*[2]EF_SO2!B25*(10^-6)*(64/32)</f>
        <v>654.90015540463764</v>
      </c>
      <c r="D25" s="1">
        <f>[1]Ccalc!E26*$B$49*[2]EF_SO2!D25*(10^-6)*(64/32)</f>
        <v>0</v>
      </c>
      <c r="G25" s="1">
        <f>[1]Ccalc!H26*$B$49*[2]EF_SO2!G25*(10^-6)*(64/32)</f>
        <v>20.235095010162571</v>
      </c>
      <c r="I25" s="1">
        <f>[1]Ccalc!J26*$B$49*[2]EF_SO2!I25*(10^-6)*(64/32)</f>
        <v>0</v>
      </c>
      <c r="K25" s="1">
        <f>[1]Ccalc!L26*$B$48*[2]EF_SO2!K25*(10^-6)*(64/32)</f>
        <v>113.17293876863901</v>
      </c>
      <c r="L25" s="1">
        <f>[1]Ccalc!M26*$B$49*[2]EF_SO2!L25*(10^-6)*(64/32)</f>
        <v>28.431296482075975</v>
      </c>
      <c r="M25" s="1">
        <f>[1]Ccalc!N26*$B$48*[2]EF_SO2!M25*(10^-6)*(64/32)</f>
        <v>1543.4418958723375</v>
      </c>
      <c r="N25" s="1">
        <f>[1]Ccalc!O26*$B$48*[2]EF_SO2!N25*(10^-6)*(64/32)</f>
        <v>621.0290192051807</v>
      </c>
      <c r="O25" s="1">
        <f>[1]Ccalc!P26*$B$48*[2]EF_SO2!O25*(10^-6)*(64/32)</f>
        <v>0</v>
      </c>
      <c r="P25" s="1">
        <f>[1]Ccalc!Q26*$B$48*[2]EF_SO2!P25*(10^-6)*(64/32)</f>
        <v>103.79599223735507</v>
      </c>
      <c r="Q25" s="1">
        <f>[1]Ccalc!R26*$B$48*[2]EF_SO2!Q25*(10^-6)*(64/32)</f>
        <v>169.88192974099479</v>
      </c>
      <c r="R25" s="1">
        <f>[1]Ccalc!S26*$B$48*[2]EF_SO2!R25*(10^-6)*(64/32)</f>
        <v>273.78073314780607</v>
      </c>
      <c r="S25" s="1">
        <f>[1]Ccalc!T26*$B$48*[2]EF_SO2!S25*(10^-6)*(64/32)</f>
        <v>436.50725011438482</v>
      </c>
      <c r="T25" s="1">
        <f>[1]Ccalc!U26*$B$48*[2]EF_SO2!T25*(10^-6)*(64/32)</f>
        <v>436.50725011438482</v>
      </c>
      <c r="U25" s="1">
        <f>[1]Ccalc!V26*$B$49*[2]EF_SO2!U25*(10^-6)*(64/32)</f>
        <v>0</v>
      </c>
    </row>
    <row r="26" spans="1:21" x14ac:dyDescent="0.2">
      <c r="A26" s="5">
        <v>1998</v>
      </c>
      <c r="B26" s="1">
        <f>[1]Ccalc!C27*$B$49*[2]EF_SO2!B26*(10^-6)*(64/32)</f>
        <v>540.06104672031074</v>
      </c>
      <c r="D26" s="1">
        <f>[1]Ccalc!E27*$B$49*[2]EF_SO2!D26*(10^-6)*(64/32)</f>
        <v>0</v>
      </c>
      <c r="G26" s="1">
        <f>[1]Ccalc!H27*$B$49*[2]EF_SO2!G26*(10^-6)*(64/32)</f>
        <v>20.892457327052476</v>
      </c>
      <c r="I26" s="1">
        <f>[1]Ccalc!J27*$B$49*[2]EF_SO2!I26*(10^-6)*(64/32)</f>
        <v>0</v>
      </c>
      <c r="K26" s="1">
        <f>[1]Ccalc!L27*$B$48*[2]EF_SO2!K26*(10^-6)*(64/32)</f>
        <v>148.9810973679655</v>
      </c>
      <c r="L26" s="1">
        <f>[1]Ccalc!M27*$B$49*[2]EF_SO2!L26*(10^-6)*(64/32)</f>
        <v>45.243655337078657</v>
      </c>
      <c r="M26" s="1">
        <f>[1]Ccalc!N27*$B$48*[2]EF_SO2!M26*(10^-6)*(64/32)</f>
        <v>1601.6980785953249</v>
      </c>
      <c r="N26" s="1">
        <f>[1]Ccalc!O27*$B$48*[2]EF_SO2!N26*(10^-6)*(64/32)</f>
        <v>508.39869393971304</v>
      </c>
      <c r="O26" s="1">
        <f>[1]Ccalc!P27*$B$48*[2]EF_SO2!O26*(10^-6)*(64/32)</f>
        <v>0</v>
      </c>
      <c r="P26" s="1">
        <f>[1]Ccalc!Q27*$B$48*[2]EF_SO2!P26*(10^-6)*(64/32)</f>
        <v>94.245388744501511</v>
      </c>
      <c r="Q26" s="1">
        <f>[1]Ccalc!R27*$B$48*[2]EF_SO2!Q26*(10^-6)*(64/32)</f>
        <v>154.25054632643233</v>
      </c>
      <c r="R26" s="1">
        <f>[1]Ccalc!S27*$B$48*[2]EF_SO2!R26*(10^-6)*(64/32)</f>
        <v>248.5892862536127</v>
      </c>
      <c r="S26" s="1">
        <f>[1]Ccalc!T27*$B$48*[2]EF_SO2!S26*(10^-6)*(64/32)</f>
        <v>405.60715752194312</v>
      </c>
      <c r="T26" s="1">
        <f>[1]Ccalc!U27*$B$48*[2]EF_SO2!T26*(10^-6)*(64/32)</f>
        <v>405.60715752194312</v>
      </c>
      <c r="U26" s="1">
        <f>[1]Ccalc!V27*$B$49*[2]EF_SO2!U26*(10^-6)*(64/32)</f>
        <v>0</v>
      </c>
    </row>
    <row r="27" spans="1:21" x14ac:dyDescent="0.2">
      <c r="A27" s="5">
        <v>1999</v>
      </c>
      <c r="B27" s="1">
        <f>[1]Ccalc!C28*$B$49*[2]EF_SO2!B27*(10^-6)*(64/32)</f>
        <v>522.73873176007839</v>
      </c>
      <c r="D27" s="1">
        <f>[1]Ccalc!E28*$B$49*[2]EF_SO2!D27*(10^-6)*(64/32)</f>
        <v>0</v>
      </c>
      <c r="G27" s="1">
        <f>[1]Ccalc!H28*$B$49*[2]EF_SO2!G27*(10^-6)*(64/32)</f>
        <v>19.675026452451867</v>
      </c>
      <c r="I27" s="1">
        <f>[1]Ccalc!J28*$B$49*[2]EF_SO2!I27*(10^-6)*(64/32)</f>
        <v>0</v>
      </c>
      <c r="K27" s="1">
        <f>[1]Ccalc!L28*$B$48*[2]EF_SO2!K27*(10^-6)*(64/32)</f>
        <v>184.86750843348386</v>
      </c>
      <c r="L27" s="1">
        <f>[1]Ccalc!M28*$B$49*[2]EF_SO2!L27*(10^-6)*(64/32)</f>
        <v>51.91291148089887</v>
      </c>
      <c r="M27" s="1">
        <f>[1]Ccalc!N28*$B$48*[2]EF_SO2!M27*(10^-6)*(64/32)</f>
        <v>1393.4496358078779</v>
      </c>
      <c r="N27" s="1">
        <f>[1]Ccalc!O28*$B$48*[2]EF_SO2!N27*(10^-6)*(64/32)</f>
        <v>254.40246184010701</v>
      </c>
      <c r="O27" s="1">
        <f>[1]Ccalc!P28*$B$48*[2]EF_SO2!O27*(10^-6)*(64/32)</f>
        <v>0</v>
      </c>
      <c r="P27" s="1">
        <f>[1]Ccalc!Q28*$B$48*[2]EF_SO2!P27*(10^-6)*(64/32)</f>
        <v>131.5835235277801</v>
      </c>
      <c r="Q27" s="1">
        <f>[1]Ccalc!R28*$B$48*[2]EF_SO2!Q27*(10^-6)*(64/32)</f>
        <v>215.36152232064723</v>
      </c>
      <c r="R27" s="1">
        <f>[1]Ccalc!S28*$B$48*[2]EF_SO2!R27*(10^-6)*(64/32)</f>
        <v>347.07538089936196</v>
      </c>
      <c r="S27" s="1">
        <f>[1]Ccalc!T28*$B$48*[2]EF_SO2!S27*(10^-6)*(64/32)</f>
        <v>578.85208564896402</v>
      </c>
      <c r="T27" s="1">
        <f>[1]Ccalc!U28*$B$48*[2]EF_SO2!T27*(10^-6)*(64/32)</f>
        <v>578.85208564896402</v>
      </c>
      <c r="U27" s="1">
        <f>[1]Ccalc!V28*$B$49*[2]EF_SO2!U27*(10^-6)*(64/32)</f>
        <v>0</v>
      </c>
    </row>
    <row r="28" spans="1:21" x14ac:dyDescent="0.2">
      <c r="A28" s="5">
        <v>2000</v>
      </c>
      <c r="B28" s="1">
        <f>[1]Ccalc!C29*$B$49*[2]EF_SO2!B28*(10^-6)*(64/32)</f>
        <v>636.57036268416471</v>
      </c>
      <c r="D28" s="1">
        <f>[1]Ccalc!E29*$B$49*[2]EF_SO2!D28*(10^-6)*(64/32)</f>
        <v>0</v>
      </c>
      <c r="G28" s="1">
        <f>[1]Ccalc!H29*$B$49*[2]EF_SO2!G28*(10^-6)*(64/32)</f>
        <v>42.178845036555259</v>
      </c>
      <c r="I28" s="1">
        <f>[1]Ccalc!J29*$B$49*[2]EF_SO2!I28*(10^-6)*(64/32)</f>
        <v>0</v>
      </c>
      <c r="K28" s="1">
        <f>[1]Ccalc!L29*$B$48*[2]EF_SO2!K28*(10^-6)*(64/32)</f>
        <v>356.35302804758544</v>
      </c>
      <c r="L28" s="1">
        <f>[1]Ccalc!M29*$B$49*[2]EF_SO2!L28*(10^-6)*(64/32)</f>
        <v>50.491251117576248</v>
      </c>
      <c r="M28" s="1">
        <f>[1]Ccalc!N29*$B$48*[2]EF_SO2!M28*(10^-6)*(64/32)</f>
        <v>2210.3112244520671</v>
      </c>
      <c r="N28" s="1">
        <f>[1]Ccalc!O29*$B$48*[2]EF_SO2!N28*(10^-6)*(64/32)</f>
        <v>557.96892804131505</v>
      </c>
      <c r="O28" s="1">
        <f>[1]Ccalc!P29*$B$48*[2]EF_SO2!O28*(10^-6)*(64/32)</f>
        <v>0</v>
      </c>
      <c r="P28" s="1">
        <f>[1]Ccalc!Q29*$B$48*[2]EF_SO2!P28*(10^-6)*(64/32)</f>
        <v>140.70382900887043</v>
      </c>
      <c r="Q28" s="1">
        <f>[1]Ccalc!R29*$B$48*[2]EF_SO2!Q28*(10^-6)*(64/32)</f>
        <v>230.28864100372678</v>
      </c>
      <c r="R28" s="1">
        <f>[1]Ccalc!S29*$B$48*[2]EF_SO2!R28*(10^-6)*(64/32)</f>
        <v>371.13183883499147</v>
      </c>
      <c r="S28" s="1">
        <f>[1]Ccalc!T29*$B$48*[2]EF_SO2!S28*(10^-6)*(64/32)</f>
        <v>631.61576499588352</v>
      </c>
      <c r="T28" s="1">
        <f>[1]Ccalc!U29*$B$48*[2]EF_SO2!T28*(10^-6)*(64/32)</f>
        <v>631.61576499588352</v>
      </c>
      <c r="U28" s="1">
        <f>[1]Ccalc!V29*$B$49*[2]EF_SO2!U28*(10^-6)*(64/32)</f>
        <v>0</v>
      </c>
    </row>
    <row r="29" spans="1:21" x14ac:dyDescent="0.2">
      <c r="A29" s="5">
        <v>2001</v>
      </c>
      <c r="B29" s="1">
        <f>[1]Ccalc!C30*$B$49*[2]EF_SO2!B29*(10^-6)*(64/32)</f>
        <v>800.95526524130162</v>
      </c>
      <c r="D29" s="1">
        <f>[1]Ccalc!E30*$B$49*[2]EF_SO2!D29*(10^-6)*(64/32)</f>
        <v>0</v>
      </c>
      <c r="G29" s="1">
        <f>[1]Ccalc!H30*$B$49*[2]EF_SO2!G29*(10^-6)*(64/32)</f>
        <v>45.034357077417255</v>
      </c>
      <c r="I29" s="1">
        <f>[1]Ccalc!J30*$B$49*[2]EF_SO2!I29*(10^-6)*(64/32)</f>
        <v>0</v>
      </c>
      <c r="K29" s="1">
        <f>[1]Ccalc!L30*$B$48*[2]EF_SO2!K29*(10^-6)*(64/32)</f>
        <v>523.36135342484351</v>
      </c>
      <c r="L29" s="1">
        <f>[1]Ccalc!M30*$B$49*[2]EF_SO2!L29*(10^-6)*(64/32)</f>
        <v>82.148340565842716</v>
      </c>
      <c r="M29" s="1">
        <f>[1]Ccalc!N30*$B$48*[2]EF_SO2!M29*(10^-6)*(64/32)</f>
        <v>2094.7439661698622</v>
      </c>
      <c r="N29" s="1">
        <f>[1]Ccalc!O30*$B$48*[2]EF_SO2!N29*(10^-6)*(64/32)</f>
        <v>485.48734225549549</v>
      </c>
      <c r="O29" s="1">
        <f>[1]Ccalc!P30*$B$48*[2]EF_SO2!O29*(10^-6)*(64/32)</f>
        <v>0</v>
      </c>
      <c r="P29" s="1">
        <f>[1]Ccalc!Q30*$B$48*[2]EF_SO2!P29*(10^-6)*(64/32)</f>
        <v>207.24593010137127</v>
      </c>
      <c r="Q29" s="1">
        <f>[1]Ccalc!R30*$B$48*[2]EF_SO2!Q29*(10^-6)*(64/32)</f>
        <v>339.19747552562563</v>
      </c>
      <c r="R29" s="1">
        <f>[1]Ccalc!S30*$B$48*[2]EF_SO2!R29*(10^-6)*(64/32)</f>
        <v>546.6486851949212</v>
      </c>
      <c r="S29" s="1">
        <f>[1]Ccalc!T30*$B$48*[2]EF_SO2!S29*(10^-6)*(64/32)</f>
        <v>947.15406227433334</v>
      </c>
      <c r="T29" s="1">
        <f>[1]Ccalc!U30*$B$48*[2]EF_SO2!T29*(10^-6)*(64/32)</f>
        <v>947.15406227433334</v>
      </c>
      <c r="U29" s="1">
        <f>[1]Ccalc!V30*$B$49*[2]EF_SO2!U29*(10^-6)*(64/32)</f>
        <v>0</v>
      </c>
    </row>
    <row r="30" spans="1:21" x14ac:dyDescent="0.2">
      <c r="A30" s="5">
        <v>2002</v>
      </c>
      <c r="B30" s="1">
        <f>[1]Ccalc!C31*$B$49*[2]EF_SO2!B30*(10^-6)*(64/32)</f>
        <v>903.01137790858638</v>
      </c>
      <c r="D30" s="1">
        <f>[1]Ccalc!E31*$B$49*[2]EF_SO2!D30*(10^-6)*(64/32)</f>
        <v>0</v>
      </c>
      <c r="G30" s="1">
        <f>[1]Ccalc!H31*$B$49*[2]EF_SO2!G30*(10^-6)*(64/32)</f>
        <v>44.802887053700573</v>
      </c>
      <c r="I30" s="1">
        <f>[1]Ccalc!J31*$B$49*[2]EF_SO2!I30*(10^-6)*(64/32)</f>
        <v>0</v>
      </c>
      <c r="K30" s="1">
        <f>[1]Ccalc!L31*$B$48*[2]EF_SO2!K30*(10^-6)*(64/32)</f>
        <v>424.10490686076548</v>
      </c>
      <c r="L30" s="1">
        <f>[1]Ccalc!M31*$B$49*[2]EF_SO2!L30*(10^-6)*(64/32)</f>
        <v>99.939945555617967</v>
      </c>
      <c r="M30" s="1">
        <f>[1]Ccalc!N31*$B$48*[2]EF_SO2!M30*(10^-6)*(64/32)</f>
        <v>1854.3431638403913</v>
      </c>
      <c r="N30" s="1">
        <f>[1]Ccalc!O31*$B$48*[2]EF_SO2!N30*(10^-6)*(64/32)</f>
        <v>160.18871705180919</v>
      </c>
      <c r="O30" s="1">
        <f>[1]Ccalc!P31*$B$48*[2]EF_SO2!O30*(10^-6)*(64/32)</f>
        <v>0</v>
      </c>
      <c r="P30" s="1">
        <f>[1]Ccalc!Q31*$B$48*[2]EF_SO2!P30*(10^-6)*(64/32)</f>
        <v>154.62448245439603</v>
      </c>
      <c r="Q30" s="1">
        <f>[1]Ccalc!R31*$B$48*[2]EF_SO2!Q30*(10^-6)*(64/32)</f>
        <v>253.07244430485679</v>
      </c>
      <c r="R30" s="1">
        <f>[1]Ccalc!S31*$B$48*[2]EF_SO2!R30*(10^-6)*(64/32)</f>
        <v>407.85008415507355</v>
      </c>
      <c r="S30" s="1">
        <f>[1]Ccalc!T31*$B$48*[2]EF_SO2!S30*(10^-6)*(64/32)</f>
        <v>717.34770343779053</v>
      </c>
      <c r="T30" s="1">
        <f>[1]Ccalc!U31*$B$48*[2]EF_SO2!T30*(10^-6)*(64/32)</f>
        <v>717.34770343779053</v>
      </c>
      <c r="U30" s="1">
        <f>[1]Ccalc!V31*$B$49*[2]EF_SO2!U30*(10^-6)*(64/32)</f>
        <v>0</v>
      </c>
    </row>
    <row r="31" spans="1:21" x14ac:dyDescent="0.2">
      <c r="A31" s="5">
        <v>2003</v>
      </c>
      <c r="B31" s="1">
        <f>[1]Ccalc!C32*$B$49*[2]EF_SO2!B31*(10^-6)*(64/32)</f>
        <v>847.16496395138313</v>
      </c>
      <c r="D31" s="1">
        <f>[1]Ccalc!E32*$B$49*[2]EF_SO2!D31*(10^-6)*(64/32)</f>
        <v>0</v>
      </c>
      <c r="G31" s="1">
        <f>[1]Ccalc!H32*$B$49*[2]EF_SO2!G31*(10^-6)*(64/32)</f>
        <v>46.117202839892514</v>
      </c>
      <c r="I31" s="1">
        <f>[1]Ccalc!J32*$B$49*[2]EF_SO2!I31*(10^-6)*(64/32)</f>
        <v>0</v>
      </c>
      <c r="K31" s="1">
        <f>[1]Ccalc!L32*$B$48*[2]EF_SO2!K31*(10^-6)*(64/32)</f>
        <v>335.24555765858798</v>
      </c>
      <c r="L31" s="1">
        <f>[1]Ccalc!M32*$B$49*[2]EF_SO2!L31*(10^-6)*(64/32)</f>
        <v>102.89745924401286</v>
      </c>
      <c r="M31" s="1">
        <f>[1]Ccalc!N32*$B$48*[2]EF_SO2!M31*(10^-6)*(64/32)</f>
        <v>1999.7327204252344</v>
      </c>
      <c r="N31" s="1">
        <f>[1]Ccalc!O32*$B$48*[2]EF_SO2!N31*(10^-6)*(64/32)</f>
        <v>390.97339728707038</v>
      </c>
      <c r="O31" s="1">
        <f>[1]Ccalc!P32*$B$48*[2]EF_SO2!O31*(10^-6)*(64/32)</f>
        <v>0</v>
      </c>
      <c r="P31" s="1">
        <f>[1]Ccalc!Q32*$B$48*[2]EF_SO2!P31*(10^-6)*(64/32)</f>
        <v>143.04991924248739</v>
      </c>
      <c r="Q31" s="1">
        <f>[1]Ccalc!R32*$B$48*[2]EF_SO2!Q31*(10^-6)*(64/32)</f>
        <v>234.12846494723658</v>
      </c>
      <c r="R31" s="1">
        <f>[1]Ccalc!S32*$B$48*[2]EF_SO2!R31*(10^-6)*(64/32)</f>
        <v>377.320076842503</v>
      </c>
      <c r="S31" s="1">
        <f>[1]Ccalc!T32*$B$48*[2]EF_SO2!S31*(10^-6)*(64/32)</f>
        <v>671.26053760182663</v>
      </c>
      <c r="T31" s="1">
        <f>[1]Ccalc!U32*$B$48*[2]EF_SO2!T31*(10^-6)*(64/32)</f>
        <v>671.26053760182663</v>
      </c>
      <c r="U31" s="1">
        <f>[1]Ccalc!V32*$B$49*[2]EF_SO2!U31*(10^-6)*(64/32)</f>
        <v>0</v>
      </c>
    </row>
    <row r="32" spans="1:21" x14ac:dyDescent="0.2">
      <c r="A32" s="5">
        <v>2004</v>
      </c>
      <c r="B32" s="1">
        <f>[1]Ccalc!C33*$B$49*[2]EF_SO2!B32*(10^-6)*(64/32)</f>
        <v>970.19056939279324</v>
      </c>
      <c r="D32" s="1">
        <f>[1]Ccalc!E33*$B$49*[2]EF_SO2!D32*(10^-6)*(64/32)</f>
        <v>0</v>
      </c>
      <c r="G32" s="1">
        <f>[1]Ccalc!H33*$B$49*[2]EF_SO2!G32*(10^-6)*(64/32)</f>
        <v>50.665621769179957</v>
      </c>
      <c r="I32" s="1">
        <f>[1]Ccalc!J33*$B$49*[2]EF_SO2!I32*(10^-6)*(64/32)</f>
        <v>0</v>
      </c>
      <c r="K32" s="1">
        <f>[1]Ccalc!L33*$B$48*[2]EF_SO2!K32*(10^-6)*(64/32)</f>
        <v>556.15564774570657</v>
      </c>
      <c r="L32" s="1">
        <f>[1]Ccalc!M33*$B$49*[2]EF_SO2!L32*(10^-6)*(64/32)</f>
        <v>102.2076315458211</v>
      </c>
      <c r="M32" s="1">
        <f>[1]Ccalc!N33*$B$48*[2]EF_SO2!M32*(10^-6)*(64/32)</f>
        <v>2443.1211728628282</v>
      </c>
      <c r="N32" s="1">
        <f>[1]Ccalc!O33*$B$48*[2]EF_SO2!N32*(10^-6)*(64/32)</f>
        <v>567.40641122945294</v>
      </c>
      <c r="O32" s="1">
        <f>[1]Ccalc!P33*$B$48*[2]EF_SO2!O32*(10^-6)*(64/32)</f>
        <v>0</v>
      </c>
      <c r="P32" s="1">
        <f>[1]Ccalc!Q33*$B$48*[2]EF_SO2!P32*(10^-6)*(64/32)</f>
        <v>208.31638146295097</v>
      </c>
      <c r="Q32" s="1">
        <f>[1]Ccalc!R33*$B$48*[2]EF_SO2!Q32*(10^-6)*(64/32)</f>
        <v>340.9494732577075</v>
      </c>
      <c r="R32" s="1">
        <f>[1]Ccalc!S33*$B$48*[2]EF_SO2!R32*(10^-6)*(64/32)</f>
        <v>549.47219458343579</v>
      </c>
      <c r="S32" s="1">
        <f>[1]Ccalc!T33*$B$48*[2]EF_SO2!S32*(10^-6)*(64/32)</f>
        <v>984.49364166721523</v>
      </c>
      <c r="T32" s="1">
        <f>[1]Ccalc!U33*$B$48*[2]EF_SO2!T32*(10^-6)*(64/32)</f>
        <v>984.49364166721523</v>
      </c>
      <c r="U32" s="1">
        <f>[1]Ccalc!V33*$B$49*[2]EF_SO2!U32*(10^-6)*(64/32)</f>
        <v>0</v>
      </c>
    </row>
    <row r="33" spans="1:22" x14ac:dyDescent="0.2">
      <c r="A33" s="5">
        <v>2005</v>
      </c>
      <c r="B33" s="1">
        <f>[1]Ccalc!C34*$B$49*[2]EF_SO2!B33*(10^-6)*(64/32)</f>
        <v>680.95573482516386</v>
      </c>
      <c r="D33" s="1">
        <f>[1]Ccalc!E34*$B$49*[2]EF_SO2!D33*(10^-6)*(64/32)</f>
        <v>711.21813805386739</v>
      </c>
      <c r="G33" s="1">
        <f>[1]Ccalc!H34*$B$49*[2]EF_SO2!G33*(10^-6)*(64/32)</f>
        <v>51.667208658398231</v>
      </c>
      <c r="I33" s="1">
        <f>[1]Ccalc!J34*$B$49*[2]EF_SO2!I33*(10^-6)*(64/32)</f>
        <v>49.516055040082797</v>
      </c>
      <c r="K33" s="1">
        <f>[1]Ccalc!L34*$B$48*[2]EF_SO2!K33*(10^-6)*(64/32)</f>
        <v>802.47267602235092</v>
      </c>
      <c r="L33" s="1">
        <f>[1]Ccalc!M34*$B$49*[2]EF_SO2!L33*(10^-6)*(64/32)</f>
        <v>123.33581498130842</v>
      </c>
      <c r="M33" s="1">
        <f>[1]Ccalc!N34*$B$48*[2]EF_SO2!M33*(10^-6)*(64/32)</f>
        <v>1678.974492408842</v>
      </c>
      <c r="N33" s="1">
        <f>[1]Ccalc!O34*$B$48*[2]EF_SO2!N33*(10^-6)*(64/32)</f>
        <v>461.75430462895821</v>
      </c>
      <c r="O33" s="1">
        <f>[1]Ccalc!P34*$B$48*[2]EF_SO2!O33*(10^-6)*(64/32)</f>
        <v>0</v>
      </c>
      <c r="P33" s="1">
        <f>[1]Ccalc!Q34*$B$48*[2]EF_SO2!P33*(10^-6)*(64/32)</f>
        <v>261.53228472663369</v>
      </c>
      <c r="Q33" s="1">
        <f>[1]Ccalc!R34*$B$48*[2]EF_SO2!Q33*(10^-6)*(64/32)</f>
        <v>428.04744442668465</v>
      </c>
      <c r="R33" s="1">
        <f>[1]Ccalc!S34*$B$48*[2]EF_SO2!R33*(10^-6)*(64/32)</f>
        <v>689.83878000358459</v>
      </c>
      <c r="S33" s="1">
        <f>[1]Ccalc!T34*$B$48*[2]EF_SO2!S33*(10^-6)*(64/32)</f>
        <v>1238.6207612909927</v>
      </c>
      <c r="T33" s="1">
        <f>[1]Ccalc!U34*$B$48*[2]EF_SO2!T33*(10^-6)*(64/32)</f>
        <v>1238.6207612909927</v>
      </c>
      <c r="U33" s="1">
        <f>[1]Ccalc!V34*$B$49*[2]EF_SO2!U33*(10^-6)*(64/32)</f>
        <v>0</v>
      </c>
    </row>
    <row r="34" spans="1:22" x14ac:dyDescent="0.2">
      <c r="A34" s="5">
        <v>2006</v>
      </c>
      <c r="B34" s="1">
        <f>[1]Ccalc!C35*$B$49*[2]EF_SO2!B34*(10^-6)*(64/32)</f>
        <v>389.13867306619454</v>
      </c>
      <c r="D34" s="1">
        <f>[1]Ccalc!E35*$B$49*[2]EF_SO2!D34*(10^-6)*(64/32)</f>
        <v>1244.1627224014392</v>
      </c>
      <c r="G34" s="1">
        <f>[1]Ccalc!H35*$B$49*[2]EF_SO2!G34*(10^-6)*(64/32)</f>
        <v>44.817675699743255</v>
      </c>
      <c r="I34" s="1">
        <f>[1]Ccalc!J35*$B$49*[2]EF_SO2!I34*(10^-6)*(64/32)</f>
        <v>83.6912926469289</v>
      </c>
      <c r="K34" s="1">
        <f>[1]Ccalc!L35*$B$48*[2]EF_SO2!K34*(10^-6)*(64/32)</f>
        <v>989.13253199478493</v>
      </c>
      <c r="L34" s="1">
        <f>[1]Ccalc!M35*$B$49*[2]EF_SO2!L34*(10^-6)*(64/32)</f>
        <v>145.08900824369354</v>
      </c>
      <c r="M34" s="1">
        <f>[1]Ccalc!N35*$B$48*[2]EF_SO2!M34*(10^-6)*(64/32)</f>
        <v>4373.5209484931856</v>
      </c>
      <c r="N34" s="1">
        <f>[1]Ccalc!O35*$B$48*[2]EF_SO2!N34*(10^-6)*(64/32)</f>
        <v>350.71595695102428</v>
      </c>
      <c r="O34" s="1">
        <f>[1]Ccalc!P35*$B$48*[2]EF_SO2!O34*(10^-6)*(64/32)</f>
        <v>0</v>
      </c>
      <c r="P34" s="1">
        <f>[1]Ccalc!Q35*$B$48*[2]EF_SO2!P34*(10^-6)*(64/32)</f>
        <v>271.79505231816563</v>
      </c>
      <c r="Q34" s="1">
        <f>[1]Ccalc!R35*$B$48*[2]EF_SO2!Q34*(10^-6)*(64/32)</f>
        <v>444.75554015699845</v>
      </c>
      <c r="R34" s="1">
        <f>[1]Ccalc!S35*$B$48*[2]EF_SO2!R34*(10^-6)*(64/32)</f>
        <v>444.75554015699845</v>
      </c>
      <c r="S34" s="1">
        <f>[1]Ccalc!T35*$B$48*[2]EF_SO2!S34*(10^-6)*(64/32)</f>
        <v>1282.0985053180302</v>
      </c>
      <c r="T34" s="1">
        <f>[1]Ccalc!U35*$B$48*[2]EF_SO2!T34*(10^-6)*(64/32)</f>
        <v>1282.0985053180302</v>
      </c>
      <c r="U34" s="1">
        <f>[1]Ccalc!V35*$B$49*[2]EF_SO2!U34*(10^-6)*(64/32)</f>
        <v>0</v>
      </c>
    </row>
    <row r="35" spans="1:22" x14ac:dyDescent="0.2">
      <c r="A35" s="5">
        <v>2007</v>
      </c>
      <c r="B35" s="1">
        <f>[1]Ccalc!C36*$B$49*[2]EF_SO2!B35*(10^-6)*(64/32)</f>
        <v>342.3156915896808</v>
      </c>
      <c r="D35" s="1">
        <f>[1]Ccalc!E36*$B$49*[2]EF_SO2!D35*(10^-6)*(64/32)</f>
        <v>1771.1124822010888</v>
      </c>
      <c r="G35" s="1">
        <f>[1]Ccalc!H36*$B$49*[2]EF_SO2!G35*(10^-6)*(64/32)</f>
        <v>50.218007083654321</v>
      </c>
      <c r="I35" s="1">
        <f>[1]Ccalc!J36*$B$49*[2]EF_SO2!I35*(10^-6)*(64/32)</f>
        <v>171.48213994607613</v>
      </c>
      <c r="K35" s="1">
        <f>[1]Ccalc!L36*$B$48*[2]EF_SO2!K35*(10^-6)*(64/32)</f>
        <v>1463.7081896425268</v>
      </c>
      <c r="L35" s="1">
        <f>[1]Ccalc!M36*$B$49*[2]EF_SO2!L35*(10^-6)*(64/32)</f>
        <v>196.34939565816123</v>
      </c>
      <c r="M35" s="1">
        <f>[1]Ccalc!N36*$B$48*[2]EF_SO2!M35*(10^-6)*(64/32)</f>
        <v>5278.9002139135</v>
      </c>
      <c r="N35" s="1">
        <f>[1]Ccalc!O36*$B$48*[2]EF_SO2!N35*(10^-6)*(64/32)</f>
        <v>595.69118570109708</v>
      </c>
      <c r="O35" s="1">
        <f>[1]Ccalc!P36*$B$48*[2]EF_SO2!O35*(10^-6)*(64/32)</f>
        <v>0</v>
      </c>
      <c r="P35" s="1">
        <f>[1]Ccalc!Q36*$B$48*[2]EF_SO2!P35*(10^-6)*(64/32)</f>
        <v>329.28117672524201</v>
      </c>
      <c r="Q35" s="1">
        <f>[1]Ccalc!R36*$B$48*[2]EF_SO2!Q35*(10^-6)*(64/32)</f>
        <v>538.82374373221433</v>
      </c>
      <c r="R35" s="1">
        <f>[1]Ccalc!S36*$B$48*[2]EF_SO2!R35*(10^-6)*(64/32)</f>
        <v>538.82374373221433</v>
      </c>
      <c r="S35" s="1">
        <f>[1]Ccalc!T36*$B$48*[2]EF_SO2!S35*(10^-6)*(64/32)</f>
        <v>1538.3238700425757</v>
      </c>
      <c r="T35" s="1">
        <f>[1]Ccalc!U36*$B$48*[2]EF_SO2!T35*(10^-6)*(64/32)</f>
        <v>1538.3238700425757</v>
      </c>
      <c r="U35" s="1">
        <f>[1]Ccalc!V36*$B$49*[2]EF_SO2!U35*(10^-6)*(64/32)</f>
        <v>0</v>
      </c>
    </row>
    <row r="36" spans="1:22" x14ac:dyDescent="0.2">
      <c r="A36" s="5">
        <v>2008</v>
      </c>
      <c r="B36" s="1">
        <f>[1]Ccalc!C37*$B$49*[2]EF_SO2!B36*(10^-6)*(64/32)</f>
        <v>404.51706545517459</v>
      </c>
      <c r="D36" s="1">
        <f>[1]Ccalc!E37*$B$49*[2]EF_SO2!D36*(10^-6)*(64/32)</f>
        <v>2142.9616129484839</v>
      </c>
      <c r="G36" s="1">
        <f>[1]Ccalc!H37*$B$49*[2]EF_SO2!G36*(10^-6)*(64/32)</f>
        <v>72.397545183467926</v>
      </c>
      <c r="I36" s="1">
        <f>[1]Ccalc!J37*$B$49*[2]EF_SO2!I36*(10^-6)*(64/32)</f>
        <v>205.09768453636102</v>
      </c>
      <c r="K36" s="1">
        <f>[1]Ccalc!L37*$B$48*[2]EF_SO2!K36*(10^-6)*(64/32)</f>
        <v>2263.9569468464788</v>
      </c>
      <c r="L36" s="1">
        <f>[1]Ccalc!M37*$B$49*[2]EF_SO2!L36*(10^-6)*(64/32)</f>
        <v>360.32567414958061</v>
      </c>
      <c r="M36" s="1">
        <f>[1]Ccalc!N37*$B$48*[2]EF_SO2!M36*(10^-6)*(64/32)</f>
        <v>5460.1488988481924</v>
      </c>
      <c r="N36" s="1">
        <f>[1]Ccalc!O37*$B$48*[2]EF_SO2!N36*(10^-6)*(64/32)</f>
        <v>929.48531176930226</v>
      </c>
      <c r="O36" s="1">
        <f>[1]Ccalc!P37*$B$48*[2]EF_SO2!O36*(10^-6)*(64/32)</f>
        <v>0</v>
      </c>
      <c r="P36" s="1">
        <f>[1]Ccalc!Q37*$B$48*[2]EF_SO2!P36*(10^-6)*(64/32)</f>
        <v>465.87286789082901</v>
      </c>
      <c r="Q36" s="1">
        <f>[1]Ccalc!R37*$B$48*[2]EF_SO2!Q36*(10^-6)*(64/32)</f>
        <v>762.33742018499299</v>
      </c>
      <c r="R36" s="1">
        <f>[1]Ccalc!S37*$B$48*[2]EF_SO2!R36*(10^-6)*(64/32)</f>
        <v>762.33742018499299</v>
      </c>
      <c r="S36" s="1">
        <f>[1]Ccalc!T37*$B$48*[2]EF_SO2!S36*(10^-6)*(64/32)</f>
        <v>2141.2771791763098</v>
      </c>
      <c r="T36" s="1">
        <f>[1]Ccalc!U37*$B$48*[2]EF_SO2!T36*(10^-6)*(64/32)</f>
        <v>2141.2771791763098</v>
      </c>
      <c r="U36" s="1">
        <f>[1]Ccalc!V37*$B$49*[2]EF_SO2!U36*(10^-6)*(64/32)</f>
        <v>0</v>
      </c>
    </row>
    <row r="37" spans="1:22" x14ac:dyDescent="0.2">
      <c r="A37" s="5">
        <v>2009</v>
      </c>
      <c r="B37" s="1">
        <f>[1]Ccalc!C38*$B$49*[2]EF_SO2!B37*(10^-6)*(64/32)</f>
        <v>366.68114975592778</v>
      </c>
      <c r="D37" s="1">
        <f>[1]Ccalc!E38*$B$49*[2]EF_SO2!D37*(10^-6)*(64/32)</f>
        <v>2552.551763234474</v>
      </c>
      <c r="G37" s="1">
        <f>[1]Ccalc!H38*$B$49*[2]EF_SO2!G37*(10^-6)*(64/32)</f>
        <v>63.724767625559224</v>
      </c>
      <c r="I37" s="1">
        <f>[1]Ccalc!J38*$B$49*[2]EF_SO2!I37*(10^-6)*(64/32)</f>
        <v>264.79066050440309</v>
      </c>
      <c r="K37" s="1">
        <f>[1]Ccalc!L38*$B$48*[2]EF_SO2!K37*(10^-6)*(64/32)</f>
        <v>2178.0810951366989</v>
      </c>
      <c r="L37" s="1">
        <f>[1]Ccalc!M38*$B$49*[2]EF_SO2!L37*(10^-6)*(64/32)</f>
        <v>533.19132767433314</v>
      </c>
      <c r="M37" s="1">
        <f>[1]Ccalc!N38*$B$48*[2]EF_SO2!M37*(10^-6)*(64/32)</f>
        <v>5914.8760104319072</v>
      </c>
      <c r="N37" s="1">
        <f>[1]Ccalc!O38*$B$48*[2]EF_SO2!N37*(10^-6)*(64/32)</f>
        <v>720.03468040754365</v>
      </c>
      <c r="O37" s="1">
        <f>[1]Ccalc!P38*$B$48*[2]EF_SO2!O37*(10^-6)*(64/32)</f>
        <v>0</v>
      </c>
      <c r="P37" s="1">
        <f>[1]Ccalc!Q38*$B$48*[2]EF_SO2!P37*(10^-6)*(64/32)</f>
        <v>361.0324689188177</v>
      </c>
      <c r="Q37" s="1">
        <f>[1]Ccalc!R38*$B$48*[2]EF_SO2!Q37*(10^-6)*(64/32)</f>
        <v>590.780403685338</v>
      </c>
      <c r="R37" s="1">
        <f>[1]Ccalc!S38*$B$48*[2]EF_SO2!R37*(10^-6)*(64/32)</f>
        <v>590.780403685338</v>
      </c>
      <c r="S37" s="1">
        <f>[1]Ccalc!T38*$B$48*[2]EF_SO2!S37*(10^-6)*(64/32)</f>
        <v>1621.318942722575</v>
      </c>
      <c r="T37" s="1">
        <f>[1]Ccalc!U38*$B$48*[2]EF_SO2!T37*(10^-6)*(64/32)</f>
        <v>1621.318942722575</v>
      </c>
      <c r="U37" s="1">
        <f>[1]Ccalc!V38*$B$49*[2]EF_SO2!U37*(10^-6)*(64/32)</f>
        <v>0</v>
      </c>
    </row>
    <row r="38" spans="1:22" x14ac:dyDescent="0.2">
      <c r="A38" s="5">
        <v>2010</v>
      </c>
      <c r="B38" s="1">
        <f>[1]Ccalc!C39*$B$49*[2]EF_SO2!B38*(10^-6)*(64/32)</f>
        <v>491.24399637398272</v>
      </c>
      <c r="D38" s="1">
        <f>[1]Ccalc!E39*$B$49*[2]EF_SO2!D38*(10^-6)*(64/32)</f>
        <v>2260.4134481871124</v>
      </c>
      <c r="G38" s="1">
        <f>[1]Ccalc!H39*$B$49*[2]EF_SO2!G38*(10^-6)*(64/32)</f>
        <v>80.97966332821683</v>
      </c>
      <c r="I38" s="1">
        <f>[1]Ccalc!J39*$B$49*[2]EF_SO2!I38*(10^-6)*(64/32)</f>
        <v>334.21292411298867</v>
      </c>
      <c r="K38" s="1">
        <f>[1]Ccalc!L39*$B$48*[2]EF_SO2!K38*(10^-6)*(64/32)</f>
        <v>2822.3932951949068</v>
      </c>
      <c r="L38" s="1">
        <f>[1]Ccalc!M39*$B$49*[2]EF_SO2!L38*(10^-6)*(64/32)</f>
        <v>225.202974713148</v>
      </c>
      <c r="M38" s="1">
        <f>[1]Ccalc!N39*$B$48*[2]EF_SO2!M38*(10^-6)*(64/32)</f>
        <v>7672.083733150359</v>
      </c>
      <c r="N38" s="1">
        <f>[1]Ccalc!O39*$B$48*[2]EF_SO2!N38*(10^-6)*(64/32)</f>
        <v>936.29945341555958</v>
      </c>
      <c r="O38" s="1">
        <f>[1]Ccalc!P39*$B$48*[2]EF_SO2!O38*(10^-6)*(64/32)</f>
        <v>0</v>
      </c>
      <c r="P38" s="1">
        <f>[1]Ccalc!Q39*$B$48*[2]EF_SO2!P38*(10^-6)*(64/32)</f>
        <v>584.31705682392237</v>
      </c>
      <c r="Q38" s="1">
        <f>[1]Ccalc!R39*$B$48*[2]EF_SO2!Q38*(10^-6)*(64/32)</f>
        <v>956.15518389369129</v>
      </c>
      <c r="R38" s="1">
        <f>[1]Ccalc!S39*$B$48*[2]EF_SO2!R38*(10^-6)*(64/32)</f>
        <v>956.15518389369129</v>
      </c>
      <c r="S38" s="1">
        <f>[1]Ccalc!T39*$B$48*[2]EF_SO2!S38*(10^-6)*(64/32)</f>
        <v>2545.7723728995657</v>
      </c>
      <c r="T38" s="1">
        <f>[1]Ccalc!U39*$B$48*[2]EF_SO2!T38*(10^-6)*(64/32)</f>
        <v>2545.7723728995657</v>
      </c>
      <c r="U38" s="1">
        <f>[1]Ccalc!V39*$B$49*[2]EF_SO2!U38*(10^-6)*(64/32)</f>
        <v>28.646498904360424</v>
      </c>
    </row>
    <row r="39" spans="1:22" x14ac:dyDescent="0.2">
      <c r="A39" s="5">
        <v>2011</v>
      </c>
      <c r="B39" s="1">
        <f>[1]Ccalc!C40*$B$49*[2]EF_SO2!B39*(10^-6)*(64/32)</f>
        <v>634.79294830075355</v>
      </c>
      <c r="D39" s="1">
        <f>[1]Ccalc!E40*$B$49*[2]EF_SO2!D39*(10^-6)*(64/32)</f>
        <v>2264.1265091229852</v>
      </c>
      <c r="G39" s="1">
        <f>[1]Ccalc!H40*$B$49*[2]EF_SO2!G39*(10^-6)*(64/32)</f>
        <v>125.41265558879361</v>
      </c>
      <c r="I39" s="1">
        <f>[1]Ccalc!J40*$B$49*[2]EF_SO2!I39*(10^-6)*(64/32)</f>
        <v>420.48352506200189</v>
      </c>
      <c r="K39" s="1">
        <f>[1]Ccalc!L40*$B$48*[2]EF_SO2!K39*(10^-6)*(64/32)</f>
        <v>4066.8616513637862</v>
      </c>
      <c r="L39" s="1">
        <f>[1]Ccalc!M40*$B$49*[2]EF_SO2!L39*(10^-6)*(64/32)</f>
        <v>279.47905098561148</v>
      </c>
      <c r="M39" s="1">
        <f>[1]Ccalc!N40*$B$48*[2]EF_SO2!M39*(10^-6)*(64/32)</f>
        <v>7317.9215767305895</v>
      </c>
      <c r="N39" s="1">
        <f>[1]Ccalc!O40*$B$48*[2]EF_SO2!N39*(10^-6)*(64/32)</f>
        <v>1729.5829776523415</v>
      </c>
      <c r="O39" s="1">
        <f>[1]Ccalc!P40*$B$48*[2]EF_SO2!O39*(10^-6)*(64/32)</f>
        <v>0</v>
      </c>
      <c r="P39" s="1">
        <f>[1]Ccalc!Q40*$B$48*[2]EF_SO2!P39*(10^-6)*(64/32)</f>
        <v>731.05659882036514</v>
      </c>
      <c r="Q39" s="1">
        <f>[1]Ccalc!R40*$B$48*[2]EF_SO2!Q39*(10^-6)*(64/32)</f>
        <v>1196.2744344333253</v>
      </c>
      <c r="R39" s="1">
        <f>[1]Ccalc!S40*$B$48*[2]EF_SO2!R39*(10^-6)*(64/32)</f>
        <v>1196.2744344333253</v>
      </c>
      <c r="S39" s="1">
        <f>[1]Ccalc!T40*$B$48*[2]EF_SO2!S39*(10^-6)*(64/32)</f>
        <v>3068.4450672204393</v>
      </c>
      <c r="T39" s="1">
        <f>[1]Ccalc!U40*$B$48*[2]EF_SO2!T39*(10^-6)*(64/32)</f>
        <v>3068.4450672204393</v>
      </c>
      <c r="U39" s="1">
        <f>[1]Ccalc!V40*$B$49*[2]EF_SO2!U39*(10^-6)*(64/32)</f>
        <v>58.80860142739779</v>
      </c>
    </row>
    <row r="40" spans="1:22" x14ac:dyDescent="0.2">
      <c r="A40" s="5">
        <v>2012</v>
      </c>
      <c r="B40" s="1">
        <f>[1]Ccalc!C41*$B$49*[2]EF_SO2!B40*(10^-6)*(64/32)</f>
        <v>283.82535853819093</v>
      </c>
      <c r="D40" s="1">
        <f>[1]Ccalc!E41*$B$49*[2]EF_SO2!D40*(10^-6)*(64/32)</f>
        <v>2644.7937056502647</v>
      </c>
      <c r="G40" s="1">
        <f>[1]Ccalc!H41*$B$49*[2]EF_SO2!G40*(10^-6)*(64/32)</f>
        <v>72.455900185161482</v>
      </c>
      <c r="I40" s="1">
        <f>[1]Ccalc!J41*$B$49*[2]EF_SO2!I40*(10^-6)*(64/32)</f>
        <v>430.226488487712</v>
      </c>
      <c r="K40" s="1">
        <f>[1]Ccalc!L41*$B$48*[2]EF_SO2!K40*(10^-6)*(64/32)</f>
        <v>3261.0356633877923</v>
      </c>
      <c r="L40" s="1">
        <f>[1]Ccalc!M41*$B$49*[2]EF_SO2!L40*(10^-6)*(64/32)</f>
        <v>219.79092880886802</v>
      </c>
      <c r="M40" s="1">
        <f>[1]Ccalc!N41*$B$48*[2]EF_SO2!M40*(10^-6)*(64/32)</f>
        <v>2643.7196434051712</v>
      </c>
      <c r="N40" s="1">
        <f>[1]Ccalc!O41*$B$48*[2]EF_SO2!N40*(10^-6)*(64/32)</f>
        <v>1234.3725192803126</v>
      </c>
      <c r="O40" s="1">
        <f>[1]Ccalc!P41*$B$48*[2]EF_SO2!O40*(10^-6)*(64/32)</f>
        <v>0</v>
      </c>
      <c r="P40" s="1">
        <f>[1]Ccalc!Q41*$B$48*[2]EF_SO2!P40*(10^-6)*(64/32)</f>
        <v>432.97109760981635</v>
      </c>
      <c r="Q40" s="1">
        <f>[1]Ccalc!R41*$B$48*[2]EF_SO2!Q40*(10^-6)*(64/32)</f>
        <v>707.86102109230774</v>
      </c>
      <c r="R40" s="1">
        <f>[1]Ccalc!S41*$B$48*[2]EF_SO2!R40*(10^-6)*(64/32)</f>
        <v>677.40228524496229</v>
      </c>
      <c r="S40" s="1">
        <f>[1]Ccalc!T41*$B$48*[2]EF_SO2!S40*(10^-6)*(64/32)</f>
        <v>1660.7753457482288</v>
      </c>
      <c r="T40" s="1">
        <f>[1]Ccalc!U41*$B$48*[2]EF_SO2!T40*(10^-6)*(64/32)</f>
        <v>1660.7753457482288</v>
      </c>
      <c r="U40" s="1">
        <f>[1]Ccalc!V41*$B$49*[2]EF_SO2!U40*(10^-6)*(64/32)</f>
        <v>142.06058294189674</v>
      </c>
    </row>
    <row r="41" spans="1:22" x14ac:dyDescent="0.2">
      <c r="A41" s="5">
        <v>2013</v>
      </c>
      <c r="B41" s="1">
        <f>[1]Ccalc!C42*$B$49*[2]EF_SO2!B41*(10^-6)*(64/32)</f>
        <v>258.14000681384385</v>
      </c>
      <c r="D41" s="1">
        <f>[1]Ccalc!E42*$B$49*[2]EF_SO2!D41*(10^-6)*(64/32)</f>
        <v>2741.1545062258533</v>
      </c>
      <c r="G41" s="1">
        <f>[1]Ccalc!H42*$B$49*[2]EF_SO2!G41*(10^-6)*(64/32)</f>
        <v>90.765852997732168</v>
      </c>
      <c r="I41" s="1">
        <f>[1]Ccalc!J42*$B$49*[2]EF_SO2!I41*(10^-6)*(64/32)</f>
        <v>426.89016129992081</v>
      </c>
      <c r="K41" s="1">
        <f>[1]Ccalc!L42*$B$48*[2]EF_SO2!K41*(10^-6)*(64/32)</f>
        <v>3876.3525637273442</v>
      </c>
      <c r="L41" s="1">
        <f>[1]Ccalc!M42*$B$49*[2]EF_SO2!L41*(10^-6)*(64/32)</f>
        <v>154.87286348618446</v>
      </c>
      <c r="M41" s="1">
        <f>[1]Ccalc!N42*$B$48*[2]EF_SO2!M41*(10^-6)*(64/32)</f>
        <v>2271.2939112581344</v>
      </c>
      <c r="N41" s="1">
        <f>[1]Ccalc!O42*$B$48*[2]EF_SO2!N41*(10^-6)*(64/32)</f>
        <v>1469.7321855472367</v>
      </c>
      <c r="O41" s="1">
        <f>[1]Ccalc!P42*$B$48*[2]EF_SO2!O41*(10^-6)*(64/32)</f>
        <v>0</v>
      </c>
      <c r="P41" s="1">
        <f>[1]Ccalc!Q42*$B$48*[2]EF_SO2!P41*(10^-6)*(64/32)</f>
        <v>641.2183023309866</v>
      </c>
      <c r="Q41" s="1">
        <f>[1]Ccalc!R42*$B$48*[2]EF_SO2!Q41*(10^-6)*(64/32)</f>
        <v>1048.3227280914869</v>
      </c>
      <c r="R41" s="1">
        <f>[1]Ccalc!S42*$B$48*[2]EF_SO2!R41*(10^-6)*(64/32)</f>
        <v>1003.2141769687896</v>
      </c>
      <c r="S41" s="1">
        <f>[1]Ccalc!T42*$B$48*[2]EF_SO2!S41*(10^-6)*(64/32)</f>
        <v>2338.2147927211226</v>
      </c>
      <c r="T41" s="1">
        <f>[1]Ccalc!U42*$B$48*[2]EF_SO2!T41*(10^-6)*(64/32)</f>
        <v>2338.2147927211226</v>
      </c>
      <c r="U41" s="1">
        <f>[1]Ccalc!V42*$B$49*[2]EF_SO2!U41*(10^-6)*(64/32)</f>
        <v>86.381125454532764</v>
      </c>
    </row>
    <row r="42" spans="1:22" x14ac:dyDescent="0.2">
      <c r="A42" s="5">
        <v>2014</v>
      </c>
      <c r="B42" s="1">
        <f>[1]Ccalc!C43*$B$49*[2]EF_SO2!B42*(10^-6)*(64/32)</f>
        <v>160.98355546575959</v>
      </c>
      <c r="D42" s="1">
        <f>[1]Ccalc!E43*$B$49*[2]EF_SO2!D42*(10^-6)*(64/32)</f>
        <v>2574.8935283083074</v>
      </c>
      <c r="G42" s="1">
        <f>[1]Ccalc!H43*$B$49*[2]EF_SO2!G42*(10^-6)*(64/32)</f>
        <v>98.152167375457182</v>
      </c>
      <c r="I42" s="1">
        <f>[1]Ccalc!J43*$B$49*[2]EF_SO2!I42*(10^-6)*(64/32)</f>
        <v>415.75138660440592</v>
      </c>
      <c r="K42" s="1">
        <f>[1]Ccalc!L43*$B$48*[2]EF_SO2!K42*(10^-6)*(64/32)</f>
        <v>3709.6113309259226</v>
      </c>
      <c r="L42" s="1">
        <f>[1]Ccalc!M43*$B$49*[2]EF_SO2!L42*(10^-6)*(64/32)</f>
        <v>83.580857464517365</v>
      </c>
      <c r="M42" s="1">
        <f>[1]Ccalc!N43*$B$48*[2]EF_SO2!M42*(10^-6)*(64/32)</f>
        <v>13406.000378495857</v>
      </c>
      <c r="N42" s="1">
        <f>[1]Ccalc!O43*$B$48*[2]EF_SO2!N42*(10^-6)*(64/32)</f>
        <v>1440.5895797340406</v>
      </c>
      <c r="O42" s="1">
        <f>[1]Ccalc!P43*$B$48*[2]EF_SO2!O42*(10^-6)*(64/32)</f>
        <v>0</v>
      </c>
      <c r="P42" s="1">
        <f>[1]Ccalc!Q43*$B$48*[2]EF_SO2!P42*(10^-6)*(64/32)</f>
        <v>528.65169775617312</v>
      </c>
      <c r="Q42" s="1">
        <f>[1]Ccalc!R43*$B$48*[2]EF_SO2!Q42*(10^-6)*(64/32)</f>
        <v>864.28847708698083</v>
      </c>
      <c r="R42" s="1">
        <f>[1]Ccalc!S43*$B$48*[2]EF_SO2!R42*(10^-6)*(64/32)</f>
        <v>827.09878358065646</v>
      </c>
      <c r="S42" s="1">
        <f>[1]Ccalc!T43*$B$48*[2]EF_SO2!S42*(10^-6)*(64/32)</f>
        <v>1821.7124997546325</v>
      </c>
      <c r="T42" s="1">
        <f>[1]Ccalc!U43*$B$48*[2]EF_SO2!T42*(10^-6)*(64/32)</f>
        <v>1821.7124997546325</v>
      </c>
      <c r="U42" s="1">
        <f>[1]Ccalc!V43*$B$49*[2]EF_SO2!U42*(10^-6)*(64/32)</f>
        <v>86.852704224995279</v>
      </c>
    </row>
    <row r="43" spans="1:22" x14ac:dyDescent="0.2">
      <c r="A43" s="5">
        <v>2015</v>
      </c>
      <c r="B43" s="1">
        <f>[1]Ccalc!C44*$B$49*[2]EF_SO2!B43*(10^-6)*(64/32)</f>
        <v>44.998487027426584</v>
      </c>
      <c r="D43" s="1">
        <f>[1]Ccalc!E44*$B$49*[2]EF_SO2!D43*(10^-6)*(64/32)</f>
        <v>814.97684470128138</v>
      </c>
      <c r="G43" s="1">
        <f>[1]Ccalc!H44*$B$49*[2]EF_SO2!G43*(10^-6)*(64/32)</f>
        <v>35.682783044649909</v>
      </c>
      <c r="I43" s="1">
        <f>[1]Ccalc!J44*$B$49*[2]EF_SO2!I43*(10^-6)*(64/32)</f>
        <v>93.640825686340165</v>
      </c>
      <c r="K43" s="1">
        <f>[1]Ccalc!L44*$B$48*[2]EF_SO2!K43*(10^-6)*(64/32)</f>
        <v>1064.0781813789288</v>
      </c>
      <c r="L43" s="1">
        <f>[1]Ccalc!M44*$B$49*[2]EF_SO2!L43*(10^-6)*(64/32)</f>
        <v>36.629368700957251</v>
      </c>
      <c r="M43" s="1">
        <f>[1]Ccalc!N44*$B$48*[2]EF_SO2!M43*(10^-6)*(64/32)</f>
        <v>313.56268529953303</v>
      </c>
      <c r="N43" s="1">
        <f>[1]Ccalc!O44*$B$48*[2]EF_SO2!N43*(10^-6)*(64/32)</f>
        <v>368.56848699191391</v>
      </c>
      <c r="O43" s="1">
        <f>[1]Ccalc!P44*$B$48*[2]EF_SO2!O43*(10^-6)*(64/32)</f>
        <v>0</v>
      </c>
      <c r="P43" s="1">
        <f>[1]Ccalc!Q44*$B$48*[2]EF_SO2!P43*(10^-6)*(64/32)</f>
        <v>113.04797897261622</v>
      </c>
      <c r="Q43" s="1">
        <f>[1]Ccalc!R44*$B$48*[2]EF_SO2!Q43*(10^-6)*(64/32)</f>
        <v>184.82124619803628</v>
      </c>
      <c r="R43" s="1">
        <f>[1]Ccalc!S44*$B$48*[2]EF_SO2!R43*(10^-6)*(64/32)</f>
        <v>176.86852476094347</v>
      </c>
      <c r="S43" s="1">
        <f>[1]Ccalc!T44*$B$48*[2]EF_SO2!S43*(10^-6)*(64/32)</f>
        <v>389.55879124292295</v>
      </c>
      <c r="T43" s="1">
        <f>[1]Ccalc!U44*$B$48*[2]EF_SO2!T43*(10^-6)*(64/32)</f>
        <v>389.55879124292295</v>
      </c>
      <c r="U43" s="1">
        <f>[1]Ccalc!V44*$B$49*[2]EF_SO2!U43*(10^-6)*(64/32)</f>
        <v>49.281018575495551</v>
      </c>
    </row>
    <row r="44" spans="1:22" x14ac:dyDescent="0.2">
      <c r="A44" s="13" t="s">
        <v>22</v>
      </c>
      <c r="B44" s="12">
        <f>SUM(B3:B43)</f>
        <v>11674.819063439305</v>
      </c>
      <c r="C44" s="12">
        <f>SUM(C3:C36)</f>
        <v>0</v>
      </c>
      <c r="D44" s="12">
        <f t="shared" ref="D44:V44" si="0">SUM(D3:D43)</f>
        <v>21722.36526103516</v>
      </c>
      <c r="E44" s="12">
        <f t="shared" si="0"/>
        <v>0</v>
      </c>
      <c r="F44" s="12">
        <f t="shared" si="0"/>
        <v>0</v>
      </c>
      <c r="G44" s="12">
        <f t="shared" si="0"/>
        <v>1122.8220926127451</v>
      </c>
      <c r="H44" s="12">
        <f>SUM(H3:H36)</f>
        <v>0</v>
      </c>
      <c r="I44" s="12">
        <f t="shared" si="0"/>
        <v>2895.7831439272213</v>
      </c>
      <c r="J44" s="12">
        <f t="shared" si="0"/>
        <v>0</v>
      </c>
      <c r="K44" s="12">
        <f t="shared" si="0"/>
        <v>29468.760113677541</v>
      </c>
      <c r="L44" s="12">
        <f t="shared" si="0"/>
        <v>3047.1512957886539</v>
      </c>
      <c r="M44" s="12">
        <f t="shared" si="0"/>
        <v>76983.517901699815</v>
      </c>
      <c r="N44" s="12">
        <f t="shared" si="0"/>
        <v>14628.128444098613</v>
      </c>
      <c r="O44" s="12">
        <f t="shared" si="0"/>
        <v>0</v>
      </c>
      <c r="P44" s="12">
        <f t="shared" si="0"/>
        <v>6638.4789750976324</v>
      </c>
      <c r="Q44" s="12">
        <f t="shared" si="0"/>
        <v>10861.153212956333</v>
      </c>
      <c r="R44" s="12">
        <f t="shared" si="0"/>
        <v>12921.836745937373</v>
      </c>
      <c r="S44" s="12">
        <f t="shared" si="0"/>
        <v>27541.468597024843</v>
      </c>
      <c r="T44" s="12">
        <f t="shared" si="0"/>
        <v>27541.468597024843</v>
      </c>
      <c r="U44" s="12">
        <f t="shared" si="0"/>
        <v>452.03053152867847</v>
      </c>
      <c r="V44" s="12">
        <f t="shared" si="0"/>
        <v>0</v>
      </c>
    </row>
    <row r="48" spans="1:22" x14ac:dyDescent="0.2">
      <c r="A48" s="13" t="s">
        <v>27</v>
      </c>
      <c r="B48" s="1">
        <v>0.85299999999999998</v>
      </c>
      <c r="C48" s="1" t="s">
        <v>28</v>
      </c>
    </row>
    <row r="49" spans="1:3" x14ac:dyDescent="0.2">
      <c r="A49" s="13" t="s">
        <v>29</v>
      </c>
      <c r="B49" s="1">
        <f>(0.72+0.775)/2</f>
        <v>0.74750000000000005</v>
      </c>
      <c r="C49" s="1" t="s">
        <v>28</v>
      </c>
    </row>
    <row r="50" spans="1:3" x14ac:dyDescent="0.2">
      <c r="C50" s="16"/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D28" workbookViewId="0">
      <selection activeCell="M3" sqref="M3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60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[1]IUajustada!C4*[2]EF_NMHC!B3/1000</f>
        <v>542.80099717133339</v>
      </c>
      <c r="C3" s="1">
        <f>[1]IUajustada!D4*[2]EF_NMHC!C3/1000</f>
        <v>1.5730056248415436</v>
      </c>
      <c r="D3" s="1">
        <f>[1]IUajustada!E4*[2]EF_NMHC!D3/1000</f>
        <v>0</v>
      </c>
      <c r="E3" s="1">
        <f>[1]IUajustada!F4*[2]EF_NMHC!E3/1000</f>
        <v>0</v>
      </c>
      <c r="F3" s="7"/>
      <c r="G3" s="1">
        <f>[1]IUajustada!H4*[2]EF_NMHC!G3/1000</f>
        <v>11.676780257181717</v>
      </c>
      <c r="H3" s="1">
        <f>[1]IUajustada!I4*[2]EF_NMHC!H3/1000</f>
        <v>0</v>
      </c>
      <c r="I3" s="1">
        <f>[1]IUajustada!J4*[2]EF_NMHC!I3/1000</f>
        <v>0</v>
      </c>
      <c r="J3" s="1">
        <f>[1]IUajustada!K4*[2]EF_NMHC!J3/1000</f>
        <v>0</v>
      </c>
      <c r="K3" s="7"/>
      <c r="L3" s="1">
        <f>[1]IUajustada!M4*[2]EF_NMHC!L3/1000</f>
        <v>0</v>
      </c>
      <c r="M3" s="7"/>
      <c r="N3" s="7"/>
      <c r="O3" s="7"/>
      <c r="P3" s="7"/>
      <c r="Q3" s="7"/>
      <c r="R3" s="7"/>
      <c r="S3" s="7"/>
      <c r="T3" s="7"/>
      <c r="U3" s="1">
        <f>[1]IUajustada!V4*[2]EF_NMHC!U3/1000</f>
        <v>0</v>
      </c>
      <c r="V3" s="1">
        <f>[1]IUajustada!W4*[2]EF_NMHC!V3/1000</f>
        <v>0</v>
      </c>
    </row>
    <row r="4" spans="1:22" x14ac:dyDescent="0.2">
      <c r="A4" s="5">
        <v>1976</v>
      </c>
      <c r="B4" s="1">
        <f>[1]IUajustada!C5*[2]EF_NMHC!B4/1000</f>
        <v>979.05443779365032</v>
      </c>
      <c r="C4" s="1">
        <f>[1]IUajustada!D5*[2]EF_NMHC!C4/1000</f>
        <v>2.7009771333522581</v>
      </c>
      <c r="D4" s="1">
        <f>[1]IUajustada!E5*[2]EF_NMHC!D4/1000</f>
        <v>0</v>
      </c>
      <c r="E4" s="1">
        <f>[1]IUajustada!F5*[2]EF_NMHC!E4/1000</f>
        <v>0</v>
      </c>
      <c r="F4" s="7"/>
      <c r="G4" s="1">
        <f>[1]IUajustada!H5*[2]EF_NMHC!G4/1000</f>
        <v>11.892277408131486</v>
      </c>
      <c r="H4" s="1">
        <f>[1]IUajustada!I5*[2]EF_NMHC!H4/1000</f>
        <v>0.20459832031692754</v>
      </c>
      <c r="I4" s="1">
        <f>[1]IUajustada!J5*[2]EF_NMHC!I4/1000</f>
        <v>0</v>
      </c>
      <c r="J4" s="1">
        <f>[1]IUajustada!K5*[2]EF_NMHC!J4/1000</f>
        <v>0</v>
      </c>
      <c r="K4" s="7"/>
      <c r="L4" s="1">
        <f>[1]IUajustada!M5*[2]EF_NMHC!L4/1000</f>
        <v>0</v>
      </c>
      <c r="M4" s="7"/>
      <c r="N4" s="7"/>
      <c r="O4" s="7"/>
      <c r="P4" s="7"/>
      <c r="Q4" s="7"/>
      <c r="R4" s="7"/>
      <c r="S4" s="7"/>
      <c r="T4" s="7"/>
      <c r="U4" s="1">
        <f>[1]IUajustada!V5*[2]EF_NMHC!U4/1000</f>
        <v>0</v>
      </c>
      <c r="V4" s="1">
        <f>[1]IUajustada!W5*[2]EF_NMHC!V4/1000</f>
        <v>0</v>
      </c>
    </row>
    <row r="5" spans="1:22" x14ac:dyDescent="0.2">
      <c r="A5" s="5">
        <v>1977</v>
      </c>
      <c r="B5" s="1">
        <f>[1]IUajustada!C6*[2]EF_NMHC!B5/1000</f>
        <v>1107.0771853490353</v>
      </c>
      <c r="C5" s="1">
        <f>[1]IUajustada!D6*[2]EF_NMHC!C5/1000</f>
        <v>4.4648247834651498</v>
      </c>
      <c r="D5" s="1">
        <f>[1]IUajustada!E6*[2]EF_NMHC!D5/1000</f>
        <v>0</v>
      </c>
      <c r="E5" s="1">
        <f>[1]IUajustada!F6*[2]EF_NMHC!E5/1000</f>
        <v>0</v>
      </c>
      <c r="F5" s="7"/>
      <c r="G5" s="1">
        <f>[1]IUajustada!H6*[2]EF_NMHC!G5/1000</f>
        <v>14.553818616666527</v>
      </c>
      <c r="H5" s="1">
        <f>[1]IUajustada!I6*[2]EF_NMHC!H5/1000</f>
        <v>0</v>
      </c>
      <c r="I5" s="1">
        <f>[1]IUajustada!J6*[2]EF_NMHC!I5/1000</f>
        <v>0</v>
      </c>
      <c r="J5" s="1">
        <f>[1]IUajustada!K6*[2]EF_NMHC!J5/1000</f>
        <v>0</v>
      </c>
      <c r="K5" s="7"/>
      <c r="L5" s="1">
        <f>[1]IUajustada!M6*[2]EF_NMHC!L5/1000</f>
        <v>0</v>
      </c>
      <c r="M5" s="7"/>
      <c r="N5" s="7"/>
      <c r="O5" s="7"/>
      <c r="P5" s="7"/>
      <c r="Q5" s="7"/>
      <c r="R5" s="7"/>
      <c r="S5" s="7"/>
      <c r="T5" s="7"/>
      <c r="U5" s="1">
        <f>[1]IUajustada!V6*[2]EF_NMHC!U5/1000</f>
        <v>0</v>
      </c>
      <c r="V5" s="1">
        <f>[1]IUajustada!W6*[2]EF_NMHC!V5/1000</f>
        <v>0</v>
      </c>
    </row>
    <row r="6" spans="1:22" x14ac:dyDescent="0.2">
      <c r="A6" s="5">
        <v>1978</v>
      </c>
      <c r="B6" s="1">
        <f>[1]IUajustada!C7*[2]EF_NMHC!B6/1000</f>
        <v>1793.0994351700283</v>
      </c>
      <c r="C6" s="1">
        <f>[1]IUajustada!D7*[2]EF_NMHC!C6/1000</f>
        <v>7.4655823856496806</v>
      </c>
      <c r="D6" s="1">
        <f>[1]IUajustada!E7*[2]EF_NMHC!D6/1000</f>
        <v>0</v>
      </c>
      <c r="E6" s="1">
        <f>[1]IUajustada!F7*[2]EF_NMHC!E6/1000</f>
        <v>0</v>
      </c>
      <c r="F6" s="7"/>
      <c r="G6" s="1">
        <f>[1]IUajustada!H7*[2]EF_NMHC!G6/1000</f>
        <v>13.179354662417623</v>
      </c>
      <c r="H6" s="1">
        <f>[1]IUajustada!I7*[2]EF_NMHC!H6/1000</f>
        <v>0</v>
      </c>
      <c r="I6" s="1">
        <f>[1]IUajustada!J7*[2]EF_NMHC!I6/1000</f>
        <v>0</v>
      </c>
      <c r="J6" s="1">
        <f>[1]IUajustada!K7*[2]EF_NMHC!J6/1000</f>
        <v>0</v>
      </c>
      <c r="K6" s="7"/>
      <c r="L6" s="1">
        <f>[1]IUajustada!M7*[2]EF_NMHC!L6/1000</f>
        <v>0</v>
      </c>
      <c r="M6" s="7"/>
      <c r="N6" s="7"/>
      <c r="O6" s="7"/>
      <c r="P6" s="7"/>
      <c r="Q6" s="7"/>
      <c r="R6" s="7"/>
      <c r="S6" s="7"/>
      <c r="T6" s="7"/>
      <c r="U6" s="1">
        <f>[1]IUajustada!V7*[2]EF_NMHC!U6/1000</f>
        <v>0</v>
      </c>
      <c r="V6" s="1">
        <f>[1]IUajustada!W7*[2]EF_NMHC!V6/1000</f>
        <v>0</v>
      </c>
    </row>
    <row r="7" spans="1:22" x14ac:dyDescent="0.2">
      <c r="A7" s="5">
        <v>1979</v>
      </c>
      <c r="B7" s="1">
        <f>[1]IUajustada!C8*[2]EF_NMHC!B7/1000</f>
        <v>2235.9785535131473</v>
      </c>
      <c r="C7" s="1">
        <f>[1]IUajustada!D8*[2]EF_NMHC!C7/1000</f>
        <v>16.626767430129874</v>
      </c>
      <c r="D7" s="1">
        <f>[1]IUajustada!E8*[2]EF_NMHC!D7/1000</f>
        <v>0</v>
      </c>
      <c r="E7" s="1">
        <f>[1]IUajustada!F8*[2]EF_NMHC!E7/1000</f>
        <v>0</v>
      </c>
      <c r="F7" s="7"/>
      <c r="G7" s="1">
        <f>[1]IUajustada!H8*[2]EF_NMHC!G7/1000</f>
        <v>9.3192587360347652</v>
      </c>
      <c r="H7" s="1">
        <f>[1]IUajustada!I8*[2]EF_NMHC!H7/1000</f>
        <v>0</v>
      </c>
      <c r="I7" s="1">
        <f>[1]IUajustada!J8*[2]EF_NMHC!I7/1000</f>
        <v>0</v>
      </c>
      <c r="J7" s="1">
        <f>[1]IUajustada!K8*[2]EF_NMHC!J7/1000</f>
        <v>0</v>
      </c>
      <c r="K7" s="7"/>
      <c r="L7" s="1">
        <f>[1]IUajustada!M8*[2]EF_NMHC!L7/1000</f>
        <v>0</v>
      </c>
      <c r="M7" s="7"/>
      <c r="N7" s="7"/>
      <c r="O7" s="7"/>
      <c r="P7" s="7"/>
      <c r="Q7" s="7"/>
      <c r="R7" s="7"/>
      <c r="S7" s="7"/>
      <c r="T7" s="7"/>
      <c r="U7" s="1">
        <f>[1]IUajustada!V8*[2]EF_NMHC!U7/1000</f>
        <v>0</v>
      </c>
      <c r="V7" s="1">
        <f>[1]IUajustada!W8*[2]EF_NMHC!V7/1000</f>
        <v>0</v>
      </c>
    </row>
    <row r="8" spans="1:22" x14ac:dyDescent="0.2">
      <c r="A8" s="5">
        <v>1980</v>
      </c>
      <c r="B8" s="1">
        <f>[1]IUajustada!C9*[2]EF_NMHC!B8/1000</f>
        <v>2590.2101717368391</v>
      </c>
      <c r="C8" s="1">
        <f>[1]IUajustada!D9*[2]EF_NMHC!C8/1000</f>
        <v>168.50034550212874</v>
      </c>
      <c r="D8" s="1">
        <f>[1]IUajustada!E9*[2]EF_NMHC!D8/1000</f>
        <v>0</v>
      </c>
      <c r="E8" s="1">
        <f>[1]IUajustada!F9*[2]EF_NMHC!E8/1000</f>
        <v>0</v>
      </c>
      <c r="F8" s="7"/>
      <c r="G8" s="1">
        <f>[1]IUajustada!H9*[2]EF_NMHC!G8/1000</f>
        <v>14.050330018002988</v>
      </c>
      <c r="H8" s="1">
        <f>[1]IUajustada!I9*[2]EF_NMHC!H8/1000</f>
        <v>0.71366755408695148</v>
      </c>
      <c r="I8" s="1">
        <f>[1]IUajustada!J9*[2]EF_NMHC!I8/1000</f>
        <v>0</v>
      </c>
      <c r="J8" s="1">
        <f>[1]IUajustada!K9*[2]EF_NMHC!J8/1000</f>
        <v>0</v>
      </c>
      <c r="K8" s="7"/>
      <c r="L8" s="1">
        <f>[1]IUajustada!M9*[2]EF_NMHC!L8/1000</f>
        <v>0</v>
      </c>
      <c r="M8" s="7"/>
      <c r="N8" s="7"/>
      <c r="O8" s="7"/>
      <c r="P8" s="7"/>
      <c r="Q8" s="7"/>
      <c r="R8" s="7"/>
      <c r="S8" s="7"/>
      <c r="T8" s="7"/>
      <c r="U8" s="1">
        <f>[1]IUajustada!V9*[2]EF_NMHC!U8/1000</f>
        <v>0</v>
      </c>
      <c r="V8" s="1">
        <f>[1]IUajustada!W9*[2]EF_NMHC!V8/1000</f>
        <v>0</v>
      </c>
    </row>
    <row r="9" spans="1:22" x14ac:dyDescent="0.2">
      <c r="A9" s="5">
        <v>1981</v>
      </c>
      <c r="B9" s="1">
        <f>[1]IUajustada!C10*[2]EF_NMHC!B9/1000</f>
        <v>1676.5172220530924</v>
      </c>
      <c r="C9" s="1">
        <f>[1]IUajustada!D10*[2]EF_NMHC!C9/1000</f>
        <v>441.43342360181333</v>
      </c>
      <c r="D9" s="1">
        <f>[1]IUajustada!E10*[2]EF_NMHC!D9/1000</f>
        <v>0</v>
      </c>
      <c r="E9" s="1">
        <f>[1]IUajustada!F10*[2]EF_NMHC!E9/1000</f>
        <v>0</v>
      </c>
      <c r="F9" s="7"/>
      <c r="G9" s="1">
        <f>[1]IUajustada!H10*[2]EF_NMHC!G9/1000</f>
        <v>13.828996918704409</v>
      </c>
      <c r="H9" s="1">
        <f>[1]IUajustada!I10*[2]EF_NMHC!H9/1000</f>
        <v>0.8194961109645833</v>
      </c>
      <c r="I9" s="1">
        <f>[1]IUajustada!J10*[2]EF_NMHC!I9/1000</f>
        <v>0</v>
      </c>
      <c r="J9" s="1">
        <f>[1]IUajustada!K10*[2]EF_NMHC!J9/1000</f>
        <v>0</v>
      </c>
      <c r="K9" s="7"/>
      <c r="L9" s="1">
        <f>[1]IUajustada!M10*[2]EF_NMHC!L9/1000</f>
        <v>0</v>
      </c>
      <c r="M9" s="7"/>
      <c r="N9" s="7"/>
      <c r="O9" s="7"/>
      <c r="P9" s="7"/>
      <c r="Q9" s="7"/>
      <c r="R9" s="7"/>
      <c r="S9" s="7"/>
      <c r="T9" s="7"/>
      <c r="U9" s="1">
        <f>[1]IUajustada!V10*[2]EF_NMHC!U9/1000</f>
        <v>0</v>
      </c>
      <c r="V9" s="1">
        <f>[1]IUajustada!W10*[2]EF_NMHC!V9/1000</f>
        <v>0</v>
      </c>
    </row>
    <row r="10" spans="1:22" x14ac:dyDescent="0.2">
      <c r="A10" s="5">
        <v>1982</v>
      </c>
      <c r="B10" s="8">
        <f>[1]IUajustada!C11*[2]EF_NMHC!B10/1000</f>
        <v>2563.1229241407982</v>
      </c>
      <c r="C10" s="8">
        <f>[1]IUajustada!D11*[2]EF_NMHC!C10/1000</f>
        <v>473.97770964123339</v>
      </c>
      <c r="D10" s="1">
        <f>[1]IUajustada!E11*[2]EF_NMHC!D10/1000</f>
        <v>0</v>
      </c>
      <c r="E10" s="1">
        <f>[1]IUajustada!F11*[2]EF_NMHC!E10/1000</f>
        <v>0</v>
      </c>
      <c r="F10" s="7"/>
      <c r="G10" s="1">
        <f>[1]IUajustada!H11*[2]EF_NMHC!G10/1000</f>
        <v>19.40053815239434</v>
      </c>
      <c r="H10" s="1">
        <f>[1]IUajustada!I11*[2]EF_NMHC!H10/1000</f>
        <v>3.7625285988098085</v>
      </c>
      <c r="I10" s="1">
        <f>[1]IUajustada!J11*[2]EF_NMHC!I10/1000</f>
        <v>0</v>
      </c>
      <c r="J10" s="1">
        <f>[1]IUajustada!K11*[2]EF_NMHC!J10/1000</f>
        <v>0</v>
      </c>
      <c r="K10" s="7"/>
      <c r="L10" s="1">
        <f>[1]IUajustada!M11*[2]EF_NMHC!L10/1000</f>
        <v>0</v>
      </c>
      <c r="M10" s="7"/>
      <c r="N10" s="7"/>
      <c r="O10" s="7"/>
      <c r="P10" s="7"/>
      <c r="Q10" s="7"/>
      <c r="R10" s="7"/>
      <c r="S10" s="7"/>
      <c r="T10" s="7"/>
      <c r="U10" s="1">
        <f>[1]IUajustada!V11*[2]EF_NMHC!U10/1000</f>
        <v>0</v>
      </c>
      <c r="V10" s="1">
        <f>[1]IUajustada!W11*[2]EF_NMHC!V10/1000</f>
        <v>0</v>
      </c>
    </row>
    <row r="11" spans="1:22" x14ac:dyDescent="0.2">
      <c r="A11" s="5">
        <v>1983</v>
      </c>
      <c r="B11" s="1">
        <f>[1]IUajustada!C12*[2]EF_NMHC!B11/1000</f>
        <v>1618.1889517769648</v>
      </c>
      <c r="C11" s="1">
        <f>[1]IUajustada!D12*[2]EF_NMHC!C11/1000</f>
        <v>2006.3196331538979</v>
      </c>
      <c r="D11" s="1">
        <f>[1]IUajustada!E12*[2]EF_NMHC!D11/1000</f>
        <v>0</v>
      </c>
      <c r="E11" s="1">
        <f>[1]IUajustada!F12*[2]EF_NMHC!E11/1000</f>
        <v>0</v>
      </c>
      <c r="F11" s="7"/>
      <c r="G11" s="8">
        <f>[1]IUajustada!H12*[2]EF_NMHC!G11/1000</f>
        <v>22.257796055730122</v>
      </c>
      <c r="H11" s="8">
        <f>[1]IUajustada!I12*[2]EF_NMHC!H11/1000</f>
        <v>12.949990389182865</v>
      </c>
      <c r="I11" s="1">
        <f>[1]IUajustada!J12*[2]EF_NMHC!I11/1000</f>
        <v>0</v>
      </c>
      <c r="J11" s="1">
        <f>[1]IUajustada!K12*[2]EF_NMHC!J11/1000</f>
        <v>0</v>
      </c>
      <c r="K11" s="7"/>
      <c r="L11" s="1">
        <f>[1]IUajustada!M12*[2]EF_NMHC!L11/1000</f>
        <v>0</v>
      </c>
      <c r="M11" s="7"/>
      <c r="N11" s="7"/>
      <c r="O11" s="7"/>
      <c r="P11" s="7"/>
      <c r="Q11" s="7"/>
      <c r="R11" s="7"/>
      <c r="S11" s="7"/>
      <c r="T11" s="7"/>
      <c r="U11" s="1">
        <f>[1]IUajustada!V12*[2]EF_NMHC!U11/1000</f>
        <v>0</v>
      </c>
      <c r="V11" s="1">
        <f>[1]IUajustada!W12*[2]EF_NMHC!V11/1000</f>
        <v>0</v>
      </c>
    </row>
    <row r="12" spans="1:22" x14ac:dyDescent="0.2">
      <c r="A12" s="5">
        <v>1984</v>
      </c>
      <c r="B12" s="1">
        <f>[1]IUajustada!C13*[2]EF_NMHC!B12/1000</f>
        <v>858.74691206074351</v>
      </c>
      <c r="C12" s="1">
        <f>[1]IUajustada!D13*[2]EF_NMHC!C12/1000</f>
        <v>2836.4819347289908</v>
      </c>
      <c r="D12" s="1">
        <f>[1]IUajustada!E13*[2]EF_NMHC!D12/1000</f>
        <v>0</v>
      </c>
      <c r="E12" s="1">
        <f>[1]IUajustada!F13*[2]EF_NMHC!E12/1000</f>
        <v>0</v>
      </c>
      <c r="F12" s="7"/>
      <c r="G12" s="1">
        <f>[1]IUajustada!H13*[2]EF_NMHC!G12/1000</f>
        <v>24.361960004179288</v>
      </c>
      <c r="H12" s="1">
        <f>[1]IUajustada!I13*[2]EF_NMHC!H12/1000</f>
        <v>25.986090584353182</v>
      </c>
      <c r="I12" s="1">
        <f>[1]IUajustada!J13*[2]EF_NMHC!I12/1000</f>
        <v>0</v>
      </c>
      <c r="J12" s="1">
        <f>[1]IUajustada!K13*[2]EF_NMHC!J12/1000</f>
        <v>0</v>
      </c>
      <c r="K12" s="7"/>
      <c r="L12" s="1">
        <f>[1]IUajustada!M13*[2]EF_NMHC!L12/1000</f>
        <v>0</v>
      </c>
      <c r="M12" s="7"/>
      <c r="N12" s="7"/>
      <c r="O12" s="7"/>
      <c r="P12" s="7"/>
      <c r="Q12" s="7"/>
      <c r="R12" s="7"/>
      <c r="S12" s="7"/>
      <c r="T12" s="7"/>
      <c r="U12" s="1">
        <f>[1]IUajustada!V13*[2]EF_NMHC!U12/1000</f>
        <v>0</v>
      </c>
      <c r="V12" s="1">
        <f>[1]IUajustada!W13*[2]EF_NMHC!V12/1000</f>
        <v>0</v>
      </c>
    </row>
    <row r="13" spans="1:22" x14ac:dyDescent="0.2">
      <c r="A13" s="5">
        <v>1985</v>
      </c>
      <c r="B13" s="1">
        <f>[1]IUajustada!C14*[2]EF_NMHC!B13/1000</f>
        <v>1197.5532491405827</v>
      </c>
      <c r="C13" s="1">
        <f>[1]IUajustada!D14*[2]EF_NMHC!C13/1000</f>
        <v>3864.3326377911062</v>
      </c>
      <c r="D13" s="1">
        <f>[1]IUajustada!E14*[2]EF_NMHC!D13/1000</f>
        <v>0</v>
      </c>
      <c r="E13" s="1">
        <f>[1]IUajustada!F14*[2]EF_NMHC!E13/1000</f>
        <v>0</v>
      </c>
      <c r="F13" s="7"/>
      <c r="G13" s="1">
        <f>[1]IUajustada!H14*[2]EF_NMHC!G13/1000</f>
        <v>20.216692413562015</v>
      </c>
      <c r="H13" s="1">
        <f>[1]IUajustada!I14*[2]EF_NMHC!H13/1000</f>
        <v>39.014669439756204</v>
      </c>
      <c r="I13" s="1">
        <f>[1]IUajustada!J14*[2]EF_NMHC!I13/1000</f>
        <v>0</v>
      </c>
      <c r="J13" s="1">
        <f>[1]IUajustada!K14*[2]EF_NMHC!J13/1000</f>
        <v>0</v>
      </c>
      <c r="K13" s="7"/>
      <c r="L13" s="1">
        <f>[1]IUajustada!M14*[2]EF_NMHC!L13/1000</f>
        <v>0</v>
      </c>
      <c r="M13" s="7"/>
      <c r="N13" s="7"/>
      <c r="O13" s="7"/>
      <c r="P13" s="7"/>
      <c r="Q13" s="7"/>
      <c r="R13" s="7"/>
      <c r="S13" s="7"/>
      <c r="T13" s="7"/>
      <c r="U13" s="1">
        <f>[1]IUajustada!V14*[2]EF_NMHC!U13/1000</f>
        <v>0</v>
      </c>
      <c r="V13" s="1">
        <f>[1]IUajustada!W14*[2]EF_NMHC!V13/1000</f>
        <v>0</v>
      </c>
    </row>
    <row r="14" spans="1:22" x14ac:dyDescent="0.2">
      <c r="A14" s="5">
        <v>1986</v>
      </c>
      <c r="B14" s="1">
        <f>[1]IUajustada!C15*[2]EF_NMHC!B14/1000</f>
        <v>1510.3557109265269</v>
      </c>
      <c r="C14" s="1">
        <f>[1]IUajustada!D15*[2]EF_NMHC!C14/1000</f>
        <v>6431.1753751947299</v>
      </c>
      <c r="D14" s="1">
        <f>[1]IUajustada!E15*[2]EF_NMHC!D14/1000</f>
        <v>0</v>
      </c>
      <c r="E14" s="1">
        <f>[1]IUajustada!F15*[2]EF_NMHC!E14/1000</f>
        <v>0</v>
      </c>
      <c r="F14" s="7"/>
      <c r="G14" s="1">
        <f>[1]IUajustada!H15*[2]EF_NMHC!G14/1000</f>
        <v>34.661851912874724</v>
      </c>
      <c r="H14" s="1">
        <f>[1]IUajustada!I15*[2]EF_NMHC!H14/1000</f>
        <v>82.528218564604003</v>
      </c>
      <c r="I14" s="1">
        <f>[1]IUajustada!J15*[2]EF_NMHC!I14/1000</f>
        <v>0</v>
      </c>
      <c r="J14" s="1">
        <f>[1]IUajustada!K15*[2]EF_NMHC!J14/1000</f>
        <v>0</v>
      </c>
      <c r="K14" s="7"/>
      <c r="L14" s="1">
        <f>[1]IUajustada!M15*[2]EF_NMHC!L14/1000</f>
        <v>0</v>
      </c>
      <c r="M14" s="7"/>
      <c r="N14" s="7"/>
      <c r="O14" s="7"/>
      <c r="P14" s="7"/>
      <c r="Q14" s="7"/>
      <c r="R14" s="7"/>
      <c r="S14" s="7"/>
      <c r="T14" s="7"/>
      <c r="U14" s="1">
        <f>[1]IUajustada!V15*[2]EF_NMHC!U14/1000</f>
        <v>0</v>
      </c>
      <c r="V14" s="1">
        <f>[1]IUajustada!W15*[2]EF_NMHC!V14/1000</f>
        <v>0</v>
      </c>
    </row>
    <row r="15" spans="1:22" x14ac:dyDescent="0.2">
      <c r="A15" s="5">
        <v>1987</v>
      </c>
      <c r="B15" s="1">
        <f>[1]IUajustada!C16*[2]EF_NMHC!B15/1000</f>
        <v>978.63535589620153</v>
      </c>
      <c r="C15" s="1">
        <f>[1]IUajustada!D16*[2]EF_NMHC!C15/1000</f>
        <v>4573.4043578514293</v>
      </c>
      <c r="D15" s="1">
        <f>[1]IUajustada!E16*[2]EF_NMHC!D15/1000</f>
        <v>0</v>
      </c>
      <c r="E15" s="1">
        <f>[1]IUajustada!F16*[2]EF_NMHC!E15/1000</f>
        <v>0</v>
      </c>
      <c r="F15" s="7"/>
      <c r="G15" s="1">
        <f>[1]IUajustada!H16*[2]EF_NMHC!G15/1000</f>
        <v>38.532422117134409</v>
      </c>
      <c r="H15" s="1">
        <f>[1]IUajustada!I16*[2]EF_NMHC!H15/1000</f>
        <v>75.138222877514465</v>
      </c>
      <c r="I15" s="1">
        <f>[1]IUajustada!J16*[2]EF_NMHC!I15/1000</f>
        <v>0</v>
      </c>
      <c r="J15" s="1">
        <f>[1]IUajustada!K16*[2]EF_NMHC!J15/1000</f>
        <v>0</v>
      </c>
      <c r="K15" s="7"/>
      <c r="L15" s="1">
        <f>[1]IUajustada!M16*[2]EF_NMHC!L15/1000</f>
        <v>0</v>
      </c>
      <c r="M15" s="7"/>
      <c r="N15" s="7"/>
      <c r="O15" s="7"/>
      <c r="P15" s="7"/>
      <c r="Q15" s="7"/>
      <c r="R15" s="7"/>
      <c r="S15" s="7"/>
      <c r="T15" s="7"/>
      <c r="U15" s="1">
        <f>[1]IUajustada!V16*[2]EF_NMHC!U15/1000</f>
        <v>0</v>
      </c>
      <c r="V15" s="1">
        <f>[1]IUajustada!W16*[2]EF_NMHC!V15/1000</f>
        <v>0</v>
      </c>
    </row>
    <row r="16" spans="1:22" x14ac:dyDescent="0.2">
      <c r="A16" s="5">
        <v>1988</v>
      </c>
      <c r="B16" s="1">
        <f>[1]IUajustada!C17*[2]EF_NMHC!B16/1000</f>
        <v>1380.1193574999893</v>
      </c>
      <c r="C16" s="1">
        <f>[1]IUajustada!D17*[2]EF_NMHC!C16/1000</f>
        <v>8794.2612542537627</v>
      </c>
      <c r="D16" s="1">
        <f>[1]IUajustada!E17*[2]EF_NMHC!D16/1000</f>
        <v>0</v>
      </c>
      <c r="E16" s="1">
        <f>[1]IUajustada!F17*[2]EF_NMHC!E16/1000</f>
        <v>0</v>
      </c>
      <c r="F16" s="7"/>
      <c r="G16" s="1">
        <f>[1]IUajustada!H17*[2]EF_NMHC!G16/1000</f>
        <v>29.594730396334494</v>
      </c>
      <c r="H16" s="1">
        <f>[1]IUajustada!I17*[2]EF_NMHC!H16/1000</f>
        <v>104.21572883338612</v>
      </c>
      <c r="I16" s="1">
        <f>[1]IUajustada!J17*[2]EF_NMHC!I16/1000</f>
        <v>0</v>
      </c>
      <c r="J16" s="1">
        <f>[1]IUajustada!K17*[2]EF_NMHC!J16/1000</f>
        <v>0</v>
      </c>
      <c r="K16" s="7"/>
      <c r="L16" s="1">
        <f>[1]IUajustada!M17*[2]EF_NMHC!L16/1000</f>
        <v>0</v>
      </c>
      <c r="M16" s="7"/>
      <c r="N16" s="7"/>
      <c r="O16" s="7"/>
      <c r="P16" s="7"/>
      <c r="Q16" s="7"/>
      <c r="R16" s="7"/>
      <c r="S16" s="7"/>
      <c r="T16" s="7"/>
      <c r="U16" s="1">
        <f>[1]IUajustada!V17*[2]EF_NMHC!U16/1000</f>
        <v>0</v>
      </c>
      <c r="V16" s="1">
        <f>[1]IUajustada!W17*[2]EF_NMHC!V16/1000</f>
        <v>0</v>
      </c>
    </row>
    <row r="17" spans="1:22" x14ac:dyDescent="0.2">
      <c r="A17" s="5">
        <v>1989</v>
      </c>
      <c r="B17" s="1">
        <f>[1]IUajustada!C18*[2]EF_NMHC!B17/1000</f>
        <v>4111.5839029659219</v>
      </c>
      <c r="C17" s="1">
        <f>[1]IUajustada!D18*[2]EF_NMHC!C17/1000</f>
        <v>7246.6974774303217</v>
      </c>
      <c r="D17" s="1">
        <f>[1]IUajustada!E18*[2]EF_NMHC!D17/1000</f>
        <v>0</v>
      </c>
      <c r="E17" s="1">
        <f>[1]IUajustada!F18*[2]EF_NMHC!E17/1000</f>
        <v>0</v>
      </c>
      <c r="F17" s="7"/>
      <c r="G17" s="1">
        <f>[1]IUajustada!H18*[2]EF_NMHC!G17/1000</f>
        <v>98.334193865031438</v>
      </c>
      <c r="H17" s="1">
        <f>[1]IUajustada!I18*[2]EF_NMHC!H17/1000</f>
        <v>113.70407588779018</v>
      </c>
      <c r="I17" s="1">
        <f>[1]IUajustada!J18*[2]EF_NMHC!I17/1000</f>
        <v>0</v>
      </c>
      <c r="J17" s="1">
        <f>[1]IUajustada!K18*[2]EF_NMHC!J17/1000</f>
        <v>0</v>
      </c>
      <c r="K17" s="7"/>
      <c r="L17" s="1">
        <f>[1]IUajustada!M18*[2]EF_NMHC!L17/1000</f>
        <v>0</v>
      </c>
      <c r="M17" s="7"/>
      <c r="N17" s="7"/>
      <c r="O17" s="7"/>
      <c r="P17" s="7"/>
      <c r="Q17" s="7"/>
      <c r="R17" s="7"/>
      <c r="S17" s="7"/>
      <c r="T17" s="7"/>
      <c r="U17" s="1">
        <f>[1]IUajustada!V18*[2]EF_NMHC!U17/1000</f>
        <v>0</v>
      </c>
      <c r="V17" s="1">
        <f>[1]IUajustada!W18*[2]EF_NMHC!V17/1000</f>
        <v>0</v>
      </c>
    </row>
    <row r="18" spans="1:22" x14ac:dyDescent="0.2">
      <c r="A18" s="5">
        <v>1990</v>
      </c>
      <c r="B18" s="1">
        <f>[1]IUajustada!C19*[2]EF_NMHC!B18/1000</f>
        <v>9319.983469886869</v>
      </c>
      <c r="C18" s="1">
        <f>[1]IUajustada!D19*[2]EF_NMHC!C18/1000</f>
        <v>1316.2735289965908</v>
      </c>
      <c r="D18" s="1">
        <f>[1]IUajustada!E19*[2]EF_NMHC!D18/1000</f>
        <v>0</v>
      </c>
      <c r="E18" s="1">
        <f>[1]IUajustada!F19*[2]EF_NMHC!E18/1000</f>
        <v>0</v>
      </c>
      <c r="F18" s="7"/>
      <c r="G18" s="1">
        <f>[1]IUajustada!H19*[2]EF_NMHC!G18/1000</f>
        <v>203.39024412938139</v>
      </c>
      <c r="H18" s="1">
        <f>[1]IUajustada!I19*[2]EF_NMHC!H18/1000</f>
        <v>23.968220482923236</v>
      </c>
      <c r="I18" s="1">
        <f>[1]IUajustada!J19*[2]EF_NMHC!I18/1000</f>
        <v>0</v>
      </c>
      <c r="J18" s="1">
        <f>[1]IUajustada!K19*[2]EF_NMHC!J18/1000</f>
        <v>0</v>
      </c>
      <c r="K18" s="7"/>
      <c r="L18" s="1">
        <f>[1]IUajustada!M19*[2]EF_NMHC!L18/1000</f>
        <v>0</v>
      </c>
      <c r="M18" s="7"/>
      <c r="N18" s="7"/>
      <c r="O18" s="7"/>
      <c r="P18" s="7"/>
      <c r="Q18" s="7"/>
      <c r="R18" s="7"/>
      <c r="S18" s="7"/>
      <c r="T18" s="7"/>
      <c r="U18" s="1">
        <f>[1]IUajustada!V19*[2]EF_NMHC!U18/1000</f>
        <v>0</v>
      </c>
      <c r="V18" s="1">
        <f>[1]IUajustada!W19*[2]EF_NMHC!V18/1000</f>
        <v>0</v>
      </c>
    </row>
    <row r="19" spans="1:22" x14ac:dyDescent="0.2">
      <c r="A19" s="5">
        <v>1991</v>
      </c>
      <c r="B19" s="1">
        <f>[1]IUajustada!C20*[2]EF_NMHC!B19/1000</f>
        <v>11032.465199540853</v>
      </c>
      <c r="C19" s="1">
        <f>[1]IUajustada!D20*[2]EF_NMHC!C19/1000</f>
        <v>2909.3270359127901</v>
      </c>
      <c r="D19" s="1">
        <f>[1]IUajustada!E20*[2]EF_NMHC!D19/1000</f>
        <v>0</v>
      </c>
      <c r="E19" s="1">
        <f>[1]IUajustada!F20*[2]EF_NMHC!E19/1000</f>
        <v>0</v>
      </c>
      <c r="F19" s="7"/>
      <c r="G19" s="1">
        <f>[1]IUajustada!H20*[2]EF_NMHC!G19/1000</f>
        <v>257.02657052721895</v>
      </c>
      <c r="H19" s="1">
        <f>[1]IUajustada!I20*[2]EF_NMHC!H19/1000</f>
        <v>67.734597330686654</v>
      </c>
      <c r="I19" s="1">
        <f>[1]IUajustada!J20*[2]EF_NMHC!I19/1000</f>
        <v>0</v>
      </c>
      <c r="J19" s="1">
        <f>[1]IUajustada!K20*[2]EF_NMHC!J19/1000</f>
        <v>0</v>
      </c>
      <c r="K19" s="7"/>
      <c r="L19" s="1">
        <f>[1]IUajustada!M20*[2]EF_NMHC!L19/1000</f>
        <v>0</v>
      </c>
      <c r="M19" s="7"/>
      <c r="N19" s="7"/>
      <c r="O19" s="7"/>
      <c r="P19" s="7"/>
      <c r="Q19" s="7"/>
      <c r="R19" s="7"/>
      <c r="S19" s="7"/>
      <c r="T19" s="7"/>
      <c r="U19" s="1">
        <f>[1]IUajustada!V20*[2]EF_NMHC!U19/1000</f>
        <v>0</v>
      </c>
      <c r="V19" s="1">
        <f>[1]IUajustada!W20*[2]EF_NMHC!V19/1000</f>
        <v>0</v>
      </c>
    </row>
    <row r="20" spans="1:22" x14ac:dyDescent="0.2">
      <c r="A20" s="5">
        <v>1992</v>
      </c>
      <c r="B20" s="1">
        <f>[1]IUajustada!C21*[2]EF_NMHC!B20/1000</f>
        <v>5876.4876309008023</v>
      </c>
      <c r="C20" s="1">
        <f>[1]IUajustada!D21*[2]EF_NMHC!C20/1000</f>
        <v>2468.4625611447145</v>
      </c>
      <c r="D20" s="1">
        <f>[1]IUajustada!E21*[2]EF_NMHC!D20/1000</f>
        <v>0</v>
      </c>
      <c r="E20" s="1">
        <f>[1]IUajustada!F21*[2]EF_NMHC!E20/1000</f>
        <v>0</v>
      </c>
      <c r="F20" s="7"/>
      <c r="G20" s="1">
        <f>[1]IUajustada!H21*[2]EF_NMHC!G20/1000</f>
        <v>263.05824512170722</v>
      </c>
      <c r="H20" s="1">
        <f>[1]IUajustada!I21*[2]EF_NMHC!H20/1000</f>
        <v>52.263227333109292</v>
      </c>
      <c r="I20" s="1">
        <f>[1]IUajustada!J21*[2]EF_NMHC!I20/1000</f>
        <v>0</v>
      </c>
      <c r="J20" s="1">
        <f>[1]IUajustada!K21*[2]EF_NMHC!J20/1000</f>
        <v>0</v>
      </c>
      <c r="K20" s="7"/>
      <c r="L20" s="1">
        <f>[1]IUajustada!M21*[2]EF_NMHC!L20/1000</f>
        <v>0</v>
      </c>
      <c r="M20" s="7"/>
      <c r="N20" s="7"/>
      <c r="O20" s="7"/>
      <c r="P20" s="7"/>
      <c r="Q20" s="7"/>
      <c r="R20" s="7"/>
      <c r="S20" s="7"/>
      <c r="T20" s="7"/>
      <c r="U20" s="1">
        <f>[1]IUajustada!V21*[2]EF_NMHC!U20/1000</f>
        <v>0</v>
      </c>
      <c r="V20" s="1">
        <f>[1]IUajustada!W21*[2]EF_NMHC!V20/1000</f>
        <v>0</v>
      </c>
    </row>
    <row r="21" spans="1:22" x14ac:dyDescent="0.2">
      <c r="A21" s="5">
        <v>1993</v>
      </c>
      <c r="B21" s="1">
        <f>[1]IUajustada!C22*[2]EF_NMHC!B21/1000</f>
        <v>10842.099133518232</v>
      </c>
      <c r="C21" s="1">
        <f>[1]IUajustada!D22*[2]EF_NMHC!C21/1000</f>
        <v>4131.538257004604</v>
      </c>
      <c r="D21" s="1">
        <f>[1]IUajustada!E22*[2]EF_NMHC!D21/1000</f>
        <v>0</v>
      </c>
      <c r="E21" s="1">
        <f>[1]IUajustada!F22*[2]EF_NMHC!E21/1000</f>
        <v>0</v>
      </c>
      <c r="F21" s="7"/>
      <c r="G21" s="1">
        <f>[1]IUajustada!H22*[2]EF_NMHC!G21/1000</f>
        <v>188.87086037586573</v>
      </c>
      <c r="H21" s="1">
        <f>[1]IUajustada!I22*[2]EF_NMHC!H21/1000</f>
        <v>104.66593477546388</v>
      </c>
      <c r="I21" s="1">
        <f>[1]IUajustada!J22*[2]EF_NMHC!I21/1000</f>
        <v>0</v>
      </c>
      <c r="J21" s="1">
        <f>[1]IUajustada!K22*[2]EF_NMHC!J21/1000</f>
        <v>0</v>
      </c>
      <c r="K21" s="7"/>
      <c r="L21" s="1">
        <f>[1]IUajustada!M22*[2]EF_NMHC!L21/1000</f>
        <v>0</v>
      </c>
      <c r="M21" s="7"/>
      <c r="N21" s="7"/>
      <c r="O21" s="7"/>
      <c r="P21" s="7"/>
      <c r="Q21" s="7"/>
      <c r="R21" s="7"/>
      <c r="S21" s="7"/>
      <c r="T21" s="7"/>
      <c r="U21" s="1">
        <f>[1]IUajustada!V22*[2]EF_NMHC!U21/1000</f>
        <v>0</v>
      </c>
      <c r="V21" s="1">
        <f>[1]IUajustada!W22*[2]EF_NMHC!V21/1000</f>
        <v>0</v>
      </c>
    </row>
    <row r="22" spans="1:22" x14ac:dyDescent="0.2">
      <c r="A22" s="5">
        <v>1994</v>
      </c>
      <c r="B22" s="1">
        <f>[1]IUajustada!C23*[2]EF_NMHC!B22/1000</f>
        <v>17251.849605888565</v>
      </c>
      <c r="C22" s="1">
        <f>[1]IUajustada!D23*[2]EF_NMHC!C22/1000</f>
        <v>1924.2712323358421</v>
      </c>
      <c r="D22" s="1">
        <f>[1]IUajustada!E23*[2]EF_NMHC!D22/1000</f>
        <v>0</v>
      </c>
      <c r="E22" s="1">
        <f>[1]IUajustada!F23*[2]EF_NMHC!E22/1000</f>
        <v>0</v>
      </c>
      <c r="F22" s="7"/>
      <c r="G22" s="1">
        <f>[1]IUajustada!H23*[2]EF_NMHC!G22/1000</f>
        <v>355.60120506212144</v>
      </c>
      <c r="H22" s="1">
        <f>[1]IUajustada!I23*[2]EF_NMHC!H22/1000</f>
        <v>77.037152871667544</v>
      </c>
      <c r="I22" s="1">
        <f>[1]IUajustada!J23*[2]EF_NMHC!I22/1000</f>
        <v>0</v>
      </c>
      <c r="J22" s="1">
        <f>[1]IUajustada!K23*[2]EF_NMHC!J22/1000</f>
        <v>0</v>
      </c>
      <c r="K22" s="7"/>
      <c r="L22" s="1">
        <f>[1]IUajustada!M23*[2]EF_NMHC!L22/1000</f>
        <v>0</v>
      </c>
      <c r="M22" s="7"/>
      <c r="N22" s="7"/>
      <c r="O22" s="7"/>
      <c r="P22" s="7"/>
      <c r="Q22" s="7"/>
      <c r="R22" s="7"/>
      <c r="S22" s="7"/>
      <c r="T22" s="7"/>
      <c r="U22" s="1">
        <f>[1]IUajustada!V23*[2]EF_NMHC!U22/1000</f>
        <v>0</v>
      </c>
      <c r="V22" s="1">
        <f>[1]IUajustada!W23*[2]EF_NMHC!V22/1000</f>
        <v>0</v>
      </c>
    </row>
    <row r="23" spans="1:22" x14ac:dyDescent="0.2">
      <c r="A23" s="5">
        <v>1995</v>
      </c>
      <c r="B23" s="1">
        <f>[1]IUajustada!C24*[2]EF_NMHC!B23/1000</f>
        <v>157398.27666639062</v>
      </c>
      <c r="C23" s="1">
        <f>[1]IUajustada!D24*[2]EF_NMHC!C23/1000</f>
        <v>1434.4061555047879</v>
      </c>
      <c r="D23" s="1">
        <f>[1]IUajustada!E24*[2]EF_NMHC!D23/1000</f>
        <v>0</v>
      </c>
      <c r="E23" s="1">
        <f>[1]IUajustada!F24*[2]EF_NMHC!E23/1000</f>
        <v>0</v>
      </c>
      <c r="F23" s="7"/>
      <c r="G23" s="1">
        <f>[1]IUajustada!H24*[2]EF_NMHC!G23/1000</f>
        <v>3234.8885951983007</v>
      </c>
      <c r="H23" s="1">
        <f>[1]IUajustada!I24*[2]EF_NMHC!H23/1000</f>
        <v>102.36295068045241</v>
      </c>
      <c r="I23" s="1">
        <f>[1]IUajustada!J24*[2]EF_NMHC!I23/1000</f>
        <v>0</v>
      </c>
      <c r="J23" s="1">
        <f>[1]IUajustada!K24*[2]EF_NMHC!J23/1000</f>
        <v>0</v>
      </c>
      <c r="K23" s="7"/>
      <c r="L23" s="1">
        <f>[1]IUajustada!M24*[2]EF_NMHC!L23/1000</f>
        <v>0</v>
      </c>
      <c r="M23" s="7"/>
      <c r="N23" s="7"/>
      <c r="O23" s="7"/>
      <c r="P23" s="7"/>
      <c r="Q23" s="7"/>
      <c r="R23" s="7"/>
      <c r="S23" s="7"/>
      <c r="T23" s="7"/>
      <c r="U23" s="1">
        <f>[1]IUajustada!V24*[2]EF_NMHC!U23/1000</f>
        <v>0</v>
      </c>
      <c r="V23" s="1">
        <f>[1]IUajustada!W24*[2]EF_NMHC!V23/1000</f>
        <v>0</v>
      </c>
    </row>
    <row r="24" spans="1:22" x14ac:dyDescent="0.2">
      <c r="A24" s="5">
        <v>1996</v>
      </c>
      <c r="B24" s="1">
        <f>[1]IUajustada!C25*[2]EF_NMHC!B24/1000</f>
        <v>172540.64090589134</v>
      </c>
      <c r="C24" s="1">
        <f>[1]IUajustada!D25*[2]EF_NMHC!C24/1000</f>
        <v>242.94739436496414</v>
      </c>
      <c r="D24" s="1">
        <f>[1]IUajustada!E25*[2]EF_NMHC!D24/1000</f>
        <v>0</v>
      </c>
      <c r="E24" s="1">
        <f>[1]IUajustada!F25*[2]EF_NMHC!E24/1000</f>
        <v>0</v>
      </c>
      <c r="F24" s="7"/>
      <c r="G24" s="1">
        <f>[1]IUajustada!H25*[2]EF_NMHC!G24/1000</f>
        <v>3324.090488604309</v>
      </c>
      <c r="H24" s="1">
        <f>[1]IUajustada!I25*[2]EF_NMHC!H24/1000</f>
        <v>9.9566554316098212</v>
      </c>
      <c r="I24" s="1">
        <f>[1]IUajustada!J25*[2]EF_NMHC!I24/1000</f>
        <v>0</v>
      </c>
      <c r="J24" s="1">
        <f>[1]IUajustada!K25*[2]EF_NMHC!J24/1000</f>
        <v>0</v>
      </c>
      <c r="K24" s="7"/>
      <c r="L24" s="1">
        <f>[1]IUajustada!M25*[2]EF_NMHC!L24/1000</f>
        <v>0</v>
      </c>
      <c r="M24" s="7"/>
      <c r="N24" s="7"/>
      <c r="O24" s="7"/>
      <c r="P24" s="7"/>
      <c r="Q24" s="7"/>
      <c r="R24" s="7"/>
      <c r="S24" s="7"/>
      <c r="T24" s="7"/>
      <c r="U24" s="1">
        <f>[1]IUajustada!V25*[2]EF_NMHC!U24/1000</f>
        <v>0</v>
      </c>
      <c r="V24" s="1">
        <f>[1]IUajustada!W25*[2]EF_NMHC!V24/1000</f>
        <v>0</v>
      </c>
    </row>
    <row r="25" spans="1:22" x14ac:dyDescent="0.2">
      <c r="A25" s="5">
        <v>1997</v>
      </c>
      <c r="B25" s="1">
        <f>[1]IUajustada!C26*[2]EF_NMHC!B25/1000</f>
        <v>226867.29004702982</v>
      </c>
      <c r="C25" s="1">
        <f>[1]IUajustada!D26*[2]EF_NMHC!C25/1000</f>
        <v>59.006436803382805</v>
      </c>
      <c r="D25" s="1">
        <f>[1]IUajustada!E26*[2]EF_NMHC!D25/1000</f>
        <v>0</v>
      </c>
      <c r="E25" s="1">
        <f>[1]IUajustada!F26*[2]EF_NMHC!E25/1000</f>
        <v>0</v>
      </c>
      <c r="F25" s="7"/>
      <c r="G25" s="1">
        <f>[1]IUajustada!H26*[2]EF_NMHC!G25/1000</f>
        <v>4776.4858660158307</v>
      </c>
      <c r="H25" s="1">
        <f>[1]IUajustada!I26*[2]EF_NMHC!H25/1000</f>
        <v>0</v>
      </c>
      <c r="I25" s="1">
        <f>[1]IUajustada!J26*[2]EF_NMHC!I25/1000</f>
        <v>0</v>
      </c>
      <c r="J25" s="1">
        <f>[1]IUajustada!K26*[2]EF_NMHC!J25/1000</f>
        <v>0</v>
      </c>
      <c r="K25" s="7"/>
      <c r="L25" s="1">
        <f>[1]IUajustada!M26*[2]EF_NMHC!L25/1000</f>
        <v>0</v>
      </c>
      <c r="M25" s="7"/>
      <c r="N25" s="7"/>
      <c r="O25" s="7"/>
      <c r="P25" s="7"/>
      <c r="Q25" s="7"/>
      <c r="R25" s="7"/>
      <c r="S25" s="7"/>
      <c r="T25" s="7"/>
      <c r="U25" s="1">
        <f>[1]IUajustada!V26*[2]EF_NMHC!U25/1000</f>
        <v>0</v>
      </c>
      <c r="V25" s="1">
        <f>[1]IUajustada!W26*[2]EF_NMHC!V25/1000</f>
        <v>0</v>
      </c>
    </row>
    <row r="26" spans="1:22" x14ac:dyDescent="0.2">
      <c r="A26" s="5">
        <v>1998</v>
      </c>
      <c r="B26" s="1">
        <f>[1]IUajustada!C27*[2]EF_NMHC!B26/1000</f>
        <v>200234.15630479401</v>
      </c>
      <c r="C26" s="1">
        <f>[1]IUajustada!D27*[2]EF_NMHC!C26/1000</f>
        <v>37.385946295249262</v>
      </c>
      <c r="D26" s="1">
        <f>[1]IUajustada!E27*[2]EF_NMHC!D26/1000</f>
        <v>0</v>
      </c>
      <c r="E26" s="1">
        <f>[1]IUajustada!F27*[2]EF_NMHC!E26/1000</f>
        <v>0</v>
      </c>
      <c r="F26" s="7"/>
      <c r="G26" s="1">
        <f>[1]IUajustada!H27*[2]EF_NMHC!G26/1000</f>
        <v>4979.9900616503401</v>
      </c>
      <c r="H26" s="1">
        <f>[1]IUajustada!I27*[2]EF_NMHC!H26/1000</f>
        <v>3.3787652746647918</v>
      </c>
      <c r="I26" s="1">
        <f>[1]IUajustada!J27*[2]EF_NMHC!I26/1000</f>
        <v>0</v>
      </c>
      <c r="J26" s="1">
        <f>[1]IUajustada!K27*[2]EF_NMHC!J26/1000</f>
        <v>0</v>
      </c>
      <c r="K26" s="7"/>
      <c r="L26" s="1">
        <f>[1]IUajustada!M27*[2]EF_NMHC!L26/1000</f>
        <v>0</v>
      </c>
      <c r="M26" s="7"/>
      <c r="N26" s="7"/>
      <c r="O26" s="7"/>
      <c r="P26" s="7"/>
      <c r="Q26" s="7"/>
      <c r="R26" s="7"/>
      <c r="S26" s="7"/>
      <c r="T26" s="7"/>
      <c r="U26" s="1">
        <f>[1]IUajustada!V27*[2]EF_NMHC!U26/1000</f>
        <v>0</v>
      </c>
      <c r="V26" s="1">
        <f>[1]IUajustada!W27*[2]EF_NMHC!V26/1000</f>
        <v>0</v>
      </c>
    </row>
    <row r="27" spans="1:22" x14ac:dyDescent="0.2">
      <c r="A27" s="5">
        <v>1999</v>
      </c>
      <c r="B27" s="1">
        <f>[1]IUajustada!C28*[2]EF_NMHC!B27/1000</f>
        <v>129259.83273939045</v>
      </c>
      <c r="C27" s="1">
        <f>[1]IUajustada!D28*[2]EF_NMHC!C27/1000</f>
        <v>114.02577811715975</v>
      </c>
      <c r="D27" s="1">
        <f>[1]IUajustada!E28*[2]EF_NMHC!D27/1000</f>
        <v>0</v>
      </c>
      <c r="E27" s="1">
        <f>[1]IUajustada!F28*[2]EF_NMHC!E27/1000</f>
        <v>0</v>
      </c>
      <c r="F27" s="7"/>
      <c r="G27" s="1">
        <f>[1]IUajustada!H28*[2]EF_NMHC!G27/1000</f>
        <v>4812.7998808501443</v>
      </c>
      <c r="H27" s="1">
        <f>[1]IUajustada!I28*[2]EF_NMHC!H27/1000</f>
        <v>7.8066780961245827</v>
      </c>
      <c r="I27" s="1">
        <f>[1]IUajustada!J28*[2]EF_NMHC!I27/1000</f>
        <v>0</v>
      </c>
      <c r="J27" s="1">
        <f>[1]IUajustada!K28*[2]EF_NMHC!J27/1000</f>
        <v>0</v>
      </c>
      <c r="K27" s="7"/>
      <c r="L27" s="1">
        <f>[1]IUajustada!M28*[2]EF_NMHC!L27/1000</f>
        <v>0</v>
      </c>
      <c r="M27" s="7"/>
      <c r="N27" s="7"/>
      <c r="O27" s="7"/>
      <c r="P27" s="7"/>
      <c r="Q27" s="7"/>
      <c r="R27" s="7"/>
      <c r="S27" s="7"/>
      <c r="T27" s="7"/>
      <c r="U27" s="1">
        <f>[1]IUajustada!V28*[2]EF_NMHC!U27/1000</f>
        <v>0</v>
      </c>
      <c r="V27" s="1">
        <f>[1]IUajustada!W28*[2]EF_NMHC!V27/1000</f>
        <v>0</v>
      </c>
    </row>
    <row r="28" spans="1:22" x14ac:dyDescent="0.2">
      <c r="A28" s="5">
        <v>2000</v>
      </c>
      <c r="B28" s="1">
        <f>[1]IUajustada!C29*[2]EF_NMHC!B28/1000</f>
        <v>158325.99958789305</v>
      </c>
      <c r="C28" s="1">
        <f>[1]IUajustada!D29*[2]EF_NMHC!C28/1000</f>
        <v>160.59731544629881</v>
      </c>
      <c r="D28" s="1">
        <f>[1]IUajustada!E29*[2]EF_NMHC!D28/1000</f>
        <v>0</v>
      </c>
      <c r="E28" s="1">
        <f>[1]IUajustada!F29*[2]EF_NMHC!E28/1000</f>
        <v>0</v>
      </c>
      <c r="F28" s="7"/>
      <c r="G28" s="1">
        <f>[1]IUajustada!H29*[2]EF_NMHC!G28/1000</f>
        <v>6879.9590435109803</v>
      </c>
      <c r="H28" s="1">
        <f>[1]IUajustada!I29*[2]EF_NMHC!H28/1000</f>
        <v>22.272956182917078</v>
      </c>
      <c r="I28" s="1">
        <f>[1]IUajustada!J29*[2]EF_NMHC!I28/1000</f>
        <v>0</v>
      </c>
      <c r="J28" s="1">
        <f>[1]IUajustada!K29*[2]EF_NMHC!J28/1000</f>
        <v>0</v>
      </c>
      <c r="K28" s="7"/>
      <c r="L28" s="1">
        <f>[1]IUajustada!M29*[2]EF_NMHC!L28/1000</f>
        <v>0</v>
      </c>
      <c r="M28" s="7"/>
      <c r="N28" s="7"/>
      <c r="O28" s="7"/>
      <c r="P28" s="7"/>
      <c r="Q28" s="7"/>
      <c r="R28" s="7"/>
      <c r="S28" s="7"/>
      <c r="T28" s="7"/>
      <c r="U28" s="1">
        <f>[1]IUajustada!V29*[2]EF_NMHC!U28/1000</f>
        <v>0</v>
      </c>
      <c r="V28" s="1">
        <f>[1]IUajustada!W29*[2]EF_NMHC!V28/1000</f>
        <v>0</v>
      </c>
    </row>
    <row r="29" spans="1:22" x14ac:dyDescent="0.2">
      <c r="A29" s="5">
        <v>2001</v>
      </c>
      <c r="B29" s="1">
        <f>[1]IUajustada!C30*[2]EF_NMHC!B29/1000</f>
        <v>200517.11252102486</v>
      </c>
      <c r="C29" s="1">
        <f>[1]IUajustada!D30*[2]EF_NMHC!C29/1000</f>
        <v>253.65215882561463</v>
      </c>
      <c r="D29" s="1">
        <f>[1]IUajustada!E30*[2]EF_NMHC!D29/1000</f>
        <v>0</v>
      </c>
      <c r="E29" s="1">
        <f>[1]IUajustada!F30*[2]EF_NMHC!E29/1000</f>
        <v>0</v>
      </c>
      <c r="F29" s="7"/>
      <c r="G29" s="1">
        <f>[1]IUajustada!H30*[2]EF_NMHC!G29/1000</f>
        <v>7347.6346270392651</v>
      </c>
      <c r="H29" s="1">
        <f>[1]IUajustada!I30*[2]EF_NMHC!H29/1000</f>
        <v>142.49839536648977</v>
      </c>
      <c r="I29" s="1">
        <f>[1]IUajustada!J30*[2]EF_NMHC!I29/1000</f>
        <v>0</v>
      </c>
      <c r="J29" s="1">
        <f>[1]IUajustada!K30*[2]EF_NMHC!J29/1000</f>
        <v>0</v>
      </c>
      <c r="K29" s="7"/>
      <c r="L29" s="1">
        <f>[1]IUajustada!M30*[2]EF_NMHC!L29/1000</f>
        <v>0</v>
      </c>
      <c r="M29" s="7"/>
      <c r="N29" s="7"/>
      <c r="O29" s="7"/>
      <c r="P29" s="7"/>
      <c r="Q29" s="7"/>
      <c r="R29" s="7"/>
      <c r="S29" s="7"/>
      <c r="T29" s="7"/>
      <c r="U29" s="1">
        <f>[1]IUajustada!V30*[2]EF_NMHC!U29/1000</f>
        <v>0</v>
      </c>
      <c r="V29" s="1">
        <f>[1]IUajustada!W30*[2]EF_NMHC!V29/1000</f>
        <v>0</v>
      </c>
    </row>
    <row r="30" spans="1:22" x14ac:dyDescent="0.2">
      <c r="A30" s="5">
        <v>2002</v>
      </c>
      <c r="B30" s="1">
        <f>[1]IUajustada!C31*[2]EF_NMHC!B30/1000</f>
        <v>205858.47509565938</v>
      </c>
      <c r="C30" s="1">
        <f>[1]IUajustada!D31*[2]EF_NMHC!C30/1000</f>
        <v>1284.528163870802</v>
      </c>
      <c r="D30" s="1">
        <f>[1]IUajustada!E31*[2]EF_NMHC!D30/1000</f>
        <v>0</v>
      </c>
      <c r="E30" s="1">
        <f>[1]IUajustada!F31*[2]EF_NMHC!E30/1000</f>
        <v>0</v>
      </c>
      <c r="F30" s="7"/>
      <c r="G30" s="1">
        <f>[1]IUajustada!H31*[2]EF_NMHC!G30/1000</f>
        <v>7121.6989697927893</v>
      </c>
      <c r="H30" s="1">
        <f>[1]IUajustada!I31*[2]EF_NMHC!H30/1000</f>
        <v>92.606382300687599</v>
      </c>
      <c r="I30" s="1">
        <f>[1]IUajustada!J31*[2]EF_NMHC!I30/1000</f>
        <v>0</v>
      </c>
      <c r="J30" s="1">
        <f>[1]IUajustada!K31*[2]EF_NMHC!J30/1000</f>
        <v>0</v>
      </c>
      <c r="K30" s="7"/>
      <c r="L30" s="8">
        <f>[1]IUajustada!M31*[2]EF_NMHC!L30/1000</f>
        <v>86253.618617472108</v>
      </c>
      <c r="M30" s="7"/>
      <c r="N30" s="7"/>
      <c r="O30" s="7"/>
      <c r="P30" s="7"/>
      <c r="Q30" s="7"/>
      <c r="R30" s="7"/>
      <c r="S30" s="7"/>
      <c r="T30" s="7"/>
      <c r="U30" s="1">
        <f>[1]IUajustada!V31*[2]EF_NMHC!U30/1000</f>
        <v>0</v>
      </c>
      <c r="V30" s="1">
        <f>[1]IUajustada!W31*[2]EF_NMHC!V30/1000</f>
        <v>0</v>
      </c>
    </row>
    <row r="31" spans="1:22" x14ac:dyDescent="0.2">
      <c r="A31" s="5">
        <v>2003</v>
      </c>
      <c r="B31" s="1">
        <f>[1]IUajustada!C32*[2]EF_NMHC!B31/1000</f>
        <v>198442.66012319221</v>
      </c>
      <c r="C31" s="1">
        <f>[1]IUajustada!D32*[2]EF_NMHC!C31/1000</f>
        <v>870.9267931836157</v>
      </c>
      <c r="D31" s="1">
        <f>[1]IUajustada!E32*[2]EF_NMHC!D31/1000</f>
        <v>0</v>
      </c>
      <c r="E31" s="1">
        <f>[1]IUajustada!F32*[2]EF_NMHC!E31/1000</f>
        <v>0</v>
      </c>
      <c r="F31" s="7"/>
      <c r="G31" s="1">
        <f>[1]IUajustada!H32*[2]EF_NMHC!G31/1000</f>
        <v>7330.4279342598475</v>
      </c>
      <c r="H31" s="1">
        <f>[1]IUajustada!I32*[2]EF_NMHC!H31/1000</f>
        <v>97.83968109379434</v>
      </c>
      <c r="I31" s="1">
        <f>[1]IUajustada!J32*[2]EF_NMHC!I31/1000</f>
        <v>0</v>
      </c>
      <c r="J31" s="1">
        <f>[1]IUajustada!K32*[2]EF_NMHC!J31/1000</f>
        <v>0</v>
      </c>
      <c r="K31" s="7"/>
      <c r="L31" s="1">
        <f>[1]IUajustada!M32*[2]EF_NMHC!L31/1000</f>
        <v>26119.445318173155</v>
      </c>
      <c r="M31" s="7"/>
      <c r="N31" s="7"/>
      <c r="O31" s="7"/>
      <c r="P31" s="7"/>
      <c r="Q31" s="7"/>
      <c r="R31" s="7"/>
      <c r="S31" s="7"/>
      <c r="T31" s="7"/>
      <c r="U31" s="1">
        <f>[1]IUajustada!V32*[2]EF_NMHC!U31/1000</f>
        <v>0</v>
      </c>
      <c r="V31" s="1">
        <f>[1]IUajustada!W32*[2]EF_NMHC!V31/1000</f>
        <v>0</v>
      </c>
    </row>
    <row r="32" spans="1:22" x14ac:dyDescent="0.2">
      <c r="A32" s="5">
        <v>2004</v>
      </c>
      <c r="B32" s="1">
        <f>[1]IUajustada!C33*[2]EF_NMHC!B32/1000</f>
        <v>115769.17400898496</v>
      </c>
      <c r="C32" s="1">
        <f>[1]IUajustada!D33*[2]EF_NMHC!C32/1000</f>
        <v>871.33908275504689</v>
      </c>
      <c r="D32" s="1">
        <f>[1]IUajustada!E33*[2]EF_NMHC!D32/1000</f>
        <v>0</v>
      </c>
      <c r="E32" s="1">
        <f>[1]IUajustada!F33*[2]EF_NMHC!E32/1000</f>
        <v>0</v>
      </c>
      <c r="F32" s="7"/>
      <c r="G32" s="1">
        <f>[1]IUajustada!H33*[2]EF_NMHC!G32/1000</f>
        <v>8266.1251214571766</v>
      </c>
      <c r="H32" s="1">
        <f>[1]IUajustada!I33*[2]EF_NMHC!H32/1000</f>
        <v>2.0971237164743809E-2</v>
      </c>
      <c r="I32" s="1">
        <f>[1]IUajustada!J33*[2]EF_NMHC!I32/1000</f>
        <v>0</v>
      </c>
      <c r="J32" s="1">
        <f>[1]IUajustada!K33*[2]EF_NMHC!J32/1000</f>
        <v>0</v>
      </c>
      <c r="K32" s="7"/>
      <c r="L32" s="1">
        <f>[1]IUajustada!M33*[2]EF_NMHC!L32/1000</f>
        <v>28792.162708951029</v>
      </c>
      <c r="M32" s="7"/>
      <c r="N32" s="7"/>
      <c r="O32" s="7"/>
      <c r="P32" s="7"/>
      <c r="Q32" s="7"/>
      <c r="R32" s="7"/>
      <c r="S32" s="7"/>
      <c r="T32" s="7"/>
      <c r="U32" s="1">
        <f>[1]IUajustada!V33*[2]EF_NMHC!U32/1000</f>
        <v>0</v>
      </c>
      <c r="V32" s="1">
        <f>[1]IUajustada!W33*[2]EF_NMHC!V32/1000</f>
        <v>0</v>
      </c>
    </row>
    <row r="33" spans="1:22" x14ac:dyDescent="0.2">
      <c r="A33" s="5">
        <v>2005</v>
      </c>
      <c r="B33" s="1">
        <f>[1]IUajustada!C34*[2]EF_NMHC!B33/1000</f>
        <v>80529.21764987694</v>
      </c>
      <c r="C33" s="1">
        <f>[1]IUajustada!D34*[2]EF_NMHC!C33/1000</f>
        <v>1.258834600950629</v>
      </c>
      <c r="D33" s="1">
        <f>[1]IUajustada!E34*[2]EF_NMHC!D33/1000</f>
        <v>171060.48349098515</v>
      </c>
      <c r="E33" s="1">
        <f>[1]IUajustada!F34*[2]EF_NMHC!E33/1000</f>
        <v>15089.201190230244</v>
      </c>
      <c r="F33" s="7"/>
      <c r="G33" s="1">
        <f>[1]IUajustada!H34*[2]EF_NMHC!G33/1000</f>
        <v>8323.1249071390484</v>
      </c>
      <c r="H33" s="1">
        <f>[1]IUajustada!I34*[2]EF_NMHC!H33/1000</f>
        <v>0</v>
      </c>
      <c r="I33" s="1">
        <f>[1]IUajustada!J34*[2]EF_NMHC!I33/1000</f>
        <v>10.946325175606695</v>
      </c>
      <c r="J33" s="1">
        <f>[1]IUajustada!K34*[2]EF_NMHC!J33/1000</f>
        <v>1.2590863078080456</v>
      </c>
      <c r="K33" s="7"/>
      <c r="L33" s="1">
        <f>[1]IUajustada!M34*[2]EF_NMHC!L33/1000</f>
        <v>19302.237998141954</v>
      </c>
      <c r="M33" s="7"/>
      <c r="N33" s="7"/>
      <c r="O33" s="7"/>
      <c r="P33" s="7"/>
      <c r="Q33" s="7"/>
      <c r="R33" s="7"/>
      <c r="S33" s="7"/>
      <c r="T33" s="7"/>
      <c r="U33" s="1">
        <f>[1]IUajustada!V34*[2]EF_NMHC!U33/1000</f>
        <v>0</v>
      </c>
      <c r="V33" s="1">
        <f>[1]IUajustada!W34*[2]EF_NMHC!V33/1000</f>
        <v>0</v>
      </c>
    </row>
    <row r="34" spans="1:22" x14ac:dyDescent="0.2">
      <c r="A34" s="5">
        <v>2006</v>
      </c>
      <c r="B34" s="1">
        <f>[1]IUajustada!C35*[2]EF_NMHC!B34/1000</f>
        <v>46006.407228649092</v>
      </c>
      <c r="C34" s="1">
        <f>[1]IUajustada!D35*[2]EF_NMHC!C34/1000</f>
        <v>8.9738966782699214E-2</v>
      </c>
      <c r="D34" s="1">
        <f>[1]IUajustada!E35*[2]EF_NMHC!D34/1000</f>
        <v>152334.496171354</v>
      </c>
      <c r="E34" s="1">
        <f>[1]IUajustada!F35*[2]EF_NMHC!E34/1000</f>
        <v>13439.072293364385</v>
      </c>
      <c r="F34" s="7"/>
      <c r="G34" s="1">
        <f>[1]IUajustada!H35*[2]EF_NMHC!G34/1000</f>
        <v>3611.3972983363415</v>
      </c>
      <c r="H34" s="1">
        <f>[1]IUajustada!I35*[2]EF_NMHC!H34/1000</f>
        <v>0</v>
      </c>
      <c r="I34" s="1">
        <f>[1]IUajustada!J35*[2]EF_NMHC!I34/1000</f>
        <v>17684.683899097156</v>
      </c>
      <c r="J34" s="1">
        <f>[1]IUajustada!K35*[2]EF_NMHC!J34/1000</f>
        <v>1559.1029090770285</v>
      </c>
      <c r="K34" s="7"/>
      <c r="L34" s="1">
        <f>[1]IUajustada!M35*[2]EF_NMHC!L34/1000</f>
        <v>16352.422322322771</v>
      </c>
      <c r="M34" s="7"/>
      <c r="N34" s="7"/>
      <c r="O34" s="7"/>
      <c r="P34" s="7"/>
      <c r="Q34" s="7"/>
      <c r="R34" s="7"/>
      <c r="S34" s="7"/>
      <c r="T34" s="7"/>
      <c r="U34" s="1">
        <f>[1]IUajustada!V35*[2]EF_NMHC!U34/1000</f>
        <v>0</v>
      </c>
      <c r="V34" s="1">
        <f>[1]IUajustada!W35*[2]EF_NMHC!V34/1000</f>
        <v>0</v>
      </c>
    </row>
    <row r="35" spans="1:22" x14ac:dyDescent="0.2">
      <c r="A35" s="5">
        <v>2007</v>
      </c>
      <c r="B35" s="1">
        <f>[1]IUajustada!C36*[2]EF_NMHC!B35/1000</f>
        <v>40470.701572630802</v>
      </c>
      <c r="C35" s="1">
        <f>[1]IUajustada!D36*[2]EF_NMHC!C35/1000</f>
        <v>0</v>
      </c>
      <c r="D35" s="1">
        <f>[1]IUajustada!E36*[2]EF_NMHC!D35/1000</f>
        <v>216853.89120012984</v>
      </c>
      <c r="E35" s="1">
        <f>[1]IUajustada!F36*[2]EF_NMHC!E35/1000</f>
        <v>19131.025435353411</v>
      </c>
      <c r="F35" s="7"/>
      <c r="G35" s="1">
        <f>[1]IUajustada!H36*[2]EF_NMHC!G35/1000</f>
        <v>4048.7846287375091</v>
      </c>
      <c r="H35" s="1">
        <f>[1]IUajustada!I36*[2]EF_NMHC!H35/1000</f>
        <v>0</v>
      </c>
      <c r="I35" s="1">
        <f>[1]IUajustada!J36*[2]EF_NMHC!I35/1000</f>
        <v>35147.218194117166</v>
      </c>
      <c r="J35" s="1">
        <f>[1]IUajustada!K36*[2]EF_NMHC!J35/1000</f>
        <v>3099.0943262596206</v>
      </c>
      <c r="K35" s="7"/>
      <c r="L35" s="1">
        <f>[1]IUajustada!M36*[2]EF_NMHC!L35/1000</f>
        <v>21303.505787658232</v>
      </c>
      <c r="M35" s="7"/>
      <c r="N35" s="7"/>
      <c r="O35" s="7"/>
      <c r="P35" s="7"/>
      <c r="Q35" s="7"/>
      <c r="R35" s="7"/>
      <c r="S35" s="7"/>
      <c r="T35" s="7"/>
      <c r="U35" s="1">
        <f>[1]IUajustada!V36*[2]EF_NMHC!U35/1000</f>
        <v>0</v>
      </c>
      <c r="V35" s="1">
        <f>[1]IUajustada!W36*[2]EF_NMHC!V35/1000</f>
        <v>0</v>
      </c>
    </row>
    <row r="36" spans="1:22" x14ac:dyDescent="0.2">
      <c r="A36" s="5">
        <v>2008</v>
      </c>
      <c r="B36" s="1">
        <f>[1]IUajustada!C37*[2]EF_NMHC!B36/1000</f>
        <v>40620.363789422983</v>
      </c>
      <c r="C36" s="1">
        <f>[1]IUajustada!D37*[2]EF_NMHC!C36/1000</f>
        <v>0</v>
      </c>
      <c r="D36" s="1">
        <f>[1]IUajustada!E37*[2]EF_NMHC!D36/1000</f>
        <v>255696.18913726317</v>
      </c>
      <c r="E36" s="1">
        <f>[1]IUajustada!F37*[2]EF_NMHC!E36/1000</f>
        <v>22550.318015507361</v>
      </c>
      <c r="F36" s="7"/>
      <c r="G36" s="1">
        <f>[1]IUajustada!H37*[2]EF_NMHC!G36/1000</f>
        <v>5832.3029348142491</v>
      </c>
      <c r="H36" s="1">
        <f>[1]IUajustada!I37*[2]EF_NMHC!H36/1000</f>
        <v>0</v>
      </c>
      <c r="I36" s="1">
        <f>[1]IUajustada!J37*[2]EF_NMHC!I36/1000</f>
        <v>18460.534863729623</v>
      </c>
      <c r="J36" s="1">
        <f>[1]IUajustada!K37*[2]EF_NMHC!J36/1000</f>
        <v>1627.8703345091781</v>
      </c>
      <c r="K36" s="7"/>
      <c r="L36" s="1">
        <f>[1]IUajustada!M37*[2]EF_NMHC!L36/1000</f>
        <v>28007.528613165869</v>
      </c>
      <c r="M36" s="7"/>
      <c r="N36" s="7"/>
      <c r="O36" s="7"/>
      <c r="P36" s="7"/>
      <c r="Q36" s="7"/>
      <c r="R36" s="7"/>
      <c r="S36" s="7"/>
      <c r="T36" s="7"/>
      <c r="U36" s="1">
        <f>[1]IUajustada!V37*[2]EF_NMHC!U36/1000</f>
        <v>0</v>
      </c>
      <c r="V36" s="1">
        <f>[1]IUajustada!W37*[2]EF_NMHC!V36/1000</f>
        <v>0</v>
      </c>
    </row>
    <row r="37" spans="1:22" x14ac:dyDescent="0.2">
      <c r="A37" s="5">
        <v>2009</v>
      </c>
      <c r="B37" s="1">
        <f>[1]IUajustada!C38*[2]EF_NMHC!B37/1000</f>
        <v>37942.867873587988</v>
      </c>
      <c r="C37" s="1" t="e">
        <f>[1]IUajustada!D38*[2]EF_NMHC!C37/1000</f>
        <v>#VALUE!</v>
      </c>
      <c r="D37" s="1">
        <f>[1]IUajustada!E38*[2]EF_NMHC!D37/1000</f>
        <v>306915.29281337338</v>
      </c>
      <c r="E37" s="1">
        <f>[1]IUajustada!F38*[2]EF_NMHC!E37/1000</f>
        <v>27068.130566757121</v>
      </c>
      <c r="F37" s="7"/>
      <c r="G37" s="1">
        <f>[1]IUajustada!H38*[2]EF_NMHC!G37/1000</f>
        <v>5528.9497816928924</v>
      </c>
      <c r="H37" s="1" t="e">
        <f>[1]IUajustada!I38*[2]EF_NMHC!H37/1000</f>
        <v>#VALUE!</v>
      </c>
      <c r="I37" s="1">
        <f>[1]IUajustada!J38*[2]EF_NMHC!I37/1000</f>
        <v>22980.359990112498</v>
      </c>
      <c r="J37" s="1">
        <f>[1]IUajustada!K38*[2]EF_NMHC!J37/1000</f>
        <v>2025.3299080192512</v>
      </c>
      <c r="K37" s="7"/>
      <c r="L37" s="1">
        <f>[1]IUajustada!M38*[2]EF_NMHC!L37/1000</f>
        <v>29065.456637255724</v>
      </c>
      <c r="M37" s="7"/>
      <c r="N37" s="7"/>
      <c r="O37" s="7"/>
      <c r="P37" s="7"/>
      <c r="Q37" s="7"/>
      <c r="R37" s="7"/>
      <c r="S37" s="7"/>
      <c r="T37" s="7"/>
      <c r="U37" s="8">
        <f>[1]IUajustada!V38*[2]EF_NMHC!U37/1000</f>
        <v>0</v>
      </c>
      <c r="V37" s="8">
        <f>[1]IUajustada!W38*[2]EF_NMHC!V37/1000</f>
        <v>0</v>
      </c>
    </row>
    <row r="38" spans="1:22" x14ac:dyDescent="0.2">
      <c r="A38" s="5">
        <v>2010</v>
      </c>
      <c r="B38" s="1">
        <f>[1]IUajustada!C39*[2]EF_NMHC!B38/1000</f>
        <v>29.321307211181232</v>
      </c>
      <c r="C38" s="1" t="e">
        <f>[1]IUajustada!D39*[2]EF_NMHC!C38/1000</f>
        <v>#VALUE!</v>
      </c>
      <c r="D38" s="1">
        <f>[1]IUajustada!E39*[2]EF_NMHC!D38/1000</f>
        <v>281223.1253320988</v>
      </c>
      <c r="E38" s="1">
        <f>[1]IUajustada!F39*[2]EF_NMHC!E38/1000</f>
        <v>24805.726362938713</v>
      </c>
      <c r="F38" s="7"/>
      <c r="G38" s="1">
        <f>[1]IUajustada!H39*[2]EF_NMHC!G38/1000</f>
        <v>8040.9238015473093</v>
      </c>
      <c r="H38" s="1" t="e">
        <f>[1]IUajustada!I39*[2]EF_NMHC!H38/1000</f>
        <v>#VALUE!</v>
      </c>
      <c r="I38" s="1">
        <f>[1]IUajustada!J39*[2]EF_NMHC!I38/1000</f>
        <v>33887.636801020431</v>
      </c>
      <c r="J38" s="1">
        <f>[1]IUajustada!K39*[2]EF_NMHC!J38/1000</f>
        <v>2988.159449036732</v>
      </c>
      <c r="K38" s="7"/>
      <c r="L38" s="1">
        <f>[1]IUajustada!M39*[2]EF_NMHC!L38/1000</f>
        <v>12200.560460917673</v>
      </c>
      <c r="M38" s="7"/>
      <c r="N38" s="7"/>
      <c r="O38" s="7"/>
      <c r="P38" s="7"/>
      <c r="Q38" s="7"/>
      <c r="R38" s="7"/>
      <c r="S38" s="7"/>
      <c r="T38" s="7"/>
      <c r="U38" s="1">
        <f>[1]IUajustada!V39*[2]EF_NMHC!U38/1000</f>
        <v>1666.7520988622218</v>
      </c>
      <c r="V38" s="1">
        <f>[1]IUajustada!W39*[2]EF_NMHC!V38/1000</f>
        <v>158.28852463639964</v>
      </c>
    </row>
    <row r="39" spans="1:22" x14ac:dyDescent="0.2">
      <c r="A39" s="5">
        <v>2011</v>
      </c>
      <c r="B39" s="1">
        <f>[1]IUajustada!C40*[2]EF_NMHC!B39/1000</f>
        <v>47.407557968786683</v>
      </c>
      <c r="C39" s="1" t="e">
        <f>[1]IUajustada!D40*[2]EF_NMHC!C39/1000</f>
        <v>#VALUE!</v>
      </c>
      <c r="D39" s="1">
        <f>[1]IUajustada!E40*[2]EF_NMHC!D39/1000</f>
        <v>212.39533782491614</v>
      </c>
      <c r="E39" s="1">
        <f>[1]IUajustada!F40*[2]EF_NMHC!E39/1000</f>
        <v>26.87353638305138</v>
      </c>
      <c r="F39" s="7"/>
      <c r="G39" s="1">
        <f>[1]IUajustada!H40*[2]EF_NMHC!G39/1000</f>
        <v>7.1601526502817388</v>
      </c>
      <c r="H39" s="1" t="e">
        <f>[1]IUajustada!I40*[2]EF_NMHC!H39/1000</f>
        <v>#VALUE!</v>
      </c>
      <c r="I39" s="1">
        <f>[1]IUajustada!J40*[2]EF_NMHC!I39/1000</f>
        <v>37801.907151180712</v>
      </c>
      <c r="J39" s="1">
        <f>[1]IUajustada!K40*[2]EF_NMHC!J39/1000</f>
        <v>3334.6797112689378</v>
      </c>
      <c r="K39" s="7"/>
      <c r="L39" s="1">
        <f>[1]IUajustada!M40*[2]EF_NMHC!L39/1000</f>
        <v>15828.33786974768</v>
      </c>
      <c r="M39" s="7"/>
      <c r="N39" s="7"/>
      <c r="O39" s="7"/>
      <c r="P39" s="7"/>
      <c r="Q39" s="7"/>
      <c r="R39" s="7"/>
      <c r="S39" s="7"/>
      <c r="T39" s="7"/>
      <c r="U39" s="1">
        <f>[1]IUajustada!V40*[2]EF_NMHC!U39/1000</f>
        <v>3158.4805320838959</v>
      </c>
      <c r="V39" s="1">
        <f>[1]IUajustada!W40*[2]EF_NMHC!V39/1000</f>
        <v>324.95163848647263</v>
      </c>
    </row>
    <row r="40" spans="1:22" x14ac:dyDescent="0.2">
      <c r="A40" s="5">
        <v>2012</v>
      </c>
      <c r="B40" s="1">
        <f>[1]IUajustada!C41*[2]EF_NMHC!B40/1000</f>
        <v>17.41151217666285</v>
      </c>
      <c r="C40" s="1" t="e">
        <f>[1]IUajustada!D41*[2]EF_NMHC!C40/1000</f>
        <v>#VALUE!</v>
      </c>
      <c r="D40" s="1">
        <f>[1]IUajustada!E41*[2]EF_NMHC!D40/1000</f>
        <v>199.93323904605106</v>
      </c>
      <c r="E40" s="1">
        <f>[1]IUajustada!F41*[2]EF_NMHC!E40/1000</f>
        <v>37.502883978570125</v>
      </c>
      <c r="F40" s="7"/>
      <c r="G40" s="1">
        <f>[1]IUajustada!H41*[2]EF_NMHC!G40/1000</f>
        <v>3.3079721028921094</v>
      </c>
      <c r="H40" s="1" t="e">
        <f>[1]IUajustada!I41*[2]EF_NMHC!H40/1000</f>
        <v>#VALUE!</v>
      </c>
      <c r="I40" s="1">
        <f>[1]IUajustada!J41*[2]EF_NMHC!I40/1000</f>
        <v>27.281674122100856</v>
      </c>
      <c r="J40" s="1">
        <f>[1]IUajustada!K41*[2]EF_NMHC!J40/1000</f>
        <v>4.5014611421564803</v>
      </c>
      <c r="K40" s="7"/>
      <c r="L40" s="1">
        <f>[1]IUajustada!M41*[2]EF_NMHC!L40/1000</f>
        <v>13663.519163682169</v>
      </c>
      <c r="M40" s="7"/>
      <c r="N40" s="7"/>
      <c r="O40" s="7"/>
      <c r="P40" s="7"/>
      <c r="Q40" s="7"/>
      <c r="R40" s="7"/>
      <c r="S40" s="7"/>
      <c r="T40" s="7"/>
      <c r="U40" s="1">
        <f>[1]IUajustada!V41*[2]EF_NMHC!U40/1000</f>
        <v>7693.8768437903718</v>
      </c>
      <c r="V40" s="1">
        <f>[1]IUajustada!W41*[2]EF_NMHC!V40/1000</f>
        <v>791.5634943151847</v>
      </c>
    </row>
    <row r="41" spans="1:22" x14ac:dyDescent="0.2">
      <c r="A41" s="5">
        <v>2013</v>
      </c>
      <c r="B41" s="1">
        <f>[1]IUajustada!C42*[2]EF_NMHC!B41/1000</f>
        <v>12.021082310458425</v>
      </c>
      <c r="C41" s="1" t="e">
        <f>[1]IUajustada!D42*[2]EF_NMHC!C41/1000</f>
        <v>#VALUE!</v>
      </c>
      <c r="D41" s="1">
        <f>[1]IUajustada!E42*[2]EF_NMHC!D41/1000</f>
        <v>197.60105140846804</v>
      </c>
      <c r="E41" s="1">
        <f>[1]IUajustada!F42*[2]EF_NMHC!E41/1000</f>
        <v>38.638951083348111</v>
      </c>
      <c r="F41" s="7"/>
      <c r="G41" s="1">
        <f>[1]IUajustada!H42*[2]EF_NMHC!G41/1000</f>
        <v>3.596479838330946</v>
      </c>
      <c r="H41" s="1" t="e">
        <f>[1]IUajustada!I42*[2]EF_NMHC!H41/1000</f>
        <v>#VALUE!</v>
      </c>
      <c r="I41" s="1">
        <f>[1]IUajustada!J42*[2]EF_NMHC!I41/1000</f>
        <v>26.136657702662674</v>
      </c>
      <c r="J41" s="1">
        <f>[1]IUajustada!K42*[2]EF_NMHC!J41/1000</f>
        <v>4.38065788729525</v>
      </c>
      <c r="K41" s="7"/>
      <c r="L41" s="9">
        <f>[1]IUajustada!M42*[2]EF_NMHC!L41/1000</f>
        <v>9627.8238125923708</v>
      </c>
      <c r="M41" s="7"/>
      <c r="N41" s="7"/>
      <c r="O41" s="7"/>
      <c r="P41" s="7"/>
      <c r="Q41" s="7"/>
      <c r="R41" s="7"/>
      <c r="S41" s="7"/>
      <c r="T41" s="7"/>
      <c r="U41" s="9">
        <f>[1]IUajustada!V42*[2]EF_NMHC!U41/1000</f>
        <v>4678.3261557289743</v>
      </c>
      <c r="V41" s="9">
        <f>[1]IUajustada!W42*[2]EF_NMHC!V41/1000</f>
        <v>481.31680225213768</v>
      </c>
    </row>
    <row r="42" spans="1:22" x14ac:dyDescent="0.2">
      <c r="A42" s="5">
        <v>2014</v>
      </c>
      <c r="B42" s="1">
        <f>[1]IUajustada!C43*[2]EF_NMHC!B42/1000</f>
        <v>6.7274494177222817</v>
      </c>
      <c r="C42" s="1" t="e">
        <f>[1]IUajustada!D43*[2]EF_NMHC!C42/1000</f>
        <v>#VALUE!</v>
      </c>
      <c r="D42" s="1">
        <f>[1]IUajustada!E43*[2]EF_NMHC!D42/1000</f>
        <v>161.32567282954608</v>
      </c>
      <c r="E42" s="1">
        <f>[1]IUajustada!F43*[2]EF_NMHC!E42/1000</f>
        <v>37.664866307753549</v>
      </c>
      <c r="F42" s="7"/>
      <c r="G42" s="1">
        <f>[1]IUajustada!H43*[2]EF_NMHC!G42/1000</f>
        <v>4.3292869358621138</v>
      </c>
      <c r="H42" s="1" t="e">
        <f>[1]IUajustada!I43*[2]EF_NMHC!H42/1000</f>
        <v>#VALUE!</v>
      </c>
      <c r="I42" s="1">
        <f>[1]IUajustada!J43*[2]EF_NMHC!I42/1000</f>
        <v>22.925862065496254</v>
      </c>
      <c r="J42" s="1">
        <f>[1]IUajustada!K43*[2]EF_NMHC!J42/1000</f>
        <v>5.5916865839785865</v>
      </c>
      <c r="K42" s="7"/>
      <c r="L42" s="9">
        <f>[1]IUajustada!M43*[2]EF_NMHC!L42/1000</f>
        <v>5195.886171792471</v>
      </c>
      <c r="M42" s="7"/>
      <c r="N42" s="7"/>
      <c r="O42" s="7"/>
      <c r="P42" s="7"/>
      <c r="Q42" s="7"/>
      <c r="R42" s="7"/>
      <c r="S42" s="7"/>
      <c r="T42" s="7"/>
      <c r="U42" s="9">
        <f>[1]IUajustada!V43*[2]EF_NMHC!U42/1000</f>
        <v>4703.8664492217058</v>
      </c>
      <c r="V42" s="9">
        <f>[1]IUajustada!W43*[2]EF_NMHC!V42/1000</f>
        <v>483.94444555517003</v>
      </c>
    </row>
    <row r="43" spans="1:22" x14ac:dyDescent="0.2">
      <c r="A43" s="5">
        <v>2015</v>
      </c>
      <c r="B43" s="1">
        <f>[1]IUajustada!C44*[2]EF_NMHC!B43/1000</f>
        <v>1.5180969250745768</v>
      </c>
      <c r="C43" s="1" t="e">
        <f>[1]IUajustada!D44*[2]EF_NMHC!C43/1000</f>
        <v>#VALUE!</v>
      </c>
      <c r="D43" s="1">
        <f>[1]IUajustada!E44*[2]EF_NMHC!D43/1000</f>
        <v>43.944305293091979</v>
      </c>
      <c r="E43" s="1">
        <f>[1]IUajustada!F44*[2]EF_NMHC!E43/1000</f>
        <v>13.082583463742704</v>
      </c>
      <c r="F43" s="7"/>
      <c r="G43" s="1">
        <f>[1]IUajustada!H44*[2]EF_NMHC!G43/1000</f>
        <v>1.3632965155075891</v>
      </c>
      <c r="H43" s="1" t="e">
        <f>[1]IUajustada!I44*[2]EF_NMHC!H43/1000</f>
        <v>#VALUE!</v>
      </c>
      <c r="I43" s="1">
        <f>[1]IUajustada!J44*[2]EF_NMHC!I43/1000</f>
        <v>3.7486484371060897</v>
      </c>
      <c r="J43" s="1">
        <f>[1]IUajustada!K44*[2]EF_NMHC!J43/1000</f>
        <v>0.85222098561442428</v>
      </c>
      <c r="K43" s="7"/>
      <c r="L43" s="9">
        <f>[1]IUajustada!M44*[2]EF_NMHC!L43/1000</f>
        <v>2277.1007152635311</v>
      </c>
      <c r="M43" s="7"/>
      <c r="N43" s="7"/>
      <c r="O43" s="7"/>
      <c r="P43" s="7"/>
      <c r="Q43" s="7"/>
      <c r="R43" s="7"/>
      <c r="S43" s="7"/>
      <c r="T43" s="7"/>
      <c r="U43" s="9">
        <f>[1]IUajustada!V44*[2]EF_NMHC!U43/1000</f>
        <v>2669.0168363696434</v>
      </c>
      <c r="V43" s="9">
        <f>[1]IUajustada!W44*[2]EF_NMHC!V43/1000</f>
        <v>274.59450369132747</v>
      </c>
    </row>
    <row r="44" spans="1:22" x14ac:dyDescent="0.2">
      <c r="A44" s="6" t="s">
        <v>22</v>
      </c>
      <c r="B44" s="10">
        <f>SUM(B3:B43)</f>
        <v>2090363.5125273585</v>
      </c>
      <c r="C44" s="10">
        <f>SUM(C3:C36)</f>
        <v>54949.451720636054</v>
      </c>
      <c r="D44" s="10">
        <f t="shared" ref="D44:V44" si="0">SUM(D3:D43)</f>
        <v>1384898.6777516066</v>
      </c>
      <c r="E44" s="10">
        <f t="shared" si="0"/>
        <v>122237.23668536769</v>
      </c>
      <c r="F44" s="17">
        <f>F46</f>
        <v>8860.6530480000001</v>
      </c>
      <c r="G44" s="10">
        <f t="shared" si="0"/>
        <v>95123.149255439872</v>
      </c>
      <c r="H44" s="10">
        <f>SUM(H3:H36)</f>
        <v>1263.449855618521</v>
      </c>
      <c r="I44" s="10">
        <f t="shared" si="0"/>
        <v>166053.38006676055</v>
      </c>
      <c r="J44" s="10">
        <f t="shared" si="0"/>
        <v>14650.821751077601</v>
      </c>
      <c r="K44" s="10">
        <f t="shared" si="0"/>
        <v>0</v>
      </c>
      <c r="L44" s="10">
        <f t="shared" si="0"/>
        <v>313989.60619713669</v>
      </c>
      <c r="M44" s="10">
        <f t="shared" si="0"/>
        <v>0</v>
      </c>
      <c r="N44" s="10">
        <f t="shared" si="0"/>
        <v>0</v>
      </c>
      <c r="O44" s="10">
        <f t="shared" si="0"/>
        <v>0</v>
      </c>
      <c r="P44" s="10">
        <f t="shared" si="0"/>
        <v>0</v>
      </c>
      <c r="Q44" s="10">
        <f t="shared" si="0"/>
        <v>0</v>
      </c>
      <c r="R44" s="10">
        <f t="shared" si="0"/>
        <v>0</v>
      </c>
      <c r="S44" s="10">
        <f t="shared" si="0"/>
        <v>0</v>
      </c>
      <c r="T44" s="10">
        <f t="shared" si="0"/>
        <v>0</v>
      </c>
      <c r="U44" s="10">
        <f t="shared" si="0"/>
        <v>24570.318916056814</v>
      </c>
      <c r="V44" s="10">
        <f t="shared" si="0"/>
        <v>2514.6594089366922</v>
      </c>
    </row>
    <row r="46" spans="1:22" x14ac:dyDescent="0.2">
      <c r="F46" s="1">
        <f>[2]EF_NMHC!$F$44*[1]IUajustada!$G$45/1000</f>
        <v>8860.6530480000001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N17" sqref="N17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[1]IUajustada!C4*[2]EF_CH4!B3/1000</f>
        <v>79.823676054607859</v>
      </c>
      <c r="C3" s="1">
        <f>[1]IUajustada!D4*[2]EF_CH4!C3/1000</f>
        <v>0.23132435659434464</v>
      </c>
      <c r="D3" s="1">
        <f>[1]IUajustada!E4*[2]EF_CH4!D3/1000</f>
        <v>0</v>
      </c>
      <c r="E3" s="1">
        <f>[1]IUajustada!F4*[2]EF_CH4!E3/1000</f>
        <v>0</v>
      </c>
      <c r="F3" s="7">
        <f>[1]IUajustada!G4*[2]EF_CH4!F3/1000</f>
        <v>0</v>
      </c>
      <c r="G3" s="1">
        <f>[1]IUajustada!H4*[2]EF_CH4!G3/1000</f>
        <v>1.7171735672326063</v>
      </c>
      <c r="H3" s="1">
        <f>[1]IUajustada!I4*[2]EF_CH4!H3/1000</f>
        <v>0</v>
      </c>
      <c r="I3" s="1">
        <f>[1]IUajustada!J4*[2]EF_CH4!I3/1000</f>
        <v>0</v>
      </c>
      <c r="J3" s="1">
        <f>[1]IUajustada!K4*[2]EF_CH4!J3/1000</f>
        <v>0</v>
      </c>
      <c r="K3" s="7">
        <f>[1]IUajustada!L4*[2]EF_CH4!K3/1000</f>
        <v>0</v>
      </c>
      <c r="L3" s="1">
        <f>[1]IUajustada!M4*[2]EF_CH4!L3/1000</f>
        <v>0</v>
      </c>
      <c r="M3" s="7">
        <f>[1]IUajustada!N4*[2]EF_CH4!M3/1000</f>
        <v>0.42517951005967036</v>
      </c>
      <c r="N3" s="7">
        <f>[1]IUajustada!O4*[2]EF_CH4!N3/1000</f>
        <v>0</v>
      </c>
      <c r="O3" s="7">
        <f>[1]IUajustada!P4*[2]EF_CH4!O3/1000</f>
        <v>0</v>
      </c>
      <c r="P3" s="7">
        <f>[1]IUajustada!Q4*[2]EF_CH4!P3/1000</f>
        <v>7.7323386845766908</v>
      </c>
      <c r="Q3" s="7">
        <f>[1]IUajustada!R4*[2]EF_CH4!Q3/1000</f>
        <v>7.7323386845766908</v>
      </c>
      <c r="R3" s="7">
        <f>[1]IUajustada!S4*[2]EF_CH4!R3/1000</f>
        <v>7.7323386845766908</v>
      </c>
      <c r="S3" s="7">
        <f>[1]IUajustada!T4*[2]EF_CH4!S3/1000</f>
        <v>5.7800510094346693</v>
      </c>
      <c r="T3" s="7">
        <f>[1]IUajustada!U4*[2]EF_CH4!T3/1000</f>
        <v>5.7800510094346693</v>
      </c>
      <c r="U3" s="1">
        <f>[1]IUajustada!V4*[2]EF_CH4!U3/1000</f>
        <v>0</v>
      </c>
      <c r="V3" s="1">
        <f>[1]IUajustada!W4*[2]EF_CH4!V3/1000</f>
        <v>0</v>
      </c>
    </row>
    <row r="4" spans="1:22" x14ac:dyDescent="0.2">
      <c r="A4" s="5">
        <v>1976</v>
      </c>
      <c r="B4" s="1">
        <f>[1]IUajustada!C5*[2]EF_CH4!B4/1000</f>
        <v>143.97859379318385</v>
      </c>
      <c r="C4" s="1">
        <f>[1]IUajustada!D5*[2]EF_CH4!C4/1000</f>
        <v>0.39720251961062614</v>
      </c>
      <c r="D4" s="1">
        <f>[1]IUajustada!E5*[2]EF_CH4!D4/1000</f>
        <v>0</v>
      </c>
      <c r="E4" s="1">
        <f>[1]IUajustada!F5*[2]EF_CH4!E4/1000</f>
        <v>0</v>
      </c>
      <c r="F4" s="7">
        <f>[1]IUajustada!G5*[2]EF_CH4!F4/1000</f>
        <v>0</v>
      </c>
      <c r="G4" s="1">
        <f>[1]IUajustada!H5*[2]EF_CH4!G4/1000</f>
        <v>1.7488643247252194</v>
      </c>
      <c r="H4" s="1">
        <f>[1]IUajustada!I5*[2]EF_CH4!H4/1000</f>
        <v>3.0087988281901103E-2</v>
      </c>
      <c r="I4" s="1">
        <f>[1]IUajustada!J5*[2]EF_CH4!I4/1000</f>
        <v>0</v>
      </c>
      <c r="J4" s="1">
        <f>[1]IUajustada!K5*[2]EF_CH4!J4/1000</f>
        <v>0</v>
      </c>
      <c r="K4" s="7">
        <f>[1]IUajustada!L5*[2]EF_CH4!K4/1000</f>
        <v>0</v>
      </c>
      <c r="L4" s="1">
        <f>[1]IUajustada!M5*[2]EF_CH4!L4/1000</f>
        <v>0</v>
      </c>
      <c r="M4" s="7">
        <f>[1]IUajustada!N5*[2]EF_CH4!M4/1000</f>
        <v>0.47782541103441972</v>
      </c>
      <c r="N4" s="7">
        <f>[1]IUajustada!O5*[2]EF_CH4!N4/1000</f>
        <v>0</v>
      </c>
      <c r="O4" s="7">
        <f>[1]IUajustada!P5*[2]EF_CH4!O4/1000</f>
        <v>0</v>
      </c>
      <c r="P4" s="7">
        <f>[1]IUajustada!Q5*[2]EF_CH4!P4/1000</f>
        <v>10.032652211216538</v>
      </c>
      <c r="Q4" s="7">
        <f>[1]IUajustada!R5*[2]EF_CH4!Q4/1000</f>
        <v>10.032652211216538</v>
      </c>
      <c r="R4" s="7">
        <f>[1]IUajustada!S5*[2]EF_CH4!R4/1000</f>
        <v>10.032652211216538</v>
      </c>
      <c r="S4" s="7">
        <f>[1]IUajustada!T5*[2]EF_CH4!S4/1000</f>
        <v>7.9706762272629206</v>
      </c>
      <c r="T4" s="7">
        <f>[1]IUajustada!U5*[2]EF_CH4!T4/1000</f>
        <v>7.9706762272629206</v>
      </c>
      <c r="U4" s="1">
        <f>[1]IUajustada!V5*[2]EF_CH4!U4/1000</f>
        <v>0</v>
      </c>
      <c r="V4" s="1">
        <f>[1]IUajustada!W5*[2]EF_CH4!V4/1000</f>
        <v>0</v>
      </c>
    </row>
    <row r="5" spans="1:22" x14ac:dyDescent="0.2">
      <c r="A5" s="5">
        <v>1977</v>
      </c>
      <c r="B5" s="1">
        <f>[1]IUajustada!C6*[2]EF_CH4!B5/1000</f>
        <v>162.80546843368168</v>
      </c>
      <c r="C5" s="1">
        <f>[1]IUajustada!D6*[2]EF_CH4!C5/1000</f>
        <v>0.6565918799213456</v>
      </c>
      <c r="D5" s="1">
        <f>[1]IUajustada!E6*[2]EF_CH4!D5/1000</f>
        <v>0</v>
      </c>
      <c r="E5" s="1">
        <f>[1]IUajustada!F6*[2]EF_CH4!E5/1000</f>
        <v>0</v>
      </c>
      <c r="F5" s="7">
        <f>[1]IUajustada!G6*[2]EF_CH4!F5/1000</f>
        <v>0</v>
      </c>
      <c r="G5" s="1">
        <f>[1]IUajustada!H6*[2]EF_CH4!G5/1000</f>
        <v>2.1402674436274314</v>
      </c>
      <c r="H5" s="1">
        <f>[1]IUajustada!I6*[2]EF_CH4!H5/1000</f>
        <v>0</v>
      </c>
      <c r="I5" s="1">
        <f>[1]IUajustada!J6*[2]EF_CH4!I5/1000</f>
        <v>0</v>
      </c>
      <c r="J5" s="1">
        <f>[1]IUajustada!K6*[2]EF_CH4!J5/1000</f>
        <v>0</v>
      </c>
      <c r="K5" s="7">
        <f>[1]IUajustada!L6*[2]EF_CH4!K5/1000</f>
        <v>0</v>
      </c>
      <c r="L5" s="1">
        <f>[1]IUajustada!M6*[2]EF_CH4!L5/1000</f>
        <v>0</v>
      </c>
      <c r="M5" s="7">
        <f>[1]IUajustada!N6*[2]EF_CH4!M5/1000</f>
        <v>1.2422880105872904</v>
      </c>
      <c r="N5" s="7">
        <f>[1]IUajustada!O6*[2]EF_CH4!N5/1000</f>
        <v>0</v>
      </c>
      <c r="O5" s="7">
        <f>[1]IUajustada!P6*[2]EF_CH4!O5/1000</f>
        <v>0</v>
      </c>
      <c r="P5" s="7">
        <f>[1]IUajustada!Q6*[2]EF_CH4!P5/1000</f>
        <v>13.044227675494692</v>
      </c>
      <c r="Q5" s="7">
        <f>[1]IUajustada!R6*[2]EF_CH4!Q5/1000</f>
        <v>13.044227675494692</v>
      </c>
      <c r="R5" s="7">
        <f>[1]IUajustada!S6*[2]EF_CH4!R5/1000</f>
        <v>13.044227675494692</v>
      </c>
      <c r="S5" s="7">
        <f>[1]IUajustada!T6*[2]EF_CH4!S5/1000</f>
        <v>11.407976697768209</v>
      </c>
      <c r="T5" s="7">
        <f>[1]IUajustada!U6*[2]EF_CH4!T5/1000</f>
        <v>11.407976697768209</v>
      </c>
      <c r="U5" s="1">
        <f>[1]IUajustada!V6*[2]EF_CH4!U5/1000</f>
        <v>0</v>
      </c>
      <c r="V5" s="1">
        <f>[1]IUajustada!W6*[2]EF_CH4!V5/1000</f>
        <v>0</v>
      </c>
    </row>
    <row r="6" spans="1:22" x14ac:dyDescent="0.2">
      <c r="A6" s="5">
        <v>1978</v>
      </c>
      <c r="B6" s="1">
        <f>[1]IUajustada!C7*[2]EF_CH4!B6/1000</f>
        <v>263.69109340735713</v>
      </c>
      <c r="C6" s="1">
        <f>[1]IUajustada!D7*[2]EF_CH4!C6/1000</f>
        <v>1.0978797625955412</v>
      </c>
      <c r="D6" s="1">
        <f>[1]IUajustada!E7*[2]EF_CH4!D6/1000</f>
        <v>0</v>
      </c>
      <c r="E6" s="1">
        <f>[1]IUajustada!F7*[2]EF_CH4!E6/1000</f>
        <v>0</v>
      </c>
      <c r="F6" s="7">
        <f>[1]IUajustada!G7*[2]EF_CH4!F6/1000</f>
        <v>0</v>
      </c>
      <c r="G6" s="1">
        <f>[1]IUajustada!H7*[2]EF_CH4!G6/1000</f>
        <v>1.9381403915320043</v>
      </c>
      <c r="H6" s="1">
        <f>[1]IUajustada!I7*[2]EF_CH4!H6/1000</f>
        <v>0</v>
      </c>
      <c r="I6" s="1">
        <f>[1]IUajustada!J7*[2]EF_CH4!I6/1000</f>
        <v>0</v>
      </c>
      <c r="J6" s="1">
        <f>[1]IUajustada!K7*[2]EF_CH4!J6/1000</f>
        <v>0</v>
      </c>
      <c r="K6" s="7">
        <f>[1]IUajustada!L7*[2]EF_CH4!K6/1000</f>
        <v>0</v>
      </c>
      <c r="L6" s="1">
        <f>[1]IUajustada!M7*[2]EF_CH4!L6/1000</f>
        <v>0</v>
      </c>
      <c r="M6" s="7">
        <f>[1]IUajustada!N7*[2]EF_CH4!M6/1000</f>
        <v>1.4216012996729745</v>
      </c>
      <c r="N6" s="7">
        <f>[1]IUajustada!O7*[2]EF_CH4!N6/1000</f>
        <v>0</v>
      </c>
      <c r="O6" s="7">
        <f>[1]IUajustada!P7*[2]EF_CH4!O6/1000</f>
        <v>0</v>
      </c>
      <c r="P6" s="7">
        <f>[1]IUajustada!Q7*[2]EF_CH4!P6/1000</f>
        <v>15.452286990197756</v>
      </c>
      <c r="Q6" s="7">
        <f>[1]IUajustada!R7*[2]EF_CH4!Q6/1000</f>
        <v>15.452286990197756</v>
      </c>
      <c r="R6" s="7">
        <f>[1]IUajustada!S7*[2]EF_CH4!R6/1000</f>
        <v>15.452286990197756</v>
      </c>
      <c r="S6" s="7">
        <f>[1]IUajustada!T7*[2]EF_CH4!S6/1000</f>
        <v>14.38364362720624</v>
      </c>
      <c r="T6" s="7">
        <f>[1]IUajustada!U7*[2]EF_CH4!T6/1000</f>
        <v>14.38364362720624</v>
      </c>
      <c r="U6" s="1">
        <f>[1]IUajustada!V7*[2]EF_CH4!U6/1000</f>
        <v>0</v>
      </c>
      <c r="V6" s="1">
        <f>[1]IUajustada!W7*[2]EF_CH4!V6/1000</f>
        <v>0</v>
      </c>
    </row>
    <row r="7" spans="1:22" x14ac:dyDescent="0.2">
      <c r="A7" s="5">
        <v>1979</v>
      </c>
      <c r="B7" s="1">
        <f>[1]IUajustada!C8*[2]EF_CH4!B7/1000</f>
        <v>328.82037551663933</v>
      </c>
      <c r="C7" s="1">
        <f>[1]IUajustada!D8*[2]EF_CH4!C7/1000</f>
        <v>2.4451128573720404</v>
      </c>
      <c r="D7" s="1">
        <f>[1]IUajustada!E8*[2]EF_CH4!D7/1000</f>
        <v>0</v>
      </c>
      <c r="E7" s="1">
        <f>[1]IUajustada!F8*[2]EF_CH4!E7/1000</f>
        <v>0</v>
      </c>
      <c r="F7" s="7">
        <f>[1]IUajustada!G8*[2]EF_CH4!F7/1000</f>
        <v>0</v>
      </c>
      <c r="G7" s="1">
        <f>[1]IUajustada!H8*[2]EF_CH4!G7/1000</f>
        <v>1.3704792258874661</v>
      </c>
      <c r="H7" s="1">
        <f>[1]IUajustada!I8*[2]EF_CH4!H7/1000</f>
        <v>0</v>
      </c>
      <c r="I7" s="1">
        <f>[1]IUajustada!J8*[2]EF_CH4!I7/1000</f>
        <v>0</v>
      </c>
      <c r="J7" s="1">
        <f>[1]IUajustada!K8*[2]EF_CH4!J7/1000</f>
        <v>0</v>
      </c>
      <c r="K7" s="7">
        <f>[1]IUajustada!L8*[2]EF_CH4!K7/1000</f>
        <v>0</v>
      </c>
      <c r="L7" s="1">
        <f>[1]IUajustada!M8*[2]EF_CH4!L7/1000</f>
        <v>0</v>
      </c>
      <c r="M7" s="7">
        <f>[1]IUajustada!N8*[2]EF_CH4!M7/1000</f>
        <v>1.8434986107926676</v>
      </c>
      <c r="N7" s="7">
        <f>[1]IUajustada!O8*[2]EF_CH4!N7/1000</f>
        <v>0</v>
      </c>
      <c r="O7" s="7">
        <f>[1]IUajustada!P8*[2]EF_CH4!O7/1000</f>
        <v>0</v>
      </c>
      <c r="P7" s="7">
        <f>[1]IUajustada!Q8*[2]EF_CH4!P7/1000</f>
        <v>16.566723301486451</v>
      </c>
      <c r="Q7" s="7">
        <f>[1]IUajustada!R8*[2]EF_CH4!Q7/1000</f>
        <v>16.566723301486451</v>
      </c>
      <c r="R7" s="7">
        <f>[1]IUajustada!S8*[2]EF_CH4!R7/1000</f>
        <v>16.566723301486451</v>
      </c>
      <c r="S7" s="7">
        <f>[1]IUajustada!T8*[2]EF_CH4!S7/1000</f>
        <v>16.267198439139783</v>
      </c>
      <c r="T7" s="7">
        <f>[1]IUajustada!U8*[2]EF_CH4!T7/1000</f>
        <v>16.267198439139783</v>
      </c>
      <c r="U7" s="1">
        <f>[1]IUajustada!V8*[2]EF_CH4!U7/1000</f>
        <v>0</v>
      </c>
      <c r="V7" s="1">
        <f>[1]IUajustada!W8*[2]EF_CH4!V7/1000</f>
        <v>0</v>
      </c>
    </row>
    <row r="8" spans="1:22" x14ac:dyDescent="0.2">
      <c r="A8" s="5">
        <v>1980</v>
      </c>
      <c r="B8" s="1">
        <f>[1]IUajustada!C9*[2]EF_CH4!B8/1000</f>
        <v>380.91326054953521</v>
      </c>
      <c r="C8" s="1">
        <f>[1]IUajustada!D9*[2]EF_CH4!C8/1000</f>
        <v>24.779462573842459</v>
      </c>
      <c r="D8" s="1">
        <f>[1]IUajustada!E9*[2]EF_CH4!D8/1000</f>
        <v>0</v>
      </c>
      <c r="E8" s="1">
        <f>[1]IUajustada!F9*[2]EF_CH4!E8/1000</f>
        <v>0</v>
      </c>
      <c r="F8" s="7">
        <f>[1]IUajustada!G9*[2]EF_CH4!F8/1000</f>
        <v>0</v>
      </c>
      <c r="G8" s="1">
        <f>[1]IUajustada!H9*[2]EF_CH4!G8/1000</f>
        <v>2.0662250026474989</v>
      </c>
      <c r="H8" s="1">
        <f>[1]IUajustada!I9*[2]EF_CH4!H8/1000</f>
        <v>0.10495111089513991</v>
      </c>
      <c r="I8" s="1">
        <f>[1]IUajustada!J9*[2]EF_CH4!I8/1000</f>
        <v>0</v>
      </c>
      <c r="J8" s="1">
        <f>[1]IUajustada!K9*[2]EF_CH4!J8/1000</f>
        <v>0</v>
      </c>
      <c r="K8" s="7">
        <f>[1]IUajustada!L9*[2]EF_CH4!K8/1000</f>
        <v>0</v>
      </c>
      <c r="L8" s="1">
        <f>[1]IUajustada!M9*[2]EF_CH4!L8/1000</f>
        <v>143.32909932925708</v>
      </c>
      <c r="M8" s="7">
        <f>[1]IUajustada!N9*[2]EF_CH4!M8/1000</f>
        <v>3.3384381695210084</v>
      </c>
      <c r="N8" s="7">
        <f>[1]IUajustada!O9*[2]EF_CH4!N8/1000</f>
        <v>0</v>
      </c>
      <c r="O8" s="7">
        <f>[1]IUajustada!P9*[2]EF_CH4!O8/1000</f>
        <v>0</v>
      </c>
      <c r="P8" s="7">
        <f>[1]IUajustada!Q9*[2]EF_CH4!P8/1000</f>
        <v>16.326772130332806</v>
      </c>
      <c r="Q8" s="7">
        <f>[1]IUajustada!R9*[2]EF_CH4!Q8/1000</f>
        <v>16.326772130332806</v>
      </c>
      <c r="R8" s="7">
        <f>[1]IUajustada!S9*[2]EF_CH4!R8/1000</f>
        <v>16.326772130332806</v>
      </c>
      <c r="S8" s="7">
        <f>[1]IUajustada!T9*[2]EF_CH4!S8/1000</f>
        <v>16.783493963856074</v>
      </c>
      <c r="T8" s="7">
        <f>[1]IUajustada!U9*[2]EF_CH4!T8/1000</f>
        <v>16.783493963856074</v>
      </c>
      <c r="U8" s="1">
        <f>[1]IUajustada!V9*[2]EF_CH4!U8/1000</f>
        <v>0</v>
      </c>
      <c r="V8" s="1">
        <f>[1]IUajustada!W9*[2]EF_CH4!V8/1000</f>
        <v>0</v>
      </c>
    </row>
    <row r="9" spans="1:22" x14ac:dyDescent="0.2">
      <c r="A9" s="5">
        <v>1981</v>
      </c>
      <c r="B9" s="1">
        <f>[1]IUajustada!C10*[2]EF_CH4!B9/1000</f>
        <v>246.54665030192538</v>
      </c>
      <c r="C9" s="1">
        <f>[1]IUajustada!D10*[2]EF_CH4!C9/1000</f>
        <v>64.916679941443135</v>
      </c>
      <c r="D9" s="1">
        <f>[1]IUajustada!E10*[2]EF_CH4!D9/1000</f>
        <v>0</v>
      </c>
      <c r="E9" s="1">
        <f>[1]IUajustada!F10*[2]EF_CH4!E9/1000</f>
        <v>0</v>
      </c>
      <c r="F9" s="7">
        <f>[1]IUajustada!G10*[2]EF_CH4!F9/1000</f>
        <v>0</v>
      </c>
      <c r="G9" s="1">
        <f>[1]IUajustada!H10*[2]EF_CH4!G9/1000</f>
        <v>2.0336760174565316</v>
      </c>
      <c r="H9" s="1">
        <f>[1]IUajustada!I10*[2]EF_CH4!H9/1000</f>
        <v>0.12051413396537988</v>
      </c>
      <c r="I9" s="1">
        <f>[1]IUajustada!J10*[2]EF_CH4!I9/1000</f>
        <v>0</v>
      </c>
      <c r="J9" s="1">
        <f>[1]IUajustada!K10*[2]EF_CH4!J9/1000</f>
        <v>0</v>
      </c>
      <c r="K9" s="7">
        <f>[1]IUajustada!L10*[2]EF_CH4!K9/1000</f>
        <v>0</v>
      </c>
      <c r="L9" s="1">
        <f>[1]IUajustada!M10*[2]EF_CH4!L9/1000</f>
        <v>275.63288332549433</v>
      </c>
      <c r="M9" s="7">
        <f>[1]IUajustada!N10*[2]EF_CH4!M9/1000</f>
        <v>3.9400596035262265</v>
      </c>
      <c r="N9" s="7">
        <f>[1]IUajustada!O10*[2]EF_CH4!N9/1000</f>
        <v>0</v>
      </c>
      <c r="O9" s="7">
        <f>[1]IUajustada!P10*[2]EF_CH4!O9/1000</f>
        <v>0</v>
      </c>
      <c r="P9" s="7">
        <f>[1]IUajustada!Q10*[2]EF_CH4!P9/1000</f>
        <v>14.819726584030633</v>
      </c>
      <c r="Q9" s="7">
        <f>[1]IUajustada!R10*[2]EF_CH4!Q9/1000</f>
        <v>14.819726584030633</v>
      </c>
      <c r="R9" s="7">
        <f>[1]IUajustada!S10*[2]EF_CH4!R9/1000</f>
        <v>14.819726584030633</v>
      </c>
      <c r="S9" s="7">
        <f>[1]IUajustada!T10*[2]EF_CH4!S9/1000</f>
        <v>15.849050715595251</v>
      </c>
      <c r="T9" s="7">
        <f>[1]IUajustada!U10*[2]EF_CH4!T9/1000</f>
        <v>15.849050715595251</v>
      </c>
      <c r="U9" s="1">
        <f>[1]IUajustada!V10*[2]EF_CH4!U9/1000</f>
        <v>0</v>
      </c>
      <c r="V9" s="1">
        <f>[1]IUajustada!W10*[2]EF_CH4!V9/1000</f>
        <v>0</v>
      </c>
    </row>
    <row r="10" spans="1:22" x14ac:dyDescent="0.2">
      <c r="A10" s="5">
        <v>1982</v>
      </c>
      <c r="B10" s="8">
        <f>[1]IUajustada!C11*[2]EF_CH4!B10/1000</f>
        <v>376.9298417854115</v>
      </c>
      <c r="C10" s="8">
        <f>[1]IUajustada!D11*[2]EF_CH4!C10/1000</f>
        <v>69.702604359004894</v>
      </c>
      <c r="D10" s="1">
        <f>[1]IUajustada!E11*[2]EF_CH4!D10/1000</f>
        <v>0</v>
      </c>
      <c r="E10" s="1">
        <f>[1]IUajustada!F11*[2]EF_CH4!E10/1000</f>
        <v>0</v>
      </c>
      <c r="F10" s="7">
        <f>[1]IUajustada!G11*[2]EF_CH4!F10/1000</f>
        <v>0</v>
      </c>
      <c r="G10" s="1">
        <f>[1]IUajustada!H11*[2]EF_CH4!G10/1000</f>
        <v>2.853020316528581</v>
      </c>
      <c r="H10" s="1">
        <f>[1]IUajustada!I11*[2]EF_CH4!H10/1000</f>
        <v>0.55331302923673653</v>
      </c>
      <c r="I10" s="1">
        <f>[1]IUajustada!J11*[2]EF_CH4!I10/1000</f>
        <v>0</v>
      </c>
      <c r="J10" s="1">
        <f>[1]IUajustada!K11*[2]EF_CH4!J10/1000</f>
        <v>0</v>
      </c>
      <c r="K10" s="7">
        <f>[1]IUajustada!L11*[2]EF_CH4!K10/1000</f>
        <v>0</v>
      </c>
      <c r="L10" s="1">
        <f>[1]IUajustada!M11*[2]EF_CH4!L10/1000</f>
        <v>463.06324398683046</v>
      </c>
      <c r="M10" s="7">
        <f>[1]IUajustada!N11*[2]EF_CH4!M10/1000</f>
        <v>4.9732723620554964</v>
      </c>
      <c r="N10" s="7">
        <f>[1]IUajustada!O11*[2]EF_CH4!N10/1000</f>
        <v>0</v>
      </c>
      <c r="O10" s="7">
        <f>[1]IUajustada!P11*[2]EF_CH4!O10/1000</f>
        <v>0</v>
      </c>
      <c r="P10" s="7">
        <f>[1]IUajustada!Q11*[2]EF_CH4!P10/1000</f>
        <v>15.167556333192195</v>
      </c>
      <c r="Q10" s="7">
        <f>[1]IUajustada!R11*[2]EF_CH4!Q10/1000</f>
        <v>15.167556333192195</v>
      </c>
      <c r="R10" s="7">
        <f>[1]IUajustada!S11*[2]EF_CH4!R10/1000</f>
        <v>15.167556333192195</v>
      </c>
      <c r="S10" s="7">
        <f>[1]IUajustada!T11*[2]EF_CH4!S10/1000</f>
        <v>16.790512824161329</v>
      </c>
      <c r="T10" s="7">
        <f>[1]IUajustada!U11*[2]EF_CH4!T10/1000</f>
        <v>16.790512824161329</v>
      </c>
      <c r="U10" s="1">
        <f>[1]IUajustada!V11*[2]EF_CH4!U10/1000</f>
        <v>0</v>
      </c>
      <c r="V10" s="1">
        <f>[1]IUajustada!W11*[2]EF_CH4!V10/1000</f>
        <v>0</v>
      </c>
    </row>
    <row r="11" spans="1:22" x14ac:dyDescent="0.2">
      <c r="A11" s="5">
        <v>1983</v>
      </c>
      <c r="B11" s="1">
        <f>[1]IUajustada!C12*[2]EF_CH4!B11/1000</f>
        <v>237.9689634966125</v>
      </c>
      <c r="C11" s="1">
        <f>[1]IUajustada!D12*[2]EF_CH4!C11/1000</f>
        <v>295.04700487557324</v>
      </c>
      <c r="D11" s="1">
        <f>[1]IUajustada!E12*[2]EF_CH4!D11/1000</f>
        <v>0</v>
      </c>
      <c r="E11" s="1">
        <f>[1]IUajustada!F12*[2]EF_CH4!E11/1000</f>
        <v>0</v>
      </c>
      <c r="F11" s="7">
        <f>[1]IUajustada!G12*[2]EF_CH4!F11/1000</f>
        <v>0</v>
      </c>
      <c r="G11" s="8">
        <f>[1]IUajustada!H12*[2]EF_CH4!G11/1000</f>
        <v>3.2732053023132548</v>
      </c>
      <c r="H11" s="8">
        <f>[1]IUajustada!I12*[2]EF_CH4!H11/1000</f>
        <v>1.9044103513504214</v>
      </c>
      <c r="I11" s="1">
        <f>[1]IUajustada!J12*[2]EF_CH4!I11/1000</f>
        <v>0</v>
      </c>
      <c r="J11" s="1">
        <f>[1]IUajustada!K12*[2]EF_CH4!J11/1000</f>
        <v>0</v>
      </c>
      <c r="K11" s="7">
        <f>[1]IUajustada!L12*[2]EF_CH4!K11/1000</f>
        <v>0</v>
      </c>
      <c r="L11" s="1">
        <f>[1]IUajustada!M12*[2]EF_CH4!L11/1000</f>
        <v>749.72144264534461</v>
      </c>
      <c r="M11" s="7">
        <f>[1]IUajustada!N12*[2]EF_CH4!M11/1000</f>
        <v>4.3040251532119349</v>
      </c>
      <c r="N11" s="7">
        <f>[1]IUajustada!O12*[2]EF_CH4!N11/1000</f>
        <v>0</v>
      </c>
      <c r="O11" s="7">
        <f>[1]IUajustada!P12*[2]EF_CH4!O11/1000</f>
        <v>0</v>
      </c>
      <c r="P11" s="7">
        <f>[1]IUajustada!Q12*[2]EF_CH4!P11/1000</f>
        <v>11.826113527011913</v>
      </c>
      <c r="Q11" s="7">
        <f>[1]IUajustada!R12*[2]EF_CH4!Q11/1000</f>
        <v>11.826113527011913</v>
      </c>
      <c r="R11" s="7">
        <f>[1]IUajustada!S12*[2]EF_CH4!R11/1000</f>
        <v>11.826113527011913</v>
      </c>
      <c r="S11" s="7">
        <f>[1]IUajustada!T12*[2]EF_CH4!S11/1000</f>
        <v>13.497628397232569</v>
      </c>
      <c r="T11" s="7">
        <f>[1]IUajustada!U12*[2]EF_CH4!T11/1000</f>
        <v>13.497628397232569</v>
      </c>
      <c r="U11" s="1">
        <f>[1]IUajustada!V12*[2]EF_CH4!U11/1000</f>
        <v>0</v>
      </c>
      <c r="V11" s="1">
        <f>[1]IUajustada!W12*[2]EF_CH4!V11/1000</f>
        <v>0</v>
      </c>
    </row>
    <row r="12" spans="1:22" x14ac:dyDescent="0.2">
      <c r="A12" s="5">
        <v>1984</v>
      </c>
      <c r="B12" s="1">
        <f>[1]IUajustada!C13*[2]EF_CH4!B12/1000</f>
        <v>126.28631059716817</v>
      </c>
      <c r="C12" s="1">
        <f>[1]IUajustada!D13*[2]EF_CH4!C12/1000</f>
        <v>417.12969628367512</v>
      </c>
      <c r="D12" s="1">
        <f>[1]IUajustada!E13*[2]EF_CH4!D12/1000</f>
        <v>0</v>
      </c>
      <c r="E12" s="1">
        <f>[1]IUajustada!F13*[2]EF_CH4!E12/1000</f>
        <v>0</v>
      </c>
      <c r="F12" s="7">
        <f>[1]IUajustada!G13*[2]EF_CH4!F12/1000</f>
        <v>0</v>
      </c>
      <c r="G12" s="1">
        <f>[1]IUajustada!H13*[2]EF_CH4!G12/1000</f>
        <v>3.5826411770851916</v>
      </c>
      <c r="H12" s="1">
        <f>[1]IUajustada!I13*[2]EF_CH4!H12/1000</f>
        <v>3.8214839094637023</v>
      </c>
      <c r="I12" s="1">
        <f>[1]IUajustada!J13*[2]EF_CH4!I12/1000</f>
        <v>0</v>
      </c>
      <c r="J12" s="1">
        <f>[1]IUajustada!K13*[2]EF_CH4!J12/1000</f>
        <v>0</v>
      </c>
      <c r="K12" s="7">
        <f>[1]IUajustada!L13*[2]EF_CH4!K12/1000</f>
        <v>0</v>
      </c>
      <c r="L12" s="1">
        <f>[1]IUajustada!M13*[2]EF_CH4!L12/1000</f>
        <v>1074.9682449694278</v>
      </c>
      <c r="M12" s="7">
        <f>[1]IUajustada!N13*[2]EF_CH4!M12/1000</f>
        <v>8.221621567205327</v>
      </c>
      <c r="N12" s="7">
        <f>[1]IUajustada!O13*[2]EF_CH4!N12/1000</f>
        <v>0</v>
      </c>
      <c r="O12" s="7">
        <f>[1]IUajustada!P13*[2]EF_CH4!O12/1000</f>
        <v>0</v>
      </c>
      <c r="P12" s="7">
        <f>[1]IUajustada!Q13*[2]EF_CH4!P12/1000</f>
        <v>13.443981480095285</v>
      </c>
      <c r="Q12" s="7">
        <f>[1]IUajustada!R13*[2]EF_CH4!Q12/1000</f>
        <v>13.443981480095285</v>
      </c>
      <c r="R12" s="7">
        <f>[1]IUajustada!S13*[2]EF_CH4!R12/1000</f>
        <v>13.443981480095285</v>
      </c>
      <c r="S12" s="7">
        <f>[1]IUajustada!T13*[2]EF_CH4!S12/1000</f>
        <v>15.772918930261419</v>
      </c>
      <c r="T12" s="7">
        <f>[1]IUajustada!U13*[2]EF_CH4!T12/1000</f>
        <v>15.772918930261419</v>
      </c>
      <c r="U12" s="1">
        <f>[1]IUajustada!V13*[2]EF_CH4!U12/1000</f>
        <v>0</v>
      </c>
      <c r="V12" s="1">
        <f>[1]IUajustada!W13*[2]EF_CH4!V12/1000</f>
        <v>0</v>
      </c>
    </row>
    <row r="13" spans="1:22" x14ac:dyDescent="0.2">
      <c r="A13" s="5">
        <v>1985</v>
      </c>
      <c r="B13" s="1">
        <f>[1]IUajustada!C14*[2]EF_CH4!B13/1000</f>
        <v>176.11077193243864</v>
      </c>
      <c r="C13" s="1">
        <f>[1]IUajustada!D14*[2]EF_CH4!C13/1000</f>
        <v>568.28421143986839</v>
      </c>
      <c r="D13" s="1">
        <f>[1]IUajustada!E14*[2]EF_CH4!D13/1000</f>
        <v>0</v>
      </c>
      <c r="E13" s="1">
        <f>[1]IUajustada!F14*[2]EF_CH4!E13/1000</f>
        <v>0</v>
      </c>
      <c r="F13" s="7">
        <f>[1]IUajustada!G14*[2]EF_CH4!F13/1000</f>
        <v>0</v>
      </c>
      <c r="G13" s="1">
        <f>[1]IUajustada!H14*[2]EF_CH4!G13/1000</f>
        <v>2.9730430019944127</v>
      </c>
      <c r="H13" s="1">
        <f>[1]IUajustada!I14*[2]EF_CH4!H13/1000</f>
        <v>5.7374513881994407</v>
      </c>
      <c r="I13" s="1">
        <f>[1]IUajustada!J14*[2]EF_CH4!I13/1000</f>
        <v>0</v>
      </c>
      <c r="J13" s="1">
        <f>[1]IUajustada!K14*[2]EF_CH4!J13/1000</f>
        <v>0</v>
      </c>
      <c r="K13" s="7">
        <f>[1]IUajustada!L14*[2]EF_CH4!K13/1000</f>
        <v>0</v>
      </c>
      <c r="L13" s="1">
        <f>[1]IUajustada!M14*[2]EF_CH4!L13/1000</f>
        <v>1063.9429296364081</v>
      </c>
      <c r="M13" s="7">
        <f>[1]IUajustada!N14*[2]EF_CH4!M13/1000</f>
        <v>9.6453834191573904</v>
      </c>
      <c r="N13" s="7">
        <f>[1]IUajustada!O14*[2]EF_CH4!N13/1000</f>
        <v>0</v>
      </c>
      <c r="O13" s="7">
        <f>[1]IUajustada!P14*[2]EF_CH4!O13/1000</f>
        <v>0</v>
      </c>
      <c r="P13" s="7">
        <f>[1]IUajustada!Q14*[2]EF_CH4!P13/1000</f>
        <v>26.222295993706222</v>
      </c>
      <c r="Q13" s="7">
        <f>[1]IUajustada!R14*[2]EF_CH4!Q13/1000</f>
        <v>26.222295993706222</v>
      </c>
      <c r="R13" s="7">
        <f>[1]IUajustada!S14*[2]EF_CH4!R13/1000</f>
        <v>26.222295993706222</v>
      </c>
      <c r="S13" s="7">
        <f>[1]IUajustada!T14*[2]EF_CH4!S13/1000</f>
        <v>31.556277220982114</v>
      </c>
      <c r="T13" s="7">
        <f>[1]IUajustada!U14*[2]EF_CH4!T13/1000</f>
        <v>31.556277220982114</v>
      </c>
      <c r="U13" s="1">
        <f>[1]IUajustada!V14*[2]EF_CH4!U13/1000</f>
        <v>0</v>
      </c>
      <c r="V13" s="1">
        <f>[1]IUajustada!W14*[2]EF_CH4!V13/1000</f>
        <v>0</v>
      </c>
    </row>
    <row r="14" spans="1:22" x14ac:dyDescent="0.2">
      <c r="A14" s="5">
        <v>1986</v>
      </c>
      <c r="B14" s="1">
        <f>[1]IUajustada!C15*[2]EF_CH4!B14/1000</f>
        <v>222.11113395978339</v>
      </c>
      <c r="C14" s="1">
        <f>[1]IUajustada!D15*[2]EF_CH4!C14/1000</f>
        <v>945.76108458746023</v>
      </c>
      <c r="D14" s="1">
        <f>[1]IUajustada!E15*[2]EF_CH4!D14/1000</f>
        <v>0</v>
      </c>
      <c r="E14" s="1">
        <f>[1]IUajustada!F15*[2]EF_CH4!E14/1000</f>
        <v>0</v>
      </c>
      <c r="F14" s="7">
        <f>[1]IUajustada!G15*[2]EF_CH4!F14/1000</f>
        <v>0</v>
      </c>
      <c r="G14" s="1">
        <f>[1]IUajustada!H15*[2]EF_CH4!G14/1000</f>
        <v>5.0973311636580458</v>
      </c>
      <c r="H14" s="1">
        <f>[1]IUajustada!I15*[2]EF_CH4!H14/1000</f>
        <v>12.136502730088822</v>
      </c>
      <c r="I14" s="1">
        <f>[1]IUajustada!J15*[2]EF_CH4!I14/1000</f>
        <v>0</v>
      </c>
      <c r="J14" s="1">
        <f>[1]IUajustada!K15*[2]EF_CH4!J14/1000</f>
        <v>0</v>
      </c>
      <c r="K14" s="7">
        <f>[1]IUajustada!L15*[2]EF_CH4!K14/1000</f>
        <v>0</v>
      </c>
      <c r="L14" s="1">
        <f>[1]IUajustada!M15*[2]EF_CH4!L14/1000</f>
        <v>1011.5726818045642</v>
      </c>
      <c r="M14" s="7">
        <f>[1]IUajustada!N15*[2]EF_CH4!M14/1000</f>
        <v>21.558565749345313</v>
      </c>
      <c r="N14" s="7">
        <f>[1]IUajustada!O15*[2]EF_CH4!N14/1000</f>
        <v>0</v>
      </c>
      <c r="O14" s="7">
        <f>[1]IUajustada!P15*[2]EF_CH4!O14/1000</f>
        <v>0</v>
      </c>
      <c r="P14" s="7">
        <f>[1]IUajustada!Q15*[2]EF_CH4!P14/1000</f>
        <v>42.011163446020149</v>
      </c>
      <c r="Q14" s="7">
        <f>[1]IUajustada!R15*[2]EF_CH4!Q14/1000</f>
        <v>42.011163446020149</v>
      </c>
      <c r="R14" s="7">
        <f>[1]IUajustada!S15*[2]EF_CH4!R14/1000</f>
        <v>42.011163446020149</v>
      </c>
      <c r="S14" s="7">
        <f>[1]IUajustada!T15*[2]EF_CH4!S14/1000</f>
        <v>51.781571999527117</v>
      </c>
      <c r="T14" s="7">
        <f>[1]IUajustada!U15*[2]EF_CH4!T14/1000</f>
        <v>51.781571999527117</v>
      </c>
      <c r="U14" s="1">
        <f>[1]IUajustada!V15*[2]EF_CH4!U14/1000</f>
        <v>0</v>
      </c>
      <c r="V14" s="1">
        <f>[1]IUajustada!W15*[2]EF_CH4!V14/1000</f>
        <v>0</v>
      </c>
    </row>
    <row r="15" spans="1:22" x14ac:dyDescent="0.2">
      <c r="A15" s="5">
        <v>1987</v>
      </c>
      <c r="B15" s="1">
        <f>[1]IUajustada!C16*[2]EF_CH4!B15/1000</f>
        <v>143.91696410238256</v>
      </c>
      <c r="C15" s="1">
        <f>[1]IUajustada!D16*[2]EF_CH4!C15/1000</f>
        <v>672.55946438991589</v>
      </c>
      <c r="D15" s="1">
        <f>[1]IUajustada!E16*[2]EF_CH4!D15/1000</f>
        <v>0</v>
      </c>
      <c r="E15" s="1">
        <f>[1]IUajustada!F16*[2]EF_CH4!E15/1000</f>
        <v>0</v>
      </c>
      <c r="F15" s="7">
        <f>[1]IUajustada!G16*[2]EF_CH4!F15/1000</f>
        <v>0</v>
      </c>
      <c r="G15" s="1">
        <f>[1]IUajustada!H16*[2]EF_CH4!G15/1000</f>
        <v>5.6665326642844729</v>
      </c>
      <c r="H15" s="1">
        <f>[1]IUajustada!I16*[2]EF_CH4!H15/1000</f>
        <v>11.049738658458008</v>
      </c>
      <c r="I15" s="1">
        <f>[1]IUajustada!J16*[2]EF_CH4!I15/1000</f>
        <v>0</v>
      </c>
      <c r="J15" s="1">
        <f>[1]IUajustada!K16*[2]EF_CH4!J15/1000</f>
        <v>0</v>
      </c>
      <c r="K15" s="7">
        <f>[1]IUajustada!L16*[2]EF_CH4!K15/1000</f>
        <v>0</v>
      </c>
      <c r="L15" s="1">
        <f>[1]IUajustada!M16*[2]EF_CH4!L15/1000</f>
        <v>1185.2213982996257</v>
      </c>
      <c r="M15" s="7">
        <f>[1]IUajustada!N16*[2]EF_CH4!M15/1000</f>
        <v>18.50026731038756</v>
      </c>
      <c r="N15" s="7">
        <f>[1]IUajustada!O16*[2]EF_CH4!N15/1000</f>
        <v>0</v>
      </c>
      <c r="O15" s="7">
        <f>[1]IUajustada!P16*[2]EF_CH4!O15/1000</f>
        <v>0</v>
      </c>
      <c r="P15" s="7">
        <f>[1]IUajustada!Q16*[2]EF_CH4!P15/1000</f>
        <v>28.999258180701514</v>
      </c>
      <c r="Q15" s="7">
        <f>[1]IUajustada!R16*[2]EF_CH4!Q15/1000</f>
        <v>28.999258180701514</v>
      </c>
      <c r="R15" s="7">
        <f>[1]IUajustada!S16*[2]EF_CH4!R15/1000</f>
        <v>28.999258180701514</v>
      </c>
      <c r="S15" s="7">
        <f>[1]IUajustada!T16*[2]EF_CH4!S15/1000</f>
        <v>36.576752745593403</v>
      </c>
      <c r="T15" s="7">
        <f>[1]IUajustada!U16*[2]EF_CH4!T15/1000</f>
        <v>36.576752745593403</v>
      </c>
      <c r="U15" s="1">
        <f>[1]IUajustada!V16*[2]EF_CH4!U15/1000</f>
        <v>0</v>
      </c>
      <c r="V15" s="1">
        <f>[1]IUajustada!W16*[2]EF_CH4!V15/1000</f>
        <v>0</v>
      </c>
    </row>
    <row r="16" spans="1:22" x14ac:dyDescent="0.2">
      <c r="A16" s="5">
        <v>1988</v>
      </c>
      <c r="B16" s="1">
        <f>[1]IUajustada!C17*[2]EF_CH4!B16/1000</f>
        <v>202.95872904411607</v>
      </c>
      <c r="C16" s="1">
        <f>[1]IUajustada!D17*[2]EF_CH4!C16/1000</f>
        <v>1293.2737138608475</v>
      </c>
      <c r="D16" s="1">
        <f>[1]IUajustada!E17*[2]EF_CH4!D16/1000</f>
        <v>0</v>
      </c>
      <c r="E16" s="1">
        <f>[1]IUajustada!F17*[2]EF_CH4!E16/1000</f>
        <v>0</v>
      </c>
      <c r="F16" s="7">
        <f>[1]IUajustada!G17*[2]EF_CH4!F16/1000</f>
        <v>0</v>
      </c>
      <c r="G16" s="1">
        <f>[1]IUajustada!H17*[2]EF_CH4!G16/1000</f>
        <v>4.3521662347550727</v>
      </c>
      <c r="H16" s="1">
        <f>[1]IUajustada!I17*[2]EF_CH4!H16/1000</f>
        <v>15.325842475497966</v>
      </c>
      <c r="I16" s="1">
        <f>[1]IUajustada!J17*[2]EF_CH4!I16/1000</f>
        <v>0</v>
      </c>
      <c r="J16" s="1">
        <f>[1]IUajustada!K17*[2]EF_CH4!J16/1000</f>
        <v>0</v>
      </c>
      <c r="K16" s="7">
        <f>[1]IUajustada!L17*[2]EF_CH4!K16/1000</f>
        <v>0</v>
      </c>
      <c r="L16" s="1">
        <f>[1]IUajustada!M17*[2]EF_CH4!L16/1000</f>
        <v>961.9587628059752</v>
      </c>
      <c r="M16" s="7">
        <f>[1]IUajustada!N17*[2]EF_CH4!M16/1000</f>
        <v>45.987206202266648</v>
      </c>
      <c r="N16" s="7">
        <f>[1]IUajustada!O17*[2]EF_CH4!N16/1000</f>
        <v>0</v>
      </c>
      <c r="O16" s="7">
        <f>[1]IUajustada!P17*[2]EF_CH4!O16/1000</f>
        <v>0</v>
      </c>
      <c r="P16" s="7">
        <f>[1]IUajustada!Q17*[2]EF_CH4!P16/1000</f>
        <v>31.216331201405289</v>
      </c>
      <c r="Q16" s="7">
        <f>[1]IUajustada!R17*[2]EF_CH4!Q16/1000</f>
        <v>31.216331201405289</v>
      </c>
      <c r="R16" s="7">
        <f>[1]IUajustada!S17*[2]EF_CH4!R16/1000</f>
        <v>31.216331201405289</v>
      </c>
      <c r="S16" s="7">
        <f>[1]IUajustada!T17*[2]EF_CH4!S16/1000</f>
        <v>40.27329354137872</v>
      </c>
      <c r="T16" s="7">
        <f>[1]IUajustada!U17*[2]EF_CH4!T16/1000</f>
        <v>40.27329354137872</v>
      </c>
      <c r="U16" s="1">
        <f>[1]IUajustada!V17*[2]EF_CH4!U16/1000</f>
        <v>0</v>
      </c>
      <c r="V16" s="1">
        <f>[1]IUajustada!W17*[2]EF_CH4!V16/1000</f>
        <v>0</v>
      </c>
    </row>
    <row r="17" spans="1:22" x14ac:dyDescent="0.2">
      <c r="A17" s="5">
        <v>1989</v>
      </c>
      <c r="B17" s="1">
        <f>[1]IUajustada!C18*[2]EF_CH4!B17/1000</f>
        <v>604.64469161263548</v>
      </c>
      <c r="C17" s="1">
        <f>[1]IUajustada!D18*[2]EF_CH4!C17/1000</f>
        <v>1065.6908055044589</v>
      </c>
      <c r="D17" s="1">
        <f>[1]IUajustada!E18*[2]EF_CH4!D17/1000</f>
        <v>0</v>
      </c>
      <c r="E17" s="1">
        <f>[1]IUajustada!F18*[2]EF_CH4!E17/1000</f>
        <v>0</v>
      </c>
      <c r="F17" s="7">
        <f>[1]IUajustada!G18*[2]EF_CH4!F17/1000</f>
        <v>0</v>
      </c>
      <c r="G17" s="1">
        <f>[1]IUajustada!H18*[2]EF_CH4!G17/1000</f>
        <v>14.46091086250463</v>
      </c>
      <c r="H17" s="1">
        <f>[1]IUajustada!I18*[2]EF_CH4!H17/1000</f>
        <v>16.721187630557377</v>
      </c>
      <c r="I17" s="1">
        <f>[1]IUajustada!J18*[2]EF_CH4!I17/1000</f>
        <v>0</v>
      </c>
      <c r="J17" s="1">
        <f>[1]IUajustada!K18*[2]EF_CH4!J17/1000</f>
        <v>0</v>
      </c>
      <c r="K17" s="7">
        <f>[1]IUajustada!L18*[2]EF_CH4!K17/1000</f>
        <v>0</v>
      </c>
      <c r="L17" s="1">
        <f>[1]IUajustada!M18*[2]EF_CH4!L17/1000</f>
        <v>1391.9460607937465</v>
      </c>
      <c r="M17" s="7">
        <f>[1]IUajustada!N18*[2]EF_CH4!M17/1000</f>
        <v>48.989254936143567</v>
      </c>
      <c r="N17" s="7">
        <f>[1]IUajustada!O18*[2]EF_CH4!N17/1000</f>
        <v>0</v>
      </c>
      <c r="O17" s="7">
        <f>[1]IUajustada!P18*[2]EF_CH4!O17/1000</f>
        <v>0</v>
      </c>
      <c r="P17" s="7">
        <f>[1]IUajustada!Q18*[2]EF_CH4!P17/1000</f>
        <v>30.545225382955287</v>
      </c>
      <c r="Q17" s="7">
        <f>[1]IUajustada!R18*[2]EF_CH4!Q17/1000</f>
        <v>30.545225382955287</v>
      </c>
      <c r="R17" s="7">
        <f>[1]IUajustada!S18*[2]EF_CH4!R17/1000</f>
        <v>30.545225382955287</v>
      </c>
      <c r="S17" s="7">
        <f>[1]IUajustada!T18*[2]EF_CH4!S17/1000</f>
        <v>40.304698307057208</v>
      </c>
      <c r="T17" s="7">
        <f>[1]IUajustada!U18*[2]EF_CH4!T17/1000</f>
        <v>40.304698307057208</v>
      </c>
      <c r="U17" s="1">
        <f>[1]IUajustada!V18*[2]EF_CH4!U17/1000</f>
        <v>0</v>
      </c>
      <c r="V17" s="1">
        <f>[1]IUajustada!W18*[2]EF_CH4!V17/1000</f>
        <v>0</v>
      </c>
    </row>
    <row r="18" spans="1:22" x14ac:dyDescent="0.2">
      <c r="A18" s="5">
        <v>1990</v>
      </c>
      <c r="B18" s="1">
        <f>[1]IUajustada!C19*[2]EF_CH4!B18/1000</f>
        <v>1370.585804395128</v>
      </c>
      <c r="C18" s="1">
        <f>[1]IUajustada!D19*[2]EF_CH4!C18/1000</f>
        <v>193.56963661714573</v>
      </c>
      <c r="D18" s="1">
        <f>[1]IUajustada!E19*[2]EF_CH4!D18/1000</f>
        <v>0</v>
      </c>
      <c r="E18" s="1">
        <f>[1]IUajustada!F19*[2]EF_CH4!E18/1000</f>
        <v>0</v>
      </c>
      <c r="F18" s="7">
        <f>[1]IUajustada!G19*[2]EF_CH4!F18/1000</f>
        <v>0</v>
      </c>
      <c r="G18" s="1">
        <f>[1]IUajustada!H19*[2]EF_CH4!G18/1000</f>
        <v>29.91033001902667</v>
      </c>
      <c r="H18" s="1">
        <f>[1]IUajustada!I19*[2]EF_CH4!H18/1000</f>
        <v>3.5247383063122419</v>
      </c>
      <c r="I18" s="1">
        <f>[1]IUajustada!J19*[2]EF_CH4!I18/1000</f>
        <v>0</v>
      </c>
      <c r="J18" s="1">
        <f>[1]IUajustada!K19*[2]EF_CH4!J18/1000</f>
        <v>0</v>
      </c>
      <c r="K18" s="7">
        <f>[1]IUajustada!L19*[2]EF_CH4!K18/1000</f>
        <v>0</v>
      </c>
      <c r="L18" s="1">
        <f>[1]IUajustada!M19*[2]EF_CH4!L18/1000</f>
        <v>1185.2213982996257</v>
      </c>
      <c r="M18" s="7">
        <f>[1]IUajustada!N19*[2]EF_CH4!M18/1000</f>
        <v>53.249412101564268</v>
      </c>
      <c r="N18" s="7">
        <f>[1]IUajustada!O19*[2]EF_CH4!N18/1000</f>
        <v>0</v>
      </c>
      <c r="O18" s="7">
        <f>[1]IUajustada!P19*[2]EF_CH4!O18/1000</f>
        <v>0</v>
      </c>
      <c r="P18" s="7">
        <f>[1]IUajustada!Q19*[2]EF_CH4!P18/1000</f>
        <v>25.320583743552184</v>
      </c>
      <c r="Q18" s="7">
        <f>[1]IUajustada!R19*[2]EF_CH4!Q18/1000</f>
        <v>25.320583743552184</v>
      </c>
      <c r="R18" s="7">
        <f>[1]IUajustada!S19*[2]EF_CH4!R18/1000</f>
        <v>25.320583743552184</v>
      </c>
      <c r="S18" s="7">
        <f>[1]IUajustada!T19*[2]EF_CH4!S18/1000</f>
        <v>34.176816058855536</v>
      </c>
      <c r="T18" s="7">
        <f>[1]IUajustada!U19*[2]EF_CH4!T18/1000</f>
        <v>34.176816058855536</v>
      </c>
      <c r="U18" s="1">
        <f>[1]IUajustada!V19*[2]EF_CH4!U18/1000</f>
        <v>0</v>
      </c>
      <c r="V18" s="1">
        <f>[1]IUajustada!W19*[2]EF_CH4!V18/1000</f>
        <v>0</v>
      </c>
    </row>
    <row r="19" spans="1:22" x14ac:dyDescent="0.2">
      <c r="A19" s="5">
        <v>1991</v>
      </c>
      <c r="B19" s="1">
        <f>[1]IUajustada!C20*[2]EF_CH4!B19/1000</f>
        <v>1622.4213528736552</v>
      </c>
      <c r="C19" s="1">
        <f>[1]IUajustada!D20*[2]EF_CH4!C19/1000</f>
        <v>427.84221116364557</v>
      </c>
      <c r="D19" s="1">
        <f>[1]IUajustada!E20*[2]EF_CH4!D19/1000</f>
        <v>0</v>
      </c>
      <c r="E19" s="1">
        <f>[1]IUajustada!F20*[2]EF_CH4!E19/1000</f>
        <v>0</v>
      </c>
      <c r="F19" s="7">
        <f>[1]IUajustada!G20*[2]EF_CH4!F19/1000</f>
        <v>0</v>
      </c>
      <c r="G19" s="1">
        <f>[1]IUajustada!H20*[2]EF_CH4!G19/1000</f>
        <v>37.798025077532188</v>
      </c>
      <c r="H19" s="1">
        <f>[1]IUajustada!I20*[2]EF_CH4!H19/1000</f>
        <v>9.9609701956892138</v>
      </c>
      <c r="I19" s="1">
        <f>[1]IUajustada!J20*[2]EF_CH4!I19/1000</f>
        <v>0</v>
      </c>
      <c r="J19" s="1">
        <f>[1]IUajustada!K20*[2]EF_CH4!J19/1000</f>
        <v>0</v>
      </c>
      <c r="K19" s="7">
        <f>[1]IUajustada!L20*[2]EF_CH4!K19/1000</f>
        <v>0</v>
      </c>
      <c r="L19" s="1">
        <f>[1]IUajustada!M20*[2]EF_CH4!L19/1000</f>
        <v>1182.4650694663706</v>
      </c>
      <c r="M19" s="7">
        <f>[1]IUajustada!N20*[2]EF_CH4!M19/1000</f>
        <v>112.39824778233951</v>
      </c>
      <c r="N19" s="7">
        <f>[1]IUajustada!O20*[2]EF_CH4!N19/1000</f>
        <v>0</v>
      </c>
      <c r="O19" s="7">
        <f>[1]IUajustada!P20*[2]EF_CH4!O19/1000</f>
        <v>0</v>
      </c>
      <c r="P19" s="7">
        <f>[1]IUajustada!Q20*[2]EF_CH4!P19/1000</f>
        <v>33.49917144881762</v>
      </c>
      <c r="Q19" s="7">
        <f>[1]IUajustada!R20*[2]EF_CH4!Q19/1000</f>
        <v>33.49917144881762</v>
      </c>
      <c r="R19" s="7">
        <f>[1]IUajustada!S20*[2]EF_CH4!R19/1000</f>
        <v>33.49917144881762</v>
      </c>
      <c r="S19" s="7">
        <f>[1]IUajustada!T20*[2]EF_CH4!S19/1000</f>
        <v>46.267460217017508</v>
      </c>
      <c r="T19" s="7">
        <f>[1]IUajustada!U20*[2]EF_CH4!T19/1000</f>
        <v>46.267460217017508</v>
      </c>
      <c r="U19" s="1">
        <f>[1]IUajustada!V20*[2]EF_CH4!U19/1000</f>
        <v>0</v>
      </c>
      <c r="V19" s="1">
        <f>[1]IUajustada!W20*[2]EF_CH4!V19/1000</f>
        <v>0</v>
      </c>
    </row>
    <row r="20" spans="1:22" x14ac:dyDescent="0.2">
      <c r="A20" s="5">
        <v>1992</v>
      </c>
      <c r="B20" s="1">
        <f>[1]IUajustada!C21*[2]EF_CH4!B20/1000</f>
        <v>864.18935748541207</v>
      </c>
      <c r="C20" s="1">
        <f>[1]IUajustada!D21*[2]EF_CH4!C20/1000</f>
        <v>363.00920016834033</v>
      </c>
      <c r="D20" s="1">
        <f>[1]IUajustada!E21*[2]EF_CH4!D20/1000</f>
        <v>0</v>
      </c>
      <c r="E20" s="1">
        <f>[1]IUajustada!F21*[2]EF_CH4!E20/1000</f>
        <v>0</v>
      </c>
      <c r="F20" s="7">
        <f>[1]IUajustada!G21*[2]EF_CH4!F20/1000</f>
        <v>0</v>
      </c>
      <c r="G20" s="1">
        <f>[1]IUajustada!H21*[2]EF_CH4!G20/1000</f>
        <v>38.6850360473099</v>
      </c>
      <c r="H20" s="1">
        <f>[1]IUajustada!I21*[2]EF_CH4!H20/1000</f>
        <v>7.6857687254572475</v>
      </c>
      <c r="I20" s="1">
        <f>[1]IUajustada!J21*[2]EF_CH4!I20/1000</f>
        <v>0</v>
      </c>
      <c r="J20" s="1">
        <f>[1]IUajustada!K21*[2]EF_CH4!J20/1000</f>
        <v>0</v>
      </c>
      <c r="K20" s="7">
        <f>[1]IUajustada!L21*[2]EF_CH4!K20/1000</f>
        <v>0</v>
      </c>
      <c r="L20" s="1">
        <f>[1]IUajustada!M21*[2]EF_CH4!L20/1000</f>
        <v>1204.5157001324103</v>
      </c>
      <c r="M20" s="7">
        <f>[1]IUajustada!N21*[2]EF_CH4!M20/1000</f>
        <v>88.735357545665238</v>
      </c>
      <c r="N20" s="7">
        <f>[1]IUajustada!O21*[2]EF_CH4!N20/1000</f>
        <v>0</v>
      </c>
      <c r="O20" s="7">
        <f>[1]IUajustada!P21*[2]EF_CH4!O20/1000</f>
        <v>0</v>
      </c>
      <c r="P20" s="7">
        <f>[1]IUajustada!Q21*[2]EF_CH4!P20/1000</f>
        <v>23.255295050760775</v>
      </c>
      <c r="Q20" s="7">
        <f>[1]IUajustada!R21*[2]EF_CH4!Q20/1000</f>
        <v>23.255295050760775</v>
      </c>
      <c r="R20" s="7">
        <f>[1]IUajustada!S21*[2]EF_CH4!R20/1000</f>
        <v>23.255295050760775</v>
      </c>
      <c r="S20" s="7">
        <f>[1]IUajustada!T21*[2]EF_CH4!S20/1000</f>
        <v>32.879023005369298</v>
      </c>
      <c r="T20" s="7">
        <f>[1]IUajustada!U21*[2]EF_CH4!T20/1000</f>
        <v>32.879023005369298</v>
      </c>
      <c r="U20" s="1">
        <f>[1]IUajustada!V21*[2]EF_CH4!U20/1000</f>
        <v>0</v>
      </c>
      <c r="V20" s="1">
        <f>[1]IUajustada!W21*[2]EF_CH4!V20/1000</f>
        <v>0</v>
      </c>
    </row>
    <row r="21" spans="1:22" x14ac:dyDescent="0.2">
      <c r="A21" s="5">
        <v>1993</v>
      </c>
      <c r="B21" s="1">
        <f>[1]IUajustada!C22*[2]EF_CH4!B21/1000</f>
        <v>1594.4263431644458</v>
      </c>
      <c r="C21" s="1">
        <f>[1]IUajustada!D22*[2]EF_CH4!C21/1000</f>
        <v>607.57915544185357</v>
      </c>
      <c r="D21" s="1">
        <f>[1]IUajustada!E22*[2]EF_CH4!D21/1000</f>
        <v>0</v>
      </c>
      <c r="E21" s="1">
        <f>[1]IUajustada!F22*[2]EF_CH4!E21/1000</f>
        <v>0</v>
      </c>
      <c r="F21" s="7">
        <f>[1]IUajustada!G22*[2]EF_CH4!F21/1000</f>
        <v>0</v>
      </c>
      <c r="G21" s="1">
        <f>[1]IUajustada!H22*[2]EF_CH4!G21/1000</f>
        <v>27.775126525862596</v>
      </c>
      <c r="H21" s="1">
        <f>[1]IUajustada!I22*[2]EF_CH4!H21/1000</f>
        <v>15.392049231685863</v>
      </c>
      <c r="I21" s="1">
        <f>[1]IUajustada!J22*[2]EF_CH4!I21/1000</f>
        <v>0</v>
      </c>
      <c r="J21" s="1">
        <f>[1]IUajustada!K22*[2]EF_CH4!J21/1000</f>
        <v>0</v>
      </c>
      <c r="K21" s="7">
        <f>[1]IUajustada!L22*[2]EF_CH4!K21/1000</f>
        <v>0</v>
      </c>
      <c r="L21" s="1">
        <f>[1]IUajustada!M22*[2]EF_CH4!L21/1000</f>
        <v>843.43662297601281</v>
      </c>
      <c r="M21" s="7">
        <f>[1]IUajustada!N22*[2]EF_CH4!M21/1000</f>
        <v>73.261875135905626</v>
      </c>
      <c r="N21" s="7">
        <f>[1]IUajustada!O22*[2]EF_CH4!N21/1000</f>
        <v>0</v>
      </c>
      <c r="O21" s="7">
        <f>[1]IUajustada!P22*[2]EF_CH4!O21/1000</f>
        <v>0</v>
      </c>
      <c r="P21" s="7">
        <f>[1]IUajustada!Q22*[2]EF_CH4!P21/1000</f>
        <v>32.70710020957528</v>
      </c>
      <c r="Q21" s="7">
        <f>[1]IUajustada!R22*[2]EF_CH4!Q21/1000</f>
        <v>32.70710020957528</v>
      </c>
      <c r="R21" s="7">
        <f>[1]IUajustada!S22*[2]EF_CH4!R21/1000</f>
        <v>32.70710020957528</v>
      </c>
      <c r="S21" s="7">
        <f>[1]IUajustada!T22*[2]EF_CH4!S21/1000</f>
        <v>47.354990265844336</v>
      </c>
      <c r="T21" s="7">
        <f>[1]IUajustada!U22*[2]EF_CH4!T21/1000</f>
        <v>47.354990265844336</v>
      </c>
      <c r="U21" s="1">
        <f>[1]IUajustada!V22*[2]EF_CH4!U21/1000</f>
        <v>0</v>
      </c>
      <c r="V21" s="1">
        <f>[1]IUajustada!W22*[2]EF_CH4!V21/1000</f>
        <v>0</v>
      </c>
    </row>
    <row r="22" spans="1:22" x14ac:dyDescent="0.2">
      <c r="A22" s="5">
        <v>1994</v>
      </c>
      <c r="B22" s="1">
        <f>[1]IUajustada!C23*[2]EF_CH4!B22/1000</f>
        <v>4766.656182718878</v>
      </c>
      <c r="C22" s="1">
        <f>[1]IUajustada!D23*[2]EF_CH4!C22/1000</f>
        <v>581.12641666818126</v>
      </c>
      <c r="D22" s="1">
        <f>[1]IUajustada!E23*[2]EF_CH4!D22/1000</f>
        <v>0</v>
      </c>
      <c r="E22" s="1">
        <f>[1]IUajustada!F23*[2]EF_CH4!E22/1000</f>
        <v>0</v>
      </c>
      <c r="F22" s="7">
        <f>[1]IUajustada!G23*[2]EF_CH4!F22/1000</f>
        <v>0</v>
      </c>
      <c r="G22" s="1">
        <f>[1]IUajustada!H23*[2]EF_CH4!G22/1000</f>
        <v>52.294294862076669</v>
      </c>
      <c r="H22" s="1">
        <f>[1]IUajustada!I23*[2]EF_CH4!H22/1000</f>
        <v>11.328993069362875</v>
      </c>
      <c r="I22" s="1">
        <f>[1]IUajustada!J23*[2]EF_CH4!I22/1000</f>
        <v>0</v>
      </c>
      <c r="J22" s="1">
        <f>[1]IUajustada!K23*[2]EF_CH4!J22/1000</f>
        <v>0</v>
      </c>
      <c r="K22" s="7">
        <f>[1]IUajustada!L23*[2]EF_CH4!K22/1000</f>
        <v>0</v>
      </c>
      <c r="L22" s="1">
        <f>[1]IUajustada!M23*[2]EF_CH4!L22/1000</f>
        <v>939.90813213993567</v>
      </c>
      <c r="M22" s="7">
        <f>[1]IUajustada!N23*[2]EF_CH4!M22/1000</f>
        <v>125.05953659784736</v>
      </c>
      <c r="N22" s="7">
        <f>[1]IUajustada!O23*[2]EF_CH4!N22/1000</f>
        <v>0</v>
      </c>
      <c r="O22" s="7">
        <f>[1]IUajustada!P23*[2]EF_CH4!O22/1000</f>
        <v>0</v>
      </c>
      <c r="P22" s="7">
        <f>[1]IUajustada!Q23*[2]EF_CH4!P22/1000</f>
        <v>43.082816207893899</v>
      </c>
      <c r="Q22" s="7">
        <f>[1]IUajustada!R23*[2]EF_CH4!Q22/1000</f>
        <v>43.082816207893899</v>
      </c>
      <c r="R22" s="7">
        <f>[1]IUajustada!S23*[2]EF_CH4!R22/1000</f>
        <v>43.082816207893899</v>
      </c>
      <c r="S22" s="7">
        <f>[1]IUajustada!T23*[2]EF_CH4!S22/1000</f>
        <v>63.89872577977038</v>
      </c>
      <c r="T22" s="7">
        <f>[1]IUajustada!U23*[2]EF_CH4!T22/1000</f>
        <v>63.89872577977038</v>
      </c>
      <c r="U22" s="1">
        <f>[1]IUajustada!V23*[2]EF_CH4!U22/1000</f>
        <v>0</v>
      </c>
      <c r="V22" s="1">
        <f>[1]IUajustada!W23*[2]EF_CH4!V22/1000</f>
        <v>0</v>
      </c>
    </row>
    <row r="23" spans="1:22" x14ac:dyDescent="0.2">
      <c r="A23" s="5">
        <v>1995</v>
      </c>
      <c r="B23" s="1">
        <f>[1]IUajustada!C24*[2]EF_CH4!B23/1000</f>
        <v>7811.448747144369</v>
      </c>
      <c r="C23" s="1">
        <f>[1]IUajustada!D24*[2]EF_CH4!C23/1000</f>
        <v>132.724884529441</v>
      </c>
      <c r="D23" s="1">
        <f>[1]IUajustada!E24*[2]EF_CH4!D23/1000</f>
        <v>0</v>
      </c>
      <c r="E23" s="1">
        <f>[1]IUajustada!F24*[2]EF_CH4!E23/1000</f>
        <v>0</v>
      </c>
      <c r="F23" s="7">
        <f>[1]IUajustada!G24*[2]EF_CH4!F23/1000</f>
        <v>0</v>
      </c>
      <c r="G23" s="1">
        <f>[1]IUajustada!H24*[2]EF_CH4!G23/1000</f>
        <v>85.523978146528734</v>
      </c>
      <c r="H23" s="1">
        <f>[1]IUajustada!I24*[2]EF_CH4!H23/1000</f>
        <v>4.6140017182622781</v>
      </c>
      <c r="I23" s="1">
        <f>[1]IUajustada!J24*[2]EF_CH4!I23/1000</f>
        <v>0</v>
      </c>
      <c r="J23" s="1">
        <f>[1]IUajustada!K24*[2]EF_CH4!J23/1000</f>
        <v>0</v>
      </c>
      <c r="K23" s="7">
        <f>[1]IUajustada!L24*[2]EF_CH4!K23/1000</f>
        <v>0</v>
      </c>
      <c r="L23" s="1">
        <f>[1]IUajustada!M24*[2]EF_CH4!L23/1000</f>
        <v>1987.3130887768143</v>
      </c>
      <c r="M23" s="7">
        <f>[1]IUajustada!N24*[2]EF_CH4!M23/1000</f>
        <v>240.93407545519045</v>
      </c>
      <c r="N23" s="7">
        <f>[1]IUajustada!O24*[2]EF_CH4!N23/1000</f>
        <v>0</v>
      </c>
      <c r="O23" s="7">
        <f>[1]IUajustada!P24*[2]EF_CH4!O23/1000</f>
        <v>0</v>
      </c>
      <c r="P23" s="7">
        <f>[1]IUajustada!Q24*[2]EF_CH4!P23/1000</f>
        <v>72.453845261387613</v>
      </c>
      <c r="Q23" s="7">
        <f>[1]IUajustada!R24*[2]EF_CH4!Q23/1000</f>
        <v>72.453845261387613</v>
      </c>
      <c r="R23" s="7">
        <f>[1]IUajustada!S24*[2]EF_CH4!R23/1000</f>
        <v>72.453845261387613</v>
      </c>
      <c r="S23" s="7">
        <f>[1]IUajustada!T24*[2]EF_CH4!S23/1000</f>
        <v>110.09964097444592</v>
      </c>
      <c r="T23" s="7">
        <f>[1]IUajustada!U24*[2]EF_CH4!T23/1000</f>
        <v>110.09964097444592</v>
      </c>
      <c r="U23" s="1">
        <f>[1]IUajustada!V24*[2]EF_CH4!U23/1000</f>
        <v>0</v>
      </c>
      <c r="V23" s="1">
        <f>[1]IUajustada!W24*[2]EF_CH4!V23/1000</f>
        <v>0</v>
      </c>
    </row>
    <row r="24" spans="1:22" x14ac:dyDescent="0.2">
      <c r="A24" s="5">
        <v>1996</v>
      </c>
      <c r="B24" s="1">
        <f>[1]IUajustada!C25*[2]EF_CH4!B24/1000</f>
        <v>5715.1868218125037</v>
      </c>
      <c r="C24" s="1">
        <f>[1]IUajustada!D25*[2]EF_CH4!C24/1000</f>
        <v>19.285283205638976</v>
      </c>
      <c r="D24" s="1">
        <f>[1]IUajustada!E25*[2]EF_CH4!D24/1000</f>
        <v>0</v>
      </c>
      <c r="E24" s="1">
        <f>[1]IUajustada!F25*[2]EF_CH4!E24/1000</f>
        <v>0</v>
      </c>
      <c r="F24" s="7">
        <f>[1]IUajustada!G25*[2]EF_CH4!F24/1000</f>
        <v>0</v>
      </c>
      <c r="G24" s="1">
        <f>[1]IUajustada!H25*[2]EF_CH4!G24/1000</f>
        <v>275.41104072766927</v>
      </c>
      <c r="H24" s="1">
        <f>[1]IUajustada!I25*[2]EF_CH4!H24/1000</f>
        <v>0.81656656951707596</v>
      </c>
      <c r="I24" s="1">
        <f>[1]IUajustada!J25*[2]EF_CH4!I24/1000</f>
        <v>0</v>
      </c>
      <c r="J24" s="1">
        <f>[1]IUajustada!K25*[2]EF_CH4!J24/1000</f>
        <v>0</v>
      </c>
      <c r="K24" s="7">
        <f>[1]IUajustada!L25*[2]EF_CH4!K24/1000</f>
        <v>0</v>
      </c>
      <c r="L24" s="1">
        <f>[1]IUajustada!M25*[2]EF_CH4!L24/1000</f>
        <v>3530.8572353995824</v>
      </c>
      <c r="M24" s="7">
        <f>[1]IUajustada!N25*[2]EF_CH4!M24/1000</f>
        <v>219.12951192331943</v>
      </c>
      <c r="N24" s="7">
        <f>[1]IUajustada!O25*[2]EF_CH4!N24/1000</f>
        <v>0</v>
      </c>
      <c r="O24" s="7">
        <f>[1]IUajustada!P25*[2]EF_CH4!O24/1000</f>
        <v>0</v>
      </c>
      <c r="P24" s="7">
        <f>[1]IUajustada!Q25*[2]EF_CH4!P24/1000</f>
        <v>49.454398809835581</v>
      </c>
      <c r="Q24" s="7">
        <f>[1]IUajustada!R25*[2]EF_CH4!Q24/1000</f>
        <v>49.454398809835581</v>
      </c>
      <c r="R24" s="7">
        <f>[1]IUajustada!S25*[2]EF_CH4!R24/1000</f>
        <v>49.454398809835581</v>
      </c>
      <c r="S24" s="7">
        <f>[1]IUajustada!T25*[2]EF_CH4!S24/1000</f>
        <v>76.990948037368284</v>
      </c>
      <c r="T24" s="7">
        <f>[1]IUajustada!U25*[2]EF_CH4!T24/1000</f>
        <v>76.990948037368284</v>
      </c>
      <c r="U24" s="1">
        <f>[1]IUajustada!V25*[2]EF_CH4!U24/1000</f>
        <v>0</v>
      </c>
      <c r="V24" s="1">
        <f>[1]IUajustada!W25*[2]EF_CH4!V24/1000</f>
        <v>0</v>
      </c>
    </row>
    <row r="25" spans="1:22" x14ac:dyDescent="0.2">
      <c r="A25" s="5">
        <v>1997</v>
      </c>
      <c r="B25" s="1">
        <f>[1]IUajustada!C26*[2]EF_CH4!B25/1000</f>
        <v>3761.6653317623268</v>
      </c>
      <c r="C25" s="1">
        <f>[1]IUajustada!D26*[2]EF_CH4!C25/1000</f>
        <v>2.3481520714214499</v>
      </c>
      <c r="D25" s="1">
        <f>[1]IUajustada!E26*[2]EF_CH4!D25/1000</f>
        <v>0</v>
      </c>
      <c r="E25" s="1">
        <f>[1]IUajustada!F26*[2]EF_CH4!E25/1000</f>
        <v>0</v>
      </c>
      <c r="F25" s="7">
        <f>[1]IUajustada!G26*[2]EF_CH4!F25/1000</f>
        <v>0</v>
      </c>
      <c r="G25" s="1">
        <f>[1]IUajustada!H26*[2]EF_CH4!G25/1000</f>
        <v>287.01653304451884</v>
      </c>
      <c r="H25" s="1">
        <f>[1]IUajustada!I26*[2]EF_CH4!H25/1000</f>
        <v>0</v>
      </c>
      <c r="I25" s="1">
        <f>[1]IUajustada!J26*[2]EF_CH4!I25/1000</f>
        <v>0</v>
      </c>
      <c r="J25" s="1">
        <f>[1]IUajustada!K26*[2]EF_CH4!J25/1000</f>
        <v>0</v>
      </c>
      <c r="K25" s="7">
        <f>[1]IUajustada!L26*[2]EF_CH4!K25/1000</f>
        <v>0</v>
      </c>
      <c r="L25" s="1">
        <f>[1]IUajustada!M26*[2]EF_CH4!L25/1000</f>
        <v>4330.1925970435159</v>
      </c>
      <c r="M25" s="7">
        <f>[1]IUajustada!N26*[2]EF_CH4!M25/1000</f>
        <v>304.57241923470764</v>
      </c>
      <c r="N25" s="7">
        <f>[1]IUajustada!O26*[2]EF_CH4!N25/1000</f>
        <v>0</v>
      </c>
      <c r="O25" s="7">
        <f>[1]IUajustada!P26*[2]EF_CH4!O25/1000</f>
        <v>0</v>
      </c>
      <c r="P25" s="7">
        <f>[1]IUajustada!Q26*[2]EF_CH4!P25/1000</f>
        <v>81.039066443978726</v>
      </c>
      <c r="Q25" s="7">
        <f>[1]IUajustada!R26*[2]EF_CH4!Q25/1000</f>
        <v>81.039066443978726</v>
      </c>
      <c r="R25" s="7">
        <f>[1]IUajustada!S26*[2]EF_CH4!R25/1000</f>
        <v>81.039066443978726</v>
      </c>
      <c r="S25" s="7">
        <f>[1]IUajustada!T26*[2]EF_CH4!S25/1000</f>
        <v>129.20609729757945</v>
      </c>
      <c r="T25" s="7">
        <f>[1]IUajustada!U26*[2]EF_CH4!T25/1000</f>
        <v>129.20609729757945</v>
      </c>
      <c r="U25" s="1">
        <f>[1]IUajustada!V26*[2]EF_CH4!U25/1000</f>
        <v>0</v>
      </c>
      <c r="V25" s="1">
        <f>[1]IUajustada!W26*[2]EF_CH4!V25/1000</f>
        <v>0</v>
      </c>
    </row>
    <row r="26" spans="1:22" x14ac:dyDescent="0.2">
      <c r="A26" s="5">
        <v>1998</v>
      </c>
      <c r="B26" s="1">
        <f>[1]IUajustada!C27*[2]EF_CH4!B26/1000</f>
        <v>2324.8468991722011</v>
      </c>
      <c r="C26" s="1">
        <f>[1]IUajustada!D27*[2]EF_CH4!C26/1000</f>
        <v>0.94316445829670026</v>
      </c>
      <c r="D26" s="1">
        <f>[1]IUajustada!E27*[2]EF_CH4!D26/1000</f>
        <v>0</v>
      </c>
      <c r="E26" s="1">
        <f>[1]IUajustada!F27*[2]EF_CH4!E26/1000</f>
        <v>0</v>
      </c>
      <c r="F26" s="7">
        <f>[1]IUajustada!G27*[2]EF_CH4!F26/1000</f>
        <v>0</v>
      </c>
      <c r="G26" s="1">
        <f>[1]IUajustada!H27*[2]EF_CH4!G26/1000</f>
        <v>49.153683586382435</v>
      </c>
      <c r="H26" s="1">
        <f>[1]IUajustada!I27*[2]EF_CH4!H26/1000</f>
        <v>0.51776501764482186</v>
      </c>
      <c r="I26" s="1">
        <f>[1]IUajustada!J27*[2]EF_CH4!I26/1000</f>
        <v>0</v>
      </c>
      <c r="J26" s="1">
        <f>[1]IUajustada!K27*[2]EF_CH4!J26/1000</f>
        <v>0</v>
      </c>
      <c r="K26" s="7">
        <f>[1]IUajustada!L27*[2]EF_CH4!K26/1000</f>
        <v>0</v>
      </c>
      <c r="L26" s="1">
        <f>[1]IUajustada!M27*[2]EF_CH4!L26/1000</f>
        <v>6890.7776163959606</v>
      </c>
      <c r="M26" s="7">
        <f>[1]IUajustada!N27*[2]EF_CH4!M26/1000</f>
        <v>316.06830162248696</v>
      </c>
      <c r="N26" s="7">
        <f>[1]IUajustada!O27*[2]EF_CH4!N26/1000</f>
        <v>0</v>
      </c>
      <c r="O26" s="7">
        <f>[1]IUajustada!P27*[2]EF_CH4!O26/1000</f>
        <v>0</v>
      </c>
      <c r="P26" s="7">
        <f>[1]IUajustada!Q27*[2]EF_CH4!P26/1000</f>
        <v>73.582400975936608</v>
      </c>
      <c r="Q26" s="7">
        <f>[1]IUajustada!R27*[2]EF_CH4!Q26/1000</f>
        <v>73.582400975936608</v>
      </c>
      <c r="R26" s="7">
        <f>[1]IUajustada!S27*[2]EF_CH4!R26/1000</f>
        <v>73.582400975936608</v>
      </c>
      <c r="S26" s="7">
        <f>[1]IUajustada!T27*[2]EF_CH4!S26/1000</f>
        <v>120.05967334022932</v>
      </c>
      <c r="T26" s="7">
        <f>[1]IUajustada!U27*[2]EF_CH4!T26/1000</f>
        <v>120.05967334022932</v>
      </c>
      <c r="U26" s="1">
        <f>[1]IUajustada!V27*[2]EF_CH4!U26/1000</f>
        <v>0</v>
      </c>
      <c r="V26" s="1">
        <f>[1]IUajustada!W27*[2]EF_CH4!V26/1000</f>
        <v>0</v>
      </c>
    </row>
    <row r="27" spans="1:22" x14ac:dyDescent="0.2">
      <c r="A27" s="5">
        <v>1999</v>
      </c>
      <c r="B27" s="1">
        <f>[1]IUajustada!C28*[2]EF_CH4!B27/1000</f>
        <v>2250.2780509533873</v>
      </c>
      <c r="C27" s="1">
        <f>[1]IUajustada!D28*[2]EF_CH4!C27/1000</f>
        <v>5.1408502793095101</v>
      </c>
      <c r="D27" s="1">
        <f>[1]IUajustada!E28*[2]EF_CH4!D27/1000</f>
        <v>0</v>
      </c>
      <c r="E27" s="1">
        <f>[1]IUajustada!F28*[2]EF_CH4!E27/1000</f>
        <v>0</v>
      </c>
      <c r="F27" s="7">
        <f>[1]IUajustada!G28*[2]EF_CH4!F27/1000</f>
        <v>0</v>
      </c>
      <c r="G27" s="1">
        <f>[1]IUajustada!H28*[2]EF_CH4!G27/1000</f>
        <v>41.519226969107287</v>
      </c>
      <c r="H27" s="1">
        <f>[1]IUajustada!I28*[2]EF_CH4!H27/1000</f>
        <v>1.2064746689748806</v>
      </c>
      <c r="I27" s="1">
        <f>[1]IUajustada!J28*[2]EF_CH4!I27/1000</f>
        <v>0</v>
      </c>
      <c r="J27" s="1">
        <f>[1]IUajustada!K28*[2]EF_CH4!J27/1000</f>
        <v>0</v>
      </c>
      <c r="K27" s="7">
        <f>[1]IUajustada!L28*[2]EF_CH4!K27/1000</f>
        <v>0</v>
      </c>
      <c r="L27" s="1">
        <f>[1]IUajustada!M28*[2]EF_CH4!L27/1000</f>
        <v>7906.5302254957132</v>
      </c>
      <c r="M27" s="7">
        <f>[1]IUajustada!N28*[2]EF_CH4!M27/1000</f>
        <v>274.97395774646742</v>
      </c>
      <c r="N27" s="7">
        <f>[1]IUajustada!O28*[2]EF_CH4!N27/1000</f>
        <v>0</v>
      </c>
      <c r="O27" s="7">
        <f>[1]IUajustada!P28*[2]EF_CH4!O27/1000</f>
        <v>0</v>
      </c>
      <c r="P27" s="7">
        <f>[1]IUajustada!Q28*[2]EF_CH4!P27/1000</f>
        <v>102.73427399505086</v>
      </c>
      <c r="Q27" s="7">
        <f>[1]IUajustada!R28*[2]EF_CH4!Q27/1000</f>
        <v>102.73427399505086</v>
      </c>
      <c r="R27" s="7">
        <f>[1]IUajustada!S28*[2]EF_CH4!R27/1000</f>
        <v>102.73427399505086</v>
      </c>
      <c r="S27" s="7">
        <f>[1]IUajustada!T28*[2]EF_CH4!S27/1000</f>
        <v>171.34015272293448</v>
      </c>
      <c r="T27" s="7">
        <f>[1]IUajustada!U28*[2]EF_CH4!T27/1000</f>
        <v>171.34015272293448</v>
      </c>
      <c r="U27" s="1">
        <f>[1]IUajustada!V28*[2]EF_CH4!U27/1000</f>
        <v>0</v>
      </c>
      <c r="V27" s="1">
        <f>[1]IUajustada!W28*[2]EF_CH4!V27/1000</f>
        <v>0</v>
      </c>
    </row>
    <row r="28" spans="1:22" x14ac:dyDescent="0.2">
      <c r="A28" s="5">
        <v>2000</v>
      </c>
      <c r="B28" s="1">
        <f>[1]IUajustada!C29*[2]EF_CH4!B28/1000</f>
        <v>2559.6324887514661</v>
      </c>
      <c r="C28" s="1">
        <f>[1]IUajustada!D29*[2]EF_CH4!C28/1000</f>
        <v>7.6650943691355815</v>
      </c>
      <c r="D28" s="1">
        <f>[1]IUajustada!E29*[2]EF_CH4!D28/1000</f>
        <v>0</v>
      </c>
      <c r="E28" s="1">
        <f>[1]IUajustada!F29*[2]EF_CH4!E28/1000</f>
        <v>0</v>
      </c>
      <c r="F28" s="7">
        <f>[1]IUajustada!G29*[2]EF_CH4!F28/1000</f>
        <v>0</v>
      </c>
      <c r="G28" s="1">
        <f>[1]IUajustada!H29*[2]EF_CH4!G28/1000</f>
        <v>82.161150349643762</v>
      </c>
      <c r="H28" s="1">
        <f>[1]IUajustada!I29*[2]EF_CH4!H28/1000</f>
        <v>1.1101840349567889</v>
      </c>
      <c r="I28" s="1">
        <f>[1]IUajustada!J29*[2]EF_CH4!I28/1000</f>
        <v>0</v>
      </c>
      <c r="J28" s="1">
        <f>[1]IUajustada!K29*[2]EF_CH4!J28/1000</f>
        <v>0</v>
      </c>
      <c r="K28" s="7">
        <f>[1]IUajustada!L29*[2]EF_CH4!K28/1000</f>
        <v>0</v>
      </c>
      <c r="L28" s="1">
        <f>[1]IUajustada!M29*[2]EF_CH4!L28/1000</f>
        <v>7690.0060446638336</v>
      </c>
      <c r="M28" s="7">
        <f>[1]IUajustada!N29*[2]EF_CH4!M28/1000</f>
        <v>436.16791710355221</v>
      </c>
      <c r="N28" s="7">
        <f>[1]IUajustada!O29*[2]EF_CH4!N28/1000</f>
        <v>0</v>
      </c>
      <c r="O28" s="7">
        <f>[1]IUajustada!P29*[2]EF_CH4!O28/1000</f>
        <v>0</v>
      </c>
      <c r="P28" s="7">
        <f>[1]IUajustada!Q29*[2]EF_CH4!P28/1000</f>
        <v>109.85498285808026</v>
      </c>
      <c r="Q28" s="7">
        <f>[1]IUajustada!R29*[2]EF_CH4!Q28/1000</f>
        <v>109.85498285808026</v>
      </c>
      <c r="R28" s="7">
        <f>[1]IUajustada!S29*[2]EF_CH4!R28/1000</f>
        <v>109.85498285808026</v>
      </c>
      <c r="S28" s="7">
        <f>[1]IUajustada!T29*[2]EF_CH4!S28/1000</f>
        <v>186.95819591852833</v>
      </c>
      <c r="T28" s="7">
        <f>[1]IUajustada!U29*[2]EF_CH4!T28/1000</f>
        <v>186.95819591852833</v>
      </c>
      <c r="U28" s="1">
        <f>[1]IUajustada!V29*[2]EF_CH4!U28/1000</f>
        <v>0</v>
      </c>
      <c r="V28" s="1">
        <f>[1]IUajustada!W29*[2]EF_CH4!V28/1000</f>
        <v>0</v>
      </c>
    </row>
    <row r="29" spans="1:22" x14ac:dyDescent="0.2">
      <c r="A29" s="5">
        <v>2001</v>
      </c>
      <c r="B29" s="1">
        <f>[1]IUajustada!C30*[2]EF_CH4!B29/1000</f>
        <v>2743.4755130858716</v>
      </c>
      <c r="C29" s="1">
        <f>[1]IUajustada!D30*[2]EF_CH4!C29/1000</f>
        <v>10.094048623060447</v>
      </c>
      <c r="D29" s="1">
        <f>[1]IUajustada!E30*[2]EF_CH4!D29/1000</f>
        <v>0</v>
      </c>
      <c r="E29" s="1">
        <f>[1]IUajustada!F30*[2]EF_CH4!E29/1000</f>
        <v>0</v>
      </c>
      <c r="F29" s="7">
        <f>[1]IUajustada!G30*[2]EF_CH4!F29/1000</f>
        <v>0</v>
      </c>
      <c r="G29" s="1">
        <f>[1]IUajustada!H30*[2]EF_CH4!G29/1000</f>
        <v>115.13705236911393</v>
      </c>
      <c r="H29" s="1">
        <f>[1]IUajustada!I30*[2]EF_CH4!H29/1000</f>
        <v>5.6849276057803309</v>
      </c>
      <c r="I29" s="1">
        <f>[1]IUajustada!J30*[2]EF_CH4!I29/1000</f>
        <v>0</v>
      </c>
      <c r="J29" s="1">
        <f>[1]IUajustada!K30*[2]EF_CH4!J29/1000</f>
        <v>0</v>
      </c>
      <c r="K29" s="7">
        <f>[1]IUajustada!L30*[2]EF_CH4!K29/1000</f>
        <v>0</v>
      </c>
      <c r="L29" s="1">
        <f>[1]IUajustada!M30*[2]EF_CH4!L29/1000</f>
        <v>12511.498953341015</v>
      </c>
      <c r="M29" s="7">
        <f>[1]IUajustada!N30*[2]EF_CH4!M29/1000</f>
        <v>413.36265340462967</v>
      </c>
      <c r="N29" s="7">
        <f>[1]IUajustada!O30*[2]EF_CH4!N29/1000</f>
        <v>0</v>
      </c>
      <c r="O29" s="7">
        <f>[1]IUajustada!P30*[2]EF_CH4!O29/1000</f>
        <v>0</v>
      </c>
      <c r="P29" s="7">
        <f>[1]IUajustada!Q30*[2]EF_CH4!P29/1000</f>
        <v>161.80794978406544</v>
      </c>
      <c r="Q29" s="7">
        <f>[1]IUajustada!R30*[2]EF_CH4!Q29/1000</f>
        <v>161.80794978406544</v>
      </c>
      <c r="R29" s="7">
        <f>[1]IUajustada!S30*[2]EF_CH4!R29/1000</f>
        <v>161.80794978406544</v>
      </c>
      <c r="S29" s="7">
        <f>[1]IUajustada!T30*[2]EF_CH4!S29/1000</f>
        <v>280.35749668292232</v>
      </c>
      <c r="T29" s="7">
        <f>[1]IUajustada!U30*[2]EF_CH4!T29/1000</f>
        <v>280.35749668292232</v>
      </c>
      <c r="U29" s="1">
        <f>[1]IUajustada!V30*[2]EF_CH4!U29/1000</f>
        <v>0</v>
      </c>
      <c r="V29" s="1">
        <f>[1]IUajustada!W30*[2]EF_CH4!V29/1000</f>
        <v>0</v>
      </c>
    </row>
    <row r="30" spans="1:22" x14ac:dyDescent="0.2">
      <c r="A30" s="5">
        <v>2002</v>
      </c>
      <c r="B30" s="1">
        <f>[1]IUajustada!C31*[2]EF_CH4!B30/1000</f>
        <v>2816.556045943069</v>
      </c>
      <c r="C30" s="1">
        <f>[1]IUajustada!D31*[2]EF_CH4!C30/1000</f>
        <v>54.51586242514432</v>
      </c>
      <c r="D30" s="1">
        <f>[1]IUajustada!E31*[2]EF_CH4!D30/1000</f>
        <v>0</v>
      </c>
      <c r="E30" s="1">
        <f>[1]IUajustada!F31*[2]EF_CH4!E30/1000</f>
        <v>0</v>
      </c>
      <c r="F30" s="7">
        <f>[1]IUajustada!G31*[2]EF_CH4!F30/1000</f>
        <v>0</v>
      </c>
      <c r="G30" s="1">
        <f>[1]IUajustada!H31*[2]EF_CH4!G30/1000</f>
        <v>100.97885363715321</v>
      </c>
      <c r="H30" s="1">
        <f>[1]IUajustada!I31*[2]EF_CH4!H30/1000</f>
        <v>5.3984038700697052</v>
      </c>
      <c r="I30" s="1">
        <f>[1]IUajustada!J31*[2]EF_CH4!I30/1000</f>
        <v>0</v>
      </c>
      <c r="J30" s="1">
        <f>[1]IUajustada!K31*[2]EF_CH4!J30/1000</f>
        <v>0</v>
      </c>
      <c r="K30" s="7">
        <f>[1]IUajustada!L31*[2]EF_CH4!K30/1000</f>
        <v>0</v>
      </c>
      <c r="L30" s="8">
        <f>[1]IUajustada!M31*[2]EF_CH4!L30/1000</f>
        <v>15221.22681484802</v>
      </c>
      <c r="M30" s="7">
        <f>[1]IUajustada!N31*[2]EF_CH4!M30/1000</f>
        <v>365.92357963887002</v>
      </c>
      <c r="N30" s="7">
        <f>[1]IUajustada!O31*[2]EF_CH4!N30/1000</f>
        <v>0</v>
      </c>
      <c r="O30" s="7">
        <f>[1]IUajustada!P31*[2]EF_CH4!O30/1000</f>
        <v>0</v>
      </c>
      <c r="P30" s="7">
        <f>[1]IUajustada!Q31*[2]EF_CH4!P30/1000</f>
        <v>120.72357937321192</v>
      </c>
      <c r="Q30" s="7">
        <f>[1]IUajustada!R31*[2]EF_CH4!Q30/1000</f>
        <v>120.72357937321192</v>
      </c>
      <c r="R30" s="7">
        <f>[1]IUajustada!S31*[2]EF_CH4!R30/1000</f>
        <v>120.72357937321192</v>
      </c>
      <c r="S30" s="7">
        <f>[1]IUajustada!T31*[2]EF_CH4!S30/1000</f>
        <v>212.33484012531397</v>
      </c>
      <c r="T30" s="7">
        <f>[1]IUajustada!U31*[2]EF_CH4!T30/1000</f>
        <v>212.33484012531397</v>
      </c>
      <c r="U30" s="1">
        <f>[1]IUajustada!V31*[2]EF_CH4!U30/1000</f>
        <v>0</v>
      </c>
      <c r="V30" s="1">
        <f>[1]IUajustada!W31*[2]EF_CH4!V30/1000</f>
        <v>0</v>
      </c>
    </row>
    <row r="31" spans="1:22" x14ac:dyDescent="0.2">
      <c r="A31" s="5">
        <v>2003</v>
      </c>
      <c r="B31" s="1">
        <f>[1]IUajustada!C32*[2]EF_CH4!B31/1000</f>
        <v>2715.0928514518459</v>
      </c>
      <c r="C31" s="1">
        <f>[1]IUajustada!D32*[2]EF_CH4!C31/1000</f>
        <v>36.962463397062258</v>
      </c>
      <c r="D31" s="1">
        <f>[1]IUajustada!E32*[2]EF_CH4!D31/1000</f>
        <v>0</v>
      </c>
      <c r="E31" s="1">
        <f>[1]IUajustada!F32*[2]EF_CH4!E31/1000</f>
        <v>0</v>
      </c>
      <c r="F31" s="7">
        <f>[1]IUajustada!G32*[2]EF_CH4!F31/1000</f>
        <v>0</v>
      </c>
      <c r="G31" s="1">
        <f>[1]IUajustada!H32*[2]EF_CH4!G31/1000</f>
        <v>101.20582771895245</v>
      </c>
      <c r="H31" s="1">
        <f>[1]IUajustada!I32*[2]EF_CH4!H31/1000</f>
        <v>3.9023484801290023</v>
      </c>
      <c r="I31" s="1">
        <f>[1]IUajustada!J32*[2]EF_CH4!I31/1000</f>
        <v>0</v>
      </c>
      <c r="J31" s="1">
        <f>[1]IUajustada!K32*[2]EF_CH4!J31/1000</f>
        <v>0</v>
      </c>
      <c r="K31" s="7">
        <f>[1]IUajustada!L32*[2]EF_CH4!K31/1000</f>
        <v>0</v>
      </c>
      <c r="L31" s="1">
        <f>[1]IUajustada!M32*[2]EF_CH4!L31/1000</f>
        <v>4822.0514433550434</v>
      </c>
      <c r="M31" s="7">
        <f>[1]IUajustada!N32*[2]EF_CH4!M31/1000</f>
        <v>394.6137746497289</v>
      </c>
      <c r="N31" s="7">
        <f>[1]IUajustada!O32*[2]EF_CH4!N31/1000</f>
        <v>0</v>
      </c>
      <c r="O31" s="7">
        <f>[1]IUajustada!P32*[2]EF_CH4!O31/1000</f>
        <v>0</v>
      </c>
      <c r="P31" s="7">
        <f>[1]IUajustada!Q32*[2]EF_CH4!P31/1000</f>
        <v>111.68670061738341</v>
      </c>
      <c r="Q31" s="7">
        <f>[1]IUajustada!R32*[2]EF_CH4!Q31/1000</f>
        <v>111.68670061738341</v>
      </c>
      <c r="R31" s="7">
        <f>[1]IUajustada!S32*[2]EF_CH4!R31/1000</f>
        <v>111.68670061738341</v>
      </c>
      <c r="S31" s="7">
        <f>[1]IUajustada!T32*[2]EF_CH4!S31/1000</f>
        <v>198.69304418352644</v>
      </c>
      <c r="T31" s="7">
        <f>[1]IUajustada!U32*[2]EF_CH4!T31/1000</f>
        <v>198.69304418352644</v>
      </c>
      <c r="U31" s="1">
        <f>[1]IUajustada!V32*[2]EF_CH4!U31/1000</f>
        <v>0</v>
      </c>
      <c r="V31" s="1">
        <f>[1]IUajustada!W32*[2]EF_CH4!V31/1000</f>
        <v>0</v>
      </c>
    </row>
    <row r="32" spans="1:22" x14ac:dyDescent="0.2">
      <c r="A32" s="5">
        <v>2004</v>
      </c>
      <c r="B32" s="1">
        <f>[1]IUajustada!C33*[2]EF_CH4!B32/1000</f>
        <v>3164.904263059158</v>
      </c>
      <c r="C32" s="1">
        <f>[1]IUajustada!D33*[2]EF_CH4!C32/1000</f>
        <v>39.284307819868907</v>
      </c>
      <c r="D32" s="1">
        <f>[1]IUajustada!E33*[2]EF_CH4!D32/1000</f>
        <v>0</v>
      </c>
      <c r="E32" s="1">
        <f>[1]IUajustada!F33*[2]EF_CH4!E32/1000</f>
        <v>0</v>
      </c>
      <c r="F32" s="7">
        <f>[1]IUajustada!G33*[2]EF_CH4!F32/1000</f>
        <v>0</v>
      </c>
      <c r="G32" s="1">
        <f>[1]IUajustada!H33*[2]EF_CH4!G32/1000</f>
        <v>125.42202317882462</v>
      </c>
      <c r="H32" s="1">
        <f>[1]IUajustada!I33*[2]EF_CH4!H32/1000</f>
        <v>0.36408397855458008</v>
      </c>
      <c r="I32" s="1">
        <f>[1]IUajustada!J33*[2]EF_CH4!I32/1000</f>
        <v>0</v>
      </c>
      <c r="J32" s="1">
        <f>[1]IUajustada!K33*[2]EF_CH4!J32/1000</f>
        <v>0</v>
      </c>
      <c r="K32" s="7">
        <f>[1]IUajustada!L33*[2]EF_CH4!K32/1000</f>
        <v>0</v>
      </c>
      <c r="L32" s="1">
        <f>[1]IUajustada!M33*[2]EF_CH4!L32/1000</f>
        <v>5198.5849335606035</v>
      </c>
      <c r="M32" s="7">
        <f>[1]IUajustada!N33*[2]EF_CH4!M32/1000</f>
        <v>482.10906292770176</v>
      </c>
      <c r="N32" s="7">
        <f>[1]IUajustada!O33*[2]EF_CH4!N32/1000</f>
        <v>0</v>
      </c>
      <c r="O32" s="7">
        <f>[1]IUajustada!P33*[2]EF_CH4!O32/1000</f>
        <v>0</v>
      </c>
      <c r="P32" s="7">
        <f>[1]IUajustada!Q33*[2]EF_CH4!P32/1000</f>
        <v>162.64370824781938</v>
      </c>
      <c r="Q32" s="7">
        <f>[1]IUajustada!R33*[2]EF_CH4!Q32/1000</f>
        <v>162.64370824781938</v>
      </c>
      <c r="R32" s="7">
        <f>[1]IUajustada!S33*[2]EF_CH4!R32/1000</f>
        <v>162.64370824781938</v>
      </c>
      <c r="S32" s="7">
        <f>[1]IUajustada!T33*[2]EF_CH4!S32/1000</f>
        <v>291.41000801423036</v>
      </c>
      <c r="T32" s="7">
        <f>[1]IUajustada!U33*[2]EF_CH4!T32/1000</f>
        <v>291.41000801423036</v>
      </c>
      <c r="U32" s="1">
        <f>[1]IUajustada!V33*[2]EF_CH4!U32/1000</f>
        <v>0</v>
      </c>
      <c r="V32" s="1">
        <f>[1]IUajustada!W33*[2]EF_CH4!V32/1000</f>
        <v>0</v>
      </c>
    </row>
    <row r="33" spans="1:22" x14ac:dyDescent="0.2">
      <c r="A33" s="5">
        <v>2005</v>
      </c>
      <c r="B33" s="1">
        <f>[1]IUajustada!C34*[2]EF_CH4!B33/1000</f>
        <v>2001.719948614694</v>
      </c>
      <c r="C33" s="1">
        <f>[1]IUajustada!D34*[2]EF_CH4!C33/1000</f>
        <v>19.008288138786746</v>
      </c>
      <c r="D33" s="1">
        <f>[1]IUajustada!E34*[2]EF_CH4!D33/1000</f>
        <v>2340.4498589363047</v>
      </c>
      <c r="E33" s="1">
        <f>[1]IUajustada!F34*[2]EF_CH4!E33/1000</f>
        <v>280.61489432359883</v>
      </c>
      <c r="F33" s="7">
        <f>[1]IUajustada!G34*[2]EF_CH4!F33/1000</f>
        <v>0</v>
      </c>
      <c r="G33" s="1">
        <f>[1]IUajustada!H34*[2]EF_CH4!G33/1000</f>
        <v>12.469057397261116</v>
      </c>
      <c r="H33" s="1">
        <f>[1]IUajustada!I34*[2]EF_CH4!H33/1000</f>
        <v>0</v>
      </c>
      <c r="I33" s="1">
        <f>[1]IUajustada!J34*[2]EF_CH4!I33/1000</f>
        <v>178.47269308054393</v>
      </c>
      <c r="J33" s="1">
        <f>[1]IUajustada!K34*[2]EF_CH4!J33/1000</f>
        <v>20.984771796800761</v>
      </c>
      <c r="K33" s="7">
        <f>[1]IUajustada!L34*[2]EF_CH4!K33/1000</f>
        <v>0</v>
      </c>
      <c r="L33" s="1">
        <f>[1]IUajustada!M34*[2]EF_CH4!L33/1000</f>
        <v>3377.891649674842</v>
      </c>
      <c r="M33" s="7">
        <f>[1]IUajustada!N34*[2]EF_CH4!M33/1000</f>
        <v>331.31750819638449</v>
      </c>
      <c r="N33" s="7">
        <f>[1]IUajustada!O34*[2]EF_CH4!N33/1000</f>
        <v>0</v>
      </c>
      <c r="O33" s="7">
        <f>[1]IUajustada!P34*[2]EF_CH4!O33/1000</f>
        <v>0</v>
      </c>
      <c r="P33" s="7">
        <f>[1]IUajustada!Q34*[2]EF_CH4!P33/1000</f>
        <v>204.19220186017566</v>
      </c>
      <c r="Q33" s="7">
        <f>[1]IUajustada!R34*[2]EF_CH4!Q33/1000</f>
        <v>204.19220186017566</v>
      </c>
      <c r="R33" s="7">
        <f>[1]IUajustada!S34*[2]EF_CH4!R33/1000</f>
        <v>204.19220186017566</v>
      </c>
      <c r="S33" s="7">
        <f>[1]IUajustada!T34*[2]EF_CH4!S33/1000</f>
        <v>366.63160704943351</v>
      </c>
      <c r="T33" s="7">
        <f>[1]IUajustada!U34*[2]EF_CH4!T33/1000</f>
        <v>366.63160704943351</v>
      </c>
      <c r="U33" s="1">
        <f>[1]IUajustada!V34*[2]EF_CH4!U33/1000</f>
        <v>0</v>
      </c>
      <c r="V33" s="1">
        <f>[1]IUajustada!W34*[2]EF_CH4!V33/1000</f>
        <v>0</v>
      </c>
    </row>
    <row r="34" spans="1:22" x14ac:dyDescent="0.2">
      <c r="A34" s="5">
        <v>2006</v>
      </c>
      <c r="B34" s="1">
        <f>[1]IUajustada!C35*[2]EF_CH4!B34/1000</f>
        <v>229.69920199954834</v>
      </c>
      <c r="C34" s="1">
        <f>[1]IUajustada!D35*[2]EF_CH4!C34/1000</f>
        <v>1.359681314889382</v>
      </c>
      <c r="D34" s="1">
        <f>[1]IUajustada!E35*[2]EF_CH4!D34/1000</f>
        <v>6235.2453660559067</v>
      </c>
      <c r="E34" s="1">
        <f>[1]IUajustada!F35*[2]EF_CH4!E34/1000</f>
        <v>523.03172919066094</v>
      </c>
      <c r="F34" s="7">
        <f>[1]IUajustada!G35*[2]EF_CH4!F34/1000</f>
        <v>0</v>
      </c>
      <c r="G34" s="1">
        <f>[1]IUajustada!H35*[2]EF_CH4!G34/1000</f>
        <v>43.264127110617409</v>
      </c>
      <c r="H34" s="1">
        <f>[1]IUajustada!I35*[2]EF_CH4!H34/1000</f>
        <v>0</v>
      </c>
      <c r="I34" s="1">
        <f>[1]IUajustada!J35*[2]EF_CH4!I34/1000</f>
        <v>211.94322391676113</v>
      </c>
      <c r="J34" s="1">
        <f>[1]IUajustada!K35*[2]EF_CH4!J34/1000</f>
        <v>27.256499279582815</v>
      </c>
      <c r="K34" s="7" t="e">
        <f>[1]IUajustada!L35*[2]EF_CH4!K34/1000</f>
        <v>#VALUE!</v>
      </c>
      <c r="L34" s="1">
        <f>[1]IUajustada!M35*[2]EF_CH4!L34/1000</f>
        <v>2819.3831590211676</v>
      </c>
      <c r="M34" s="7">
        <f>[1]IUajustada!N35*[2]EF_CH4!M34/1000</f>
        <v>787.99408583786726</v>
      </c>
      <c r="N34" s="7">
        <f>[1]IUajustada!O35*[2]EF_CH4!N34/1000</f>
        <v>102.30736404045216</v>
      </c>
      <c r="O34" s="7">
        <f>[1]IUajustada!P35*[2]EF_CH4!O34/1000</f>
        <v>0</v>
      </c>
      <c r="P34" s="7">
        <f>[1]IUajustada!Q35*[2]EF_CH4!P34/1000</f>
        <v>211.99289891991444</v>
      </c>
      <c r="Q34" s="7">
        <f>[1]IUajustada!R35*[2]EF_CH4!Q34/1000</f>
        <v>211.99289891991444</v>
      </c>
      <c r="R34" s="7">
        <f>[1]IUajustada!S35*[2]EF_CH4!R34/1000</f>
        <v>211.99289891991444</v>
      </c>
      <c r="S34" s="7">
        <f>[1]IUajustada!T35*[2]EF_CH4!S34/1000</f>
        <v>379.31135874774839</v>
      </c>
      <c r="T34" s="7">
        <f>[1]IUajustada!U35*[2]EF_CH4!T34/1000</f>
        <v>379.31135874774839</v>
      </c>
      <c r="U34" s="1">
        <f>[1]IUajustada!V35*[2]EF_CH4!U34/1000</f>
        <v>0</v>
      </c>
      <c r="V34" s="1">
        <f>[1]IUajustada!W35*[2]EF_CH4!V34/1000</f>
        <v>0</v>
      </c>
    </row>
    <row r="35" spans="1:22" x14ac:dyDescent="0.2">
      <c r="A35" s="5">
        <v>2007</v>
      </c>
      <c r="B35" s="1">
        <f>[1]IUajustada!C36*[2]EF_CH4!B35/1000</f>
        <v>202.06072187715418</v>
      </c>
      <c r="C35" s="1">
        <f>[1]IUajustada!D36*[2]EF_CH4!C35/1000</f>
        <v>0</v>
      </c>
      <c r="D35" s="1">
        <f>[1]IUajustada!E36*[2]EF_CH4!D35/1000</f>
        <v>8876.1065562973017</v>
      </c>
      <c r="E35" s="1">
        <f>[1]IUajustada!F36*[2]EF_CH4!E35/1000</f>
        <v>744.55536038629646</v>
      </c>
      <c r="F35" s="7">
        <f>[1]IUajustada!G36*[2]EF_CH4!F35/1000</f>
        <v>0</v>
      </c>
      <c r="G35" s="1">
        <f>[1]IUajustada!H36*[2]EF_CH4!G35/1000</f>
        <v>52.51703466924053</v>
      </c>
      <c r="H35" s="1">
        <f>[1]IUajustada!I36*[2]EF_CH4!H35/1000</f>
        <v>0</v>
      </c>
      <c r="I35" s="1">
        <f>[1]IUajustada!J36*[2]EF_CH4!I35/1000</f>
        <v>790.0673758322265</v>
      </c>
      <c r="J35" s="1">
        <f>[1]IUajustada!K36*[2]EF_CH4!J35/1000</f>
        <v>86.702851174496871</v>
      </c>
      <c r="K35" s="7" t="e">
        <f>[1]IUajustada!L36*[2]EF_CH4!K35/1000</f>
        <v>#VALUE!</v>
      </c>
      <c r="L35" s="1">
        <f>[1]IUajustada!M36*[2]EF_CH4!L35/1000</f>
        <v>3804.1974620818273</v>
      </c>
      <c r="M35" s="7">
        <f>[1]IUajustada!N36*[2]EF_CH4!M35/1000</f>
        <v>951.11974934640489</v>
      </c>
      <c r="N35" s="7">
        <f>[1]IUajustada!O36*[2]EF_CH4!N35/1000</f>
        <v>173.76909656757132</v>
      </c>
      <c r="O35" s="7">
        <f>[1]IUajustada!P36*[2]EF_CH4!O35/1000</f>
        <v>0</v>
      </c>
      <c r="P35" s="7">
        <f>[1]IUajustada!Q36*[2]EF_CH4!P35/1000</f>
        <v>256.83054425887804</v>
      </c>
      <c r="Q35" s="7">
        <f>[1]IUajustada!R36*[2]EF_CH4!Q35/1000</f>
        <v>256.83054425887804</v>
      </c>
      <c r="R35" s="7">
        <f>[1]IUajustada!S36*[2]EF_CH4!R35/1000</f>
        <v>256.83054425887804</v>
      </c>
      <c r="S35" s="7">
        <f>[1]IUajustada!T36*[2]EF_CH4!S35/1000</f>
        <v>455.11613571002744</v>
      </c>
      <c r="T35" s="7">
        <f>[1]IUajustada!U36*[2]EF_CH4!T35/1000</f>
        <v>455.11613571002744</v>
      </c>
      <c r="U35" s="1">
        <f>[1]IUajustada!V36*[2]EF_CH4!U35/1000</f>
        <v>0</v>
      </c>
      <c r="V35" s="1">
        <f>[1]IUajustada!W36*[2]EF_CH4!V35/1000</f>
        <v>0</v>
      </c>
    </row>
    <row r="36" spans="1:22" x14ac:dyDescent="0.2">
      <c r="A36" s="5">
        <v>2008</v>
      </c>
      <c r="B36" s="1">
        <f>[1]IUajustada!C37*[2]EF_CH4!B36/1000</f>
        <v>162.28363141100203</v>
      </c>
      <c r="C36" s="1">
        <f>[1]IUajustada!D37*[2]EF_CH4!C36/1000</f>
        <v>0</v>
      </c>
      <c r="D36" s="1">
        <f>[1]IUajustada!E37*[2]EF_CH4!D36/1000</f>
        <v>3828.398583665004</v>
      </c>
      <c r="E36" s="1">
        <f>[1]IUajustada!F37*[2]EF_CH4!E36/1000</f>
        <v>787.74865312875056</v>
      </c>
      <c r="F36" s="7">
        <f>[1]IUajustada!G37*[2]EF_CH4!F36/1000</f>
        <v>0</v>
      </c>
      <c r="G36" s="1">
        <f>[1]IUajustada!H37*[2]EF_CH4!G36/1000</f>
        <v>331.96788108598361</v>
      </c>
      <c r="H36" s="1">
        <f>[1]IUajustada!I37*[2]EF_CH4!H36/1000</f>
        <v>0</v>
      </c>
      <c r="I36" s="1">
        <f>[1]IUajustada!J37*[2]EF_CH4!I36/1000</f>
        <v>921.37379859180737</v>
      </c>
      <c r="J36" s="1">
        <f>[1]IUajustada!K37*[2]EF_CH4!J36/1000</f>
        <v>91.001304447122635</v>
      </c>
      <c r="K36" s="7" t="e">
        <f>[1]IUajustada!L37*[2]EF_CH4!K36/1000</f>
        <v>#VALUE!</v>
      </c>
      <c r="L36" s="1">
        <f>[1]IUajustada!M37*[2]EF_CH4!L36/1000</f>
        <v>5601.5057226331737</v>
      </c>
      <c r="M36" s="7">
        <f>[1]IUajustada!N37*[2]EF_CH4!M36/1000</f>
        <v>983.77602182719295</v>
      </c>
      <c r="N36" s="7">
        <f>[1]IUajustada!O37*[2]EF_CH4!N36/1000</f>
        <v>271.14019273070727</v>
      </c>
      <c r="O36" s="7">
        <f>[1]IUajustada!P37*[2]EF_CH4!O36/1000</f>
        <v>0</v>
      </c>
      <c r="P36" s="7">
        <f>[1]IUajustada!Q37*[2]EF_CH4!P36/1000</f>
        <v>363.36842392811411</v>
      </c>
      <c r="Q36" s="7">
        <f>[1]IUajustada!R37*[2]EF_CH4!Q36/1000</f>
        <v>363.36842392811411</v>
      </c>
      <c r="R36" s="7">
        <f>[1]IUajustada!S37*[2]EF_CH4!R36/1000</f>
        <v>363.36842392811411</v>
      </c>
      <c r="S36" s="7">
        <f>[1]IUajustada!T37*[2]EF_CH4!S36/1000</f>
        <v>633.50105543367704</v>
      </c>
      <c r="T36" s="7">
        <f>[1]IUajustada!U37*[2]EF_CH4!T36/1000</f>
        <v>633.50105543367704</v>
      </c>
      <c r="U36" s="1">
        <f>[1]IUajustada!V37*[2]EF_CH4!U36/1000</f>
        <v>0</v>
      </c>
      <c r="V36" s="1">
        <f>[1]IUajustada!W37*[2]EF_CH4!V36/1000</f>
        <v>0</v>
      </c>
    </row>
    <row r="37" spans="1:22" x14ac:dyDescent="0.2">
      <c r="A37" s="5">
        <v>2009</v>
      </c>
      <c r="B37" s="1">
        <f>[1]IUajustada!C38*[2]EF_CH4!B37/1000</f>
        <v>303.40337743508377</v>
      </c>
      <c r="C37" s="1" t="e">
        <f>[1]IUajustada!D38*[2]EF_CH4!C37/1000</f>
        <v>#VALUE!</v>
      </c>
      <c r="D37" s="1">
        <f>[1]IUajustada!E38*[2]EF_CH4!D37/1000</f>
        <v>920.02641778141378</v>
      </c>
      <c r="E37" s="1">
        <f>[1]IUajustada!F38*[2]EF_CH4!E37/1000</f>
        <v>1054.7205002992619</v>
      </c>
      <c r="F37" s="7">
        <f>[1]IUajustada!G38*[2]EF_CH4!F37/1000</f>
        <v>0</v>
      </c>
      <c r="G37" s="1">
        <f>[1]IUajustada!H38*[2]EF_CH4!G37/1000</f>
        <v>5.525772462526926</v>
      </c>
      <c r="H37" s="1" t="e">
        <f>[1]IUajustada!I38*[2]EF_CH4!H37/1000</f>
        <v>#VALUE!</v>
      </c>
      <c r="I37" s="1">
        <f>[1]IUajustada!J38*[2]EF_CH4!I37/1000</f>
        <v>551.05968796823902</v>
      </c>
      <c r="J37" s="1">
        <f>[1]IUajustada!K38*[2]EF_CH4!J37/1000</f>
        <v>16.198362896349373</v>
      </c>
      <c r="K37" s="7">
        <f>[1]IUajustada!L38*[2]EF_CH4!K37/1000</f>
        <v>236.70576731504028</v>
      </c>
      <c r="L37" s="1">
        <f>[1]IUajustada!M38*[2]EF_CH4!L37/1000</f>
        <v>4152.2080910365321</v>
      </c>
      <c r="M37" s="7">
        <f>[1]IUajustada!N38*[2]EF_CH4!M37/1000</f>
        <v>1065.7059539843847</v>
      </c>
      <c r="N37" s="7">
        <f>[1]IUajustada!O38*[2]EF_CH4!N37/1000</f>
        <v>210.04134174736765</v>
      </c>
      <c r="O37" s="7">
        <f>[1]IUajustada!P38*[2]EF_CH4!O37/1000</f>
        <v>0</v>
      </c>
      <c r="P37" s="7">
        <f>[1]IUajustada!Q38*[2]EF_CH4!P37/1000</f>
        <v>281.59570616730724</v>
      </c>
      <c r="Q37" s="7">
        <f>[1]IUajustada!R38*[2]EF_CH4!Q37/1000</f>
        <v>281.59570616730724</v>
      </c>
      <c r="R37" s="7">
        <f>[1]IUajustada!S38*[2]EF_CH4!R37/1000</f>
        <v>281.59570616730724</v>
      </c>
      <c r="S37" s="7">
        <f>[1]IUajustada!T38*[2]EF_CH4!S37/1000</f>
        <v>479.67039082930137</v>
      </c>
      <c r="T37" s="7">
        <f>[1]IUajustada!U38*[2]EF_CH4!T37/1000</f>
        <v>479.67039082930137</v>
      </c>
      <c r="U37" s="8">
        <f>[1]IUajustada!V38*[2]EF_CH4!U37/1000</f>
        <v>0</v>
      </c>
      <c r="V37" s="8">
        <f>[1]IUajustada!W38*[2]EF_CH4!V37/1000</f>
        <v>0</v>
      </c>
    </row>
    <row r="38" spans="1:22" x14ac:dyDescent="0.2">
      <c r="A38" s="5">
        <v>2010</v>
      </c>
      <c r="B38" s="1">
        <f>[1]IUajustada!C39*[2]EF_CH4!B38/1000</f>
        <v>498.85021720346151</v>
      </c>
      <c r="C38" s="1" t="e">
        <f>[1]IUajustada!D39*[2]EF_CH4!C38/1000</f>
        <v>#VALUE!</v>
      </c>
      <c r="D38" s="1">
        <f>[1]IUajustada!E39*[2]EF_CH4!D38/1000</f>
        <v>3091.2503171769404</v>
      </c>
      <c r="E38" s="1">
        <f>[1]IUajustada!F39*[2]EF_CH4!E38/1000</f>
        <v>1313.4425923470985</v>
      </c>
      <c r="F38" s="7">
        <f>[1]IUajustada!G39*[2]EF_CH4!F38/1000</f>
        <v>0</v>
      </c>
      <c r="G38" s="1">
        <f>[1]IUajustada!H39*[2]EF_CH4!G38/1000</f>
        <v>8.0372266772757701</v>
      </c>
      <c r="H38" s="1" t="e">
        <f>[1]IUajustada!I39*[2]EF_CH4!H38/1000</f>
        <v>#VALUE!</v>
      </c>
      <c r="I38" s="1">
        <f>[1]IUajustada!J39*[2]EF_CH4!I38/1000</f>
        <v>982.19929321973495</v>
      </c>
      <c r="J38" s="1">
        <f>[1]IUajustada!K39*[2]EF_CH4!J38/1000</f>
        <v>218.03098490692608</v>
      </c>
      <c r="K38" s="7">
        <f>[1]IUajustada!L39*[2]EF_CH4!K38/1000</f>
        <v>39.955256968760636</v>
      </c>
      <c r="L38" s="1">
        <f>[1]IUajustada!M39*[2]EF_CH4!L38/1000</f>
        <v>1742.9372087025247</v>
      </c>
      <c r="M38" s="7">
        <f>[1]IUajustada!N39*[2]EF_CH4!M38/1000</f>
        <v>1382.3088259948247</v>
      </c>
      <c r="N38" s="7">
        <f>[1]IUajustada!O39*[2]EF_CH4!N38/1000</f>
        <v>273.1279462281172</v>
      </c>
      <c r="O38" s="7">
        <f>[1]IUajustada!P39*[2]EF_CH4!O38/1000</f>
        <v>0</v>
      </c>
      <c r="P38" s="7">
        <f>[1]IUajustada!Q39*[2]EF_CH4!P38/1000</f>
        <v>455.7517353901319</v>
      </c>
      <c r="Q38" s="7">
        <f>[1]IUajustada!R39*[2]EF_CH4!Q38/1000</f>
        <v>455.7517353901319</v>
      </c>
      <c r="R38" s="7">
        <f>[1]IUajustada!S39*[2]EF_CH4!R38/1000</f>
        <v>455.7517353901319</v>
      </c>
      <c r="S38" s="7">
        <f>[1]IUajustada!T39*[2]EF_CH4!S38/1000</f>
        <v>753.17175226523045</v>
      </c>
      <c r="T38" s="7">
        <f>[1]IUajustada!U39*[2]EF_CH4!T38/1000</f>
        <v>753.17175226523045</v>
      </c>
      <c r="U38" s="1">
        <f>[1]IUajustada!V39*[2]EF_CH4!U38/1000</f>
        <v>256.42339982495724</v>
      </c>
      <c r="V38" s="1">
        <f>[1]IUajustada!W39*[2]EF_CH4!V38/1000</f>
        <v>22.612646376628515</v>
      </c>
    </row>
    <row r="39" spans="1:22" x14ac:dyDescent="0.2">
      <c r="A39" s="5">
        <v>2011</v>
      </c>
      <c r="B39" s="1">
        <f>[1]IUajustada!C40*[2]EF_CH4!B39/1000</f>
        <v>588.91376358741195</v>
      </c>
      <c r="C39" s="1" t="e">
        <f>[1]IUajustada!D40*[2]EF_CH4!C39/1000</f>
        <v>#VALUE!</v>
      </c>
      <c r="D39" s="1">
        <f>[1]IUajustada!E40*[2]EF_CH4!D39/1000</f>
        <v>2597.2255984025078</v>
      </c>
      <c r="E39" s="1">
        <f>[1]IUajustada!F40*[2]EF_CH4!E39/1000</f>
        <v>1196.0759564426278</v>
      </c>
      <c r="F39" s="7">
        <f>[1]IUajustada!G40*[2]EF_CH4!F39/1000</f>
        <v>0</v>
      </c>
      <c r="G39" s="1">
        <f>[1]IUajustada!H40*[2]EF_CH4!G39/1000</f>
        <v>103.77032826495274</v>
      </c>
      <c r="H39" s="1" t="e">
        <f>[1]IUajustada!I40*[2]EF_CH4!H39/1000</f>
        <v>#VALUE!</v>
      </c>
      <c r="I39" s="1">
        <f>[1]IUajustada!J40*[2]EF_CH4!I39/1000</f>
        <v>453.35178144886208</v>
      </c>
      <c r="J39" s="1">
        <f>[1]IUajustada!K40*[2]EF_CH4!J39/1000</f>
        <v>159.91494575168542</v>
      </c>
      <c r="K39" s="7">
        <f>[1]IUajustada!L40*[2]EF_CH4!K39/1000</f>
        <v>227.96420924474958</v>
      </c>
      <c r="L39" s="1">
        <f>[1]IUajustada!M40*[2]EF_CH4!L39/1000</f>
        <v>3165.6675739495358</v>
      </c>
      <c r="M39" s="7">
        <f>[1]IUajustada!N40*[2]EF_CH4!M39/1000</f>
        <v>1318.498068490047</v>
      </c>
      <c r="N39" s="7">
        <f>[1]IUajustada!O40*[2]EF_CH4!N39/1000</f>
        <v>504.53671076493782</v>
      </c>
      <c r="O39" s="7">
        <f>[1]IUajustada!P40*[2]EF_CH4!O39/1000</f>
        <v>0</v>
      </c>
      <c r="P39" s="7">
        <f>[1]IUajustada!Q40*[2]EF_CH4!P39/1000</f>
        <v>570.20466832134457</v>
      </c>
      <c r="Q39" s="7">
        <f>[1]IUajustada!R40*[2]EF_CH4!Q39/1000</f>
        <v>570.20466832134457</v>
      </c>
      <c r="R39" s="7">
        <f>[1]IUajustada!S40*[2]EF_CH4!R39/1000</f>
        <v>570.20466832134457</v>
      </c>
      <c r="S39" s="7">
        <f>[1]IUajustada!T40*[2]EF_CH4!S39/1000</f>
        <v>907.80549455636492</v>
      </c>
      <c r="T39" s="7">
        <f>[1]IUajustada!U40*[2]EF_CH4!T39/1000</f>
        <v>907.80549455636492</v>
      </c>
      <c r="U39" s="1">
        <f>[1]IUajustada!V40*[2]EF_CH4!U39/1000</f>
        <v>526.41342201398265</v>
      </c>
      <c r="V39" s="1">
        <f>[1]IUajustada!W40*[2]EF_CH4!V39/1000</f>
        <v>46.421662640924659</v>
      </c>
    </row>
    <row r="40" spans="1:22" x14ac:dyDescent="0.2">
      <c r="A40" s="5">
        <v>2012</v>
      </c>
      <c r="B40" s="1">
        <f>[1]IUajustada!C41*[2]EF_CH4!B40/1000</f>
        <v>197.48407005666758</v>
      </c>
      <c r="C40" s="1" t="e">
        <f>[1]IUajustada!D41*[2]EF_CH4!C40/1000</f>
        <v>#VALUE!</v>
      </c>
      <c r="D40" s="1">
        <f>[1]IUajustada!E41*[2]EF_CH4!D40/1000</f>
        <v>3343.36520143898</v>
      </c>
      <c r="E40" s="1">
        <f>[1]IUajustada!F41*[2]EF_CH4!E40/1000</f>
        <v>1090.8857761062068</v>
      </c>
      <c r="F40" s="7">
        <f>[1]IUajustada!G41*[2]EF_CH4!F40/1000</f>
        <v>0</v>
      </c>
      <c r="G40" s="1">
        <f>[1]IUajustada!H41*[2]EF_CH4!G40/1000</f>
        <v>45.418381275406553</v>
      </c>
      <c r="H40" s="1" t="e">
        <f>[1]IUajustada!I41*[2]EF_CH4!H40/1000</f>
        <v>#VALUE!</v>
      </c>
      <c r="I40" s="1">
        <f>[1]IUajustada!J41*[2]EF_CH4!I40/1000</f>
        <v>368.11854137767256</v>
      </c>
      <c r="J40" s="1">
        <f>[1]IUajustada!K41*[2]EF_CH4!J40/1000</f>
        <v>176.74006086992594</v>
      </c>
      <c r="K40" s="7">
        <f>[1]IUajustada!L41*[2]EF_CH4!K40/1000</f>
        <v>587.5533344229849</v>
      </c>
      <c r="L40" s="1">
        <f>[1]IUajustada!M41*[2]EF_CH4!L40/1000</f>
        <v>2561.9098431904063</v>
      </c>
      <c r="M40" s="7">
        <f>[1]IUajustada!N41*[2]EF_CH4!M40/1000</f>
        <v>476.32913347183342</v>
      </c>
      <c r="N40" s="7">
        <f>[1]IUajustada!O41*[2]EF_CH4!N40/1000</f>
        <v>360.07885067281404</v>
      </c>
      <c r="O40" s="7">
        <f>[1]IUajustada!P41*[2]EF_CH4!O40/1000</f>
        <v>0</v>
      </c>
      <c r="P40" s="7">
        <f>[1]IUajustada!Q41*[2]EF_CH4!P40/1000</f>
        <v>337.67214917361133</v>
      </c>
      <c r="Q40" s="7">
        <f>[1]IUajustada!R41*[2]EF_CH4!Q40/1000</f>
        <v>337.67214917361133</v>
      </c>
      <c r="R40" s="7">
        <f>[1]IUajustada!S41*[2]EF_CH4!R40/1000</f>
        <v>337.67214917361133</v>
      </c>
      <c r="S40" s="7">
        <f>[1]IUajustada!T41*[2]EF_CH4!S40/1000</f>
        <v>514.38766204726892</v>
      </c>
      <c r="T40" s="7">
        <f>[1]IUajustada!U41*[2]EF_CH4!T40/1000</f>
        <v>514.38766204726892</v>
      </c>
      <c r="U40" s="1">
        <f>[1]IUajustada!V41*[2]EF_CH4!U40/1000</f>
        <v>1282.3128072983952</v>
      </c>
      <c r="V40" s="1">
        <f>[1]IUajustada!W41*[2]EF_CH4!V40/1000</f>
        <v>113.08049918788352</v>
      </c>
    </row>
    <row r="41" spans="1:22" x14ac:dyDescent="0.2">
      <c r="A41" s="5">
        <v>2013</v>
      </c>
      <c r="B41" s="1">
        <f>[1]IUajustada!C42*[2]EF_CH4!B41/1000</f>
        <v>165.04918504061916</v>
      </c>
      <c r="C41" s="1" t="e">
        <f>[1]IUajustada!D42*[2]EF_CH4!C41/1000</f>
        <v>#VALUE!</v>
      </c>
      <c r="D41" s="1">
        <f>[1]IUajustada!E42*[2]EF_CH4!D41/1000</f>
        <v>2147.8375153094348</v>
      </c>
      <c r="E41" s="1">
        <f>[1]IUajustada!F42*[2]EF_CH4!E41/1000</f>
        <v>1010.1686557738071</v>
      </c>
      <c r="F41" s="7">
        <f>[1]IUajustada!G42*[2]EF_CH4!F41/1000</f>
        <v>0</v>
      </c>
      <c r="G41" s="1">
        <f>[1]IUajustada!H42*[2]EF_CH4!G41/1000</f>
        <v>36.792632617196375</v>
      </c>
      <c r="H41" s="1" t="e">
        <f>[1]IUajustada!I42*[2]EF_CH4!H41/1000</f>
        <v>#VALUE!</v>
      </c>
      <c r="I41" s="1">
        <f>[1]IUajustada!J42*[2]EF_CH4!I41/1000</f>
        <v>365.26384988193161</v>
      </c>
      <c r="J41" s="1">
        <f>[1]IUajustada!K42*[2]EF_CH4!J41/1000</f>
        <v>136.0008167624342</v>
      </c>
      <c r="K41" s="7">
        <f>[1]IUajustada!L42*[2]EF_CH4!K41/1000</f>
        <v>807.06004461479495</v>
      </c>
      <c r="L41" s="9">
        <f>[1]IUajustada!M42*[2]EF_CH4!L41/1000</f>
        <v>1805.2169648610693</v>
      </c>
      <c r="M41" s="7">
        <f>[1]IUajustada!N42*[2]EF_CH4!M41/1000</f>
        <v>409.22775730332268</v>
      </c>
      <c r="N41" s="7">
        <f>[1]IUajustada!O42*[2]EF_CH4!N41/1000</f>
        <v>428.73562713243786</v>
      </c>
      <c r="O41" s="7">
        <f>[1]IUajustada!P42*[2]EF_CH4!O41/1000</f>
        <v>0</v>
      </c>
      <c r="P41" s="7">
        <f>[1]IUajustada!Q42*[2]EF_CH4!P41/1000</f>
        <v>500.08317745191147</v>
      </c>
      <c r="Q41" s="7">
        <f>[1]IUajustada!R42*[2]EF_CH4!Q41/1000</f>
        <v>500.08317745191147</v>
      </c>
      <c r="R41" s="7">
        <f>[1]IUajustada!S42*[2]EF_CH4!R41/1000</f>
        <v>500.08317745191147</v>
      </c>
      <c r="S41" s="7">
        <f>[1]IUajustada!T42*[2]EF_CH4!S41/1000</f>
        <v>724.20923376020119</v>
      </c>
      <c r="T41" s="7">
        <f>[1]IUajustada!U42*[2]EF_CH4!T41/1000</f>
        <v>724.20923376020119</v>
      </c>
      <c r="U41" s="9">
        <f>[1]IUajustada!V42*[2]EF_CH4!U41/1000</f>
        <v>779.7210259548292</v>
      </c>
      <c r="V41" s="9">
        <f>[1]IUajustada!W42*[2]EF_CH4!V41/1000</f>
        <v>68.759543178876797</v>
      </c>
    </row>
    <row r="42" spans="1:22" x14ac:dyDescent="0.2">
      <c r="A42" s="5">
        <v>2014</v>
      </c>
      <c r="B42" s="1">
        <f>[1]IUajustada!C43*[2]EF_CH4!B42/1000</f>
        <v>105.87084114029166</v>
      </c>
      <c r="C42" s="1" t="e">
        <f>[1]IUajustada!D43*[2]EF_CH4!C42/1000</f>
        <v>#VALUE!</v>
      </c>
      <c r="D42" s="1">
        <f>[1]IUajustada!E43*[2]EF_CH4!D42/1000</f>
        <v>1285.8232198455844</v>
      </c>
      <c r="E42" s="1">
        <f>[1]IUajustada!F43*[2]EF_CH4!E42/1000</f>
        <v>604.01071069943623</v>
      </c>
      <c r="F42" s="7">
        <f>[1]IUajustada!G43*[2]EF_CH4!F42/1000</f>
        <v>0</v>
      </c>
      <c r="G42" s="1">
        <f>[1]IUajustada!H43*[2]EF_CH4!G42/1000</f>
        <v>25.457763239035273</v>
      </c>
      <c r="H42" s="1" t="e">
        <f>[1]IUajustada!I43*[2]EF_CH4!H42/1000</f>
        <v>#VALUE!</v>
      </c>
      <c r="I42" s="1">
        <f>[1]IUajustada!J43*[2]EF_CH4!I42/1000</f>
        <v>247.13235667897592</v>
      </c>
      <c r="J42" s="1">
        <f>[1]IUajustada!K43*[2]EF_CH4!J42/1000</f>
        <v>73.087951991190408</v>
      </c>
      <c r="K42" s="7">
        <f>[1]IUajustada!L43*[2]EF_CH4!K42/1000</f>
        <v>694.81582605738106</v>
      </c>
      <c r="L42" s="9">
        <f>[1]IUajustada!M43*[2]EF_CH4!L42/1000</f>
        <v>974.22865721108826</v>
      </c>
      <c r="M42" s="7">
        <f>[1]IUajustada!N43*[2]EF_CH4!M42/1000</f>
        <v>2415.4106353679449</v>
      </c>
      <c r="N42" s="7">
        <f>[1]IUajustada!O43*[2]EF_CH4!N42/1000</f>
        <v>420.23443657373645</v>
      </c>
      <c r="O42" s="7">
        <f>[1]IUajustada!P43*[2]EF_CH4!O42/1000</f>
        <v>0</v>
      </c>
      <c r="P42" s="7">
        <f>[1]IUajustada!Q43*[2]EF_CH4!P42/1000</f>
        <v>412.29300507830976</v>
      </c>
      <c r="Q42" s="7">
        <f>[1]IUajustada!R43*[2]EF_CH4!Q42/1000</f>
        <v>412.29300507830976</v>
      </c>
      <c r="R42" s="7">
        <f>[1]IUajustada!S43*[2]EF_CH4!R42/1000</f>
        <v>412.29300507830976</v>
      </c>
      <c r="S42" s="7">
        <f>[1]IUajustada!T43*[2]EF_CH4!S42/1000</f>
        <v>564.23431144378844</v>
      </c>
      <c r="T42" s="7">
        <f>[1]IUajustada!U43*[2]EF_CH4!T42/1000</f>
        <v>564.23431144378844</v>
      </c>
      <c r="U42" s="9">
        <f>[1]IUajustada!V43*[2]EF_CH4!U42/1000</f>
        <v>783.97774153695104</v>
      </c>
      <c r="V42" s="9">
        <f>[1]IUajustada!W43*[2]EF_CH4!V42/1000</f>
        <v>69.134920793595711</v>
      </c>
    </row>
    <row r="43" spans="1:22" x14ac:dyDescent="0.2">
      <c r="A43" s="5">
        <v>2015</v>
      </c>
      <c r="B43" s="1">
        <f>[1]IUajustada!C44*[2]EF_CH4!B43/1000</f>
        <v>27.501755889032196</v>
      </c>
      <c r="C43" s="1" t="e">
        <f>[1]IUajustada!D44*[2]EF_CH4!C43/1000</f>
        <v>#VALUE!</v>
      </c>
      <c r="D43" s="1">
        <f>[1]IUajustada!E44*[2]EF_CH4!D43/1000</f>
        <v>449.55811041526317</v>
      </c>
      <c r="E43" s="1">
        <f>[1]IUajustada!F44*[2]EF_CH4!E43/1000</f>
        <v>247.77620196482397</v>
      </c>
      <c r="F43" s="7">
        <f>[1]IUajustada!G44*[2]EF_CH4!F43/1000</f>
        <v>0</v>
      </c>
      <c r="G43" s="1">
        <f>[1]IUajustada!H44*[2]EF_CH4!G43/1000</f>
        <v>7.9031682058411041</v>
      </c>
      <c r="H43" s="1" t="e">
        <f>[1]IUajustada!I44*[2]EF_CH4!H43/1000</f>
        <v>#VALUE!</v>
      </c>
      <c r="I43" s="1">
        <f>[1]IUajustada!J44*[2]EF_CH4!I43/1000</f>
        <v>38.349344625126236</v>
      </c>
      <c r="J43" s="1">
        <f>[1]IUajustada!K44*[2]EF_CH4!J43/1000</f>
        <v>16.063689212970296</v>
      </c>
      <c r="K43" s="7">
        <f>[1]IUajustada!L44*[2]EF_CH4!K43/1000</f>
        <v>193.54495319201945</v>
      </c>
      <c r="L43" s="9">
        <f>[1]IUajustada!M44*[2]EF_CH4!L43/1000</f>
        <v>426.95638411191203</v>
      </c>
      <c r="M43" s="7">
        <f>[1]IUajustada!N44*[2]EF_CH4!M43/1000</f>
        <v>56.495794684738186</v>
      </c>
      <c r="N43" s="7">
        <f>[1]IUajustada!O44*[2]EF_CH4!N43/1000</f>
        <v>104.35291660747986</v>
      </c>
      <c r="O43" s="7">
        <f>[1]IUajustada!P44*[2]EF_CH4!O43/1000</f>
        <v>0</v>
      </c>
      <c r="P43" s="7">
        <f>[1]IUajustada!Q44*[2]EF_CH4!P43/1000</f>
        <v>88.165594031907659</v>
      </c>
      <c r="Q43" s="7">
        <f>[1]IUajustada!R44*[2]EF_CH4!Q43/1000</f>
        <v>88.165594031907659</v>
      </c>
      <c r="R43" s="7">
        <f>[1]IUajustada!S44*[2]EF_CH4!R43/1000</f>
        <v>88.165594031907659</v>
      </c>
      <c r="S43" s="7">
        <f>[1]IUajustada!T44*[2]EF_CH4!S43/1000</f>
        <v>120.65703911755037</v>
      </c>
      <c r="T43" s="7">
        <f>[1]IUajustada!U44*[2]EF_CH4!T43/1000</f>
        <v>120.65703911755037</v>
      </c>
      <c r="U43" s="9">
        <f>[1]IUajustada!V44*[2]EF_CH4!U43/1000</f>
        <v>444.83613939494057</v>
      </c>
      <c r="V43" s="9">
        <f>[1]IUajustada!W44*[2]EF_CH4!V43/1000</f>
        <v>39.227786241618205</v>
      </c>
    </row>
    <row r="44" spans="1:22" x14ac:dyDescent="0.2">
      <c r="A44" s="6" t="s">
        <v>22</v>
      </c>
      <c r="B44" s="10">
        <f>SUM(B3:B43)</f>
        <v>54261.709292616164</v>
      </c>
      <c r="C44" s="10">
        <f>SUM(C3:C36)</f>
        <v>7924.431539883406</v>
      </c>
      <c r="D44" s="10">
        <f t="shared" ref="D44:V44" si="0">SUM(D3:D43)</f>
        <v>35115.286745324644</v>
      </c>
      <c r="E44" s="10">
        <f t="shared" si="0"/>
        <v>8853.0310306625688</v>
      </c>
      <c r="F44" s="17">
        <f>F46</f>
        <v>74974.756560000009</v>
      </c>
      <c r="G44" s="10">
        <f t="shared" si="0"/>
        <v>2178.3892319612728</v>
      </c>
      <c r="H44" s="10">
        <f>SUM(H3:H36)</f>
        <v>139.01275887839179</v>
      </c>
      <c r="I44" s="10">
        <f t="shared" si="0"/>
        <v>5107.3319466218809</v>
      </c>
      <c r="J44" s="10">
        <f t="shared" si="0"/>
        <v>1021.9822390894848</v>
      </c>
      <c r="K44" s="10">
        <f>SUM(K37:K43)</f>
        <v>2787.5993918157305</v>
      </c>
      <c r="L44" s="10">
        <f t="shared" si="0"/>
        <v>114198.0453399652</v>
      </c>
      <c r="M44" s="10">
        <f t="shared" si="0"/>
        <v>14253.611704689893</v>
      </c>
      <c r="N44" s="10">
        <f t="shared" si="0"/>
        <v>2848.3244830656217</v>
      </c>
      <c r="O44" s="10">
        <f t="shared" si="0"/>
        <v>0</v>
      </c>
      <c r="P44" s="10">
        <f t="shared" si="0"/>
        <v>5179.4026307313788</v>
      </c>
      <c r="Q44" s="10">
        <f t="shared" si="0"/>
        <v>5179.4026307313788</v>
      </c>
      <c r="R44" s="10">
        <f t="shared" si="0"/>
        <v>5179.4026307313788</v>
      </c>
      <c r="S44" s="10">
        <f t="shared" si="0"/>
        <v>8235.7188982309835</v>
      </c>
      <c r="T44" s="10">
        <f t="shared" si="0"/>
        <v>8235.7188982309835</v>
      </c>
      <c r="U44" s="10">
        <f t="shared" si="0"/>
        <v>4073.6845360240559</v>
      </c>
      <c r="V44" s="10">
        <f t="shared" si="0"/>
        <v>359.23705841952744</v>
      </c>
    </row>
    <row r="46" spans="1:22" x14ac:dyDescent="0.2">
      <c r="F46" s="1">
        <f>[2]EF_CH4!$F$44*[1]IUajustada!$G$45/1000</f>
        <v>74974.756560000009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G11" sqref="G11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58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NMHC!B3+'CH4'!B3</f>
        <v>622.62467322594125</v>
      </c>
      <c r="C3" s="1">
        <f>NMHC!C3+'CH4'!C3</f>
        <v>1.8043299814358882</v>
      </c>
      <c r="D3" s="1">
        <f>NMHC!D3+'CH4'!D3</f>
        <v>0</v>
      </c>
      <c r="E3" s="1">
        <f>NMHC!E3+'CH4'!E3</f>
        <v>0</v>
      </c>
      <c r="G3" s="1">
        <f>NMHC!G3+'CH4'!G3</f>
        <v>13.393953824414323</v>
      </c>
      <c r="H3" s="1">
        <f>NMHC!H3+'CH4'!H3</f>
        <v>0</v>
      </c>
      <c r="I3" s="1">
        <f>NMHC!I3+'CH4'!I3</f>
        <v>0</v>
      </c>
      <c r="J3" s="1">
        <f>NMHC!J3+'CH4'!J3</f>
        <v>0</v>
      </c>
      <c r="K3" s="11">
        <f>[1]IUajustada!L4*[2]EF_HCT!K3/1000</f>
        <v>0.26958909371122075</v>
      </c>
      <c r="L3" s="1">
        <f>NMHC!L3+'CH4'!L3</f>
        <v>0</v>
      </c>
      <c r="M3" s="11">
        <f>[1]IUajustada!N4*[2]EF_HCT!M3/1000</f>
        <v>7.8216597792619567</v>
      </c>
      <c r="N3" s="11">
        <f>[1]IUajustada!O4*[2]EF_HCT!N3/1000</f>
        <v>0.33299313464749764</v>
      </c>
      <c r="O3" s="11">
        <f>[1]IUajustada!P4*[2]EF_HCT!O3/1000</f>
        <v>0</v>
      </c>
      <c r="P3" s="11">
        <f>[1]IUajustada!Q4*[2]EF_HCT!P3/1000</f>
        <v>35.99162169767515</v>
      </c>
      <c r="Q3" s="11">
        <f>[1]IUajustada!R4*[2]EF_HCT!Q3/1000</f>
        <v>58.842417487745891</v>
      </c>
      <c r="R3" s="11">
        <f>[1]IUajustada!S4*[2]EF_HCT!R3/1000</f>
        <v>58.889491421736082</v>
      </c>
      <c r="S3" s="11">
        <f>[1]IUajustada!T4*[2]EF_HCT!S3/1000</f>
        <v>70.922510341543273</v>
      </c>
      <c r="T3" s="11">
        <f>[1]IUajustada!U4*[2]EF_HCT!T3/1000</f>
        <v>70.922510341543273</v>
      </c>
      <c r="U3" s="1">
        <f>NMHC!U3+'CH4'!U3</f>
        <v>0</v>
      </c>
      <c r="V3" s="1">
        <f>NMHC!V3+'CH4'!V3</f>
        <v>0</v>
      </c>
    </row>
    <row r="4" spans="1:22" x14ac:dyDescent="0.2">
      <c r="A4" s="5">
        <v>1976</v>
      </c>
      <c r="B4" s="1">
        <f>NMHC!B4+'CH4'!B4</f>
        <v>1123.0330315868341</v>
      </c>
      <c r="C4" s="1">
        <f>NMHC!C4+'CH4'!C4</f>
        <v>3.0981796529628842</v>
      </c>
      <c r="D4" s="1">
        <f>NMHC!D4+'CH4'!D4</f>
        <v>0</v>
      </c>
      <c r="E4" s="1">
        <f>NMHC!E4+'CH4'!E4</f>
        <v>0</v>
      </c>
      <c r="G4" s="1">
        <f>NMHC!G4+'CH4'!G4</f>
        <v>13.641141732856706</v>
      </c>
      <c r="H4" s="1">
        <f>NMHC!H4+'CH4'!H4</f>
        <v>0.23468630859882864</v>
      </c>
      <c r="I4" s="1">
        <f>NMHC!I4+'CH4'!I4</f>
        <v>0</v>
      </c>
      <c r="J4" s="1">
        <f>NMHC!J4+'CH4'!J4</f>
        <v>0</v>
      </c>
      <c r="K4" s="11">
        <f>[1]IUajustada!L5*[2]EF_HCT!K4/1000</f>
        <v>0.36116703761122315</v>
      </c>
      <c r="L4" s="1">
        <f>NMHC!L4+'CH4'!L4</f>
        <v>0</v>
      </c>
      <c r="M4" s="11">
        <f>[1]IUajustada!N5*[2]EF_HCT!M4/1000</f>
        <v>8.790140894778121</v>
      </c>
      <c r="N4" s="11">
        <f>[1]IUajustada!O5*[2]EF_HCT!N4/1000</f>
        <v>0.12949278352290847</v>
      </c>
      <c r="O4" s="11">
        <f>[1]IUajustada!P5*[2]EF_HCT!O4/1000</f>
        <v>0</v>
      </c>
      <c r="P4" s="11">
        <f>[1]IUajustada!Q5*[2]EF_HCT!P4/1000</f>
        <v>46.698862755546486</v>
      </c>
      <c r="Q4" s="11">
        <f>[1]IUajustada!R5*[2]EF_HCT!Q4/1000</f>
        <v>76.347601159697419</v>
      </c>
      <c r="R4" s="11">
        <f>[1]IUajustada!S5*[2]EF_HCT!R4/1000</f>
        <v>76.408679240625162</v>
      </c>
      <c r="S4" s="11">
        <f>[1]IUajustada!T5*[2]EF_HCT!S4/1000</f>
        <v>97.801968569899884</v>
      </c>
      <c r="T4" s="11">
        <f>[1]IUajustada!U5*[2]EF_HCT!T4/1000</f>
        <v>97.801968569899884</v>
      </c>
      <c r="U4" s="1">
        <f>NMHC!U4+'CH4'!U4</f>
        <v>0</v>
      </c>
      <c r="V4" s="1">
        <f>NMHC!V4+'CH4'!V4</f>
        <v>0</v>
      </c>
    </row>
    <row r="5" spans="1:22" x14ac:dyDescent="0.2">
      <c r="A5" s="5">
        <v>1977</v>
      </c>
      <c r="B5" s="1">
        <f>NMHC!B5+'CH4'!B5</f>
        <v>1269.8826537827169</v>
      </c>
      <c r="C5" s="1">
        <f>NMHC!C5+'CH4'!C5</f>
        <v>5.121416663386495</v>
      </c>
      <c r="D5" s="1">
        <f>NMHC!D5+'CH4'!D5</f>
        <v>0</v>
      </c>
      <c r="E5" s="1">
        <f>NMHC!E5+'CH4'!E5</f>
        <v>0</v>
      </c>
      <c r="G5" s="1">
        <f>NMHC!G5+'CH4'!G5</f>
        <v>16.694086060293959</v>
      </c>
      <c r="H5" s="1">
        <f>NMHC!H5+'CH4'!H5</f>
        <v>0</v>
      </c>
      <c r="I5" s="1">
        <f>NMHC!I5+'CH4'!I5</f>
        <v>0</v>
      </c>
      <c r="J5" s="1">
        <f>NMHC!J5+'CH4'!J5</f>
        <v>0</v>
      </c>
      <c r="K5" s="11">
        <f>[1]IUajustada!L6*[2]EF_HCT!K5/1000</f>
        <v>0.50202169752329262</v>
      </c>
      <c r="L5" s="1">
        <f>NMHC!L5+'CH4'!L5</f>
        <v>0</v>
      </c>
      <c r="M5" s="11">
        <f>[1]IUajustada!N6*[2]EF_HCT!M5/1000</f>
        <v>22.853298281721756</v>
      </c>
      <c r="N5" s="11">
        <f>[1]IUajustada!O6*[2]EF_HCT!N5/1000</f>
        <v>0.60368838391802282</v>
      </c>
      <c r="O5" s="11">
        <f>[1]IUajustada!P6*[2]EF_HCT!O5/1000</f>
        <v>0</v>
      </c>
      <c r="P5" s="11">
        <f>[1]IUajustada!Q6*[2]EF_HCT!P5/1000</f>
        <v>60.716805999613484</v>
      </c>
      <c r="Q5" s="11">
        <f>[1]IUajustada!R6*[2]EF_HCT!Q5/1000</f>
        <v>99.265425636058765</v>
      </c>
      <c r="R5" s="11">
        <f>[1]IUajustada!S6*[2]EF_HCT!R5/1000</f>
        <v>99.34483797656759</v>
      </c>
      <c r="S5" s="11">
        <f>[1]IUajustada!T6*[2]EF_HCT!S5/1000</f>
        <v>139.97840918754878</v>
      </c>
      <c r="T5" s="11">
        <f>[1]IUajustada!U6*[2]EF_HCT!T5/1000</f>
        <v>139.97840918754878</v>
      </c>
      <c r="U5" s="1">
        <f>NMHC!U5+'CH4'!U5</f>
        <v>0</v>
      </c>
      <c r="V5" s="1">
        <f>NMHC!V5+'CH4'!V5</f>
        <v>0</v>
      </c>
    </row>
    <row r="6" spans="1:22" x14ac:dyDescent="0.2">
      <c r="A6" s="5">
        <v>1978</v>
      </c>
      <c r="B6" s="1">
        <f>NMHC!B6+'CH4'!B6</f>
        <v>2056.7905285773854</v>
      </c>
      <c r="C6" s="1">
        <f>NMHC!C6+'CH4'!C6</f>
        <v>8.5634621482452218</v>
      </c>
      <c r="D6" s="1">
        <f>NMHC!D6+'CH4'!D6</f>
        <v>0</v>
      </c>
      <c r="E6" s="1">
        <f>NMHC!E6+'CH4'!E6</f>
        <v>0</v>
      </c>
      <c r="G6" s="1">
        <f>NMHC!G6+'CH4'!G6</f>
        <v>15.117495053949627</v>
      </c>
      <c r="H6" s="1">
        <f>NMHC!H6+'CH4'!H6</f>
        <v>0</v>
      </c>
      <c r="I6" s="1">
        <f>NMHC!I6+'CH4'!I6</f>
        <v>0</v>
      </c>
      <c r="J6" s="1">
        <f>NMHC!J6+'CH4'!J6</f>
        <v>0</v>
      </c>
      <c r="K6" s="11">
        <f>[1]IUajustada!L7*[2]EF_HCT!K6/1000</f>
        <v>0.82990974811772411</v>
      </c>
      <c r="L6" s="1">
        <f>NMHC!L6+'CH4'!L6</f>
        <v>0</v>
      </c>
      <c r="M6" s="11">
        <f>[1]IUajustada!N7*[2]EF_HCT!M6/1000</f>
        <v>26.151969802679655</v>
      </c>
      <c r="N6" s="11">
        <f>[1]IUajustada!O7*[2]EF_HCT!N6/1000</f>
        <v>0.35139780457376696</v>
      </c>
      <c r="O6" s="11">
        <f>[1]IUajustada!P7*[2]EF_HCT!O6/1000</f>
        <v>0</v>
      </c>
      <c r="P6" s="11">
        <f>[1]IUajustada!Q7*[2]EF_HCT!P6/1000</f>
        <v>71.92557005093883</v>
      </c>
      <c r="Q6" s="11">
        <f>[1]IUajustada!R7*[2]EF_HCT!Q6/1000</f>
        <v>117.59054528112124</v>
      </c>
      <c r="R6" s="11">
        <f>[1]IUajustada!S7*[2]EF_HCT!R6/1000</f>
        <v>117.68461771734611</v>
      </c>
      <c r="S6" s="11">
        <f>[1]IUajustada!T7*[2]EF_HCT!S6/1000</f>
        <v>176.49050367107108</v>
      </c>
      <c r="T6" s="11">
        <f>[1]IUajustada!U7*[2]EF_HCT!T6/1000</f>
        <v>176.49050367107108</v>
      </c>
      <c r="U6" s="1">
        <f>NMHC!U6+'CH4'!U6</f>
        <v>0</v>
      </c>
      <c r="V6" s="1">
        <f>NMHC!V6+'CH4'!V6</f>
        <v>0</v>
      </c>
    </row>
    <row r="7" spans="1:22" x14ac:dyDescent="0.2">
      <c r="A7" s="5">
        <v>1979</v>
      </c>
      <c r="B7" s="1">
        <f>NMHC!B7+'CH4'!B7</f>
        <v>2564.7989290297864</v>
      </c>
      <c r="C7" s="1">
        <f>NMHC!C7+'CH4'!C7</f>
        <v>19.071880287501916</v>
      </c>
      <c r="D7" s="1">
        <f>NMHC!D7+'CH4'!D7</f>
        <v>0</v>
      </c>
      <c r="E7" s="1">
        <f>NMHC!E7+'CH4'!E7</f>
        <v>0</v>
      </c>
      <c r="G7" s="1">
        <f>NMHC!G7+'CH4'!G7</f>
        <v>10.689737961922232</v>
      </c>
      <c r="H7" s="1">
        <f>NMHC!H7+'CH4'!H7</f>
        <v>0</v>
      </c>
      <c r="I7" s="1">
        <f>NMHC!I7+'CH4'!I7</f>
        <v>0</v>
      </c>
      <c r="J7" s="1">
        <f>NMHC!J7+'CH4'!J7</f>
        <v>0</v>
      </c>
      <c r="K7" s="11">
        <f>[1]IUajustada!L8*[2]EF_HCT!K7/1000</f>
        <v>1.9236158047373269</v>
      </c>
      <c r="L7" s="1">
        <f>NMHC!L7+'CH4'!L7</f>
        <v>0</v>
      </c>
      <c r="M7" s="11">
        <f>[1]IUajustada!N8*[2]EF_HCT!M7/1000</f>
        <v>33.913249806272852</v>
      </c>
      <c r="N7" s="11">
        <f>[1]IUajustada!O8*[2]EF_HCT!N7/1000</f>
        <v>0.61282928590238883</v>
      </c>
      <c r="O7" s="11">
        <f>[1]IUajustada!P8*[2]EF_HCT!O7/1000</f>
        <v>0</v>
      </c>
      <c r="P7" s="11">
        <f>[1]IUajustada!Q8*[2]EF_HCT!P7/1000</f>
        <v>77.11292303148808</v>
      </c>
      <c r="Q7" s="11">
        <f>[1]IUajustada!R8*[2]EF_HCT!Q7/1000</f>
        <v>126.07130761802641</v>
      </c>
      <c r="R7" s="11">
        <f>[1]IUajustada!S8*[2]EF_HCT!R7/1000</f>
        <v>126.1721646641208</v>
      </c>
      <c r="S7" s="11">
        <f>[1]IUajustada!T8*[2]EF_HCT!S7/1000</f>
        <v>199.60213978123161</v>
      </c>
      <c r="T7" s="11">
        <f>[1]IUajustada!U8*[2]EF_HCT!T7/1000</f>
        <v>199.60213978123161</v>
      </c>
      <c r="U7" s="1">
        <f>NMHC!U7+'CH4'!U7</f>
        <v>0</v>
      </c>
      <c r="V7" s="1">
        <f>NMHC!V7+'CH4'!V7</f>
        <v>0</v>
      </c>
    </row>
    <row r="8" spans="1:22" x14ac:dyDescent="0.2">
      <c r="A8" s="5">
        <v>1980</v>
      </c>
      <c r="B8" s="1">
        <f>NMHC!B8+'CH4'!B8</f>
        <v>2971.1234322863743</v>
      </c>
      <c r="C8" s="1">
        <f>NMHC!C8+'CH4'!C8</f>
        <v>193.2798080759712</v>
      </c>
      <c r="D8" s="1">
        <f>NMHC!D8+'CH4'!D8</f>
        <v>0</v>
      </c>
      <c r="E8" s="1">
        <f>NMHC!E8+'CH4'!E8</f>
        <v>0</v>
      </c>
      <c r="G8" s="1">
        <f>NMHC!G8+'CH4'!G8</f>
        <v>16.116555020650488</v>
      </c>
      <c r="H8" s="1">
        <f>NMHC!H8+'CH4'!H8</f>
        <v>0.81861866498209135</v>
      </c>
      <c r="I8" s="1">
        <f>NMHC!I8+'CH4'!I8</f>
        <v>0</v>
      </c>
      <c r="J8" s="1">
        <f>NMHC!J8+'CH4'!J8</f>
        <v>0</v>
      </c>
      <c r="K8" s="11">
        <f>[1]IUajustada!L9*[2]EF_HCT!K8/1000</f>
        <v>2.7216541499285092</v>
      </c>
      <c r="L8" s="1">
        <f>NMHC!L8+'CH4'!L8</f>
        <v>143.32909932925708</v>
      </c>
      <c r="M8" s="11">
        <f>[1]IUajustada!N9*[2]EF_HCT!M8/1000</f>
        <v>61.414360142686</v>
      </c>
      <c r="N8" s="11">
        <f>[1]IUajustada!O9*[2]EF_HCT!N8/1000</f>
        <v>1.4228715738036422</v>
      </c>
      <c r="O8" s="11">
        <f>[1]IUajustada!P9*[2]EF_HCT!O8/1000</f>
        <v>0</v>
      </c>
      <c r="P8" s="11">
        <f>[1]IUajustada!Q9*[2]EF_HCT!P8/1000</f>
        <v>75.99602526868027</v>
      </c>
      <c r="Q8" s="11">
        <f>[1]IUajustada!R9*[2]EF_HCT!Q8/1000</f>
        <v>124.24530030437118</v>
      </c>
      <c r="R8" s="11">
        <f>[1]IUajustada!S9*[2]EF_HCT!R8/1000</f>
        <v>124.34469654461466</v>
      </c>
      <c r="S8" s="11">
        <f>[1]IUajustada!T9*[2]EF_HCT!S8/1000</f>
        <v>205.93720060183938</v>
      </c>
      <c r="T8" s="11">
        <f>[1]IUajustada!U9*[2]EF_HCT!T8/1000</f>
        <v>205.93720060183938</v>
      </c>
      <c r="U8" s="1">
        <f>NMHC!U8+'CH4'!U8</f>
        <v>0</v>
      </c>
      <c r="V8" s="1">
        <f>NMHC!V8+'CH4'!V8</f>
        <v>0</v>
      </c>
    </row>
    <row r="9" spans="1:22" x14ac:dyDescent="0.2">
      <c r="A9" s="5">
        <v>1981</v>
      </c>
      <c r="B9" s="1">
        <f>NMHC!B9+'CH4'!B9</f>
        <v>1923.0638723550178</v>
      </c>
      <c r="C9" s="1">
        <f>NMHC!C9+'CH4'!C9</f>
        <v>506.35010354325647</v>
      </c>
      <c r="D9" s="1">
        <f>NMHC!D9+'CH4'!D9</f>
        <v>0</v>
      </c>
      <c r="E9" s="1">
        <f>NMHC!E9+'CH4'!E9</f>
        <v>0</v>
      </c>
      <c r="G9" s="1">
        <f>NMHC!G9+'CH4'!G9</f>
        <v>15.862672936160941</v>
      </c>
      <c r="H9" s="1">
        <f>NMHC!H9+'CH4'!H9</f>
        <v>0.94001024492996321</v>
      </c>
      <c r="I9" s="1">
        <f>NMHC!I9+'CH4'!I9</f>
        <v>0</v>
      </c>
      <c r="J9" s="1">
        <f>NMHC!J9+'CH4'!J9</f>
        <v>0</v>
      </c>
      <c r="K9" s="11">
        <f>[1]IUajustada!L10*[2]EF_HCT!K9/1000</f>
        <v>3.0116483928510083</v>
      </c>
      <c r="L9" s="1">
        <f>NMHC!L9+'CH4'!L9</f>
        <v>275.63288332549433</v>
      </c>
      <c r="M9" s="11">
        <f>[1]IUajustada!N10*[2]EF_HCT!M9/1000</f>
        <v>72.481869421390698</v>
      </c>
      <c r="N9" s="11">
        <f>[1]IUajustada!O10*[2]EF_HCT!N9/1000</f>
        <v>0.27482793360878038</v>
      </c>
      <c r="O9" s="11">
        <f>[1]IUajustada!P10*[2]EF_HCT!O9/1000</f>
        <v>0</v>
      </c>
      <c r="P9" s="11">
        <f>[1]IUajustada!Q10*[2]EF_HCT!P9/1000</f>
        <v>68.981198914544251</v>
      </c>
      <c r="Q9" s="11">
        <f>[1]IUajustada!R10*[2]EF_HCT!Q9/1000</f>
        <v>112.77681621100852</v>
      </c>
      <c r="R9" s="11">
        <f>[1]IUajustada!S10*[2]EF_HCT!R9/1000</f>
        <v>112.86703766397731</v>
      </c>
      <c r="S9" s="11">
        <f>[1]IUajustada!T10*[2]EF_HCT!S9/1000</f>
        <v>194.47137429162387</v>
      </c>
      <c r="T9" s="11">
        <f>[1]IUajustada!U10*[2]EF_HCT!T9/1000</f>
        <v>194.47137429162387</v>
      </c>
      <c r="U9" s="1">
        <f>NMHC!U9+'CH4'!U9</f>
        <v>0</v>
      </c>
      <c r="V9" s="1">
        <f>NMHC!V9+'CH4'!V9</f>
        <v>0</v>
      </c>
    </row>
    <row r="10" spans="1:22" x14ac:dyDescent="0.2">
      <c r="A10" s="5">
        <v>1982</v>
      </c>
      <c r="B10" s="1">
        <f>NMHC!B10+'CH4'!B10</f>
        <v>2940.0527659262098</v>
      </c>
      <c r="C10" s="1">
        <f>NMHC!C10+'CH4'!C10</f>
        <v>543.68031400023824</v>
      </c>
      <c r="D10" s="1">
        <f>NMHC!D10+'CH4'!D10</f>
        <v>0</v>
      </c>
      <c r="E10" s="1">
        <f>NMHC!E10+'CH4'!E10</f>
        <v>0</v>
      </c>
      <c r="G10" s="1">
        <f>NMHC!G10+'CH4'!G10</f>
        <v>22.253558468922922</v>
      </c>
      <c r="H10" s="1">
        <f>NMHC!H10+'CH4'!H10</f>
        <v>4.3158416280465453</v>
      </c>
      <c r="I10" s="1">
        <f>NMHC!I10+'CH4'!I10</f>
        <v>0</v>
      </c>
      <c r="J10" s="1">
        <f>NMHC!J10+'CH4'!J10</f>
        <v>0</v>
      </c>
      <c r="K10" s="11">
        <f>[1]IUajustada!L11*[2]EF_HCT!K10/1000</f>
        <v>3.8865609075134198</v>
      </c>
      <c r="L10" s="1">
        <f>NMHC!L10+'CH4'!L10</f>
        <v>463.06324398683046</v>
      </c>
      <c r="M10" s="11">
        <f>[1]IUajustada!N11*[2]EF_HCT!M10/1000</f>
        <v>91.488991085542665</v>
      </c>
      <c r="N10" s="11">
        <f>[1]IUajustada!O11*[2]EF_HCT!N10/1000</f>
        <v>1.2714796070353658</v>
      </c>
      <c r="O10" s="11">
        <f>[1]IUajustada!P11*[2]EF_HCT!O10/1000</f>
        <v>0</v>
      </c>
      <c r="P10" s="11">
        <f>[1]IUajustada!Q11*[2]EF_HCT!P10/1000</f>
        <v>70.600237766527172</v>
      </c>
      <c r="Q10" s="11">
        <f>[1]IUajustada!R11*[2]EF_HCT!Q10/1000</f>
        <v>115.42377001757772</v>
      </c>
      <c r="R10" s="11">
        <f>[1]IUajustada!S11*[2]EF_HCT!R10/1000</f>
        <v>115.51610903359177</v>
      </c>
      <c r="S10" s="11">
        <f>[1]IUajustada!T11*[2]EF_HCT!S10/1000</f>
        <v>206.02332357753156</v>
      </c>
      <c r="T10" s="11">
        <f>[1]IUajustada!U11*[2]EF_HCT!T10/1000</f>
        <v>206.02332357753156</v>
      </c>
      <c r="U10" s="1">
        <f>NMHC!U10+'CH4'!U10</f>
        <v>0</v>
      </c>
      <c r="V10" s="1">
        <f>NMHC!V10+'CH4'!V10</f>
        <v>0</v>
      </c>
    </row>
    <row r="11" spans="1:22" x14ac:dyDescent="0.2">
      <c r="A11" s="5">
        <v>1983</v>
      </c>
      <c r="B11" s="1">
        <f>NMHC!B11+'CH4'!B11</f>
        <v>1856.1579152735774</v>
      </c>
      <c r="C11" s="1">
        <f>NMHC!C11+'CH4'!C11</f>
        <v>2301.3666380294712</v>
      </c>
      <c r="D11" s="1">
        <f>NMHC!D11+'CH4'!D11</f>
        <v>0</v>
      </c>
      <c r="E11" s="1">
        <f>NMHC!E11+'CH4'!E11</f>
        <v>0</v>
      </c>
      <c r="G11" s="1">
        <f>NMHC!G11+'CH4'!G11</f>
        <v>25.531001358043376</v>
      </c>
      <c r="H11" s="1">
        <f>NMHC!H11+'CH4'!H11</f>
        <v>14.854400740533286</v>
      </c>
      <c r="I11" s="1">
        <f>NMHC!I11+'CH4'!I11</f>
        <v>0</v>
      </c>
      <c r="J11" s="1">
        <f>NMHC!J11+'CH4'!J11</f>
        <v>0</v>
      </c>
      <c r="K11" s="11">
        <f>[1]IUajustada!L12*[2]EF_HCT!K11/1000</f>
        <v>4.9030168192770942</v>
      </c>
      <c r="L11" s="1">
        <f>NMHC!L11+'CH4'!L11</f>
        <v>749.72144264534461</v>
      </c>
      <c r="M11" s="11">
        <f>[1]IUajustada!N12*[2]EF_HCT!M11/1000</f>
        <v>79.177428905464012</v>
      </c>
      <c r="N11" s="11">
        <f>[1]IUajustada!O12*[2]EF_HCT!N11/1000</f>
        <v>0.36682613358672733</v>
      </c>
      <c r="O11" s="11">
        <f>[1]IUajustada!P12*[2]EF_HCT!O11/1000</f>
        <v>0</v>
      </c>
      <c r="P11" s="11">
        <f>[1]IUajustada!Q12*[2]EF_HCT!P11/1000</f>
        <v>55.046865066448312</v>
      </c>
      <c r="Q11" s="11">
        <f>[1]IUajustada!R12*[2]EF_HCT!Q11/1000</f>
        <v>89.995684074463156</v>
      </c>
      <c r="R11" s="11">
        <f>[1]IUajustada!S12*[2]EF_HCT!R11/1000</f>
        <v>90.067680621722729</v>
      </c>
      <c r="S11" s="11">
        <f>[1]IUajustada!T12*[2]EF_HCT!S11/1000</f>
        <v>165.61889990702079</v>
      </c>
      <c r="T11" s="11">
        <f>[1]IUajustada!U12*[2]EF_HCT!T11/1000</f>
        <v>165.61889990702079</v>
      </c>
      <c r="U11" s="1">
        <f>NMHC!U11+'CH4'!U11</f>
        <v>0</v>
      </c>
      <c r="V11" s="1">
        <f>NMHC!V11+'CH4'!V11</f>
        <v>0</v>
      </c>
    </row>
    <row r="12" spans="1:22" x14ac:dyDescent="0.2">
      <c r="A12" s="5">
        <v>1984</v>
      </c>
      <c r="B12" s="1">
        <f>NMHC!B12+'CH4'!B12</f>
        <v>985.03322265791167</v>
      </c>
      <c r="C12" s="1">
        <f>NMHC!C12+'CH4'!C12</f>
        <v>3253.6116310126658</v>
      </c>
      <c r="D12" s="1">
        <f>NMHC!D12+'CH4'!D12</f>
        <v>0</v>
      </c>
      <c r="E12" s="1">
        <f>NMHC!E12+'CH4'!E12</f>
        <v>0</v>
      </c>
      <c r="G12" s="1">
        <f>NMHC!G12+'CH4'!G12</f>
        <v>27.944601181264481</v>
      </c>
      <c r="H12" s="1">
        <f>NMHC!H12+'CH4'!H12</f>
        <v>29.807574493816883</v>
      </c>
      <c r="I12" s="1">
        <f>NMHC!I12+'CH4'!I12</f>
        <v>0</v>
      </c>
      <c r="J12" s="1">
        <f>NMHC!J12+'CH4'!J12</f>
        <v>0</v>
      </c>
      <c r="K12" s="11">
        <f>[1]IUajustada!L13*[2]EF_HCT!K12/1000</f>
        <v>4.4132675508309083</v>
      </c>
      <c r="L12" s="1">
        <f>NMHC!L12+'CH4'!L12</f>
        <v>1074.9682449694278</v>
      </c>
      <c r="M12" s="11">
        <f>[1]IUajustada!N13*[2]EF_HCT!M12/1000</f>
        <v>151.24606245370964</v>
      </c>
      <c r="N12" s="11">
        <f>[1]IUajustada!O13*[2]EF_HCT!N12/1000</f>
        <v>0.84448508452839388</v>
      </c>
      <c r="O12" s="11">
        <f>[1]IUajustada!P13*[2]EF_HCT!O12/1000</f>
        <v>0</v>
      </c>
      <c r="P12" s="11">
        <f>[1]IUajustada!Q13*[2]EF_HCT!P12/1000</f>
        <v>62.577535113314816</v>
      </c>
      <c r="Q12" s="11">
        <f>[1]IUajustada!R13*[2]EF_HCT!Q12/1000</f>
        <v>102.30751693885462</v>
      </c>
      <c r="R12" s="11">
        <f>[1]IUajustada!S13*[2]EF_HCT!R12/1000</f>
        <v>102.3893629524057</v>
      </c>
      <c r="S12" s="11">
        <f>[1]IUajustada!T13*[2]EF_HCT!S12/1000</f>
        <v>193.53722036740325</v>
      </c>
      <c r="T12" s="11">
        <f>[1]IUajustada!U13*[2]EF_HCT!T12/1000</f>
        <v>193.53722036740325</v>
      </c>
      <c r="U12" s="1">
        <f>NMHC!U12+'CH4'!U12</f>
        <v>0</v>
      </c>
      <c r="V12" s="1">
        <f>NMHC!V12+'CH4'!V12</f>
        <v>0</v>
      </c>
    </row>
    <row r="13" spans="1:22" x14ac:dyDescent="0.2">
      <c r="A13" s="5">
        <v>1985</v>
      </c>
      <c r="B13" s="1">
        <f>NMHC!B13+'CH4'!B13</f>
        <v>1373.6640210730213</v>
      </c>
      <c r="C13" s="1">
        <f>NMHC!C13+'CH4'!C13</f>
        <v>4432.6168492309744</v>
      </c>
      <c r="D13" s="1">
        <f>NMHC!D13+'CH4'!D13</f>
        <v>0</v>
      </c>
      <c r="E13" s="1">
        <f>NMHC!E13+'CH4'!E13</f>
        <v>0</v>
      </c>
      <c r="G13" s="1">
        <f>NMHC!G13+'CH4'!G13</f>
        <v>23.189735415556427</v>
      </c>
      <c r="H13" s="1">
        <f>NMHC!H13+'CH4'!H13</f>
        <v>44.752120827955643</v>
      </c>
      <c r="I13" s="1">
        <f>NMHC!I13+'CH4'!I13</f>
        <v>0</v>
      </c>
      <c r="J13" s="1">
        <f>NMHC!J13+'CH4'!J13</f>
        <v>0</v>
      </c>
      <c r="K13" s="11">
        <f>[1]IUajustada!L14*[2]EF_HCT!K13/1000</f>
        <v>8.7694065572165876</v>
      </c>
      <c r="L13" s="1">
        <f>NMHC!L13+'CH4'!L13</f>
        <v>1063.9429296364081</v>
      </c>
      <c r="M13" s="11">
        <f>[1]IUajustada!N14*[2]EF_HCT!M13/1000</f>
        <v>177.43777806836403</v>
      </c>
      <c r="N13" s="11">
        <f>[1]IUajustada!O14*[2]EF_HCT!N13/1000</f>
        <v>2.4231588934103958</v>
      </c>
      <c r="O13" s="11">
        <f>[1]IUajustada!P14*[2]EF_HCT!O13/1000</f>
        <v>0</v>
      </c>
      <c r="P13" s="11">
        <f>[1]IUajustada!Q14*[2]EF_HCT!P13/1000</f>
        <v>122.0565983914354</v>
      </c>
      <c r="Q13" s="11">
        <f>[1]IUajustada!R14*[2]EF_HCT!Q13/1000</f>
        <v>199.54936679463094</v>
      </c>
      <c r="R13" s="11">
        <f>[1]IUajustada!S14*[2]EF_HCT!R13/1000</f>
        <v>199.70900628806663</v>
      </c>
      <c r="S13" s="11">
        <f>[1]IUajustada!T14*[2]EF_HCT!S13/1000</f>
        <v>387.20253400749965</v>
      </c>
      <c r="T13" s="11">
        <f>[1]IUajustada!U14*[2]EF_HCT!T13/1000</f>
        <v>387.20253400749965</v>
      </c>
      <c r="U13" s="1">
        <f>NMHC!U13+'CH4'!U13</f>
        <v>0</v>
      </c>
      <c r="V13" s="1">
        <f>NMHC!V13+'CH4'!V13</f>
        <v>0</v>
      </c>
    </row>
    <row r="14" spans="1:22" x14ac:dyDescent="0.2">
      <c r="A14" s="5">
        <v>1986</v>
      </c>
      <c r="B14" s="1">
        <f>NMHC!B14+'CH4'!B14</f>
        <v>1732.4668448863104</v>
      </c>
      <c r="C14" s="1">
        <f>NMHC!C14+'CH4'!C14</f>
        <v>7376.9364597821905</v>
      </c>
      <c r="D14" s="1">
        <f>NMHC!D14+'CH4'!D14</f>
        <v>0</v>
      </c>
      <c r="E14" s="1">
        <f>NMHC!E14+'CH4'!E14</f>
        <v>0</v>
      </c>
      <c r="G14" s="1">
        <f>NMHC!G14+'CH4'!G14</f>
        <v>39.759183076532771</v>
      </c>
      <c r="H14" s="1">
        <f>NMHC!H14+'CH4'!H14</f>
        <v>94.664721294692825</v>
      </c>
      <c r="I14" s="1">
        <f>NMHC!I14+'CH4'!I14</f>
        <v>0</v>
      </c>
      <c r="J14" s="1">
        <f>NMHC!J14+'CH4'!J14</f>
        <v>0</v>
      </c>
      <c r="K14" s="11">
        <f>[1]IUajustada!L15*[2]EF_HCT!K14/1000</f>
        <v>16.401679368371155</v>
      </c>
      <c r="L14" s="1">
        <f>NMHC!L14+'CH4'!L14</f>
        <v>1011.5726818045642</v>
      </c>
      <c r="M14" s="11">
        <f>[1]IUajustada!N15*[2]EF_HCT!M14/1000</f>
        <v>396.59429165945392</v>
      </c>
      <c r="N14" s="11">
        <f>[1]IUajustada!O15*[2]EF_HCT!N14/1000</f>
        <v>5.5444329078946115</v>
      </c>
      <c r="O14" s="11">
        <f>[1]IUajustada!P15*[2]EF_HCT!O14/1000</f>
        <v>0</v>
      </c>
      <c r="P14" s="11">
        <f>[1]IUajustada!Q15*[2]EF_HCT!P14/1000</f>
        <v>195.54884537641453</v>
      </c>
      <c r="Q14" s="11">
        <f>[1]IUajustada!R15*[2]EF_HCT!Q14/1000</f>
        <v>319.70125979705182</v>
      </c>
      <c r="R14" s="11">
        <f>[1]IUajustada!S15*[2]EF_HCT!R14/1000</f>
        <v>319.95702080488945</v>
      </c>
      <c r="S14" s="11">
        <f>[1]IUajustada!T15*[2]EF_HCT!S14/1000</f>
        <v>635.37139545019761</v>
      </c>
      <c r="T14" s="11">
        <f>[1]IUajustada!U15*[2]EF_HCT!T14/1000</f>
        <v>635.37139545019761</v>
      </c>
      <c r="U14" s="1">
        <f>NMHC!U14+'CH4'!U14</f>
        <v>0</v>
      </c>
      <c r="V14" s="1">
        <f>NMHC!V14+'CH4'!V14</f>
        <v>0</v>
      </c>
    </row>
    <row r="15" spans="1:22" x14ac:dyDescent="0.2">
      <c r="A15" s="5">
        <v>1987</v>
      </c>
      <c r="B15" s="1">
        <f>NMHC!B15+'CH4'!B15</f>
        <v>1122.5523199985842</v>
      </c>
      <c r="C15" s="1">
        <f>NMHC!C15+'CH4'!C15</f>
        <v>5245.963822241345</v>
      </c>
      <c r="D15" s="1">
        <f>NMHC!D15+'CH4'!D15</f>
        <v>0</v>
      </c>
      <c r="E15" s="1">
        <f>NMHC!E15+'CH4'!E15</f>
        <v>0</v>
      </c>
      <c r="G15" s="1">
        <f>NMHC!G15+'CH4'!G15</f>
        <v>44.198954781418884</v>
      </c>
      <c r="H15" s="1">
        <f>NMHC!H15+'CH4'!H15</f>
        <v>86.187961535972477</v>
      </c>
      <c r="I15" s="1">
        <f>NMHC!I15+'CH4'!I15</f>
        <v>0</v>
      </c>
      <c r="J15" s="1">
        <f>NMHC!J15+'CH4'!J15</f>
        <v>0</v>
      </c>
      <c r="K15" s="11">
        <f>[1]IUajustada!L16*[2]EF_HCT!K15/1000</f>
        <v>9.6900034761862326</v>
      </c>
      <c r="L15" s="1">
        <f>NMHC!L15+'CH4'!L15</f>
        <v>1185.2213982996257</v>
      </c>
      <c r="M15" s="11">
        <f>[1]IUajustada!N16*[2]EF_HCT!M15/1000</f>
        <v>340.33341989350646</v>
      </c>
      <c r="N15" s="11">
        <f>[1]IUajustada!O16*[2]EF_HCT!N15/1000</f>
        <v>1.264056442863513</v>
      </c>
      <c r="O15" s="11">
        <f>[1]IUajustada!P16*[2]EF_HCT!O15/1000</f>
        <v>0</v>
      </c>
      <c r="P15" s="11">
        <f>[1]IUajustada!Q16*[2]EF_HCT!P15/1000</f>
        <v>134.98249010159071</v>
      </c>
      <c r="Q15" s="11">
        <f>[1]IUajustada!R16*[2]EF_HCT!Q15/1000</f>
        <v>220.68180486033449</v>
      </c>
      <c r="R15" s="11">
        <f>[1]IUajustada!S16*[2]EF_HCT!R15/1000</f>
        <v>220.85835030422271</v>
      </c>
      <c r="S15" s="11">
        <f>[1]IUajustada!T16*[2]EF_HCT!S15/1000</f>
        <v>448.80488435570788</v>
      </c>
      <c r="T15" s="11">
        <f>[1]IUajustada!U16*[2]EF_HCT!T15/1000</f>
        <v>448.80488435570788</v>
      </c>
      <c r="U15" s="1">
        <f>NMHC!U15+'CH4'!U15</f>
        <v>0</v>
      </c>
      <c r="V15" s="1">
        <f>NMHC!V15+'CH4'!V15</f>
        <v>0</v>
      </c>
    </row>
    <row r="16" spans="1:22" x14ac:dyDescent="0.2">
      <c r="A16" s="5">
        <v>1988</v>
      </c>
      <c r="B16" s="1">
        <f>NMHC!B16+'CH4'!B16</f>
        <v>1583.0780865441054</v>
      </c>
      <c r="C16" s="1">
        <f>NMHC!C16+'CH4'!C16</f>
        <v>10087.534968114611</v>
      </c>
      <c r="D16" s="1">
        <f>NMHC!D16+'CH4'!D16</f>
        <v>0</v>
      </c>
      <c r="E16" s="1">
        <f>NMHC!E16+'CH4'!E16</f>
        <v>0</v>
      </c>
      <c r="G16" s="1">
        <f>NMHC!G16+'CH4'!G16</f>
        <v>33.946896631089565</v>
      </c>
      <c r="H16" s="1">
        <f>NMHC!H16+'CH4'!H16</f>
        <v>119.54157130888409</v>
      </c>
      <c r="I16" s="1">
        <f>NMHC!I16+'CH4'!I16</f>
        <v>0</v>
      </c>
      <c r="J16" s="1">
        <f>NMHC!J16+'CH4'!J16</f>
        <v>0</v>
      </c>
      <c r="K16" s="11">
        <f>[1]IUajustada!L17*[2]EF_HCT!K16/1000</f>
        <v>16.686630625417013</v>
      </c>
      <c r="L16" s="1">
        <f>NMHC!L16+'CH4'!L16</f>
        <v>961.9587628059752</v>
      </c>
      <c r="M16" s="11">
        <f>[1]IUajustada!N17*[2]EF_HCT!M16/1000</f>
        <v>845.98686578855768</v>
      </c>
      <c r="N16" s="11">
        <f>[1]IUajustada!O17*[2]EF_HCT!N16/1000</f>
        <v>7.8936066623264178</v>
      </c>
      <c r="O16" s="11">
        <f>[1]IUajustada!P17*[2]EF_HCT!O16/1000</f>
        <v>0</v>
      </c>
      <c r="P16" s="11">
        <f>[1]IUajustada!Q17*[2]EF_HCT!P16/1000</f>
        <v>145.30227260108953</v>
      </c>
      <c r="Q16" s="11">
        <f>[1]IUajustada!R17*[2]EF_HCT!Q16/1000</f>
        <v>237.5535356014216</v>
      </c>
      <c r="R16" s="11">
        <f>[1]IUajustada!S17*[2]EF_HCT!R16/1000</f>
        <v>237.74357842990273</v>
      </c>
      <c r="S16" s="11">
        <f>[1]IUajustada!T17*[2]EF_HCT!S16/1000</f>
        <v>494.1622613735039</v>
      </c>
      <c r="T16" s="11">
        <f>[1]IUajustada!U17*[2]EF_HCT!T16/1000</f>
        <v>494.1622613735039</v>
      </c>
      <c r="U16" s="1">
        <f>NMHC!U16+'CH4'!U16</f>
        <v>0</v>
      </c>
      <c r="V16" s="1">
        <f>NMHC!V16+'CH4'!V16</f>
        <v>0</v>
      </c>
    </row>
    <row r="17" spans="1:22" x14ac:dyDescent="0.2">
      <c r="A17" s="5">
        <v>1989</v>
      </c>
      <c r="B17" s="1">
        <f>NMHC!B17+'CH4'!B17</f>
        <v>4716.228594578557</v>
      </c>
      <c r="C17" s="1">
        <f>NMHC!C17+'CH4'!C17</f>
        <v>8312.3882829347804</v>
      </c>
      <c r="D17" s="1">
        <f>NMHC!D17+'CH4'!D17</f>
        <v>0</v>
      </c>
      <c r="E17" s="1">
        <f>NMHC!E17+'CH4'!E17</f>
        <v>0</v>
      </c>
      <c r="G17" s="1">
        <f>NMHC!G17+'CH4'!G17</f>
        <v>112.79510472753607</v>
      </c>
      <c r="H17" s="1">
        <f>NMHC!H17+'CH4'!H17</f>
        <v>130.42526351834755</v>
      </c>
      <c r="I17" s="1">
        <f>NMHC!I17+'CH4'!I17</f>
        <v>0</v>
      </c>
      <c r="J17" s="1">
        <f>NMHC!J17+'CH4'!J17</f>
        <v>0</v>
      </c>
      <c r="K17" s="11">
        <f>[1]IUajustada!L18*[2]EF_HCT!K17/1000</f>
        <v>24.781441336971874</v>
      </c>
      <c r="L17" s="1">
        <f>NMHC!L17+'CH4'!L17</f>
        <v>1391.9460607937465</v>
      </c>
      <c r="M17" s="11">
        <f>[1]IUajustada!N18*[2]EF_HCT!M17/1000</f>
        <v>901.21296037118225</v>
      </c>
      <c r="N17" s="11">
        <f>[1]IUajustada!O18*[2]EF_HCT!N17/1000</f>
        <v>10.545566178842831</v>
      </c>
      <c r="O17" s="11">
        <f>[1]IUajustada!P18*[2]EF_HCT!O17/1000</f>
        <v>0</v>
      </c>
      <c r="P17" s="11">
        <f>[1]IUajustada!Q18*[2]EF_HCT!P17/1000</f>
        <v>142.17848460859764</v>
      </c>
      <c r="Q17" s="11">
        <f>[1]IUajustada!R18*[2]EF_HCT!Q17/1000</f>
        <v>232.446479333121</v>
      </c>
      <c r="R17" s="11">
        <f>[1]IUajustada!S18*[2]EF_HCT!R17/1000</f>
        <v>232.63243651658749</v>
      </c>
      <c r="S17" s="11">
        <f>[1]IUajustada!T18*[2]EF_HCT!S17/1000</f>
        <v>494.54760482721582</v>
      </c>
      <c r="T17" s="11">
        <f>[1]IUajustada!U18*[2]EF_HCT!T17/1000</f>
        <v>494.54760482721582</v>
      </c>
      <c r="U17" s="1">
        <f>NMHC!U17+'CH4'!U17</f>
        <v>0</v>
      </c>
      <c r="V17" s="1">
        <f>NMHC!V17+'CH4'!V17</f>
        <v>0</v>
      </c>
    </row>
    <row r="18" spans="1:22" x14ac:dyDescent="0.2">
      <c r="A18" s="5">
        <v>1990</v>
      </c>
      <c r="B18" s="1">
        <f>NMHC!B18+'CH4'!B18</f>
        <v>10690.569274281997</v>
      </c>
      <c r="C18" s="1">
        <f>NMHC!C18+'CH4'!C18</f>
        <v>1509.8431656137366</v>
      </c>
      <c r="D18" s="1">
        <f>NMHC!D18+'CH4'!D18</f>
        <v>0</v>
      </c>
      <c r="E18" s="1">
        <f>NMHC!E18+'CH4'!E18</f>
        <v>0</v>
      </c>
      <c r="G18" s="1">
        <f>NMHC!G18+'CH4'!G18</f>
        <v>233.30057414840806</v>
      </c>
      <c r="H18" s="1">
        <f>NMHC!H18+'CH4'!H18</f>
        <v>27.492958789235477</v>
      </c>
      <c r="I18" s="1">
        <f>NMHC!I18+'CH4'!I18</f>
        <v>0</v>
      </c>
      <c r="J18" s="1">
        <f>NMHC!J18+'CH4'!J18</f>
        <v>0</v>
      </c>
      <c r="K18" s="11">
        <f>[1]IUajustada!L19*[2]EF_HCT!K18/1000</f>
        <v>22.361008318541231</v>
      </c>
      <c r="L18" s="1">
        <f>NMHC!L18+'CH4'!L18</f>
        <v>1185.2213982996257</v>
      </c>
      <c r="M18" s="11">
        <f>[1]IUajustada!N19*[2]EF_HCT!M18/1000</f>
        <v>979.58338783940474</v>
      </c>
      <c r="N18" s="11">
        <f>[1]IUajustada!O19*[2]EF_HCT!N18/1000</f>
        <v>9.1264097625734912</v>
      </c>
      <c r="O18" s="11">
        <f>[1]IUajustada!P19*[2]EF_HCT!O18/1000</f>
        <v>0</v>
      </c>
      <c r="P18" s="11">
        <f>[1]IUajustada!Q19*[2]EF_HCT!P18/1000</f>
        <v>117.85940947982731</v>
      </c>
      <c r="Q18" s="11">
        <f>[1]IUajustada!R19*[2]EF_HCT!Q18/1000</f>
        <v>192.68741585820689</v>
      </c>
      <c r="R18" s="11">
        <f>[1]IUajustada!S19*[2]EF_HCT!R18/1000</f>
        <v>192.84156579089344</v>
      </c>
      <c r="S18" s="11">
        <f>[1]IUajustada!T19*[2]EF_HCT!S18/1000</f>
        <v>419.35712789017055</v>
      </c>
      <c r="T18" s="11">
        <f>[1]IUajustada!U19*[2]EF_HCT!T18/1000</f>
        <v>419.35712789017055</v>
      </c>
      <c r="U18" s="1">
        <f>NMHC!U18+'CH4'!U18</f>
        <v>0</v>
      </c>
      <c r="V18" s="1">
        <f>NMHC!V18+'CH4'!V18</f>
        <v>0</v>
      </c>
    </row>
    <row r="19" spans="1:22" x14ac:dyDescent="0.2">
      <c r="A19" s="5">
        <v>1991</v>
      </c>
      <c r="B19" s="1">
        <f>NMHC!B19+'CH4'!B19</f>
        <v>12654.886552414508</v>
      </c>
      <c r="C19" s="1">
        <f>NMHC!C19+'CH4'!C19</f>
        <v>3337.1692470764356</v>
      </c>
      <c r="D19" s="1">
        <f>NMHC!D19+'CH4'!D19</f>
        <v>0</v>
      </c>
      <c r="E19" s="1">
        <f>NMHC!E19+'CH4'!E19</f>
        <v>0</v>
      </c>
      <c r="G19" s="1">
        <f>NMHC!G19+'CH4'!G19</f>
        <v>294.82459560475115</v>
      </c>
      <c r="H19" s="1">
        <f>NMHC!H19+'CH4'!H19</f>
        <v>77.695567526375868</v>
      </c>
      <c r="I19" s="1">
        <f>NMHC!I19+'CH4'!I19</f>
        <v>0</v>
      </c>
      <c r="J19" s="1">
        <f>NMHC!J19+'CH4'!J19</f>
        <v>0</v>
      </c>
      <c r="K19" s="11">
        <f>[1]IUajustada!L20*[2]EF_HCT!K19/1000</f>
        <v>21.224724504018816</v>
      </c>
      <c r="L19" s="1">
        <f>NMHC!L19+'CH4'!L19</f>
        <v>1182.4650694663706</v>
      </c>
      <c r="M19" s="11">
        <f>[1]IUajustada!N20*[2]EF_HCT!M19/1000</f>
        <v>2067.6933698316375</v>
      </c>
      <c r="N19" s="11">
        <f>[1]IUajustada!O20*[2]EF_HCT!N19/1000</f>
        <v>4.0860347658722018</v>
      </c>
      <c r="O19" s="11">
        <f>[1]IUajustada!P20*[2]EF_HCT!O19/1000</f>
        <v>0</v>
      </c>
      <c r="P19" s="11">
        <f>[1]IUajustada!Q20*[2]EF_HCT!P19/1000</f>
        <v>155.92818100121929</v>
      </c>
      <c r="Q19" s="11">
        <f>[1]IUajustada!R20*[2]EF_HCT!Q19/1000</f>
        <v>254.92574915487114</v>
      </c>
      <c r="R19" s="11">
        <f>[1]IUajustada!S20*[2]EF_HCT!R19/1000</f>
        <v>255.12968975419503</v>
      </c>
      <c r="S19" s="11">
        <f>[1]IUajustada!T20*[2]EF_HCT!S19/1000</f>
        <v>567.71201852063086</v>
      </c>
      <c r="T19" s="11">
        <f>[1]IUajustada!U20*[2]EF_HCT!T19/1000</f>
        <v>567.71201852063086</v>
      </c>
      <c r="U19" s="1">
        <f>NMHC!U19+'CH4'!U19</f>
        <v>0</v>
      </c>
      <c r="V19" s="1">
        <f>NMHC!V19+'CH4'!V19</f>
        <v>0</v>
      </c>
    </row>
    <row r="20" spans="1:22" x14ac:dyDescent="0.2">
      <c r="A20" s="5">
        <v>1992</v>
      </c>
      <c r="B20" s="1">
        <f>NMHC!B20+'CH4'!B20</f>
        <v>6740.6769883862144</v>
      </c>
      <c r="C20" s="1">
        <f>NMHC!C20+'CH4'!C20</f>
        <v>2831.4717613130547</v>
      </c>
      <c r="D20" s="1">
        <f>NMHC!D20+'CH4'!D20</f>
        <v>0</v>
      </c>
      <c r="E20" s="1">
        <f>NMHC!E20+'CH4'!E20</f>
        <v>0</v>
      </c>
      <c r="G20" s="1">
        <f>NMHC!G20+'CH4'!G20</f>
        <v>301.74328116901711</v>
      </c>
      <c r="H20" s="1">
        <f>NMHC!H20+'CH4'!H20</f>
        <v>59.948996058566536</v>
      </c>
      <c r="I20" s="1">
        <f>NMHC!I20+'CH4'!I20</f>
        <v>0</v>
      </c>
      <c r="J20" s="1">
        <f>NMHC!J20+'CH4'!J20</f>
        <v>0</v>
      </c>
      <c r="K20" s="11">
        <f>[1]IUajustada!L21*[2]EF_HCT!K20/1000</f>
        <v>24.326960252705657</v>
      </c>
      <c r="L20" s="1">
        <f>NMHC!L20+'CH4'!L20</f>
        <v>1204.5157001324103</v>
      </c>
      <c r="M20" s="11">
        <f>[1]IUajustada!N21*[2]EF_HCT!M20/1000</f>
        <v>1632.3876402603539</v>
      </c>
      <c r="N20" s="11">
        <f>[1]IUajustada!O21*[2]EF_HCT!N20/1000</f>
        <v>2.274229035040142</v>
      </c>
      <c r="O20" s="11">
        <f>[1]IUajustada!P21*[2]EF_HCT!O20/1000</f>
        <v>0</v>
      </c>
      <c r="P20" s="11">
        <f>[1]IUajustada!Q21*[2]EF_HCT!P20/1000</f>
        <v>108.24613562314758</v>
      </c>
      <c r="Q20" s="11">
        <f>[1]IUajustada!R21*[2]EF_HCT!Q20/1000</f>
        <v>176.97075050618912</v>
      </c>
      <c r="R20" s="11">
        <f>[1]IUajustada!S21*[2]EF_HCT!R20/1000</f>
        <v>177.11232710659408</v>
      </c>
      <c r="S20" s="11">
        <f>[1]IUajustada!T21*[2]EF_HCT!S20/1000</f>
        <v>403.43291872543813</v>
      </c>
      <c r="T20" s="11">
        <f>[1]IUajustada!U21*[2]EF_HCT!T20/1000</f>
        <v>403.43291872543813</v>
      </c>
      <c r="U20" s="1">
        <f>NMHC!U20+'CH4'!U20</f>
        <v>0</v>
      </c>
      <c r="V20" s="1">
        <f>NMHC!V20+'CH4'!V20</f>
        <v>0</v>
      </c>
    </row>
    <row r="21" spans="1:22" x14ac:dyDescent="0.2">
      <c r="A21" s="5">
        <v>1993</v>
      </c>
      <c r="B21" s="1">
        <f>NMHC!B21+'CH4'!B21</f>
        <v>12436.525476682677</v>
      </c>
      <c r="C21" s="1">
        <f>NMHC!C21+'CH4'!C21</f>
        <v>4739.1174124464578</v>
      </c>
      <c r="D21" s="1">
        <f>NMHC!D21+'CH4'!D21</f>
        <v>0</v>
      </c>
      <c r="E21" s="1">
        <f>NMHC!E21+'CH4'!E21</f>
        <v>0</v>
      </c>
      <c r="G21" s="1">
        <f>NMHC!G21+'CH4'!G21</f>
        <v>216.64598690172832</v>
      </c>
      <c r="H21" s="1">
        <f>NMHC!H21+'CH4'!H21</f>
        <v>120.05798400714974</v>
      </c>
      <c r="I21" s="1">
        <f>NMHC!I21+'CH4'!I21</f>
        <v>0</v>
      </c>
      <c r="J21" s="1">
        <f>NMHC!J21+'CH4'!J21</f>
        <v>0</v>
      </c>
      <c r="K21" s="11">
        <f>[1]IUajustada!L22*[2]EF_HCT!K21/1000</f>
        <v>48.708709385839761</v>
      </c>
      <c r="L21" s="1">
        <f>NMHC!L21+'CH4'!L21</f>
        <v>843.43662297601281</v>
      </c>
      <c r="M21" s="11">
        <f>[1]IUajustada!N22*[2]EF_HCT!M21/1000</f>
        <v>1347.7353648189792</v>
      </c>
      <c r="N21" s="11">
        <f>[1]IUajustada!O22*[2]EF_HCT!N21/1000</f>
        <v>66.70089897946194</v>
      </c>
      <c r="O21" s="11">
        <f>[1]IUajustada!P22*[2]EF_HCT!O21/1000</f>
        <v>0</v>
      </c>
      <c r="P21" s="11">
        <f>[1]IUajustada!Q22*[2]EF_HCT!P21/1000</f>
        <v>152.24133675352971</v>
      </c>
      <c r="Q21" s="11">
        <f>[1]IUajustada!R22*[2]EF_HCT!Q21/1000</f>
        <v>248.89815667078872</v>
      </c>
      <c r="R21" s="11">
        <f>[1]IUajustada!S22*[2]EF_HCT!R21/1000</f>
        <v>249.09727519612531</v>
      </c>
      <c r="S21" s="11">
        <f>[1]IUajustada!T22*[2]EF_HCT!S21/1000</f>
        <v>581.05625389308034</v>
      </c>
      <c r="T21" s="11">
        <f>[1]IUajustada!U22*[2]EF_HCT!T21/1000</f>
        <v>581.05625389308034</v>
      </c>
      <c r="U21" s="1">
        <f>NMHC!U21+'CH4'!U21</f>
        <v>0</v>
      </c>
      <c r="V21" s="1">
        <f>NMHC!V21+'CH4'!V21</f>
        <v>0</v>
      </c>
    </row>
    <row r="22" spans="1:22" x14ac:dyDescent="0.2">
      <c r="A22" s="5">
        <v>1994</v>
      </c>
      <c r="B22" s="1">
        <f>NMHC!B22+'CH4'!B22</f>
        <v>22018.505788607443</v>
      </c>
      <c r="C22" s="1">
        <f>NMHC!C22+'CH4'!C22</f>
        <v>2505.3976490040232</v>
      </c>
      <c r="D22" s="1">
        <f>NMHC!D22+'CH4'!D22</f>
        <v>0</v>
      </c>
      <c r="E22" s="1">
        <f>NMHC!E22+'CH4'!E22</f>
        <v>0</v>
      </c>
      <c r="G22" s="1">
        <f>NMHC!G22+'CH4'!G22</f>
        <v>407.89549992419813</v>
      </c>
      <c r="H22" s="1">
        <f>NMHC!H22+'CH4'!H22</f>
        <v>88.366145941030425</v>
      </c>
      <c r="I22" s="1">
        <f>NMHC!I22+'CH4'!I22</f>
        <v>0</v>
      </c>
      <c r="J22" s="1">
        <f>NMHC!J22+'CH4'!J22</f>
        <v>0</v>
      </c>
      <c r="K22" s="11">
        <f>[1]IUajustada!L23*[2]EF_HCT!K22/1000</f>
        <v>55.60452520801541</v>
      </c>
      <c r="L22" s="1">
        <f>NMHC!L22+'CH4'!L22</f>
        <v>939.90813213993567</v>
      </c>
      <c r="M22" s="11">
        <f>[1]IUajustada!N23*[2]EF_HCT!M22/1000</f>
        <v>2300.6121515198206</v>
      </c>
      <c r="N22" s="11">
        <f>[1]IUajustada!O23*[2]EF_HCT!N22/1000</f>
        <v>125.98865210192746</v>
      </c>
      <c r="O22" s="11">
        <f>[1]IUajustada!P23*[2]EF_HCT!O22/1000</f>
        <v>0</v>
      </c>
      <c r="P22" s="11">
        <f>[1]IUajustada!Q23*[2]EF_HCT!P22/1000</f>
        <v>200.53705429612512</v>
      </c>
      <c r="Q22" s="11">
        <f>[1]IUajustada!R23*[2]EF_HCT!Q22/1000</f>
        <v>327.85644308485212</v>
      </c>
      <c r="R22" s="11">
        <f>[1]IUajustada!S23*[2]EF_HCT!R22/1000</f>
        <v>328.11872823931998</v>
      </c>
      <c r="S22" s="11">
        <f>[1]IUajustada!T23*[2]EF_HCT!S22/1000</f>
        <v>784.05156503462251</v>
      </c>
      <c r="T22" s="11">
        <f>[1]IUajustada!U23*[2]EF_HCT!T22/1000</f>
        <v>784.05156503462251</v>
      </c>
      <c r="U22" s="1">
        <f>NMHC!U22+'CH4'!U22</f>
        <v>0</v>
      </c>
      <c r="V22" s="1">
        <f>NMHC!V22+'CH4'!V22</f>
        <v>0</v>
      </c>
    </row>
    <row r="23" spans="1:22" x14ac:dyDescent="0.2">
      <c r="A23" s="5">
        <v>1995</v>
      </c>
      <c r="B23" s="1">
        <f>NMHC!B23+'CH4'!B23</f>
        <v>165209.72541353499</v>
      </c>
      <c r="C23" s="1">
        <f>NMHC!C23+'CH4'!C23</f>
        <v>1567.1310400342288</v>
      </c>
      <c r="D23" s="1">
        <f>NMHC!D23+'CH4'!D23</f>
        <v>0</v>
      </c>
      <c r="E23" s="1">
        <f>NMHC!E23+'CH4'!E23</f>
        <v>0</v>
      </c>
      <c r="G23" s="1">
        <f>NMHC!G23+'CH4'!G23</f>
        <v>3320.4125733448295</v>
      </c>
      <c r="H23" s="1">
        <f>NMHC!H23+'CH4'!H23</f>
        <v>106.97695239871469</v>
      </c>
      <c r="I23" s="1">
        <f>NMHC!I23+'CH4'!I23</f>
        <v>0</v>
      </c>
      <c r="J23" s="1">
        <f>NMHC!J23+'CH4'!J23</f>
        <v>0</v>
      </c>
      <c r="K23" s="11">
        <f>[1]IUajustada!L24*[2]EF_HCT!K23/1000</f>
        <v>75.962894590922261</v>
      </c>
      <c r="L23" s="1">
        <f>NMHC!L23+'CH4'!L23</f>
        <v>1987.3130887768143</v>
      </c>
      <c r="M23" s="11">
        <f>[1]IUajustada!N24*[2]EF_HCT!M23/1000</f>
        <v>4432.2558421901704</v>
      </c>
      <c r="N23" s="11">
        <f>[1]IUajustada!O24*[2]EF_HCT!N23/1000</f>
        <v>317.86884483148805</v>
      </c>
      <c r="O23" s="11">
        <f>[1]IUajustada!P24*[2]EF_HCT!O23/1000</f>
        <v>0</v>
      </c>
      <c r="P23" s="11">
        <f>[1]IUajustada!Q24*[2]EF_HCT!P23/1000</f>
        <v>337.25002170317083</v>
      </c>
      <c r="Q23" s="11">
        <f>[1]IUajustada!R24*[2]EF_HCT!Q23/1000</f>
        <v>551.36739159745025</v>
      </c>
      <c r="R23" s="11">
        <f>[1]IUajustada!S24*[2]EF_HCT!R23/1000</f>
        <v>551.80848551072825</v>
      </c>
      <c r="S23" s="11">
        <f>[1]IUajustada!T24*[2]EF_HCT!S23/1000</f>
        <v>1350.9470613433348</v>
      </c>
      <c r="T23" s="11">
        <f>[1]IUajustada!U24*[2]EF_HCT!T23/1000</f>
        <v>1350.9470613433348</v>
      </c>
      <c r="U23" s="1">
        <f>NMHC!U23+'CH4'!U23</f>
        <v>0</v>
      </c>
      <c r="V23" s="1">
        <f>NMHC!V23+'CH4'!V23</f>
        <v>0</v>
      </c>
    </row>
    <row r="24" spans="1:22" x14ac:dyDescent="0.2">
      <c r="A24" s="5">
        <v>1996</v>
      </c>
      <c r="B24" s="1">
        <f>NMHC!B24+'CH4'!B24</f>
        <v>178255.82772770384</v>
      </c>
      <c r="C24" s="1">
        <f>NMHC!C24+'CH4'!C24</f>
        <v>262.23267757060313</v>
      </c>
      <c r="D24" s="1">
        <f>NMHC!D24+'CH4'!D24</f>
        <v>0</v>
      </c>
      <c r="E24" s="1">
        <f>NMHC!E24+'CH4'!E24</f>
        <v>0</v>
      </c>
      <c r="G24" s="1">
        <f>NMHC!G24+'CH4'!G24</f>
        <v>3599.5015293319784</v>
      </c>
      <c r="H24" s="1">
        <f>NMHC!H24+'CH4'!H24</f>
        <v>10.773222001126896</v>
      </c>
      <c r="I24" s="1">
        <f>NMHC!I24+'CH4'!I24</f>
        <v>0</v>
      </c>
      <c r="J24" s="1">
        <f>NMHC!J24+'CH4'!J24</f>
        <v>0</v>
      </c>
      <c r="K24" s="11">
        <f>[1]IUajustada!L25*[2]EF_HCT!K24/1000</f>
        <v>72.468843050892161</v>
      </c>
      <c r="L24" s="1">
        <f>NMHC!L24+'CH4'!L24</f>
        <v>3530.8572353995824</v>
      </c>
      <c r="M24" s="11">
        <f>[1]IUajustada!N25*[2]EF_HCT!M24/1000</f>
        <v>4031.1361420483117</v>
      </c>
      <c r="N24" s="11">
        <f>[1]IUajustada!O25*[2]EF_HCT!N24/1000</f>
        <v>317.38282659689673</v>
      </c>
      <c r="O24" s="11">
        <f>[1]IUajustada!P25*[2]EF_HCT!O24/1000</f>
        <v>0</v>
      </c>
      <c r="P24" s="11">
        <f>[1]IUajustada!Q25*[2]EF_HCT!P24/1000</f>
        <v>230.19478140551755</v>
      </c>
      <c r="Q24" s="11">
        <f>[1]IUajustada!R25*[2]EF_HCT!Q24/1000</f>
        <v>376.34362643456024</v>
      </c>
      <c r="R24" s="11">
        <f>[1]IUajustada!S25*[2]EF_HCT!R24/1000</f>
        <v>376.64470133570779</v>
      </c>
      <c r="S24" s="11">
        <f>[1]IUajustada!T25*[2]EF_HCT!S24/1000</f>
        <v>944.69604151807278</v>
      </c>
      <c r="T24" s="11">
        <f>[1]IUajustada!U25*[2]EF_HCT!T24/1000</f>
        <v>944.69604151807278</v>
      </c>
      <c r="U24" s="1">
        <f>NMHC!U24+'CH4'!U24</f>
        <v>0</v>
      </c>
      <c r="V24" s="1">
        <f>NMHC!V24+'CH4'!V24</f>
        <v>0</v>
      </c>
    </row>
    <row r="25" spans="1:22" x14ac:dyDescent="0.2">
      <c r="A25" s="5">
        <v>1997</v>
      </c>
      <c r="B25" s="1">
        <f>NMHC!B25+'CH4'!B25</f>
        <v>230628.95537879213</v>
      </c>
      <c r="C25" s="1">
        <f>NMHC!C25+'CH4'!C25</f>
        <v>61.354588874804257</v>
      </c>
      <c r="D25" s="1">
        <f>NMHC!D25+'CH4'!D25</f>
        <v>0</v>
      </c>
      <c r="E25" s="1">
        <f>NMHC!E25+'CH4'!E25</f>
        <v>0</v>
      </c>
      <c r="G25" s="1">
        <f>NMHC!G25+'CH4'!G25</f>
        <v>5063.5023990603495</v>
      </c>
      <c r="H25" s="1">
        <f>NMHC!H25+'CH4'!H25</f>
        <v>0</v>
      </c>
      <c r="I25" s="1">
        <f>NMHC!I25+'CH4'!I25</f>
        <v>0</v>
      </c>
      <c r="J25" s="1">
        <f>NMHC!J25+'CH4'!J25</f>
        <v>0</v>
      </c>
      <c r="K25" s="11">
        <f>[1]IUajustada!L26*[2]EF_HCT!K25/1000</f>
        <v>144.48340792077263</v>
      </c>
      <c r="L25" s="1">
        <f>NMHC!L25+'CH4'!L25</f>
        <v>4330.1925970435159</v>
      </c>
      <c r="M25" s="11">
        <f>[1]IUajustada!N26*[2]EF_HCT!M25/1000</f>
        <v>5602.9554224433177</v>
      </c>
      <c r="N25" s="11">
        <f>[1]IUajustada!O26*[2]EF_HCT!N25/1000</f>
        <v>644.43405056105757</v>
      </c>
      <c r="O25" s="11">
        <f>[1]IUajustada!P26*[2]EF_HCT!O25/1000</f>
        <v>0</v>
      </c>
      <c r="P25" s="11">
        <f>[1]IUajustada!Q26*[2]EF_HCT!P25/1000</f>
        <v>377.21154506621565</v>
      </c>
      <c r="Q25" s="11">
        <f>[1]IUajustada!R26*[2]EF_HCT!Q25/1000</f>
        <v>616.70016990142096</v>
      </c>
      <c r="R25" s="11">
        <f>[1]IUajustada!S26*[2]EF_HCT!R25/1000</f>
        <v>617.19353003734216</v>
      </c>
      <c r="S25" s="11">
        <f>[1]IUajustada!T26*[2]EF_HCT!S25/1000</f>
        <v>1585.387526307366</v>
      </c>
      <c r="T25" s="11">
        <f>[1]IUajustada!U26*[2]EF_HCT!T25/1000</f>
        <v>1585.387526307366</v>
      </c>
      <c r="U25" s="1">
        <f>NMHC!U25+'CH4'!U25</f>
        <v>0</v>
      </c>
      <c r="V25" s="1">
        <f>NMHC!V25+'CH4'!V25</f>
        <v>0</v>
      </c>
    </row>
    <row r="26" spans="1:22" x14ac:dyDescent="0.2">
      <c r="A26" s="5">
        <v>1998</v>
      </c>
      <c r="B26" s="1">
        <f>NMHC!B26+'CH4'!B26</f>
        <v>202559.00320396622</v>
      </c>
      <c r="C26" s="1">
        <f>NMHC!C26+'CH4'!C26</f>
        <v>38.329110753545962</v>
      </c>
      <c r="D26" s="1">
        <f>NMHC!D26+'CH4'!D26</f>
        <v>0</v>
      </c>
      <c r="E26" s="1">
        <f>NMHC!E26+'CH4'!E26</f>
        <v>0</v>
      </c>
      <c r="G26" s="1">
        <f>NMHC!G26+'CH4'!G26</f>
        <v>5029.1437452367227</v>
      </c>
      <c r="H26" s="1">
        <f>NMHC!H26+'CH4'!H26</f>
        <v>3.8965302923096137</v>
      </c>
      <c r="I26" s="1">
        <f>NMHC!I26+'CH4'!I26</f>
        <v>0</v>
      </c>
      <c r="J26" s="1">
        <f>NMHC!J26+'CH4'!J26</f>
        <v>0</v>
      </c>
      <c r="K26" s="11">
        <f>[1]IUajustada!L27*[2]EF_HCT!K26/1000</f>
        <v>190.19826557216624</v>
      </c>
      <c r="L26" s="1">
        <f>NMHC!L26+'CH4'!L26</f>
        <v>6890.7776163959606</v>
      </c>
      <c r="M26" s="11">
        <f>[1]IUajustada!N27*[2]EF_HCT!M26/1000</f>
        <v>5814.4352298474905</v>
      </c>
      <c r="N26" s="11">
        <f>[1]IUajustada!O27*[2]EF_HCT!N26/1000</f>
        <v>527.5589698768581</v>
      </c>
      <c r="O26" s="11">
        <f>[1]IUajustada!P27*[2]EF_HCT!O26/1000</f>
        <v>0</v>
      </c>
      <c r="P26" s="11">
        <f>[1]IUajustada!Q27*[2]EF_HCT!P26/1000</f>
        <v>342.50309609627993</v>
      </c>
      <c r="Q26" s="11">
        <f>[1]IUajustada!R27*[2]EF_HCT!Q26/1000</f>
        <v>559.95560135165192</v>
      </c>
      <c r="R26" s="11">
        <f>[1]IUajustada!S27*[2]EF_HCT!R26/1000</f>
        <v>560.40356583273331</v>
      </c>
      <c r="S26" s="11">
        <f>[1]IUajustada!T27*[2]EF_HCT!S26/1000</f>
        <v>1473.1588718120227</v>
      </c>
      <c r="T26" s="11">
        <f>[1]IUajustada!U27*[2]EF_HCT!T26/1000</f>
        <v>1473.1588718120227</v>
      </c>
      <c r="U26" s="1">
        <f>NMHC!U26+'CH4'!U26</f>
        <v>0</v>
      </c>
      <c r="V26" s="1">
        <f>NMHC!V26+'CH4'!V26</f>
        <v>0</v>
      </c>
    </row>
    <row r="27" spans="1:22" x14ac:dyDescent="0.2">
      <c r="A27" s="5">
        <v>1999</v>
      </c>
      <c r="B27" s="1">
        <f>NMHC!B27+'CH4'!B27</f>
        <v>131510.11079034384</v>
      </c>
      <c r="C27" s="1">
        <f>NMHC!C27+'CH4'!C27</f>
        <v>119.16662839646925</v>
      </c>
      <c r="D27" s="1">
        <f>NMHC!D27+'CH4'!D27</f>
        <v>0</v>
      </c>
      <c r="E27" s="1">
        <f>NMHC!E27+'CH4'!E27</f>
        <v>0</v>
      </c>
      <c r="G27" s="1">
        <f>NMHC!G27+'CH4'!G27</f>
        <v>4854.3191078192513</v>
      </c>
      <c r="H27" s="1">
        <f>NMHC!H27+'CH4'!H27</f>
        <v>9.0131527650994627</v>
      </c>
      <c r="I27" s="1">
        <f>NMHC!I27+'CH4'!I27</f>
        <v>0</v>
      </c>
      <c r="J27" s="1">
        <f>NMHC!J27+'CH4'!J27</f>
        <v>0</v>
      </c>
      <c r="K27" s="11">
        <f>[1]IUajustada!L28*[2]EF_HCT!K27/1000</f>
        <v>236.01302504741119</v>
      </c>
      <c r="L27" s="1">
        <f>NMHC!L27+'CH4'!L27</f>
        <v>7906.5302254957132</v>
      </c>
      <c r="M27" s="11">
        <f>[1]IUajustada!N28*[2]EF_HCT!M27/1000</f>
        <v>5058.4581212490248</v>
      </c>
      <c r="N27" s="11">
        <f>[1]IUajustada!O28*[2]EF_HCT!N27/1000</f>
        <v>263.99025470041579</v>
      </c>
      <c r="O27" s="11">
        <f>[1]IUajustada!P28*[2]EF_HCT!O27/1000</f>
        <v>0</v>
      </c>
      <c r="P27" s="11">
        <f>[1]IUajustada!Q28*[2]EF_HCT!P27/1000</f>
        <v>478.19596060769305</v>
      </c>
      <c r="Q27" s="11">
        <f>[1]IUajustada!R28*[2]EF_HCT!Q27/1000</f>
        <v>781.79879171293715</v>
      </c>
      <c r="R27" s="11">
        <f>[1]IUajustada!S28*[2]EF_HCT!R27/1000</f>
        <v>782.42423074630744</v>
      </c>
      <c r="S27" s="11">
        <f>[1]IUajustada!T28*[2]EF_HCT!S27/1000</f>
        <v>2102.3817494998998</v>
      </c>
      <c r="T27" s="11">
        <f>[1]IUajustada!U28*[2]EF_HCT!T27/1000</f>
        <v>2102.3817494998998</v>
      </c>
      <c r="U27" s="1">
        <f>NMHC!U27+'CH4'!U27</f>
        <v>0</v>
      </c>
      <c r="V27" s="1">
        <f>NMHC!V27+'CH4'!V27</f>
        <v>0</v>
      </c>
    </row>
    <row r="28" spans="1:22" x14ac:dyDescent="0.2">
      <c r="A28" s="5">
        <v>2000</v>
      </c>
      <c r="B28" s="1">
        <f>NMHC!B28+'CH4'!B28</f>
        <v>160885.63207664451</v>
      </c>
      <c r="C28" s="1">
        <f>NMHC!C28+'CH4'!C28</f>
        <v>168.26240981543438</v>
      </c>
      <c r="D28" s="1">
        <f>NMHC!D28+'CH4'!D28</f>
        <v>0</v>
      </c>
      <c r="E28" s="1">
        <f>NMHC!E28+'CH4'!E28</f>
        <v>0</v>
      </c>
      <c r="G28" s="1">
        <f>NMHC!G28+'CH4'!G28</f>
        <v>6962.1201938606237</v>
      </c>
      <c r="H28" s="1">
        <f>NMHC!H28+'CH4'!H28</f>
        <v>23.383140217873866</v>
      </c>
      <c r="I28" s="1">
        <f>NMHC!I28+'CH4'!I28</f>
        <v>0</v>
      </c>
      <c r="J28" s="1">
        <f>NMHC!J28+'CH4'!J28</f>
        <v>0</v>
      </c>
      <c r="K28" s="11">
        <f>[1]IUajustada!L29*[2]EF_HCT!K28/1000</f>
        <v>454.94179505630416</v>
      </c>
      <c r="L28" s="1">
        <f>NMHC!L28+'CH4'!L28</f>
        <v>7690.0060446638336</v>
      </c>
      <c r="M28" s="11">
        <f>[1]IUajustada!N29*[2]EF_HCT!M28/1000</f>
        <v>6576.4448609949231</v>
      </c>
      <c r="N28" s="11">
        <f>[1]IUajustada!O29*[2]EF_HCT!N28/1000</f>
        <v>578.99738219169558</v>
      </c>
      <c r="O28" s="11">
        <f>[1]IUajustada!P29*[2]EF_HCT!O28/1000</f>
        <v>0</v>
      </c>
      <c r="P28" s="11">
        <f>[1]IUajustada!Q29*[2]EF_HCT!P28/1000</f>
        <v>419.10339540733679</v>
      </c>
      <c r="Q28" s="11">
        <f>[1]IUajustada!R29*[2]EF_HCT!Q28/1000</f>
        <v>685.18882450587978</v>
      </c>
      <c r="R28" s="11">
        <f>[1]IUajustada!S29*[2]EF_HCT!R28/1000</f>
        <v>685.73697556548439</v>
      </c>
      <c r="S28" s="11">
        <f>[1]IUajustada!T29*[2]EF_HCT!S28/1000</f>
        <v>1880.216278586154</v>
      </c>
      <c r="T28" s="11">
        <f>[1]IUajustada!U29*[2]EF_HCT!T28/1000</f>
        <v>1880.216278586154</v>
      </c>
      <c r="U28" s="1">
        <f>NMHC!U28+'CH4'!U28</f>
        <v>0</v>
      </c>
      <c r="V28" s="1">
        <f>NMHC!V28+'CH4'!V28</f>
        <v>0</v>
      </c>
    </row>
    <row r="29" spans="1:22" x14ac:dyDescent="0.2">
      <c r="A29" s="5">
        <v>2001</v>
      </c>
      <c r="B29" s="1">
        <f>NMHC!B29+'CH4'!B29</f>
        <v>203260.58803411073</v>
      </c>
      <c r="C29" s="1">
        <f>NMHC!C29+'CH4'!C29</f>
        <v>263.74620744867508</v>
      </c>
      <c r="D29" s="1">
        <f>NMHC!D29+'CH4'!D29</f>
        <v>0</v>
      </c>
      <c r="E29" s="1">
        <f>NMHC!E29+'CH4'!E29</f>
        <v>0</v>
      </c>
      <c r="G29" s="1">
        <f>NMHC!G29+'CH4'!G29</f>
        <v>7462.771679408379</v>
      </c>
      <c r="H29" s="1">
        <f>NMHC!H29+'CH4'!H29</f>
        <v>148.1833229722701</v>
      </c>
      <c r="I29" s="1">
        <f>NMHC!I29+'CH4'!I29</f>
        <v>0</v>
      </c>
      <c r="J29" s="1">
        <f>NMHC!J29+'CH4'!J29</f>
        <v>0</v>
      </c>
      <c r="K29" s="11">
        <f>[1]IUajustada!L30*[2]EF_HCT!K29/1000</f>
        <v>668.15470853358579</v>
      </c>
      <c r="L29" s="1">
        <f>NMHC!L29+'CH4'!L29</f>
        <v>12511.498953341015</v>
      </c>
      <c r="M29" s="11">
        <f>[1]IUajustada!N30*[2]EF_HCT!M29/1000</f>
        <v>6232.5920617052261</v>
      </c>
      <c r="N29" s="11">
        <f>[1]IUajustada!O30*[2]EF_HCT!N29/1000</f>
        <v>503.78414661886285</v>
      </c>
      <c r="O29" s="11">
        <f>[1]IUajustada!P30*[2]EF_HCT!O29/1000</f>
        <v>0</v>
      </c>
      <c r="P29" s="11">
        <f>[1]IUajustada!Q30*[2]EF_HCT!P29/1000</f>
        <v>617.3071024553318</v>
      </c>
      <c r="Q29" s="11">
        <f>[1]IUajustada!R30*[2]EF_HCT!Q29/1000</f>
        <v>1009.230496640102</v>
      </c>
      <c r="R29" s="11">
        <f>[1]IUajustada!S30*[2]EF_HCT!R29/1000</f>
        <v>1010.037881037414</v>
      </c>
      <c r="S29" s="11">
        <f>[1]IUajustada!T30*[2]EF_HCT!S29/1000</f>
        <v>2819.5219070075177</v>
      </c>
      <c r="T29" s="11">
        <f>[1]IUajustada!U30*[2]EF_HCT!T29/1000</f>
        <v>2819.5219070075177</v>
      </c>
      <c r="U29" s="1">
        <f>NMHC!U29+'CH4'!U29</f>
        <v>0</v>
      </c>
      <c r="V29" s="1">
        <f>NMHC!V29+'CH4'!V29</f>
        <v>0</v>
      </c>
    </row>
    <row r="30" spans="1:22" x14ac:dyDescent="0.2">
      <c r="A30" s="5">
        <v>2002</v>
      </c>
      <c r="B30" s="1">
        <f>NMHC!B30+'CH4'!B30</f>
        <v>208675.03114160243</v>
      </c>
      <c r="C30" s="1">
        <f>NMHC!C30+'CH4'!C30</f>
        <v>1339.0440262959464</v>
      </c>
      <c r="D30" s="1">
        <f>NMHC!D30+'CH4'!D30</f>
        <v>0</v>
      </c>
      <c r="E30" s="1">
        <f>NMHC!E30+'CH4'!E30</f>
        <v>0</v>
      </c>
      <c r="G30" s="1">
        <f>NMHC!G30+'CH4'!G30</f>
        <v>7222.6778234299427</v>
      </c>
      <c r="H30" s="1">
        <f>NMHC!H30+'CH4'!H30</f>
        <v>98.004786170757299</v>
      </c>
      <c r="I30" s="1">
        <f>NMHC!I30+'CH4'!I30</f>
        <v>0</v>
      </c>
      <c r="J30" s="1">
        <f>NMHC!J30+'CH4'!J30</f>
        <v>0</v>
      </c>
      <c r="K30" s="11">
        <f>[1]IUajustada!L31*[2]EF_HCT!K30/1000</f>
        <v>541.4379349504469</v>
      </c>
      <c r="L30" s="1">
        <f>NMHC!L30+'CH4'!L30</f>
        <v>101474.84543232013</v>
      </c>
      <c r="M30" s="11">
        <f>[1]IUajustada!N31*[2]EF_HCT!M30/1000</f>
        <v>3075.8793650803568</v>
      </c>
      <c r="N30" s="11">
        <f>[1]IUajustada!O31*[2]EF_HCT!N30/1000</f>
        <v>166.22582937588976</v>
      </c>
      <c r="O30" s="11">
        <f>[1]IUajustada!P31*[2]EF_HCT!O30/1000</f>
        <v>0</v>
      </c>
      <c r="P30" s="11">
        <f>[1]IUajustada!Q31*[2]EF_HCT!P30/1000</f>
        <v>256.7644885825556</v>
      </c>
      <c r="Q30" s="11">
        <f>[1]IUajustada!R31*[2]EF_HCT!Q30/1000</f>
        <v>419.78223043443001</v>
      </c>
      <c r="R30" s="11">
        <f>[1]IUajustada!S31*[2]EF_HCT!R30/1000</f>
        <v>420.1180562187775</v>
      </c>
      <c r="S30" s="11">
        <f>[1]IUajustada!T31*[2]EF_HCT!S30/1000</f>
        <v>1190.4906703025936</v>
      </c>
      <c r="T30" s="11">
        <f>[1]IUajustada!U31*[2]EF_HCT!T30/1000</f>
        <v>1190.4906703025936</v>
      </c>
      <c r="U30" s="1">
        <f>NMHC!U30+'CH4'!U30</f>
        <v>0</v>
      </c>
      <c r="V30" s="1">
        <f>NMHC!V30+'CH4'!V30</f>
        <v>0</v>
      </c>
    </row>
    <row r="31" spans="1:22" x14ac:dyDescent="0.2">
      <c r="A31" s="5">
        <v>2003</v>
      </c>
      <c r="B31" s="1">
        <f>NMHC!B31+'CH4'!B31</f>
        <v>201157.75297464407</v>
      </c>
      <c r="C31" s="1">
        <f>NMHC!C31+'CH4'!C31</f>
        <v>907.88925658067797</v>
      </c>
      <c r="D31" s="1">
        <f>NMHC!D31+'CH4'!D31</f>
        <v>0</v>
      </c>
      <c r="E31" s="1">
        <f>NMHC!E31+'CH4'!E31</f>
        <v>0</v>
      </c>
      <c r="G31" s="1">
        <f>NMHC!G31+'CH4'!G31</f>
        <v>7431.6337619788001</v>
      </c>
      <c r="H31" s="1">
        <f>NMHC!H31+'CH4'!H31</f>
        <v>101.74202957392335</v>
      </c>
      <c r="I31" s="1">
        <f>NMHC!I31+'CH4'!I31</f>
        <v>0</v>
      </c>
      <c r="J31" s="1">
        <f>NMHC!J31+'CH4'!J31</f>
        <v>0</v>
      </c>
      <c r="K31" s="11">
        <f>[1]IUajustada!L32*[2]EF_HCT!K31/1000</f>
        <v>427.99472371954539</v>
      </c>
      <c r="L31" s="1">
        <f>NMHC!L31+'CH4'!L31</f>
        <v>30941.4967615282</v>
      </c>
      <c r="M31" s="11">
        <f>[1]IUajustada!N32*[2]EF_HCT!M31/1000</f>
        <v>3317.0433231426487</v>
      </c>
      <c r="N31" s="11">
        <f>[1]IUajustada!O32*[2]EF_HCT!N31/1000</f>
        <v>405.70820731982707</v>
      </c>
      <c r="O31" s="11">
        <f>[1]IUajustada!P32*[2]EF_HCT!O31/1000</f>
        <v>0</v>
      </c>
      <c r="P31" s="11">
        <f>[1]IUajustada!Q32*[2]EF_HCT!P31/1000</f>
        <v>237.54413772674141</v>
      </c>
      <c r="Q31" s="11">
        <f>[1]IUajustada!R32*[2]EF_HCT!Q31/1000</f>
        <v>388.35903092375526</v>
      </c>
      <c r="R31" s="11">
        <f>[1]IUajustada!S32*[2]EF_HCT!R31/1000</f>
        <v>388.66971814849427</v>
      </c>
      <c r="S31" s="11">
        <f>[1]IUajustada!T32*[2]EF_HCT!S31/1000</f>
        <v>1114.0056677223051</v>
      </c>
      <c r="T31" s="11">
        <f>[1]IUajustada!U32*[2]EF_HCT!T31/1000</f>
        <v>1114.0056677223051</v>
      </c>
      <c r="U31" s="1">
        <f>NMHC!U31+'CH4'!U31</f>
        <v>0</v>
      </c>
      <c r="V31" s="1">
        <f>NMHC!V31+'CH4'!V31</f>
        <v>0</v>
      </c>
    </row>
    <row r="32" spans="1:22" x14ac:dyDescent="0.2">
      <c r="A32" s="5">
        <v>2004</v>
      </c>
      <c r="B32" s="1">
        <f>NMHC!B32+'CH4'!B32</f>
        <v>118934.07827204412</v>
      </c>
      <c r="C32" s="1">
        <f>NMHC!C32+'CH4'!C32</f>
        <v>910.62339057491579</v>
      </c>
      <c r="D32" s="1">
        <f>NMHC!D32+'CH4'!D32</f>
        <v>0</v>
      </c>
      <c r="E32" s="1">
        <f>NMHC!E32+'CH4'!E32</f>
        <v>0</v>
      </c>
      <c r="G32" s="1">
        <f>NMHC!G32+'CH4'!G32</f>
        <v>8391.5471446360007</v>
      </c>
      <c r="H32" s="1">
        <f>NMHC!H32+'CH4'!H32</f>
        <v>0.38505521571932388</v>
      </c>
      <c r="I32" s="1">
        <f>NMHC!I32+'CH4'!I32</f>
        <v>0</v>
      </c>
      <c r="J32" s="1">
        <f>NMHC!J32+'CH4'!J32</f>
        <v>0</v>
      </c>
      <c r="K32" s="11">
        <f>[1]IUajustada!L33*[2]EF_HCT!K32/1000</f>
        <v>710.02188504582205</v>
      </c>
      <c r="L32" s="1">
        <f>NMHC!L32+'CH4'!L32</f>
        <v>33990.747642511633</v>
      </c>
      <c r="M32" s="11">
        <f>[1]IUajustada!N33*[2]EF_HCT!M32/1000</f>
        <v>3053.3573985421112</v>
      </c>
      <c r="N32" s="11">
        <f>[1]IUajustada!O33*[2]EF_HCT!N32/1000</f>
        <v>588.79054053044342</v>
      </c>
      <c r="O32" s="11">
        <f>[1]IUajustada!P33*[2]EF_HCT!O32/1000</f>
        <v>0</v>
      </c>
      <c r="P32" s="11">
        <f>[1]IUajustada!Q33*[2]EF_HCT!P32/1000</f>
        <v>271.07284707969893</v>
      </c>
      <c r="Q32" s="11">
        <f>[1]IUajustada!R33*[2]EF_HCT!Q32/1000</f>
        <v>433.71655532751834</v>
      </c>
      <c r="R32" s="11">
        <f>[1]IUajustada!S33*[2]EF_HCT!R32/1000</f>
        <v>433.71655532751834</v>
      </c>
      <c r="S32" s="11">
        <f>[1]IUajustada!T33*[2]EF_HCT!S32/1000</f>
        <v>1214.2083667259599</v>
      </c>
      <c r="T32" s="11">
        <f>[1]IUajustada!U33*[2]EF_HCT!T32/1000</f>
        <v>1214.2083667259599</v>
      </c>
      <c r="U32" s="1">
        <f>NMHC!U32+'CH4'!U32</f>
        <v>0</v>
      </c>
      <c r="V32" s="1">
        <f>NMHC!V32+'CH4'!V32</f>
        <v>0</v>
      </c>
    </row>
    <row r="33" spans="1:22" x14ac:dyDescent="0.2">
      <c r="A33" s="5">
        <v>2005</v>
      </c>
      <c r="B33" s="1">
        <f>NMHC!B33+'CH4'!B33</f>
        <v>82530.937598491641</v>
      </c>
      <c r="C33" s="1">
        <f>NMHC!C33+'CH4'!C33</f>
        <v>20.267122739737374</v>
      </c>
      <c r="D33" s="1">
        <f>NMHC!D33+'CH4'!D33</f>
        <v>173400.93334992146</v>
      </c>
      <c r="E33" s="1">
        <f>NMHC!E33+'CH4'!E33</f>
        <v>15369.816084553842</v>
      </c>
      <c r="G33" s="1">
        <f>NMHC!G33+'CH4'!G33</f>
        <v>8335.5939645363087</v>
      </c>
      <c r="H33" s="1">
        <f>NMHC!H33+'CH4'!H33</f>
        <v>0</v>
      </c>
      <c r="I33" s="1">
        <f>NMHC!I33+'CH4'!I33</f>
        <v>189.41901825615062</v>
      </c>
      <c r="J33" s="1">
        <f>NMHC!J33+'CH4'!J33</f>
        <v>22.243858104608805</v>
      </c>
      <c r="K33" s="11">
        <f>[1]IUajustada!L34*[2]EF_HCT!K33/1000</f>
        <v>1024.485077939323</v>
      </c>
      <c r="L33" s="1">
        <f>NMHC!L33+'CH4'!L33</f>
        <v>22680.129647816797</v>
      </c>
      <c r="M33" s="11">
        <f>[1]IUajustada!N34*[2]EF_HCT!M33/1000</f>
        <v>2098.3442185771019</v>
      </c>
      <c r="N33" s="11">
        <f>[1]IUajustada!O34*[2]EF_HCT!N33/1000</f>
        <v>479.15667012933955</v>
      </c>
      <c r="O33" s="11">
        <f>[1]IUajustada!P34*[2]EF_HCT!O33/1000</f>
        <v>0</v>
      </c>
      <c r="P33" s="11">
        <f>[1]IUajustada!Q34*[2]EF_HCT!P33/1000</f>
        <v>340.32033643362621</v>
      </c>
      <c r="Q33" s="11">
        <f>[1]IUajustada!R34*[2]EF_HCT!Q33/1000</f>
        <v>544.51253829380187</v>
      </c>
      <c r="R33" s="11">
        <f>[1]IUajustada!S34*[2]EF_HCT!R33/1000</f>
        <v>544.51253829380187</v>
      </c>
      <c r="S33" s="11">
        <f>[1]IUajustada!T34*[2]EF_HCT!S33/1000</f>
        <v>1527.6316960393065</v>
      </c>
      <c r="T33" s="11">
        <f>[1]IUajustada!U34*[2]EF_HCT!T33/1000</f>
        <v>1527.6316960393065</v>
      </c>
      <c r="U33" s="1">
        <f>NMHC!U33+'CH4'!U33</f>
        <v>0</v>
      </c>
      <c r="V33" s="1">
        <f>NMHC!V33+'CH4'!V33</f>
        <v>0</v>
      </c>
    </row>
    <row r="34" spans="1:22" x14ac:dyDescent="0.2">
      <c r="A34" s="5">
        <v>2006</v>
      </c>
      <c r="B34" s="1">
        <f>NMHC!B34+'CH4'!B34</f>
        <v>46236.106430648637</v>
      </c>
      <c r="C34" s="1">
        <f>NMHC!C34+'CH4'!C34</f>
        <v>1.4494202816720811</v>
      </c>
      <c r="D34" s="1">
        <f>NMHC!D34+'CH4'!D34</f>
        <v>158569.74153740989</v>
      </c>
      <c r="E34" s="1">
        <f>NMHC!E34+'CH4'!E34</f>
        <v>13962.104022555046</v>
      </c>
      <c r="G34" s="1">
        <f>NMHC!G34+'CH4'!G34</f>
        <v>3654.6614254469587</v>
      </c>
      <c r="H34" s="1">
        <f>NMHC!H34+'CH4'!H34</f>
        <v>0</v>
      </c>
      <c r="I34" s="1">
        <f>NMHC!I34+'CH4'!I34</f>
        <v>17896.627123013917</v>
      </c>
      <c r="J34" s="1">
        <f>NMHC!J34+'CH4'!J34</f>
        <v>1586.3594083566113</v>
      </c>
      <c r="K34" s="11">
        <f>[1]IUajustada!L35*[2]EF_HCT!K34/1000</f>
        <v>1262.7863220912618</v>
      </c>
      <c r="L34" s="1">
        <f>NMHC!L34+'CH4'!L34</f>
        <v>19171.805481343938</v>
      </c>
      <c r="M34" s="11">
        <f>[1]IUajustada!N35*[2]EF_HCT!M34/1000</f>
        <v>4615.3246266671404</v>
      </c>
      <c r="N34" s="11">
        <f>[1]IUajustada!O35*[2]EF_HCT!N34/1000</f>
        <v>363.93356468850277</v>
      </c>
      <c r="O34" s="11">
        <f>[1]IUajustada!P35*[2]EF_HCT!O34/1000</f>
        <v>0</v>
      </c>
      <c r="P34" s="11">
        <f>[1]IUajustada!Q35*[2]EF_HCT!P34/1000</f>
        <v>487.59882499292235</v>
      </c>
      <c r="Q34" s="11">
        <f>[1]IUajustada!R35*[2]EF_HCT!Q34/1000</f>
        <v>732.29035443983173</v>
      </c>
      <c r="R34" s="11">
        <f>[1]IUajustada!S35*[2]EF_HCT!R34/1000</f>
        <v>440.6056881724744</v>
      </c>
      <c r="S34" s="11">
        <f>[1]IUajustada!T35*[2]EF_HCT!S34/1000</f>
        <v>1427.226371517507</v>
      </c>
      <c r="T34" s="11">
        <f>[1]IUajustada!U35*[2]EF_HCT!T34/1000</f>
        <v>1648.5475955571703</v>
      </c>
      <c r="U34" s="1">
        <f>NMHC!U34+'CH4'!U34</f>
        <v>0</v>
      </c>
      <c r="V34" s="1">
        <f>NMHC!V34+'CH4'!V34</f>
        <v>0</v>
      </c>
    </row>
    <row r="35" spans="1:22" x14ac:dyDescent="0.2">
      <c r="A35" s="5">
        <v>2007</v>
      </c>
      <c r="B35" s="1">
        <f>NMHC!B35+'CH4'!B35</f>
        <v>40672.762294507957</v>
      </c>
      <c r="C35" s="1">
        <f>NMHC!C35+'CH4'!C35</f>
        <v>0</v>
      </c>
      <c r="D35" s="1">
        <f>NMHC!D35+'CH4'!D35</f>
        <v>225729.99775642715</v>
      </c>
      <c r="E35" s="1">
        <f>NMHC!E35+'CH4'!E35</f>
        <v>19875.580795739708</v>
      </c>
      <c r="G35" s="1">
        <f>NMHC!G35+'CH4'!G35</f>
        <v>4101.3016634067499</v>
      </c>
      <c r="H35" s="1">
        <f>NMHC!H35+'CH4'!H35</f>
        <v>0</v>
      </c>
      <c r="I35" s="1">
        <f>NMHC!I35+'CH4'!I35</f>
        <v>35937.285569949396</v>
      </c>
      <c r="J35" s="1">
        <f>NMHC!J35+'CH4'!J35</f>
        <v>3185.7971774341177</v>
      </c>
      <c r="K35" s="11">
        <f>[1]IUajustada!L36*[2]EF_HCT!K35/1000</f>
        <v>1868.6582653246419</v>
      </c>
      <c r="L35" s="1">
        <f>NMHC!L35+'CH4'!L35</f>
        <v>25107.703249740058</v>
      </c>
      <c r="M35" s="11">
        <f>[1]IUajustada!N36*[2]EF_HCT!M35/1000</f>
        <v>5570.7605944788065</v>
      </c>
      <c r="N35" s="11">
        <f>[1]IUajustada!O36*[2]EF_HCT!N35/1000</f>
        <v>618.14129744884997</v>
      </c>
      <c r="O35" s="11">
        <f>[1]IUajustada!P36*[2]EF_HCT!O35/1000</f>
        <v>0</v>
      </c>
      <c r="P35" s="11">
        <f>[1]IUajustada!Q36*[2]EF_HCT!P35/1000</f>
        <v>590.72861516097521</v>
      </c>
      <c r="Q35" s="11">
        <f>[1]IUajustada!R36*[2]EF_HCT!Q35/1000</f>
        <v>887.17372725469681</v>
      </c>
      <c r="R35" s="11">
        <f>[1]IUajustada!S36*[2]EF_HCT!R35/1000</f>
        <v>533.79617559569033</v>
      </c>
      <c r="S35" s="11">
        <f>[1]IUajustada!T36*[2]EF_HCT!S35/1000</f>
        <v>1712.4553114700195</v>
      </c>
      <c r="T35" s="11">
        <f>[1]IUajustada!U36*[2]EF_HCT!T35/1000</f>
        <v>1978.0072331632762</v>
      </c>
      <c r="U35" s="1">
        <f>NMHC!U35+'CH4'!U35</f>
        <v>0</v>
      </c>
      <c r="V35" s="1">
        <f>NMHC!V35+'CH4'!V35</f>
        <v>0</v>
      </c>
    </row>
    <row r="36" spans="1:22" x14ac:dyDescent="0.2">
      <c r="A36" s="5">
        <v>2008</v>
      </c>
      <c r="B36" s="1">
        <f>NMHC!B36+'CH4'!B36</f>
        <v>40782.647420833986</v>
      </c>
      <c r="C36" s="1">
        <f>NMHC!C36+'CH4'!C36</f>
        <v>0</v>
      </c>
      <c r="D36" s="1">
        <f>NMHC!D36+'CH4'!D36</f>
        <v>259524.58772092816</v>
      </c>
      <c r="E36" s="1">
        <f>NMHC!E36+'CH4'!E36</f>
        <v>23338.066668636111</v>
      </c>
      <c r="G36" s="1">
        <f>NMHC!G36+'CH4'!G36</f>
        <v>6164.2708159002323</v>
      </c>
      <c r="H36" s="1">
        <f>NMHC!H36+'CH4'!H36</f>
        <v>0</v>
      </c>
      <c r="I36" s="1">
        <f>NMHC!I36+'CH4'!I36</f>
        <v>19381.908662321432</v>
      </c>
      <c r="J36" s="1">
        <f>NMHC!J36+'CH4'!J36</f>
        <v>1718.8716389563008</v>
      </c>
      <c r="K36" s="11">
        <f>[1]IUajustada!L37*[2]EF_HCT!K36/1000</f>
        <v>2498.9087999874591</v>
      </c>
      <c r="L36" s="1">
        <f>NMHC!L36+'CH4'!L36</f>
        <v>33609.034335799042</v>
      </c>
      <c r="M36" s="11">
        <f>[1]IUajustada!N37*[2]EF_HCT!M36/1000</f>
        <v>5776.1545173164959</v>
      </c>
      <c r="N36" s="11">
        <f>[1]IUajustada!O37*[2]EF_HCT!N36/1000</f>
        <v>348.31941309710726</v>
      </c>
      <c r="O36" s="11">
        <f>[1]IUajustada!P37*[2]EF_HCT!O36/1000</f>
        <v>0</v>
      </c>
      <c r="P36" s="11">
        <f>[1]IUajustada!Q37*[2]EF_HCT!P36/1000</f>
        <v>391.11969650400357</v>
      </c>
      <c r="Q36" s="11">
        <f>[1]IUajustada!R37*[2]EF_HCT!Q36/1000</f>
        <v>753.34619363630941</v>
      </c>
      <c r="R36" s="11">
        <f>[1]IUajustada!S37*[2]EF_HCT!R36/1000</f>
        <v>411.4903448697317</v>
      </c>
      <c r="S36" s="11">
        <f>[1]IUajustada!T37*[2]EF_HCT!S36/1000</f>
        <v>1261.3616083426693</v>
      </c>
      <c r="T36" s="11">
        <f>[1]IUajustada!U37*[2]EF_HCT!T36/1000</f>
        <v>1389.2847246336585</v>
      </c>
      <c r="U36" s="1">
        <f>NMHC!U36+'CH4'!U36</f>
        <v>0</v>
      </c>
      <c r="V36" s="1">
        <f>NMHC!V36+'CH4'!V36</f>
        <v>0</v>
      </c>
    </row>
    <row r="37" spans="1:22" x14ac:dyDescent="0.2">
      <c r="A37" s="5">
        <v>2009</v>
      </c>
      <c r="B37" s="1">
        <f>NMHC!B37+'CH4'!B37</f>
        <v>38246.27125102307</v>
      </c>
      <c r="C37" s="1" t="e">
        <f>NMHC!C37+'CH4'!C37</f>
        <v>#VALUE!</v>
      </c>
      <c r="D37" s="1">
        <f>NMHC!D37+'CH4'!D37</f>
        <v>307835.3192311548</v>
      </c>
      <c r="E37" s="1">
        <f>NMHC!E37+'CH4'!E37</f>
        <v>28122.851067056385</v>
      </c>
      <c r="G37" s="1">
        <f>NMHC!G37+'CH4'!G37</f>
        <v>5534.4755541554196</v>
      </c>
      <c r="H37" s="1" t="e">
        <f>NMHC!H37+'CH4'!H37</f>
        <v>#VALUE!</v>
      </c>
      <c r="I37" s="1">
        <f>NMHC!I37+'CH4'!I37</f>
        <v>23531.419678080736</v>
      </c>
      <c r="J37" s="1">
        <f>NMHC!J37+'CH4'!J37</f>
        <v>2041.5282709156006</v>
      </c>
      <c r="K37" s="11">
        <f>[1]IUajustada!L38*[2]EF_HCT!K37/1000</f>
        <v>976.41129017454125</v>
      </c>
      <c r="L37" s="1">
        <f>NMHC!L37+'CH4'!L37</f>
        <v>33217.664728292257</v>
      </c>
      <c r="M37" s="11">
        <f>[1]IUajustada!N38*[2]EF_HCT!M37/1000</f>
        <v>5227.3667105619479</v>
      </c>
      <c r="N37" s="11">
        <f>[1]IUajustada!O38*[2]EF_HCT!N37/1000</f>
        <v>244.38498208347943</v>
      </c>
      <c r="O37" s="11">
        <f>[1]IUajustada!P38*[2]EF_HCT!O37/1000</f>
        <v>0</v>
      </c>
      <c r="P37" s="11">
        <f>[1]IUajustada!Q38*[2]EF_HCT!P37/1000</f>
        <v>266.07111085194146</v>
      </c>
      <c r="Q37" s="11">
        <f>[1]IUajustada!R38*[2]EF_HCT!Q37/1000</f>
        <v>537.73305881311705</v>
      </c>
      <c r="R37" s="11">
        <f>[1]IUajustada!S38*[2]EF_HCT!R37/1000</f>
        <v>369.67484202161137</v>
      </c>
      <c r="S37" s="11">
        <f>[1]IUajustada!T38*[2]EF_HCT!S37/1000</f>
        <v>646.45644022747672</v>
      </c>
      <c r="T37" s="11">
        <f>[1]IUajustada!U38*[2]EF_HCT!T37/1000</f>
        <v>930.49376795803255</v>
      </c>
      <c r="U37" s="1">
        <f>NMHC!U37+'CH4'!U37</f>
        <v>0</v>
      </c>
      <c r="V37" s="1">
        <f>NMHC!V37+'CH4'!V37</f>
        <v>0</v>
      </c>
    </row>
    <row r="38" spans="1:22" x14ac:dyDescent="0.2">
      <c r="A38" s="5">
        <v>2010</v>
      </c>
      <c r="B38" s="1">
        <f>NMHC!B38+'CH4'!B38</f>
        <v>528.1715244146427</v>
      </c>
      <c r="C38" s="1" t="e">
        <f>NMHC!C38+'CH4'!C38</f>
        <v>#VALUE!</v>
      </c>
      <c r="D38" s="1">
        <f>NMHC!D38+'CH4'!D38</f>
        <v>284314.37564927572</v>
      </c>
      <c r="E38" s="1">
        <f>NMHC!E38+'CH4'!E38</f>
        <v>26119.168955285812</v>
      </c>
      <c r="G38" s="1">
        <f>NMHC!G38+'CH4'!G38</f>
        <v>8048.9610282245849</v>
      </c>
      <c r="H38" s="1" t="e">
        <f>NMHC!H38+'CH4'!H38</f>
        <v>#VALUE!</v>
      </c>
      <c r="I38" s="1">
        <f>NMHC!I38+'CH4'!I38</f>
        <v>34869.836094240163</v>
      </c>
      <c r="J38" s="1">
        <f>NMHC!J38+'CH4'!J38</f>
        <v>3206.1904339436583</v>
      </c>
      <c r="K38" s="11">
        <f>[1]IUajustada!L39*[2]EF_HCT!K38/1000</f>
        <v>2317.4049041881153</v>
      </c>
      <c r="L38" s="1">
        <f>NMHC!L38+'CH4'!L38</f>
        <v>13943.497669620197</v>
      </c>
      <c r="M38" s="11">
        <f>[1]IUajustada!N39*[2]EF_HCT!M38/1000</f>
        <v>7036.9506938506165</v>
      </c>
      <c r="N38" s="11">
        <f>[1]IUajustada!O39*[2]EF_HCT!N38/1000</f>
        <v>650.70340155525162</v>
      </c>
      <c r="O38" s="11">
        <f>[1]IUajustada!P39*[2]EF_HCT!O38/1000</f>
        <v>0</v>
      </c>
      <c r="P38" s="11">
        <f>[1]IUajustada!Q39*[2]EF_HCT!P38/1000</f>
        <v>625.33900366557157</v>
      </c>
      <c r="Q38" s="11">
        <f>[1]IUajustada!R39*[2]EF_HCT!Q38/1000</f>
        <v>728.11082562325475</v>
      </c>
      <c r="R38" s="11">
        <f>[1]IUajustada!S39*[2]EF_HCT!R38/1000</f>
        <v>679.59802824642236</v>
      </c>
      <c r="S38" s="11">
        <f>[1]IUajustada!T39*[2]EF_HCT!S38/1000</f>
        <v>1415.9246175700673</v>
      </c>
      <c r="T38" s="11">
        <f>[1]IUajustada!U39*[2]EF_HCT!T38/1000</f>
        <v>2183.0415147314743</v>
      </c>
      <c r="U38" s="1">
        <f>NMHC!U38+'CH4'!U38</f>
        <v>1923.175498687179</v>
      </c>
      <c r="V38" s="1">
        <f>NMHC!V38+'CH4'!V38</f>
        <v>180.90117101302815</v>
      </c>
    </row>
    <row r="39" spans="1:22" x14ac:dyDescent="0.2">
      <c r="A39" s="5">
        <v>2011</v>
      </c>
      <c r="B39" s="1">
        <f>NMHC!B39+'CH4'!B39</f>
        <v>636.32132155619865</v>
      </c>
      <c r="C39" s="1" t="e">
        <f>NMHC!C39+'CH4'!C39</f>
        <v>#VALUE!</v>
      </c>
      <c r="D39" s="1">
        <f>NMHC!D39+'CH4'!D39</f>
        <v>2809.620936227424</v>
      </c>
      <c r="E39" s="1">
        <f>NMHC!E39+'CH4'!E39</f>
        <v>1222.9494928256793</v>
      </c>
      <c r="G39" s="1">
        <f>NMHC!G39+'CH4'!G39</f>
        <v>110.93048091523448</v>
      </c>
      <c r="H39" s="1" t="e">
        <f>NMHC!H39+'CH4'!H39</f>
        <v>#VALUE!</v>
      </c>
      <c r="I39" s="1">
        <f>NMHC!I39+'CH4'!I39</f>
        <v>38255.258932629571</v>
      </c>
      <c r="J39" s="1">
        <f>NMHC!J39+'CH4'!J39</f>
        <v>3494.5946570206233</v>
      </c>
      <c r="K39" s="11">
        <f>[1]IUajustada!L40*[2]EF_HCT!K39/1000</f>
        <v>2678.5794586258057</v>
      </c>
      <c r="L39" s="1">
        <f>NMHC!L39+'CH4'!L39</f>
        <v>18994.005443697217</v>
      </c>
      <c r="M39" s="11">
        <f>[1]IUajustada!N40*[2]EF_HCT!M39/1000</f>
        <v>4577.4846830023898</v>
      </c>
      <c r="N39" s="11">
        <f>[1]IUajustada!O40*[2]EF_HCT!N39/1000</f>
        <v>1133.0522444453356</v>
      </c>
      <c r="O39" s="11">
        <f>[1]IUajustada!P40*[2]EF_HCT!O39/1000</f>
        <v>0</v>
      </c>
      <c r="P39" s="11">
        <f>[1]IUajustada!Q40*[2]EF_HCT!P39/1000</f>
        <v>407.18413388130091</v>
      </c>
      <c r="Q39" s="11">
        <f>[1]IUajustada!R40*[2]EF_HCT!Q39/1000</f>
        <v>819.86050332597188</v>
      </c>
      <c r="R39" s="11">
        <f>[1]IUajustada!S40*[2]EF_HCT!R39/1000</f>
        <v>1019.2282388486765</v>
      </c>
      <c r="S39" s="11">
        <f>[1]IUajustada!T40*[2]EF_HCT!S39/1000</f>
        <v>1523.2161624846167</v>
      </c>
      <c r="T39" s="11">
        <f>[1]IUajustada!U40*[2]EF_HCT!T39/1000</f>
        <v>2374.5835643006812</v>
      </c>
      <c r="U39" s="1">
        <f>NMHC!U39+'CH4'!U39</f>
        <v>3684.8939540978786</v>
      </c>
      <c r="V39" s="1">
        <f>NMHC!V39+'CH4'!V39</f>
        <v>371.37330112739727</v>
      </c>
    </row>
    <row r="40" spans="1:22" x14ac:dyDescent="0.2">
      <c r="A40" s="5">
        <v>2012</v>
      </c>
      <c r="B40" s="1">
        <f>NMHC!B40+'CH4'!B40</f>
        <v>214.89558223333043</v>
      </c>
      <c r="C40" s="1" t="e">
        <f>NMHC!C40+'CH4'!C40</f>
        <v>#VALUE!</v>
      </c>
      <c r="D40" s="1">
        <f>NMHC!D40+'CH4'!D40</f>
        <v>3543.2984404850308</v>
      </c>
      <c r="E40" s="1">
        <f>NMHC!E40+'CH4'!E40</f>
        <v>1128.3886600847768</v>
      </c>
      <c r="G40" s="1">
        <f>NMHC!G40+'CH4'!G40</f>
        <v>48.726353378298661</v>
      </c>
      <c r="H40" s="1" t="e">
        <f>NMHC!H40+'CH4'!H40</f>
        <v>#VALUE!</v>
      </c>
      <c r="I40" s="1">
        <f>NMHC!I40+'CH4'!I40</f>
        <v>395.40021549977342</v>
      </c>
      <c r="J40" s="1">
        <f>NMHC!J40+'CH4'!J40</f>
        <v>181.24152201208241</v>
      </c>
      <c r="K40" s="11">
        <f>[1]IUajustada!L41*[2]EF_HCT!K40/1000</f>
        <v>1419.92055818888</v>
      </c>
      <c r="L40" s="1">
        <f>NMHC!L40+'CH4'!L40</f>
        <v>16225.429006872575</v>
      </c>
      <c r="M40" s="11">
        <f>[1]IUajustada!N41*[2]EF_HCT!M40/1000</f>
        <v>122.40317627382963</v>
      </c>
      <c r="N40" s="11">
        <f>[1]IUajustada!O41*[2]EF_HCT!N40/1000</f>
        <v>306.93661377262231</v>
      </c>
      <c r="O40" s="11">
        <f>[1]IUajustada!P41*[2]EF_HCT!O40/1000</f>
        <v>0</v>
      </c>
      <c r="P40" s="11">
        <f>[1]IUajustada!Q41*[2]EF_HCT!P40/1000</f>
        <v>26.929391079818103</v>
      </c>
      <c r="Q40" s="11">
        <f>[1]IUajustada!R41*[2]EF_HCT!Q40/1000</f>
        <v>57.696676694149602</v>
      </c>
      <c r="R40" s="11">
        <f>[1]IUajustada!S41*[2]EF_HCT!R40/1000</f>
        <v>36.94773269861949</v>
      </c>
      <c r="S40" s="11">
        <f>[1]IUajustada!T41*[2]EF_HCT!S40/1000</f>
        <v>150.02276404667546</v>
      </c>
      <c r="T40" s="11">
        <f>[1]IUajustada!U41*[2]EF_HCT!T40/1000</f>
        <v>257.79830123861814</v>
      </c>
      <c r="U40" s="1">
        <f>NMHC!U40+'CH4'!U40</f>
        <v>8976.1896510887673</v>
      </c>
      <c r="V40" s="1">
        <f>NMHC!V40+'CH4'!V40</f>
        <v>904.64399350306826</v>
      </c>
    </row>
    <row r="41" spans="1:22" x14ac:dyDescent="0.2">
      <c r="A41" s="5">
        <v>2013</v>
      </c>
      <c r="B41" s="1">
        <f>NMHC!B41+'CH4'!B41</f>
        <v>177.07026735107758</v>
      </c>
      <c r="C41" s="1" t="e">
        <f>NMHC!C41+'CH4'!C41</f>
        <v>#VALUE!</v>
      </c>
      <c r="D41" s="1">
        <f>NMHC!D41+'CH4'!D41</f>
        <v>2345.4385667179031</v>
      </c>
      <c r="E41" s="1">
        <f>NMHC!E41+'CH4'!E41</f>
        <v>1048.8076068571552</v>
      </c>
      <c r="G41" s="1">
        <f>NMHC!G41+'CH4'!G41</f>
        <v>40.389112455527318</v>
      </c>
      <c r="H41" s="1" t="e">
        <f>NMHC!H41+'CH4'!H41</f>
        <v>#VALUE!</v>
      </c>
      <c r="I41" s="1">
        <f>NMHC!I41+'CH4'!I41</f>
        <v>391.40050758459427</v>
      </c>
      <c r="J41" s="1">
        <f>NMHC!J41+'CH4'!J41</f>
        <v>140.38147464972945</v>
      </c>
      <c r="K41" s="11">
        <f>[1]IUajustada!L42*[2]EF_HCT!K41/1000</f>
        <v>1614.1200892295899</v>
      </c>
      <c r="L41" s="1">
        <f>NMHC!L41+'CH4'!L41</f>
        <v>11433.04077745344</v>
      </c>
      <c r="M41" s="11">
        <f>[1]IUajustada!N42*[2]EF_HCT!M41/1000</f>
        <v>99.826703472183013</v>
      </c>
      <c r="N41" s="11">
        <f>[1]IUajustada!O42*[2]EF_HCT!N41/1000</f>
        <v>220.12505821005595</v>
      </c>
      <c r="O41" s="11">
        <f>[1]IUajustada!P42*[2]EF_HCT!O41/1000</f>
        <v>0</v>
      </c>
      <c r="P41" s="11">
        <f>[1]IUajustada!Q42*[2]EF_HCT!P41/1000</f>
        <v>41.47656591744407</v>
      </c>
      <c r="Q41" s="11">
        <f>[1]IUajustada!R42*[2]EF_HCT!Q41/1000</f>
        <v>61.714976999712391</v>
      </c>
      <c r="R41" s="11">
        <f>[1]IUajustada!S42*[2]EF_HCT!R41/1000</f>
        <v>73.968131908753747</v>
      </c>
      <c r="S41" s="11">
        <f>[1]IUajustada!T42*[2]EF_HCT!S41/1000</f>
        <v>207.10668309159959</v>
      </c>
      <c r="T41" s="11">
        <f>[1]IUajustada!U42*[2]EF_HCT!T41/1000</f>
        <v>352.01897852635454</v>
      </c>
      <c r="U41" s="1">
        <f>NMHC!U41+'CH4'!U41</f>
        <v>5458.0471816838035</v>
      </c>
      <c r="V41" s="1">
        <f>NMHC!V41+'CH4'!V41</f>
        <v>550.07634543101449</v>
      </c>
    </row>
    <row r="42" spans="1:22" x14ac:dyDescent="0.2">
      <c r="A42" s="5">
        <v>2014</v>
      </c>
      <c r="B42" s="1">
        <f>NMHC!B42+'CH4'!B42</f>
        <v>112.59829055801394</v>
      </c>
      <c r="C42" s="1" t="e">
        <f>NMHC!C42+'CH4'!C42</f>
        <v>#VALUE!</v>
      </c>
      <c r="D42" s="1">
        <f>NMHC!D42+'CH4'!D42</f>
        <v>1447.1488926751304</v>
      </c>
      <c r="E42" s="1">
        <f>NMHC!E42+'CH4'!E42</f>
        <v>641.67557700718976</v>
      </c>
      <c r="G42" s="1">
        <f>NMHC!G42+'CH4'!G42</f>
        <v>29.787050174897388</v>
      </c>
      <c r="H42" s="1" t="e">
        <f>NMHC!H42+'CH4'!H42</f>
        <v>#VALUE!</v>
      </c>
      <c r="I42" s="1">
        <f>NMHC!I42+'CH4'!I42</f>
        <v>270.05821874447219</v>
      </c>
      <c r="J42" s="1">
        <f>NMHC!J42+'CH4'!J42</f>
        <v>78.679638575168994</v>
      </c>
      <c r="K42" s="11">
        <f>[1]IUajustada!L43*[2]EF_HCT!K42/1000</f>
        <v>1271.8524777824441</v>
      </c>
      <c r="L42" s="1">
        <f>NMHC!L42+'CH4'!L42</f>
        <v>6170.114829003559</v>
      </c>
      <c r="M42" s="11">
        <f>[1]IUajustada!N43*[2]EF_HCT!M42/1000</f>
        <v>589.21340734399701</v>
      </c>
      <c r="N42" s="11">
        <f>[1]IUajustada!O43*[2]EF_HCT!N42/1000</f>
        <v>215.76030532234955</v>
      </c>
      <c r="O42" s="11">
        <f>[1]IUajustada!P43*[2]EF_HCT!O42/1000</f>
        <v>0</v>
      </c>
      <c r="P42" s="11">
        <f>[1]IUajustada!Q43*[2]EF_HCT!P42/1000</f>
        <v>34.195307447781566</v>
      </c>
      <c r="Q42" s="11">
        <f>[1]IUajustada!R43*[2]EF_HCT!Q42/1000</f>
        <v>50.880842373460908</v>
      </c>
      <c r="R42" s="11">
        <f>[1]IUajustada!S43*[2]EF_HCT!R42/1000</f>
        <v>60.982941957933527</v>
      </c>
      <c r="S42" s="11">
        <f>[1]IUajustada!T43*[2]EF_HCT!S42/1000</f>
        <v>161.35764539048805</v>
      </c>
      <c r="T42" s="11">
        <f>[1]IUajustada!U43*[2]EF_HCT!T42/1000</f>
        <v>274.25939452980032</v>
      </c>
      <c r="U42" s="1">
        <f>NMHC!U42+'CH4'!U42</f>
        <v>5487.8441907586566</v>
      </c>
      <c r="V42" s="1">
        <f>NMHC!V42+'CH4'!V42</f>
        <v>553.07936634876569</v>
      </c>
    </row>
    <row r="43" spans="1:22" x14ac:dyDescent="0.2">
      <c r="A43" s="5">
        <v>2015</v>
      </c>
      <c r="B43" s="1">
        <f>NMHC!B43+'CH4'!B43</f>
        <v>29.019852814106773</v>
      </c>
      <c r="C43" s="1" t="e">
        <f>NMHC!C43+'CH4'!C43</f>
        <v>#VALUE!</v>
      </c>
      <c r="D43" s="1">
        <f>NMHC!D43+'CH4'!D43</f>
        <v>493.50241570835516</v>
      </c>
      <c r="E43" s="1">
        <f>NMHC!E43+'CH4'!E43</f>
        <v>260.85878542856665</v>
      </c>
      <c r="G43" s="1">
        <f>NMHC!G43+'CH4'!G43</f>
        <v>9.2664647213486937</v>
      </c>
      <c r="H43" s="1" t="e">
        <f>NMHC!H43+'CH4'!H43</f>
        <v>#VALUE!</v>
      </c>
      <c r="I43" s="1">
        <f>NMHC!I43+'CH4'!I43</f>
        <v>42.097993062232327</v>
      </c>
      <c r="J43" s="1">
        <f>NMHC!J43+'CH4'!J43</f>
        <v>16.915910198584719</v>
      </c>
      <c r="K43" s="11">
        <f>[1]IUajustada!L44*[2]EF_HCT!K43/1000</f>
        <v>322.57492198669911</v>
      </c>
      <c r="L43" s="1">
        <f>NMHC!L43+'CH4'!L43</f>
        <v>2704.0570993754432</v>
      </c>
      <c r="M43" s="11">
        <f>[1]IUajustada!N44*[2]EF_HCT!M43/1000</f>
        <v>16.948738405421452</v>
      </c>
      <c r="N43" s="11">
        <f>[1]IUajustada!O44*[2]EF_HCT!N43/1000</f>
        <v>45.219597196574597</v>
      </c>
      <c r="O43" s="11">
        <f>[1]IUajustada!P44*[2]EF_HCT!O43/1000</f>
        <v>0</v>
      </c>
      <c r="P43" s="11">
        <f>[1]IUajustada!Q44*[2]EF_HCT!P43/1000</f>
        <v>8.8165594031907677</v>
      </c>
      <c r="Q43" s="11">
        <f>[1]IUajustada!R44*[2]EF_HCT!Q43/1000</f>
        <v>11.75541253758769</v>
      </c>
      <c r="R43" s="11">
        <f>[1]IUajustada!S44*[2]EF_HCT!R43/1000</f>
        <v>19.102545373579993</v>
      </c>
      <c r="S43" s="11">
        <f>[1]IUajustada!T44*[2]EF_HCT!S43/1000</f>
        <v>42.229963691142636</v>
      </c>
      <c r="T43" s="11">
        <f>[1]IUajustada!U44*[2]EF_HCT!T43/1000</f>
        <v>54.295667602897666</v>
      </c>
      <c r="U43" s="1">
        <f>NMHC!U43+'CH4'!U43</f>
        <v>3113.8529757645838</v>
      </c>
      <c r="V43" s="1">
        <f>NMHC!V43+'CH4'!V43</f>
        <v>313.82228993294569</v>
      </c>
    </row>
    <row r="44" spans="1:22" x14ac:dyDescent="0.2">
      <c r="A44" s="6" t="s">
        <v>22</v>
      </c>
      <c r="B44" s="10">
        <f>SUM(B3:B43)</f>
        <v>2144625.2218199754</v>
      </c>
      <c r="C44" s="10">
        <f>SUM(C3:C36)</f>
        <v>62873.883260519455</v>
      </c>
      <c r="D44" s="10">
        <f t="shared" ref="D44:V44" si="0">SUM(D3:D43)</f>
        <v>1420013.9644969311</v>
      </c>
      <c r="E44" s="10">
        <f t="shared" si="0"/>
        <v>131090.26771603027</v>
      </c>
      <c r="F44" s="10">
        <f>NMHC!F44+'CH4'!F44</f>
        <v>83835.409608000016</v>
      </c>
      <c r="G44" s="10">
        <f t="shared" si="0"/>
        <v>97301.538487401165</v>
      </c>
      <c r="H44" s="10">
        <f>SUM(H3:H36)</f>
        <v>1402.4626144969134</v>
      </c>
      <c r="I44" s="10">
        <f t="shared" si="0"/>
        <v>171160.71201338244</v>
      </c>
      <c r="J44" s="10">
        <f t="shared" si="0"/>
        <v>15672.803990167087</v>
      </c>
      <c r="K44" s="10">
        <f t="shared" si="0"/>
        <v>21048.757189242016</v>
      </c>
      <c r="L44" s="10">
        <f t="shared" si="0"/>
        <v>428187.65153710201</v>
      </c>
      <c r="M44" s="10">
        <f t="shared" si="0"/>
        <v>94470.252097818273</v>
      </c>
      <c r="N44" s="10">
        <f t="shared" si="0"/>
        <v>9182.532138008246</v>
      </c>
      <c r="O44" s="10">
        <f t="shared" si="0"/>
        <v>0</v>
      </c>
      <c r="P44" s="10">
        <f t="shared" si="0"/>
        <v>8887.4553753668715</v>
      </c>
      <c r="Q44" s="10">
        <f t="shared" si="0"/>
        <v>14441.655175211994</v>
      </c>
      <c r="R44" s="10">
        <f t="shared" si="0"/>
        <v>13453.545564015309</v>
      </c>
      <c r="S44" s="10">
        <f t="shared" si="0"/>
        <v>32616.085519071577</v>
      </c>
      <c r="T44" s="10">
        <f t="shared" si="0"/>
        <v>35511.058693481282</v>
      </c>
      <c r="U44" s="10">
        <f t="shared" si="0"/>
        <v>28644.003452080869</v>
      </c>
      <c r="V44" s="10">
        <f t="shared" si="0"/>
        <v>2873.8964673562195</v>
      </c>
    </row>
    <row r="47" spans="1:22" x14ac:dyDescent="0.2">
      <c r="B47" s="1" t="s">
        <v>24</v>
      </c>
      <c r="C47" s="1" t="s">
        <v>26</v>
      </c>
    </row>
    <row r="48" spans="1:22" x14ac:dyDescent="0.2">
      <c r="B48" s="11"/>
      <c r="C48" s="1" t="s">
        <v>25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A2" sqref="A2"/>
    </sheetView>
  </sheetViews>
  <sheetFormatPr defaultRowHeight="11.25" x14ac:dyDescent="0.2"/>
  <cols>
    <col min="1" max="1" width="9.140625" style="6"/>
    <col min="2" max="2" width="11.7109375" style="1" customWidth="1"/>
    <col min="3" max="3" width="10.5703125" style="1" customWidth="1"/>
    <col min="4" max="5" width="11.5703125" style="1" customWidth="1"/>
    <col min="6" max="6" width="10" style="1" customWidth="1"/>
    <col min="7" max="7" width="12" style="1" customWidth="1"/>
    <col min="8" max="8" width="10.85546875" style="1" customWidth="1"/>
    <col min="9" max="10" width="12.42578125" style="1" customWidth="1"/>
    <col min="11" max="11" width="10.7109375" style="1" customWidth="1"/>
    <col min="12" max="12" width="11.7109375" style="1" customWidth="1"/>
    <col min="13" max="14" width="12.5703125" style="1" customWidth="1"/>
    <col min="15" max="15" width="10.140625" style="1" bestFit="1" customWidth="1"/>
    <col min="16" max="18" width="10.85546875" style="1" bestFit="1" customWidth="1"/>
    <col min="19" max="19" width="11.85546875" style="1" bestFit="1" customWidth="1"/>
    <col min="20" max="21" width="10.85546875" style="1" bestFit="1" customWidth="1"/>
    <col min="22" max="22" width="10.28515625" style="1" customWidth="1"/>
    <col min="23" max="16384" width="9.140625" style="1"/>
  </cols>
  <sheetData>
    <row r="1" spans="1:22" ht="20.25" customHeight="1" x14ac:dyDescent="0.2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33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52</v>
      </c>
      <c r="V2" s="3" t="s">
        <v>53</v>
      </c>
    </row>
    <row r="3" spans="1:22" x14ac:dyDescent="0.2">
      <c r="A3" s="5">
        <v>1975</v>
      </c>
      <c r="B3" s="1">
        <f>[1]Frota_Circulante!C3*[2]EF_ed!B3*365/1000</f>
        <v>5.4997891225048149E-5</v>
      </c>
      <c r="C3" s="1">
        <f>[1]Frota_Circulante!D3*[2]EF_ed!C3*365/1000</f>
        <v>0</v>
      </c>
      <c r="D3" s="1">
        <f>[1]Frota_Circulante!E3*[2]EF_ed!D3*365/1000</f>
        <v>0</v>
      </c>
      <c r="E3" s="1">
        <f>[1]Frota_Circulante!F3*[2]EF_ed!E3*365/1000</f>
        <v>0</v>
      </c>
      <c r="G3" s="1">
        <f>[1]Frota_Circulante!H3*[2]EF_ed!G3*365/1000</f>
        <v>0</v>
      </c>
      <c r="H3" s="1">
        <f>[1]Frota_Circulante!I3*[2]EF_ed!H3*365/1000</f>
        <v>0</v>
      </c>
      <c r="I3" s="1">
        <f>[1]Frota_Circulante!J3*[2]EF_ed!I3*365/1000</f>
        <v>0</v>
      </c>
      <c r="J3" s="1">
        <f>[1]Frota_Circulante!K3*[2]EF_ed!J3*365/1000</f>
        <v>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">
      <c r="A4" s="5">
        <v>1976</v>
      </c>
      <c r="B4" s="1">
        <f>[1]Frota_Circulante!C4*[2]EF_ed!B4*365/1000</f>
        <v>6.3073006276330337E-5</v>
      </c>
      <c r="C4" s="1">
        <f>[1]Frota_Circulante!D4*[2]EF_ed!C4*365/1000</f>
        <v>0</v>
      </c>
      <c r="D4" s="1">
        <f>[1]Frota_Circulante!E4*[2]EF_ed!D4*365/1000</f>
        <v>0</v>
      </c>
      <c r="E4" s="1">
        <f>[1]Frota_Circulante!F4*[2]EF_ed!E4*365/1000</f>
        <v>0</v>
      </c>
      <c r="G4" s="1">
        <f>[1]Frota_Circulante!H4*[2]EF_ed!G4*365/1000</f>
        <v>0</v>
      </c>
      <c r="H4" s="1">
        <f>[1]Frota_Circulante!I4*[2]EF_ed!H4*365/1000</f>
        <v>0</v>
      </c>
      <c r="I4" s="1">
        <f>[1]Frota_Circulante!J4*[2]EF_ed!I4*365/1000</f>
        <v>0</v>
      </c>
      <c r="J4" s="1">
        <f>[1]Frota_Circulante!K4*[2]EF_ed!J4*365/1000</f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">
      <c r="A5" s="5">
        <v>1977</v>
      </c>
      <c r="B5" s="1">
        <f>[1]Frota_Circulante!C5*[2]EF_ed!B5*365/1000</f>
        <v>0</v>
      </c>
      <c r="C5" s="1">
        <f>[1]Frota_Circulante!D5*[2]EF_ed!C5*365/1000</f>
        <v>0</v>
      </c>
      <c r="D5" s="1">
        <f>[1]Frota_Circulante!E5*[2]EF_ed!D5*365/1000</f>
        <v>0</v>
      </c>
      <c r="E5" s="1">
        <f>[1]Frota_Circulante!F5*[2]EF_ed!E5*365/1000</f>
        <v>0</v>
      </c>
      <c r="G5" s="1">
        <f>[1]Frota_Circulante!H5*[2]EF_ed!G5*365/1000</f>
        <v>0</v>
      </c>
      <c r="H5" s="1">
        <f>[1]Frota_Circulante!I5*[2]EF_ed!H5*365/1000</f>
        <v>0</v>
      </c>
      <c r="I5" s="1">
        <f>[1]Frota_Circulante!J5*[2]EF_ed!I5*365/1000</f>
        <v>0</v>
      </c>
      <c r="J5" s="1">
        <f>[1]Frota_Circulante!K5*[2]EF_ed!J5*365/1000</f>
        <v>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">
      <c r="A6" s="5">
        <v>1978</v>
      </c>
      <c r="B6" s="1">
        <f>[1]Frota_Circulante!C6*[2]EF_ed!B6*365/1000</f>
        <v>4.1477075801625232E-4</v>
      </c>
      <c r="C6" s="1">
        <f>[1]Frota_Circulante!D6*[2]EF_ed!C6*365/1000</f>
        <v>0</v>
      </c>
      <c r="D6" s="1">
        <f>[1]Frota_Circulante!E6*[2]EF_ed!D6*365/1000</f>
        <v>0</v>
      </c>
      <c r="E6" s="1">
        <f>[1]Frota_Circulante!F6*[2]EF_ed!E6*365/1000</f>
        <v>0</v>
      </c>
      <c r="G6" s="1">
        <f>[1]Frota_Circulante!H6*[2]EF_ed!G6*365/1000</f>
        <v>0</v>
      </c>
      <c r="H6" s="1">
        <f>[1]Frota_Circulante!I6*[2]EF_ed!H6*365/1000</f>
        <v>0</v>
      </c>
      <c r="I6" s="1">
        <f>[1]Frota_Circulante!J6*[2]EF_ed!I6*365/1000</f>
        <v>0</v>
      </c>
      <c r="J6" s="1">
        <f>[1]Frota_Circulante!K6*[2]EF_ed!J6*365/1000</f>
        <v>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">
      <c r="A7" s="5">
        <v>1979</v>
      </c>
      <c r="B7" s="1">
        <f>[1]Frota_Circulante!C7*[2]EF_ed!B7*365/1000</f>
        <v>1.9978113782081267E-3</v>
      </c>
      <c r="C7" s="1">
        <f>[1]Frota_Circulante!D7*[2]EF_ed!C7*365/1000</f>
        <v>0</v>
      </c>
      <c r="D7" s="1">
        <f>[1]Frota_Circulante!E7*[2]EF_ed!D7*365/1000</f>
        <v>0</v>
      </c>
      <c r="E7" s="1">
        <f>[1]Frota_Circulante!F7*[2]EF_ed!E7*365/1000</f>
        <v>0</v>
      </c>
      <c r="G7" s="1">
        <f>[1]Frota_Circulante!H7*[2]EF_ed!G7*365/1000</f>
        <v>0</v>
      </c>
      <c r="H7" s="1">
        <f>[1]Frota_Circulante!I7*[2]EF_ed!H7*365/1000</f>
        <v>0</v>
      </c>
      <c r="I7" s="1">
        <f>[1]Frota_Circulante!J7*[2]EF_ed!I7*365/1000</f>
        <v>0</v>
      </c>
      <c r="J7" s="1">
        <f>[1]Frota_Circulante!K7*[2]EF_ed!J7*365/1000</f>
        <v>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">
      <c r="A8" s="5">
        <v>1980</v>
      </c>
      <c r="B8" s="1">
        <f>[1]Frota_Circulante!C8*[2]EF_ed!B8*365/1000</f>
        <v>1.0910183640463998E-4</v>
      </c>
      <c r="C8" s="1">
        <f>[1]Frota_Circulante!D8*[2]EF_ed!C8*365/1000</f>
        <v>0</v>
      </c>
      <c r="D8" s="1">
        <f>[1]Frota_Circulante!E8*[2]EF_ed!D8*365/1000</f>
        <v>0</v>
      </c>
      <c r="E8" s="1">
        <f>[1]Frota_Circulante!F8*[2]EF_ed!E8*365/1000</f>
        <v>0</v>
      </c>
      <c r="G8" s="1">
        <f>[1]Frota_Circulante!H8*[2]EF_ed!G8*365/1000</f>
        <v>0</v>
      </c>
      <c r="H8" s="1">
        <f>[1]Frota_Circulante!I8*[2]EF_ed!H8*365/1000</f>
        <v>0</v>
      </c>
      <c r="I8" s="1">
        <f>[1]Frota_Circulante!J8*[2]EF_ed!I8*365/1000</f>
        <v>0</v>
      </c>
      <c r="J8" s="1">
        <f>[1]Frota_Circulante!K8*[2]EF_ed!J8*365/1000</f>
        <v>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">
      <c r="A9" s="5">
        <v>1981</v>
      </c>
      <c r="B9" s="1">
        <f>[1]Frota_Circulante!C9*[2]EF_ed!B9*365/1000</f>
        <v>2.5024114215370044E-4</v>
      </c>
      <c r="C9" s="1">
        <f>[1]Frota_Circulante!D9*[2]EF_ed!C9*365/1000</f>
        <v>0</v>
      </c>
      <c r="D9" s="1">
        <f>[1]Frota_Circulante!E9*[2]EF_ed!D9*365/1000</f>
        <v>0</v>
      </c>
      <c r="E9" s="1">
        <f>[1]Frota_Circulante!F9*[2]EF_ed!E9*365/1000</f>
        <v>0</v>
      </c>
      <c r="G9" s="1">
        <f>[1]Frota_Circulante!H9*[2]EF_ed!G9*365/1000</f>
        <v>0</v>
      </c>
      <c r="H9" s="1">
        <f>[1]Frota_Circulante!I9*[2]EF_ed!H9*365/1000</f>
        <v>0</v>
      </c>
      <c r="I9" s="1">
        <f>[1]Frota_Circulante!J9*[2]EF_ed!I9*365/1000</f>
        <v>0</v>
      </c>
      <c r="J9" s="1">
        <f>[1]Frota_Circulante!K9*[2]EF_ed!J9*365/1000</f>
        <v>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">
      <c r="A10" s="5">
        <v>1982</v>
      </c>
      <c r="B10" s="1">
        <f>[1]Frota_Circulante!C10*[2]EF_ed!B10*365/1000</f>
        <v>1.4349115372205756E-4</v>
      </c>
      <c r="C10" s="1">
        <f>[1]Frota_Circulante!D10*[2]EF_ed!C10*365/1000</f>
        <v>0</v>
      </c>
      <c r="D10" s="1">
        <f>[1]Frota_Circulante!E10*[2]EF_ed!D10*365/1000</f>
        <v>0</v>
      </c>
      <c r="E10" s="1">
        <f>[1]Frota_Circulante!F10*[2]EF_ed!E10*365/1000</f>
        <v>0</v>
      </c>
      <c r="G10" s="1">
        <f>[1]Frota_Circulante!H10*[2]EF_ed!G10*365/1000</f>
        <v>0</v>
      </c>
      <c r="H10" s="1">
        <f>[1]Frota_Circulante!I10*[2]EF_ed!H10*365/1000</f>
        <v>0</v>
      </c>
      <c r="I10" s="1">
        <f>[1]Frota_Circulante!J10*[2]EF_ed!I10*365/1000</f>
        <v>0</v>
      </c>
      <c r="J10" s="1">
        <f>[1]Frota_Circulante!K10*[2]EF_ed!J10*365/1000</f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">
      <c r="A11" s="5">
        <v>1983</v>
      </c>
      <c r="B11" s="1">
        <f>[1]Frota_Circulante!C11*[2]EF_ed!B11*365/1000</f>
        <v>0</v>
      </c>
      <c r="C11" s="1">
        <f>[1]Frota_Circulante!D11*[2]EF_ed!C11*365/1000</f>
        <v>0</v>
      </c>
      <c r="D11" s="1">
        <f>[1]Frota_Circulante!E11*[2]EF_ed!D11*365/1000</f>
        <v>0</v>
      </c>
      <c r="E11" s="1">
        <f>[1]Frota_Circulante!F11*[2]EF_ed!E11*365/1000</f>
        <v>0</v>
      </c>
      <c r="G11" s="1">
        <f>[1]Frota_Circulante!H11*[2]EF_ed!G11*365/1000</f>
        <v>0</v>
      </c>
      <c r="H11" s="1">
        <f>[1]Frota_Circulante!I11*[2]EF_ed!H11*365/1000</f>
        <v>0</v>
      </c>
      <c r="I11" s="1">
        <f>[1]Frota_Circulante!J11*[2]EF_ed!I11*365/1000</f>
        <v>0</v>
      </c>
      <c r="J11" s="1">
        <f>[1]Frota_Circulante!K11*[2]EF_ed!J11*365/1000</f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">
      <c r="A12" s="5">
        <v>1984</v>
      </c>
      <c r="B12" s="1">
        <f>[1]Frota_Circulante!C12*[2]EF_ed!B12*365/1000</f>
        <v>5.661588592580319E-4</v>
      </c>
      <c r="C12" s="1">
        <f>[1]Frota_Circulante!D12*[2]EF_ed!C12*365/1000</f>
        <v>0</v>
      </c>
      <c r="D12" s="1">
        <f>[1]Frota_Circulante!E12*[2]EF_ed!D12*365/1000</f>
        <v>0</v>
      </c>
      <c r="E12" s="1">
        <f>[1]Frota_Circulante!F12*[2]EF_ed!E12*365/1000</f>
        <v>0</v>
      </c>
      <c r="G12" s="1">
        <f>[1]Frota_Circulante!H12*[2]EF_ed!G12*365/1000</f>
        <v>0</v>
      </c>
      <c r="H12" s="1">
        <f>[1]Frota_Circulante!I12*[2]EF_ed!H12*365/1000</f>
        <v>0</v>
      </c>
      <c r="I12" s="1">
        <f>[1]Frota_Circulante!J12*[2]EF_ed!I12*365/1000</f>
        <v>0</v>
      </c>
      <c r="J12" s="1">
        <f>[1]Frota_Circulante!K12*[2]EF_ed!J12*365/1000</f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">
      <c r="A13" s="5">
        <v>1985</v>
      </c>
      <c r="B13" s="1">
        <f>[1]Frota_Circulante!C13*[2]EF_ed!B13*365/1000</f>
        <v>2.1642751805212113E-4</v>
      </c>
      <c r="C13" s="1">
        <f>[1]Frota_Circulante!D13*[2]EF_ed!C13*365/1000</f>
        <v>0</v>
      </c>
      <c r="D13" s="1">
        <f>[1]Frota_Circulante!E13*[2]EF_ed!D13*365/1000</f>
        <v>0</v>
      </c>
      <c r="E13" s="1">
        <f>[1]Frota_Circulante!F13*[2]EF_ed!E13*365/1000</f>
        <v>0</v>
      </c>
      <c r="G13" s="1">
        <f>[1]Frota_Circulante!H13*[2]EF_ed!G13*365/1000</f>
        <v>0</v>
      </c>
      <c r="H13" s="1">
        <f>[1]Frota_Circulante!I13*[2]EF_ed!H13*365/1000</f>
        <v>0</v>
      </c>
      <c r="I13" s="1">
        <f>[1]Frota_Circulante!J13*[2]EF_ed!I13*365/1000</f>
        <v>0</v>
      </c>
      <c r="J13" s="1">
        <f>[1]Frota_Circulante!K13*[2]EF_ed!J13*365/1000</f>
        <v>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">
      <c r="A14" s="5">
        <v>1986</v>
      </c>
      <c r="B14" s="1">
        <f>[1]Frota_Circulante!C14*[2]EF_ed!B14*365/1000</f>
        <v>2.482032574363233E-4</v>
      </c>
      <c r="C14" s="1">
        <f>[1]Frota_Circulante!D14*[2]EF_ed!C14*365/1000</f>
        <v>0</v>
      </c>
      <c r="D14" s="1">
        <f>[1]Frota_Circulante!E14*[2]EF_ed!D14*365/1000</f>
        <v>0</v>
      </c>
      <c r="E14" s="1">
        <f>[1]Frota_Circulante!F14*[2]EF_ed!E14*365/1000</f>
        <v>0</v>
      </c>
      <c r="G14" s="1">
        <f>[1]Frota_Circulante!H14*[2]EF_ed!G14*365/1000</f>
        <v>0</v>
      </c>
      <c r="H14" s="1">
        <f>[1]Frota_Circulante!I14*[2]EF_ed!H14*365/1000</f>
        <v>0</v>
      </c>
      <c r="I14" s="1">
        <f>[1]Frota_Circulante!J14*[2]EF_ed!I14*365/1000</f>
        <v>0</v>
      </c>
      <c r="J14" s="1">
        <f>[1]Frota_Circulante!K14*[2]EF_ed!J14*365/1000</f>
        <v>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5">
        <v>1987</v>
      </c>
      <c r="B15" s="1">
        <f>[1]Frota_Circulante!C15*[2]EF_ed!B15*365/1000</f>
        <v>0</v>
      </c>
      <c r="C15" s="1">
        <f>[1]Frota_Circulante!D15*[2]EF_ed!C15*365/1000</f>
        <v>0</v>
      </c>
      <c r="D15" s="1">
        <f>[1]Frota_Circulante!E15*[2]EF_ed!D15*365/1000</f>
        <v>0</v>
      </c>
      <c r="E15" s="1">
        <f>[1]Frota_Circulante!F15*[2]EF_ed!E15*365/1000</f>
        <v>0</v>
      </c>
      <c r="G15" s="1">
        <f>[1]Frota_Circulante!H15*[2]EF_ed!G15*365/1000</f>
        <v>0</v>
      </c>
      <c r="H15" s="1">
        <f>[1]Frota_Circulante!I15*[2]EF_ed!H15*365/1000</f>
        <v>0</v>
      </c>
      <c r="I15" s="1">
        <f>[1]Frota_Circulante!J15*[2]EF_ed!I15*365/1000</f>
        <v>0</v>
      </c>
      <c r="J15" s="1">
        <f>[1]Frota_Circulante!K15*[2]EF_ed!J15*365/1000</f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">
      <c r="A16" s="5">
        <v>1988</v>
      </c>
      <c r="B16" s="1">
        <f>[1]Frota_Circulante!C16*[2]EF_ed!B16*365/1000</f>
        <v>0</v>
      </c>
      <c r="C16" s="1">
        <f>[1]Frota_Circulante!D16*[2]EF_ed!C16*365/1000</f>
        <v>0</v>
      </c>
      <c r="D16" s="1">
        <f>[1]Frota_Circulante!E16*[2]EF_ed!D16*365/1000</f>
        <v>0</v>
      </c>
      <c r="E16" s="1">
        <f>[1]Frota_Circulante!F16*[2]EF_ed!E16*365/1000</f>
        <v>0</v>
      </c>
      <c r="G16" s="1">
        <f>[1]Frota_Circulante!H16*[2]EF_ed!G16*365/1000</f>
        <v>0</v>
      </c>
      <c r="H16" s="1">
        <f>[1]Frota_Circulante!I16*[2]EF_ed!H16*365/1000</f>
        <v>0</v>
      </c>
      <c r="I16" s="1">
        <f>[1]Frota_Circulante!J16*[2]EF_ed!I16*365/1000</f>
        <v>0</v>
      </c>
      <c r="J16" s="1">
        <f>[1]Frota_Circulante!K16*[2]EF_ed!J16*365/1000</f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">
      <c r="A17" s="5">
        <v>1989</v>
      </c>
      <c r="B17" s="1">
        <f>[1]Frota_Circulante!C17*[2]EF_ed!B17*365/1000</f>
        <v>0</v>
      </c>
      <c r="C17" s="1">
        <f>[1]Frota_Circulante!D17*[2]EF_ed!C17*365/1000</f>
        <v>0</v>
      </c>
      <c r="D17" s="1">
        <f>[1]Frota_Circulante!E17*[2]EF_ed!D17*365/1000</f>
        <v>0</v>
      </c>
      <c r="E17" s="1">
        <f>[1]Frota_Circulante!F17*[2]EF_ed!E17*365/1000</f>
        <v>0</v>
      </c>
      <c r="G17" s="1">
        <f>[1]Frota_Circulante!H17*[2]EF_ed!G17*365/1000</f>
        <v>0</v>
      </c>
      <c r="H17" s="1">
        <f>[1]Frota_Circulante!I17*[2]EF_ed!H17*365/1000</f>
        <v>0</v>
      </c>
      <c r="I17" s="1">
        <f>[1]Frota_Circulante!J17*[2]EF_ed!I17*365/1000</f>
        <v>0</v>
      </c>
      <c r="J17" s="1">
        <f>[1]Frota_Circulante!K17*[2]EF_ed!J17*365/1000</f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">
      <c r="A18" s="5">
        <v>1990</v>
      </c>
      <c r="B18" s="1">
        <f>[1]Frota_Circulante!C18*[2]EF_ed!B18*365/1000</f>
        <v>5.1670450051422302E-5</v>
      </c>
      <c r="C18" s="1">
        <f>[1]Frota_Circulante!D18*[2]EF_ed!C18*365/1000</f>
        <v>0</v>
      </c>
      <c r="D18" s="1">
        <f>[1]Frota_Circulante!E18*[2]EF_ed!D18*365/1000</f>
        <v>0</v>
      </c>
      <c r="E18" s="1">
        <f>[1]Frota_Circulante!F18*[2]EF_ed!E18*365/1000</f>
        <v>0</v>
      </c>
      <c r="G18" s="1">
        <f>[1]Frota_Circulante!H18*[2]EF_ed!G18*365/1000</f>
        <v>0</v>
      </c>
      <c r="H18" s="1">
        <f>[1]Frota_Circulante!I18*[2]EF_ed!H18*365/1000</f>
        <v>0</v>
      </c>
      <c r="I18" s="1">
        <f>[1]Frota_Circulante!J18*[2]EF_ed!I18*365/1000</f>
        <v>0</v>
      </c>
      <c r="J18" s="1">
        <f>[1]Frota_Circulante!K18*[2]EF_ed!J18*365/1000</f>
        <v>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">
      <c r="A19" s="5">
        <v>1991</v>
      </c>
      <c r="B19" s="1">
        <f>[1]Frota_Circulante!C19*[2]EF_ed!B19*365/1000</f>
        <v>0</v>
      </c>
      <c r="C19" s="1">
        <f>[1]Frota_Circulante!D19*[2]EF_ed!C19*365/1000</f>
        <v>0</v>
      </c>
      <c r="D19" s="1">
        <f>[1]Frota_Circulante!E19*[2]EF_ed!D19*365/1000</f>
        <v>0</v>
      </c>
      <c r="E19" s="1">
        <f>[1]Frota_Circulante!F19*[2]EF_ed!E19*365/1000</f>
        <v>0</v>
      </c>
      <c r="G19" s="1">
        <f>[1]Frota_Circulante!H19*[2]EF_ed!G19*365/1000</f>
        <v>0</v>
      </c>
      <c r="H19" s="1">
        <f>[1]Frota_Circulante!I19*[2]EF_ed!H19*365/1000</f>
        <v>0</v>
      </c>
      <c r="I19" s="1">
        <f>[1]Frota_Circulante!J19*[2]EF_ed!I19*365/1000</f>
        <v>0</v>
      </c>
      <c r="J19" s="1">
        <f>[1]Frota_Circulante!K19*[2]EF_ed!J19*365/1000</f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">
      <c r="A20" s="5">
        <v>1992</v>
      </c>
      <c r="B20" s="1">
        <f>[1]Frota_Circulante!C20*[2]EF_ed!B20*365/1000</f>
        <v>5.2465651790733873E-4</v>
      </c>
      <c r="C20" s="1">
        <f>[1]Frota_Circulante!D20*[2]EF_ed!C20*365/1000</f>
        <v>0</v>
      </c>
      <c r="D20" s="1">
        <f>[1]Frota_Circulante!E20*[2]EF_ed!D20*365/1000</f>
        <v>0</v>
      </c>
      <c r="E20" s="1">
        <f>[1]Frota_Circulante!F20*[2]EF_ed!E20*365/1000</f>
        <v>0</v>
      </c>
      <c r="G20" s="1">
        <f>[1]Frota_Circulante!H20*[2]EF_ed!G20*365/1000</f>
        <v>0</v>
      </c>
      <c r="H20" s="1">
        <f>[1]Frota_Circulante!I20*[2]EF_ed!H20*365/1000</f>
        <v>0</v>
      </c>
      <c r="I20" s="1">
        <f>[1]Frota_Circulante!J20*[2]EF_ed!I20*365/1000</f>
        <v>0</v>
      </c>
      <c r="J20" s="1">
        <f>[1]Frota_Circulante!K20*[2]EF_ed!J20*365/1000</f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">
      <c r="A21" s="5">
        <v>1993</v>
      </c>
      <c r="B21" s="1">
        <f>[1]Frota_Circulante!C21*[2]EF_ed!B21*365/1000</f>
        <v>0</v>
      </c>
      <c r="C21" s="1">
        <f>[1]Frota_Circulante!D21*[2]EF_ed!C21*365/1000</f>
        <v>0</v>
      </c>
      <c r="D21" s="1">
        <f>[1]Frota_Circulante!E21*[2]EF_ed!D21*365/1000</f>
        <v>0</v>
      </c>
      <c r="E21" s="1">
        <f>[1]Frota_Circulante!F21*[2]EF_ed!E21*365/1000</f>
        <v>0</v>
      </c>
      <c r="G21" s="1">
        <f>[1]Frota_Circulante!H21*[2]EF_ed!G21*365/1000</f>
        <v>0</v>
      </c>
      <c r="H21" s="1">
        <f>[1]Frota_Circulante!I21*[2]EF_ed!H21*365/1000</f>
        <v>0</v>
      </c>
      <c r="I21" s="1">
        <f>[1]Frota_Circulante!J21*[2]EF_ed!I21*365/1000</f>
        <v>0</v>
      </c>
      <c r="J21" s="1">
        <f>[1]Frota_Circulante!K21*[2]EF_ed!J21*365/1000</f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">
      <c r="A22" s="5">
        <v>1994</v>
      </c>
      <c r="B22" s="1">
        <f>[1]Frota_Circulante!C22*[2]EF_ed!B22*365/1000</f>
        <v>8.0172153628408529E-5</v>
      </c>
      <c r="C22" s="1">
        <f>[1]Frota_Circulante!D22*[2]EF_ed!C22*365/1000</f>
        <v>0</v>
      </c>
      <c r="D22" s="1">
        <f>[1]Frota_Circulante!E22*[2]EF_ed!D22*365/1000</f>
        <v>0</v>
      </c>
      <c r="E22" s="1">
        <f>[1]Frota_Circulante!F22*[2]EF_ed!E22*365/1000</f>
        <v>0</v>
      </c>
      <c r="G22" s="1">
        <f>[1]Frota_Circulante!H22*[2]EF_ed!G22*365/1000</f>
        <v>0</v>
      </c>
      <c r="H22" s="1">
        <f>[1]Frota_Circulante!I22*[2]EF_ed!H22*365/1000</f>
        <v>0</v>
      </c>
      <c r="I22" s="1">
        <f>[1]Frota_Circulante!J22*[2]EF_ed!I22*365/1000</f>
        <v>0</v>
      </c>
      <c r="J22" s="1">
        <f>[1]Frota_Circulante!K22*[2]EF_ed!J22*365/1000</f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">
      <c r="A23" s="5">
        <v>1995</v>
      </c>
      <c r="B23" s="1">
        <f>[1]Frota_Circulante!C23*[2]EF_ed!B23*365/1000</f>
        <v>9.1941251723547896E-5</v>
      </c>
      <c r="C23" s="1">
        <f>[1]Frota_Circulante!D23*[2]EF_ed!C23*365/1000</f>
        <v>0</v>
      </c>
      <c r="D23" s="1">
        <f>[1]Frota_Circulante!E23*[2]EF_ed!D23*365/1000</f>
        <v>0</v>
      </c>
      <c r="E23" s="1">
        <f>[1]Frota_Circulante!F23*[2]EF_ed!E23*365/1000</f>
        <v>0</v>
      </c>
      <c r="G23" s="1">
        <f>[1]Frota_Circulante!H23*[2]EF_ed!G23*365/1000</f>
        <v>0</v>
      </c>
      <c r="H23" s="1">
        <f>[1]Frota_Circulante!I23*[2]EF_ed!H23*365/1000</f>
        <v>0</v>
      </c>
      <c r="I23" s="1">
        <f>[1]Frota_Circulante!J23*[2]EF_ed!I23*365/1000</f>
        <v>0</v>
      </c>
      <c r="J23" s="1">
        <f>[1]Frota_Circulante!K23*[2]EF_ed!J23*365/1000</f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">
      <c r="A24" s="5">
        <v>1996</v>
      </c>
      <c r="B24" s="1">
        <f>[1]Frota_Circulante!C24*[2]EF_ed!B24*365/1000</f>
        <v>2.3853100602057116E-4</v>
      </c>
      <c r="C24" s="1">
        <f>[1]Frota_Circulante!D24*[2]EF_ed!C24*365/1000</f>
        <v>0</v>
      </c>
      <c r="D24" s="1">
        <f>[1]Frota_Circulante!E24*[2]EF_ed!D24*365/1000</f>
        <v>0</v>
      </c>
      <c r="E24" s="1">
        <f>[1]Frota_Circulante!F24*[2]EF_ed!E24*365/1000</f>
        <v>0</v>
      </c>
      <c r="G24" s="1">
        <f>[1]Frota_Circulante!H24*[2]EF_ed!G24*365/1000</f>
        <v>0</v>
      </c>
      <c r="H24" s="1">
        <f>[1]Frota_Circulante!I24*[2]EF_ed!H24*365/1000</f>
        <v>0</v>
      </c>
      <c r="I24" s="1">
        <f>[1]Frota_Circulante!J24*[2]EF_ed!I24*365/1000</f>
        <v>0</v>
      </c>
      <c r="J24" s="1">
        <f>[1]Frota_Circulante!K24*[2]EF_ed!J24*365/1000</f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">
      <c r="A25" s="5">
        <v>1997</v>
      </c>
      <c r="B25" s="1">
        <f>[1]Frota_Circulante!C25*[2]EF_ed!B25*365/1000</f>
        <v>3.8653035707602592E-4</v>
      </c>
      <c r="C25" s="1">
        <f>[1]Frota_Circulante!D25*[2]EF_ed!C25*365/1000</f>
        <v>0</v>
      </c>
      <c r="D25" s="1">
        <f>[1]Frota_Circulante!E25*[2]EF_ed!D25*365/1000</f>
        <v>0</v>
      </c>
      <c r="E25" s="1">
        <f>[1]Frota_Circulante!F25*[2]EF_ed!E25*365/1000</f>
        <v>0</v>
      </c>
      <c r="G25" s="1">
        <f>[1]Frota_Circulante!H25*[2]EF_ed!G25*365/1000</f>
        <v>0</v>
      </c>
      <c r="H25" s="1">
        <f>[1]Frota_Circulante!I25*[2]EF_ed!H25*365/1000</f>
        <v>0</v>
      </c>
      <c r="I25" s="1">
        <f>[1]Frota_Circulante!J25*[2]EF_ed!I25*365/1000</f>
        <v>0</v>
      </c>
      <c r="J25" s="1">
        <f>[1]Frota_Circulante!K25*[2]EF_ed!J25*365/1000</f>
        <v>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">
      <c r="A26" s="5">
        <v>1998</v>
      </c>
      <c r="B26" s="1">
        <f>[1]Frota_Circulante!C26*[2]EF_ed!B26*365/1000</f>
        <v>9.4563459782812641E-4</v>
      </c>
      <c r="C26" s="1">
        <f>[1]Frota_Circulante!D26*[2]EF_ed!C26*365/1000</f>
        <v>0</v>
      </c>
      <c r="D26" s="1">
        <f>[1]Frota_Circulante!E26*[2]EF_ed!D26*365/1000</f>
        <v>0</v>
      </c>
      <c r="E26" s="1">
        <f>[1]Frota_Circulante!F26*[2]EF_ed!E26*365/1000</f>
        <v>0</v>
      </c>
      <c r="G26" s="1">
        <f>[1]Frota_Circulante!H26*[2]EF_ed!G26*365/1000</f>
        <v>0</v>
      </c>
      <c r="H26" s="1">
        <f>[1]Frota_Circulante!I26*[2]EF_ed!H26*365/1000</f>
        <v>0</v>
      </c>
      <c r="I26" s="1">
        <f>[1]Frota_Circulante!J26*[2]EF_ed!I26*365/1000</f>
        <v>0</v>
      </c>
      <c r="J26" s="1">
        <f>[1]Frota_Circulante!K26*[2]EF_ed!J26*365/1000</f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">
      <c r="A27" s="5">
        <v>1999</v>
      </c>
      <c r="B27" s="1">
        <f>[1]Frota_Circulante!C27*[2]EF_ed!B27*365/1000</f>
        <v>8.0810947742211323E-5</v>
      </c>
      <c r="C27" s="1">
        <f>[1]Frota_Circulante!D27*[2]EF_ed!C27*365/1000</f>
        <v>0</v>
      </c>
      <c r="D27" s="1">
        <f>[1]Frota_Circulante!E27*[2]EF_ed!D27*365/1000</f>
        <v>0</v>
      </c>
      <c r="E27" s="1">
        <f>[1]Frota_Circulante!F27*[2]EF_ed!E27*365/1000</f>
        <v>0</v>
      </c>
      <c r="G27" s="1">
        <f>[1]Frota_Circulante!H27*[2]EF_ed!G27*365/1000</f>
        <v>0</v>
      </c>
      <c r="H27" s="1">
        <f>[1]Frota_Circulante!I27*[2]EF_ed!H27*365/1000</f>
        <v>0</v>
      </c>
      <c r="I27" s="1">
        <f>[1]Frota_Circulante!J27*[2]EF_ed!I27*365/1000</f>
        <v>0</v>
      </c>
      <c r="J27" s="1">
        <f>[1]Frota_Circulante!K27*[2]EF_ed!J27*365/1000</f>
        <v>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">
      <c r="A28" s="5">
        <v>2000</v>
      </c>
      <c r="B28" s="1">
        <f>[1]Frota_Circulante!C28*[2]EF_ed!B28*365/1000</f>
        <v>1.4737743495891759E-3</v>
      </c>
      <c r="C28" s="1">
        <f>[1]Frota_Circulante!D28*[2]EF_ed!C28*365/1000</f>
        <v>0</v>
      </c>
      <c r="D28" s="1">
        <f>[1]Frota_Circulante!E28*[2]EF_ed!D28*365/1000</f>
        <v>0</v>
      </c>
      <c r="E28" s="1">
        <f>[1]Frota_Circulante!F28*[2]EF_ed!E28*365/1000</f>
        <v>0</v>
      </c>
      <c r="G28" s="1">
        <f>[1]Frota_Circulante!H28*[2]EF_ed!G28*365/1000</f>
        <v>0</v>
      </c>
      <c r="H28" s="1">
        <f>[1]Frota_Circulante!I28*[2]EF_ed!H28*365/1000</f>
        <v>0</v>
      </c>
      <c r="I28" s="1">
        <f>[1]Frota_Circulante!J28*[2]EF_ed!I28*365/1000</f>
        <v>0</v>
      </c>
      <c r="J28" s="1">
        <f>[1]Frota_Circulante!K28*[2]EF_ed!J28*365/1000</f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">
      <c r="A29" s="5">
        <v>2001</v>
      </c>
      <c r="B29" s="1">
        <f>[1]Frota_Circulante!C29*[2]EF_ed!B29*365/1000</f>
        <v>6.3865917173888016E-3</v>
      </c>
      <c r="C29" s="1">
        <f>[1]Frota_Circulante!D29*[2]EF_ed!C29*365/1000</f>
        <v>0</v>
      </c>
      <c r="D29" s="1">
        <f>[1]Frota_Circulante!E29*[2]EF_ed!D29*365/1000</f>
        <v>0</v>
      </c>
      <c r="E29" s="1">
        <f>[1]Frota_Circulante!F29*[2]EF_ed!E29*365/1000</f>
        <v>0</v>
      </c>
      <c r="G29" s="1">
        <f>[1]Frota_Circulante!H29*[2]EF_ed!G29*365/1000</f>
        <v>0</v>
      </c>
      <c r="H29" s="1">
        <f>[1]Frota_Circulante!I29*[2]EF_ed!H29*365/1000</f>
        <v>0</v>
      </c>
      <c r="I29" s="1">
        <f>[1]Frota_Circulante!J29*[2]EF_ed!I29*365/1000</f>
        <v>0</v>
      </c>
      <c r="J29" s="1">
        <f>[1]Frota_Circulante!K29*[2]EF_ed!J29*365/1000</f>
        <v>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5">
        <v>2002</v>
      </c>
      <c r="B30" s="1">
        <f>[1]Frota_Circulante!C30*[2]EF_ed!B30*365/1000</f>
        <v>2.4530662536586846E-3</v>
      </c>
      <c r="C30" s="1">
        <f>[1]Frota_Circulante!D30*[2]EF_ed!C30*365/1000</f>
        <v>0</v>
      </c>
      <c r="D30" s="1">
        <f>[1]Frota_Circulante!E30*[2]EF_ed!D30*365/1000</f>
        <v>0</v>
      </c>
      <c r="E30" s="1">
        <f>[1]Frota_Circulante!F30*[2]EF_ed!E30*365/1000</f>
        <v>0</v>
      </c>
      <c r="G30" s="1">
        <f>[1]Frota_Circulante!H30*[2]EF_ed!G30*365/1000</f>
        <v>0</v>
      </c>
      <c r="H30" s="1">
        <f>[1]Frota_Circulante!I30*[2]EF_ed!H30*365/1000</f>
        <v>0</v>
      </c>
      <c r="I30" s="1">
        <f>[1]Frota_Circulante!J30*[2]EF_ed!I30*365/1000</f>
        <v>0</v>
      </c>
      <c r="J30" s="1">
        <f>[1]Frota_Circulante!K30*[2]EF_ed!J30*365/1000</f>
        <v>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">
      <c r="A31" s="5">
        <v>2003</v>
      </c>
      <c r="B31" s="1">
        <f>[1]Frota_Circulante!C31*[2]EF_ed!B31*365/1000</f>
        <v>1.3073343692667906E-3</v>
      </c>
      <c r="C31" s="1">
        <f>[1]Frota_Circulante!D31*[2]EF_ed!C31*365/1000</f>
        <v>0</v>
      </c>
      <c r="D31" s="1">
        <f>[1]Frota_Circulante!E31*[2]EF_ed!D31*365/1000</f>
        <v>0</v>
      </c>
      <c r="E31" s="1">
        <f>[1]Frota_Circulante!F31*[2]EF_ed!E31*365/1000</f>
        <v>2.4734119295649192E-4</v>
      </c>
      <c r="G31" s="1">
        <f>[1]Frota_Circulante!H31*[2]EF_ed!G31*365/1000</f>
        <v>0</v>
      </c>
      <c r="H31" s="1">
        <f>[1]Frota_Circulante!I31*[2]EF_ed!H31*365/1000</f>
        <v>0</v>
      </c>
      <c r="I31" s="1">
        <f>[1]Frota_Circulante!J31*[2]EF_ed!I31*365/1000</f>
        <v>0</v>
      </c>
      <c r="J31" s="1">
        <f>[1]Frota_Circulante!K31*[2]EF_ed!J31*365/1000</f>
        <v>0.10013148085874976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5">
        <v>2004</v>
      </c>
      <c r="B32" s="1">
        <f>[1]Frota_Circulante!C32*[2]EF_ed!B32*365/1000</f>
        <v>3.7685576126928466E-3</v>
      </c>
      <c r="C32" s="1">
        <f>[1]Frota_Circulante!D32*[2]EF_ed!C32*365/1000</f>
        <v>0</v>
      </c>
      <c r="D32" s="1">
        <f>[1]Frota_Circulante!E32*[2]EF_ed!D32*365/1000</f>
        <v>0</v>
      </c>
      <c r="E32" s="1">
        <f>[1]Frota_Circulante!F32*[2]EF_ed!E32*365/1000</f>
        <v>3.2487394716811558E-4</v>
      </c>
      <c r="G32" s="1">
        <f>[1]Frota_Circulante!H32*[2]EF_ed!G32*365/1000</f>
        <v>0</v>
      </c>
      <c r="H32" s="1">
        <f>[1]Frota_Circulante!I32*[2]EF_ed!H32*365/1000</f>
        <v>0</v>
      </c>
      <c r="I32" s="1">
        <f>[1]Frota_Circulante!J32*[2]EF_ed!I32*365/1000</f>
        <v>1.6962001649861215E-5</v>
      </c>
      <c r="J32" s="1">
        <f>[1]Frota_Circulante!K32*[2]EF_ed!J32*365/1000</f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">
      <c r="A33" s="5">
        <v>2005</v>
      </c>
      <c r="B33" s="1">
        <f>[1]Frota_Circulante!C33*[2]EF_ed!B33*365/1000</f>
        <v>6.2242939842736659E-4</v>
      </c>
      <c r="C33" s="1">
        <f>[1]Frota_Circulante!D33*[2]EF_ed!C33*365/1000</f>
        <v>0</v>
      </c>
      <c r="D33" s="1">
        <f>[1]Frota_Circulante!E33*[2]EF_ed!D33*365/1000</f>
        <v>0</v>
      </c>
      <c r="E33" s="1">
        <f>[1]Frota_Circulante!F33*[2]EF_ed!E33*365/1000</f>
        <v>0</v>
      </c>
      <c r="G33" s="1">
        <f>[1]Frota_Circulante!H33*[2]EF_ed!G33*365/1000</f>
        <v>0</v>
      </c>
      <c r="H33" s="1">
        <f>[1]Frota_Circulante!I33*[2]EF_ed!H33*365/1000</f>
        <v>0</v>
      </c>
      <c r="I33" s="1">
        <f>[1]Frota_Circulante!J33*[2]EF_ed!I33*365/1000</f>
        <v>0</v>
      </c>
      <c r="J33" s="1">
        <f>[1]Frota_Circulante!K33*[2]EF_ed!J33*365/1000</f>
        <v>0.18740696081324554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">
      <c r="A34" s="5">
        <v>2006</v>
      </c>
      <c r="B34" s="1">
        <f>[1]Frota_Circulante!C34*[2]EF_ed!B34*365/1000</f>
        <v>9.7883575707715916E-4</v>
      </c>
      <c r="C34" s="1">
        <f>[1]Frota_Circulante!D34*[2]EF_ed!C34*365/1000</f>
        <v>0</v>
      </c>
      <c r="D34" s="1">
        <f>[1]Frota_Circulante!E34*[2]EF_ed!D34*365/1000</f>
        <v>0</v>
      </c>
      <c r="E34" s="1">
        <f>[1]Frota_Circulante!F34*[2]EF_ed!E34*365/1000</f>
        <v>0</v>
      </c>
      <c r="G34" s="1">
        <f>[1]Frota_Circulante!H34*[2]EF_ed!G34*365/1000</f>
        <v>0</v>
      </c>
      <c r="H34" s="1">
        <f>[1]Frota_Circulante!I34*[2]EF_ed!H34*365/1000</f>
        <v>0</v>
      </c>
      <c r="I34" s="1">
        <f>[1]Frota_Circulante!J34*[2]EF_ed!I34*365/1000</f>
        <v>1.067193845721331E-4</v>
      </c>
      <c r="J34" s="1">
        <f>[1]Frota_Circulante!K34*[2]EF_ed!J34*365/1000</f>
        <v>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">
      <c r="A35" s="5">
        <v>2007</v>
      </c>
      <c r="B35" s="1">
        <f>[1]Frota_Circulante!C35*[2]EF_ed!B35*365/1000</f>
        <v>3.0866078130547944E-3</v>
      </c>
      <c r="C35" s="1">
        <f>[1]Frota_Circulante!D35*[2]EF_ed!C35*365/1000</f>
        <v>0</v>
      </c>
      <c r="D35" s="1">
        <f>[1]Frota_Circulante!E35*[2]EF_ed!D35*365/1000</f>
        <v>0</v>
      </c>
      <c r="E35" s="1">
        <f>[1]Frota_Circulante!F35*[2]EF_ed!E35*365/1000</f>
        <v>3.7413428037027808E-4</v>
      </c>
      <c r="G35" s="1">
        <f>[1]Frota_Circulante!H35*[2]EF_ed!G35*365/1000</f>
        <v>0</v>
      </c>
      <c r="H35" s="1">
        <f>[1]Frota_Circulante!I35*[2]EF_ed!H35*365/1000</f>
        <v>0</v>
      </c>
      <c r="I35" s="1">
        <f>[1]Frota_Circulante!J35*[2]EF_ed!I35*365/1000</f>
        <v>0</v>
      </c>
      <c r="J35" s="1">
        <f>[1]Frota_Circulante!K35*[2]EF_ed!J35*365/1000</f>
        <v>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2">
      <c r="A36" s="5">
        <v>2008</v>
      </c>
      <c r="B36" s="1">
        <f>[1]Frota_Circulante!C36*[2]EF_ed!B36*365/1000</f>
        <v>4.245316623623172E-3</v>
      </c>
      <c r="C36" s="1">
        <f>[1]Frota_Circulante!D36*[2]EF_ed!C36*365/1000</f>
        <v>0</v>
      </c>
      <c r="D36" s="1">
        <f>[1]Frota_Circulante!E36*[2]EF_ed!D36*365/1000</f>
        <v>0</v>
      </c>
      <c r="E36" s="1">
        <f>[1]Frota_Circulante!F36*[2]EF_ed!E36*365/1000</f>
        <v>7.1500069450495531E-4</v>
      </c>
      <c r="G36" s="1">
        <f>[1]Frota_Circulante!H36*[2]EF_ed!G36*365/1000</f>
        <v>0</v>
      </c>
      <c r="H36" s="1">
        <f>[1]Frota_Circulante!I36*[2]EF_ed!H36*365/1000</f>
        <v>0</v>
      </c>
      <c r="I36" s="1">
        <f>[1]Frota_Circulante!J36*[2]EF_ed!I36*365/1000</f>
        <v>0</v>
      </c>
      <c r="J36" s="1">
        <f>[1]Frota_Circulante!K36*[2]EF_ed!J36*365/1000</f>
        <v>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2">
      <c r="A37" s="5">
        <v>2009</v>
      </c>
      <c r="B37" s="1">
        <f>[1]Frota_Circulante!C37*[2]EF_ed!B37*365/1000</f>
        <v>4.0991770821143074E-3</v>
      </c>
      <c r="C37" s="1">
        <f>[1]Frota_Circulante!D37*[2]EF_ed!C37*365/1000</f>
        <v>0</v>
      </c>
      <c r="D37" s="1">
        <f>[1]Frota_Circulante!E37*[2]EF_ed!D37*365/1000</f>
        <v>0</v>
      </c>
      <c r="E37" s="1">
        <f>[1]Frota_Circulante!F37*[2]EF_ed!E37*365/1000</f>
        <v>4.9190124985371681E-4</v>
      </c>
      <c r="G37" s="1">
        <f>[1]Frota_Circulante!H37*[2]EF_ed!G37*365/1000</f>
        <v>0</v>
      </c>
      <c r="H37" s="1">
        <f>[1]Frota_Circulante!I37*[2]EF_ed!H37*365/1000</f>
        <v>0</v>
      </c>
      <c r="I37" s="1">
        <f>[1]Frota_Circulante!J37*[2]EF_ed!I37*365/1000</f>
        <v>0</v>
      </c>
      <c r="J37" s="1">
        <f>[1]Frota_Circulante!K37*[2]EF_ed!J37*365/1000</f>
        <v>0.1168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">
      <c r="A38" s="5">
        <v>2010</v>
      </c>
      <c r="B38" s="1">
        <f>[1]Frota_Circulante!C38*[2]EF_ed!B38*365/1000</f>
        <v>3.0904390232351325E-3</v>
      </c>
      <c r="C38" s="1">
        <f>[1]Frota_Circulante!D38*[2]EF_ed!C38*365/1000</f>
        <v>0</v>
      </c>
      <c r="D38" s="1">
        <f>[1]Frota_Circulante!E38*[2]EF_ed!D38*365/1000</f>
        <v>0</v>
      </c>
      <c r="E38" s="1">
        <f>[1]Frota_Circulante!F38*[2]EF_ed!E38*365/1000</f>
        <v>5.0887131734458678E-3</v>
      </c>
      <c r="G38" s="1">
        <f>[1]Frota_Circulante!H38*[2]EF_ed!G38*365/1000</f>
        <v>0</v>
      </c>
      <c r="H38" s="1">
        <f>[1]Frota_Circulante!I38*[2]EF_ed!H38*365/1000</f>
        <v>0</v>
      </c>
      <c r="I38" s="1">
        <f>[1]Frota_Circulante!J38*[2]EF_ed!I38*365/1000</f>
        <v>1.656768352588213E-4</v>
      </c>
      <c r="J38" s="1">
        <f>[1]Frota_Circulante!K38*[2]EF_ed!J38*365/1000</f>
        <v>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">
      <c r="A39" s="5">
        <v>2011</v>
      </c>
      <c r="B39" s="1">
        <f>[1]Frota_Circulante!C39*[2]EF_ed!B39*365/1000</f>
        <v>1.1572403345404634E-2</v>
      </c>
      <c r="C39" s="1">
        <f>[1]Frota_Circulante!D39*[2]EF_ed!C39*365/1000</f>
        <v>0</v>
      </c>
      <c r="D39" s="1">
        <f>[1]Frota_Circulante!E39*[2]EF_ed!D39*365/1000</f>
        <v>0</v>
      </c>
      <c r="E39" s="1">
        <f>[1]Frota_Circulante!F39*[2]EF_ed!E39*365/1000</f>
        <v>7.7402095786432545E-3</v>
      </c>
      <c r="G39" s="1">
        <f>[1]Frota_Circulante!H39*[2]EF_ed!G39*365/1000</f>
        <v>0</v>
      </c>
      <c r="H39" s="1">
        <f>[1]Frota_Circulante!I39*[2]EF_ed!H39*365/1000</f>
        <v>0</v>
      </c>
      <c r="I39" s="1">
        <f>[1]Frota_Circulante!J39*[2]EF_ed!I39*365/1000</f>
        <v>1.502124981102545E-4</v>
      </c>
      <c r="J39" s="1">
        <f>[1]Frota_Circulante!K39*[2]EF_ed!J39*365/1000</f>
        <v>0.29957565129335018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">
      <c r="A40" s="5">
        <v>2012</v>
      </c>
      <c r="B40" s="1">
        <f>[1]Frota_Circulante!C40*[2]EF_ed!B40*365/1000</f>
        <v>1.8619634165804071E-2</v>
      </c>
      <c r="C40" s="1">
        <f>[1]Frota_Circulante!D40*[2]EF_ed!C40*365/1000</f>
        <v>0</v>
      </c>
      <c r="D40" s="1">
        <f>[1]Frota_Circulante!E40*[2]EF_ed!D40*365/1000</f>
        <v>0</v>
      </c>
      <c r="E40" s="1">
        <f>[1]Frota_Circulante!F40*[2]EF_ed!E40*365/1000</f>
        <v>6.0824442007953667E-3</v>
      </c>
      <c r="G40" s="1">
        <f>[1]Frota_Circulante!H40*[2]EF_ed!G40*365/1000</f>
        <v>0</v>
      </c>
      <c r="H40" s="1">
        <f>[1]Frota_Circulante!I40*[2]EF_ed!H40*365/1000</f>
        <v>0</v>
      </c>
      <c r="I40" s="1">
        <f>[1]Frota_Circulante!J40*[2]EF_ed!I40*365/1000</f>
        <v>2.5745354866766489E-4</v>
      </c>
      <c r="J40" s="1">
        <f>[1]Frota_Circulante!K40*[2]EF_ed!J40*365/1000</f>
        <v>0.35932666982059536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">
      <c r="A41" s="5">
        <v>2013</v>
      </c>
      <c r="B41" s="1">
        <f>[1]Frota_Circulante!C41*[2]EF_ed!B41*365/1000</f>
        <v>1.4875243223314936E-2</v>
      </c>
      <c r="C41" s="1">
        <f>[1]Frota_Circulante!D41*[2]EF_ed!C41*365/1000</f>
        <v>0</v>
      </c>
      <c r="D41" s="1">
        <f>[1]Frota_Circulante!E41*[2]EF_ed!D41*365/1000</f>
        <v>0</v>
      </c>
      <c r="E41" s="1">
        <f>[1]Frota_Circulante!F41*[2]EF_ed!E41*365/1000</f>
        <v>5.4542558485488109E-3</v>
      </c>
      <c r="G41" s="1">
        <f>[1]Frota_Circulante!H41*[2]EF_ed!G41*365/1000</f>
        <v>0</v>
      </c>
      <c r="H41" s="1">
        <f>[1]Frota_Circulante!I41*[2]EF_ed!H41*365/1000</f>
        <v>0</v>
      </c>
      <c r="I41" s="1">
        <f>[1]Frota_Circulante!J41*[2]EF_ed!I41*365/1000</f>
        <v>6.2057113178584341E-4</v>
      </c>
      <c r="J41" s="1">
        <f>[1]Frota_Circulante!K41*[2]EF_ed!J41*365/1000</f>
        <v>0.30660000000000004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2">
      <c r="A42" s="5">
        <v>2014</v>
      </c>
      <c r="B42" s="1">
        <f>[1]Frota_Circulante!C42*[2]EF_ed!B42*365/1000</f>
        <v>1.6147815959036128E-2</v>
      </c>
      <c r="C42" s="1">
        <f>[1]Frota_Circulante!D42*[2]EF_ed!C42*365/1000</f>
        <v>0</v>
      </c>
      <c r="D42" s="1">
        <f>[1]Frota_Circulante!E42*[2]EF_ed!D42*365/1000</f>
        <v>0</v>
      </c>
      <c r="E42" s="1">
        <f>[1]Frota_Circulante!F42*[2]EF_ed!E42*365/1000</f>
        <v>8.8352143643104387E-3</v>
      </c>
      <c r="G42" s="1">
        <f>[1]Frota_Circulante!H42*[2]EF_ed!G42*365/1000</f>
        <v>0</v>
      </c>
      <c r="H42" s="1">
        <f>[1]Frota_Circulante!I42*[2]EF_ed!H42*365/1000</f>
        <v>0</v>
      </c>
      <c r="I42" s="1">
        <f>[1]Frota_Circulante!J42*[2]EF_ed!I42*365/1000</f>
        <v>5.8620850398336552E-4</v>
      </c>
      <c r="J42" s="1">
        <f>[1]Frota_Circulante!K42*[2]EF_ed!J42*365/1000</f>
        <v>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2">
      <c r="A43" s="5">
        <v>2015</v>
      </c>
      <c r="B43" s="1">
        <f>[1]Frota_Circulante!C43*[2]EF_ed!B43*365/1000</f>
        <v>1.5192106537023263E-2</v>
      </c>
      <c r="C43" s="1">
        <f>[1]Frota_Circulante!D43*[2]EF_ed!C43*365/1000</f>
        <v>0</v>
      </c>
      <c r="D43" s="1">
        <f>[1]Frota_Circulante!E43*[2]EF_ed!D43*365/1000</f>
        <v>0</v>
      </c>
      <c r="E43" s="1">
        <f>[1]Frota_Circulante!F43*[2]EF_ed!E43*365/1000</f>
        <v>7.5221366151529924E-3</v>
      </c>
      <c r="G43" s="1">
        <f>[1]Frota_Circulante!H43*[2]EF_ed!G43*365/1000</f>
        <v>0</v>
      </c>
      <c r="H43" s="1">
        <f>[1]Frota_Circulante!I43*[2]EF_ed!H43*365/1000</f>
        <v>0</v>
      </c>
      <c r="I43" s="1">
        <f>[1]Frota_Circulante!J43*[2]EF_ed!I43*365/1000</f>
        <v>1.3788418074752845E-4</v>
      </c>
      <c r="J43" s="1">
        <f>[1]Frota_Circulante!K43*[2]EF_ed!J43*365/1000</f>
        <v>7.8649130948659357E-2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2">
      <c r="A44" s="15" t="s">
        <v>22</v>
      </c>
      <c r="B44" s="14">
        <f>SUM(B3:B43)</f>
        <v>0.11438355731344155</v>
      </c>
      <c r="C44" s="14">
        <f>SUM(C3:C43)</f>
        <v>0</v>
      </c>
      <c r="D44" s="14">
        <f t="shared" ref="D44:J44" si="0">SUM(D3:D43)</f>
        <v>0</v>
      </c>
      <c r="E44" s="14">
        <f t="shared" si="0"/>
        <v>4.2876225145750284E-2</v>
      </c>
      <c r="F44" s="14">
        <f t="shared" si="0"/>
        <v>0</v>
      </c>
      <c r="G44" s="14">
        <f t="shared" si="0"/>
        <v>0</v>
      </c>
      <c r="H44" s="14">
        <f t="shared" si="0"/>
        <v>0</v>
      </c>
      <c r="I44" s="14">
        <f t="shared" si="0"/>
        <v>2.0416880847754725E-3</v>
      </c>
      <c r="J44" s="14">
        <f t="shared" si="0"/>
        <v>1.4484898937346002</v>
      </c>
      <c r="K44" s="14">
        <f t="shared" ref="K44" si="1">SUM(K3:K43)</f>
        <v>0</v>
      </c>
      <c r="L44" s="14">
        <f t="shared" ref="L44" si="2">SUM(L3:L43)</f>
        <v>0</v>
      </c>
      <c r="M44" s="14">
        <f t="shared" ref="M44" si="3">SUM(M3:M43)</f>
        <v>0</v>
      </c>
      <c r="N44" s="14">
        <f t="shared" ref="N44" si="4">SUM(N3:N43)</f>
        <v>0</v>
      </c>
      <c r="O44" s="14">
        <f t="shared" ref="O44" si="5">SUM(O3:O43)</f>
        <v>0</v>
      </c>
      <c r="P44" s="14">
        <f t="shared" ref="P44" si="6">SUM(P3:P43)</f>
        <v>0</v>
      </c>
      <c r="Q44" s="14">
        <f t="shared" ref="Q44" si="7">SUM(Q3:Q43)</f>
        <v>0</v>
      </c>
      <c r="R44" s="14">
        <f t="shared" ref="R44" si="8">SUM(R3:R43)</f>
        <v>0</v>
      </c>
      <c r="S44" s="14">
        <f t="shared" ref="S44" si="9">SUM(S3:S43)</f>
        <v>0</v>
      </c>
      <c r="T44" s="14">
        <f t="shared" ref="T44" si="10">SUM(T3:T43)</f>
        <v>0</v>
      </c>
      <c r="U44" s="14">
        <f t="shared" ref="U44" si="11">SUM(U3:U43)</f>
        <v>0</v>
      </c>
      <c r="V44" s="14">
        <f t="shared" ref="V44" si="12">SUM(V3:V43)</f>
        <v>0</v>
      </c>
    </row>
  </sheetData>
  <sheetProtection password="B056" sheet="1" objects="1" scenarios="1"/>
  <mergeCells count="1">
    <mergeCell ref="A1:V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Resumo</vt:lpstr>
      <vt:lpstr>PM_escap</vt:lpstr>
      <vt:lpstr>NOx</vt:lpstr>
      <vt:lpstr>CO</vt:lpstr>
      <vt:lpstr>SO2</vt:lpstr>
      <vt:lpstr>NMHC</vt:lpstr>
      <vt:lpstr>CH4</vt:lpstr>
      <vt:lpstr>HCT</vt:lpstr>
      <vt:lpstr>EVAPO_ed</vt:lpstr>
      <vt:lpstr>EVAPO_es</vt:lpstr>
      <vt:lpstr>EVAPO_er</vt:lpstr>
      <vt:lpstr>PMpneufreio</vt:lpstr>
      <vt:lpstr>PM10_pneufreio</vt:lpstr>
      <vt:lpstr>PM25_pneufreio</vt:lpstr>
      <vt:lpstr>PMpista</vt:lpstr>
      <vt:lpstr>PM10_pista</vt:lpstr>
      <vt:lpstr>PM25_pista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2019-06-06T19:14:03Z</dcterms:modified>
</cp:coreProperties>
</file>